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1.kobe.local\sec\531_神戸市内企業住宅手当等支援補助金に係る補助金運営業務\02_神戸市内企業住宅手当等支援補助金\2025年度\00_事前作業（MTG共有資料）\"/>
    </mc:Choice>
  </mc:AlternateContent>
  <bookViews>
    <workbookView xWindow="0" yWindow="0" windowWidth="19200" windowHeight="6970" tabRatio="861" firstSheet="1" activeTab="1"/>
  </bookViews>
  <sheets>
    <sheet name="（Excel添付なし案あり）関するフォーム内入力項目 提案 " sheetId="9" state="hidden" r:id="rId1"/>
    <sheet name="申請シート" sheetId="8" r:id="rId2"/>
    <sheet name="変更シート（１回目）" sheetId="10" r:id="rId3"/>
    <sheet name="変更シート（２回目）" sheetId="12" r:id="rId4"/>
    <sheet name="変更シート（３回目）" sheetId="13" r:id="rId5"/>
    <sheet name="実績報告シート" sheetId="11" r:id="rId6"/>
    <sheet name="（案２）実績報告書　対象者別" sheetId="6" state="hidden" r:id="rId7"/>
    <sheet name="（案）実績報告書　対象者一覧表" sheetId="7" state="hidden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0" i="13" l="1"/>
  <c r="D760" i="13"/>
  <c r="D740" i="13"/>
  <c r="D720" i="13"/>
  <c r="D700" i="13"/>
  <c r="D680" i="13"/>
  <c r="D660" i="13"/>
  <c r="D640" i="13"/>
  <c r="D620" i="13"/>
  <c r="D600" i="13"/>
  <c r="D580" i="13"/>
  <c r="D560" i="13"/>
  <c r="D540" i="13"/>
  <c r="D520" i="13"/>
  <c r="D500" i="13"/>
  <c r="D480" i="13"/>
  <c r="D460" i="13"/>
  <c r="D440" i="13"/>
  <c r="D420" i="13"/>
  <c r="D400" i="13"/>
  <c r="D380" i="13"/>
  <c r="D360" i="13"/>
  <c r="D340" i="13"/>
  <c r="D320" i="13"/>
  <c r="D300" i="13"/>
  <c r="D280" i="13"/>
  <c r="D260" i="13"/>
  <c r="D240" i="13"/>
  <c r="D220" i="13"/>
  <c r="D200" i="13"/>
  <c r="D180" i="13"/>
  <c r="D160" i="13"/>
  <c r="D140" i="13"/>
  <c r="D120" i="13"/>
  <c r="D100" i="13"/>
  <c r="D80" i="13"/>
  <c r="D780" i="12"/>
  <c r="D760" i="12"/>
  <c r="D740" i="12"/>
  <c r="D720" i="12"/>
  <c r="D700" i="12"/>
  <c r="D680" i="12"/>
  <c r="D660" i="12"/>
  <c r="D640" i="12"/>
  <c r="D620" i="12"/>
  <c r="D600" i="12"/>
  <c r="C600" i="13" s="1"/>
  <c r="D580" i="12"/>
  <c r="D560" i="12"/>
  <c r="D540" i="12"/>
  <c r="D520" i="12"/>
  <c r="D500" i="12"/>
  <c r="D480" i="12"/>
  <c r="D460" i="12"/>
  <c r="D440" i="12"/>
  <c r="D420" i="12"/>
  <c r="C420" i="13" s="1"/>
  <c r="D400" i="12"/>
  <c r="D380" i="12"/>
  <c r="D360" i="12"/>
  <c r="D340" i="12"/>
  <c r="D320" i="12"/>
  <c r="D300" i="12"/>
  <c r="D280" i="12"/>
  <c r="C280" i="13" s="1"/>
  <c r="D260" i="12"/>
  <c r="D240" i="12"/>
  <c r="D220" i="12"/>
  <c r="D200" i="12"/>
  <c r="D180" i="12"/>
  <c r="D160" i="12"/>
  <c r="D140" i="12"/>
  <c r="D120" i="12"/>
  <c r="D100" i="12"/>
  <c r="C100" i="13" s="1"/>
  <c r="D80" i="12"/>
  <c r="X31" i="12"/>
  <c r="X802" i="13"/>
  <c r="D800" i="13" s="1"/>
  <c r="X801" i="13"/>
  <c r="X800" i="13"/>
  <c r="X799" i="13"/>
  <c r="X798" i="13"/>
  <c r="X797" i="13"/>
  <c r="X796" i="13"/>
  <c r="X795" i="13"/>
  <c r="X794" i="13"/>
  <c r="X793" i="13"/>
  <c r="X792" i="13"/>
  <c r="X791" i="13"/>
  <c r="X782" i="13"/>
  <c r="X781" i="13"/>
  <c r="X780" i="13"/>
  <c r="X779" i="13"/>
  <c r="X778" i="13"/>
  <c r="X777" i="13"/>
  <c r="X776" i="13"/>
  <c r="X775" i="13"/>
  <c r="X774" i="13"/>
  <c r="X773" i="13"/>
  <c r="X772" i="13"/>
  <c r="X771" i="13"/>
  <c r="X762" i="13"/>
  <c r="X761" i="13"/>
  <c r="X760" i="13"/>
  <c r="X759" i="13"/>
  <c r="X758" i="13"/>
  <c r="X757" i="13"/>
  <c r="X756" i="13"/>
  <c r="X755" i="13"/>
  <c r="X754" i="13"/>
  <c r="X753" i="13"/>
  <c r="X752" i="13"/>
  <c r="X751" i="13"/>
  <c r="X742" i="13"/>
  <c r="X741" i="13"/>
  <c r="X740" i="13"/>
  <c r="X739" i="13"/>
  <c r="X738" i="13"/>
  <c r="X737" i="13"/>
  <c r="X736" i="13"/>
  <c r="X735" i="13"/>
  <c r="X734" i="13"/>
  <c r="X733" i="13"/>
  <c r="X732" i="13"/>
  <c r="X731" i="13"/>
  <c r="X722" i="13"/>
  <c r="X721" i="13"/>
  <c r="X720" i="13"/>
  <c r="X719" i="13"/>
  <c r="X718" i="13"/>
  <c r="X717" i="13"/>
  <c r="X716" i="13"/>
  <c r="X715" i="13"/>
  <c r="X714" i="13"/>
  <c r="X713" i="13"/>
  <c r="X712" i="13"/>
  <c r="X711" i="13"/>
  <c r="X702" i="13"/>
  <c r="X701" i="13"/>
  <c r="X700" i="13"/>
  <c r="X699" i="13"/>
  <c r="X698" i="13"/>
  <c r="X697" i="13"/>
  <c r="X696" i="13"/>
  <c r="X695" i="13"/>
  <c r="X694" i="13"/>
  <c r="X693" i="13"/>
  <c r="X692" i="13"/>
  <c r="X691" i="13"/>
  <c r="X682" i="13"/>
  <c r="X681" i="13"/>
  <c r="X680" i="13"/>
  <c r="X679" i="13"/>
  <c r="X678" i="13"/>
  <c r="X677" i="13"/>
  <c r="X676" i="13"/>
  <c r="X675" i="13"/>
  <c r="X674" i="13"/>
  <c r="X673" i="13"/>
  <c r="X672" i="13"/>
  <c r="X671" i="13"/>
  <c r="X662" i="13"/>
  <c r="X661" i="13"/>
  <c r="X660" i="13"/>
  <c r="X659" i="13"/>
  <c r="X658" i="13"/>
  <c r="X657" i="13"/>
  <c r="X656" i="13"/>
  <c r="X655" i="13"/>
  <c r="X654" i="13"/>
  <c r="X653" i="13"/>
  <c r="X652" i="13"/>
  <c r="X651" i="13"/>
  <c r="X642" i="13"/>
  <c r="X641" i="13"/>
  <c r="X640" i="13"/>
  <c r="X639" i="13"/>
  <c r="X638" i="13"/>
  <c r="X637" i="13"/>
  <c r="X636" i="13"/>
  <c r="X635" i="13"/>
  <c r="X634" i="13"/>
  <c r="X633" i="13"/>
  <c r="X632" i="13"/>
  <c r="X631" i="13"/>
  <c r="X622" i="13"/>
  <c r="X621" i="13"/>
  <c r="X620" i="13"/>
  <c r="X619" i="13"/>
  <c r="X618" i="13"/>
  <c r="X617" i="13"/>
  <c r="X616" i="13"/>
  <c r="X615" i="13"/>
  <c r="X614" i="13"/>
  <c r="X613" i="13"/>
  <c r="X612" i="13"/>
  <c r="X611" i="13"/>
  <c r="X602" i="13"/>
  <c r="X601" i="13"/>
  <c r="X600" i="13"/>
  <c r="X599" i="13"/>
  <c r="X598" i="13"/>
  <c r="X597" i="13"/>
  <c r="X596" i="13"/>
  <c r="X595" i="13"/>
  <c r="X594" i="13"/>
  <c r="X593" i="13"/>
  <c r="X592" i="13"/>
  <c r="X591" i="13"/>
  <c r="X582" i="13"/>
  <c r="X581" i="13"/>
  <c r="X580" i="13"/>
  <c r="X579" i="13"/>
  <c r="X578" i="13"/>
  <c r="X577" i="13"/>
  <c r="X576" i="13"/>
  <c r="X575" i="13"/>
  <c r="X574" i="13"/>
  <c r="X573" i="13"/>
  <c r="X572" i="13"/>
  <c r="X571" i="13"/>
  <c r="X562" i="13"/>
  <c r="X561" i="13"/>
  <c r="X560" i="13"/>
  <c r="X559" i="13"/>
  <c r="X558" i="13"/>
  <c r="X557" i="13"/>
  <c r="X556" i="13"/>
  <c r="X555" i="13"/>
  <c r="X554" i="13"/>
  <c r="X553" i="13"/>
  <c r="X552" i="13"/>
  <c r="X551" i="13"/>
  <c r="X542" i="13"/>
  <c r="X541" i="13"/>
  <c r="X540" i="13"/>
  <c r="X539" i="13"/>
  <c r="X538" i="13"/>
  <c r="X537" i="13"/>
  <c r="X536" i="13"/>
  <c r="X535" i="13"/>
  <c r="X534" i="13"/>
  <c r="X533" i="13"/>
  <c r="X532" i="13"/>
  <c r="X531" i="13"/>
  <c r="X522" i="13"/>
  <c r="X521" i="13"/>
  <c r="X520" i="13"/>
  <c r="X519" i="13"/>
  <c r="X518" i="13"/>
  <c r="X517" i="13"/>
  <c r="X516" i="13"/>
  <c r="X515" i="13"/>
  <c r="X514" i="13"/>
  <c r="X513" i="13"/>
  <c r="X512" i="13"/>
  <c r="X511" i="13"/>
  <c r="X502" i="13"/>
  <c r="X501" i="13"/>
  <c r="X500" i="13"/>
  <c r="X499" i="13"/>
  <c r="X498" i="13"/>
  <c r="X497" i="13"/>
  <c r="X496" i="13"/>
  <c r="X495" i="13"/>
  <c r="X494" i="13"/>
  <c r="X493" i="13"/>
  <c r="X492" i="13"/>
  <c r="X491" i="13"/>
  <c r="X482" i="13"/>
  <c r="X481" i="13"/>
  <c r="X480" i="13"/>
  <c r="X479" i="13"/>
  <c r="X478" i="13"/>
  <c r="X477" i="13"/>
  <c r="X476" i="13"/>
  <c r="X475" i="13"/>
  <c r="X474" i="13"/>
  <c r="X473" i="13"/>
  <c r="X472" i="13"/>
  <c r="X471" i="13"/>
  <c r="X462" i="13"/>
  <c r="X461" i="13"/>
  <c r="X460" i="13"/>
  <c r="X459" i="13"/>
  <c r="X458" i="13"/>
  <c r="X457" i="13"/>
  <c r="X456" i="13"/>
  <c r="X455" i="13"/>
  <c r="X454" i="13"/>
  <c r="X453" i="13"/>
  <c r="X452" i="13"/>
  <c r="X451" i="13"/>
  <c r="X442" i="13"/>
  <c r="X441" i="13"/>
  <c r="X440" i="13"/>
  <c r="X439" i="13"/>
  <c r="X438" i="13"/>
  <c r="X437" i="13"/>
  <c r="X436" i="13"/>
  <c r="X435" i="13"/>
  <c r="X434" i="13"/>
  <c r="X433" i="13"/>
  <c r="X432" i="13"/>
  <c r="X431" i="13"/>
  <c r="X422" i="13"/>
  <c r="X421" i="13"/>
  <c r="X420" i="13"/>
  <c r="X419" i="13"/>
  <c r="X418" i="13"/>
  <c r="X417" i="13"/>
  <c r="X416" i="13"/>
  <c r="X415" i="13"/>
  <c r="X414" i="13"/>
  <c r="X413" i="13"/>
  <c r="X412" i="13"/>
  <c r="X411" i="13"/>
  <c r="X402" i="13"/>
  <c r="X401" i="13"/>
  <c r="X400" i="13"/>
  <c r="X399" i="13"/>
  <c r="X398" i="13"/>
  <c r="X397" i="13"/>
  <c r="X396" i="13"/>
  <c r="X395" i="13"/>
  <c r="X394" i="13"/>
  <c r="X393" i="13"/>
  <c r="X392" i="13"/>
  <c r="X391" i="13"/>
  <c r="X382" i="13"/>
  <c r="X381" i="13"/>
  <c r="X380" i="13"/>
  <c r="X379" i="13"/>
  <c r="X378" i="13"/>
  <c r="X377" i="13"/>
  <c r="X376" i="13"/>
  <c r="X375" i="13"/>
  <c r="X374" i="13"/>
  <c r="X373" i="13"/>
  <c r="X372" i="13"/>
  <c r="X371" i="13"/>
  <c r="X362" i="13"/>
  <c r="X361" i="13"/>
  <c r="X360" i="13"/>
  <c r="X359" i="13"/>
  <c r="X358" i="13"/>
  <c r="X357" i="13"/>
  <c r="X356" i="13"/>
  <c r="X355" i="13"/>
  <c r="X354" i="13"/>
  <c r="X353" i="13"/>
  <c r="X352" i="13"/>
  <c r="X351" i="13"/>
  <c r="X342" i="13"/>
  <c r="X341" i="13"/>
  <c r="X340" i="13"/>
  <c r="X339" i="13"/>
  <c r="X338" i="13"/>
  <c r="X337" i="13"/>
  <c r="X336" i="13"/>
  <c r="X335" i="13"/>
  <c r="X334" i="13"/>
  <c r="X333" i="13"/>
  <c r="X332" i="13"/>
  <c r="X331" i="13"/>
  <c r="X322" i="13"/>
  <c r="X321" i="13"/>
  <c r="X320" i="13"/>
  <c r="X319" i="13"/>
  <c r="X318" i="13"/>
  <c r="X317" i="13"/>
  <c r="X316" i="13"/>
  <c r="X315" i="13"/>
  <c r="X314" i="13"/>
  <c r="X313" i="13"/>
  <c r="X312" i="13"/>
  <c r="X311" i="13"/>
  <c r="X302" i="13"/>
  <c r="X301" i="13"/>
  <c r="X300" i="13"/>
  <c r="X299" i="13"/>
  <c r="X298" i="13"/>
  <c r="X297" i="13"/>
  <c r="X296" i="13"/>
  <c r="X295" i="13"/>
  <c r="X294" i="13"/>
  <c r="X293" i="13"/>
  <c r="X292" i="13"/>
  <c r="X291" i="13"/>
  <c r="X282" i="13"/>
  <c r="X281" i="13"/>
  <c r="X280" i="13"/>
  <c r="X279" i="13"/>
  <c r="X278" i="13"/>
  <c r="X277" i="13"/>
  <c r="X276" i="13"/>
  <c r="X275" i="13"/>
  <c r="X274" i="13"/>
  <c r="X273" i="13"/>
  <c r="X272" i="13"/>
  <c r="X271" i="13"/>
  <c r="X262" i="13"/>
  <c r="X261" i="13"/>
  <c r="X260" i="13"/>
  <c r="X259" i="13"/>
  <c r="X258" i="13"/>
  <c r="X257" i="13"/>
  <c r="X256" i="13"/>
  <c r="X255" i="13"/>
  <c r="X254" i="13"/>
  <c r="X253" i="13"/>
  <c r="X252" i="13"/>
  <c r="X251" i="13"/>
  <c r="X242" i="13"/>
  <c r="X241" i="13"/>
  <c r="X240" i="13"/>
  <c r="X239" i="13"/>
  <c r="X238" i="13"/>
  <c r="X237" i="13"/>
  <c r="X236" i="13"/>
  <c r="X235" i="13"/>
  <c r="X234" i="13"/>
  <c r="X233" i="13"/>
  <c r="X232" i="13"/>
  <c r="X231" i="13"/>
  <c r="X222" i="13"/>
  <c r="X221" i="13"/>
  <c r="X220" i="13"/>
  <c r="X219" i="13"/>
  <c r="X218" i="13"/>
  <c r="X217" i="13"/>
  <c r="X216" i="13"/>
  <c r="X215" i="13"/>
  <c r="X214" i="13"/>
  <c r="X213" i="13"/>
  <c r="X212" i="13"/>
  <c r="X211" i="13"/>
  <c r="X202" i="13"/>
  <c r="X201" i="13"/>
  <c r="X200" i="13"/>
  <c r="X199" i="13"/>
  <c r="X198" i="13"/>
  <c r="X197" i="13"/>
  <c r="X196" i="13"/>
  <c r="X195" i="13"/>
  <c r="X194" i="13"/>
  <c r="X193" i="13"/>
  <c r="X192" i="13"/>
  <c r="X191" i="13"/>
  <c r="X182" i="13"/>
  <c r="X181" i="13"/>
  <c r="X180" i="13"/>
  <c r="X179" i="13"/>
  <c r="X178" i="13"/>
  <c r="X177" i="13"/>
  <c r="X176" i="13"/>
  <c r="X175" i="13"/>
  <c r="X174" i="13"/>
  <c r="X173" i="13"/>
  <c r="X172" i="13"/>
  <c r="X171" i="13"/>
  <c r="X162" i="13"/>
  <c r="X161" i="13"/>
  <c r="X160" i="13"/>
  <c r="X159" i="13"/>
  <c r="X158" i="13"/>
  <c r="X157" i="13"/>
  <c r="X156" i="13"/>
  <c r="X155" i="13"/>
  <c r="X154" i="13"/>
  <c r="X153" i="13"/>
  <c r="X152" i="13"/>
  <c r="X151" i="13"/>
  <c r="X142" i="13"/>
  <c r="X141" i="13"/>
  <c r="X140" i="13"/>
  <c r="X139" i="13"/>
  <c r="X138" i="13"/>
  <c r="X137" i="13"/>
  <c r="X136" i="13"/>
  <c r="X135" i="13"/>
  <c r="X134" i="13"/>
  <c r="X133" i="13"/>
  <c r="X132" i="13"/>
  <c r="X131" i="13"/>
  <c r="X122" i="13"/>
  <c r="X121" i="13"/>
  <c r="X120" i="13"/>
  <c r="X119" i="13"/>
  <c r="X118" i="13"/>
  <c r="X117" i="13"/>
  <c r="X116" i="13"/>
  <c r="X115" i="13"/>
  <c r="X114" i="13"/>
  <c r="X113" i="13"/>
  <c r="X112" i="13"/>
  <c r="X111" i="13"/>
  <c r="X102" i="13"/>
  <c r="X101" i="13"/>
  <c r="X100" i="13"/>
  <c r="X99" i="13"/>
  <c r="X98" i="13"/>
  <c r="X97" i="13"/>
  <c r="X96" i="13"/>
  <c r="X95" i="13"/>
  <c r="X94" i="13"/>
  <c r="X93" i="13"/>
  <c r="X92" i="13"/>
  <c r="X91" i="13"/>
  <c r="X82" i="13"/>
  <c r="X81" i="13"/>
  <c r="X80" i="13"/>
  <c r="X79" i="13"/>
  <c r="X78" i="13"/>
  <c r="X77" i="13"/>
  <c r="X76" i="13"/>
  <c r="X75" i="13"/>
  <c r="X74" i="13"/>
  <c r="X73" i="13"/>
  <c r="X72" i="13"/>
  <c r="X71" i="13"/>
  <c r="X42" i="13"/>
  <c r="X41" i="13"/>
  <c r="X40" i="13"/>
  <c r="X39" i="13"/>
  <c r="X32" i="13"/>
  <c r="X21" i="13"/>
  <c r="X20" i="13"/>
  <c r="X12" i="13"/>
  <c r="X802" i="12"/>
  <c r="D800" i="12" s="1"/>
  <c r="C800" i="13" s="1"/>
  <c r="X801" i="12"/>
  <c r="X800" i="12"/>
  <c r="X799" i="12"/>
  <c r="X798" i="12"/>
  <c r="X797" i="12"/>
  <c r="X796" i="12"/>
  <c r="X795" i="12"/>
  <c r="X794" i="12"/>
  <c r="X793" i="12"/>
  <c r="X792" i="12"/>
  <c r="X791" i="12"/>
  <c r="X782" i="12"/>
  <c r="X781" i="12"/>
  <c r="X780" i="12"/>
  <c r="X779" i="12"/>
  <c r="X778" i="12"/>
  <c r="X777" i="12"/>
  <c r="X776" i="12"/>
  <c r="X775" i="12"/>
  <c r="X774" i="12"/>
  <c r="X773" i="12"/>
  <c r="X772" i="12"/>
  <c r="X771" i="12"/>
  <c r="X762" i="12"/>
  <c r="X761" i="12"/>
  <c r="X760" i="12"/>
  <c r="X759" i="12"/>
  <c r="X758" i="12"/>
  <c r="X757" i="12"/>
  <c r="X756" i="12"/>
  <c r="X755" i="12"/>
  <c r="X754" i="12"/>
  <c r="X753" i="12"/>
  <c r="X752" i="12"/>
  <c r="X751" i="12"/>
  <c r="X742" i="12"/>
  <c r="X741" i="12"/>
  <c r="X740" i="12"/>
  <c r="X739" i="12"/>
  <c r="X738" i="12"/>
  <c r="X737" i="12"/>
  <c r="X736" i="12"/>
  <c r="X735" i="12"/>
  <c r="X734" i="12"/>
  <c r="X733" i="12"/>
  <c r="X732" i="12"/>
  <c r="X731" i="12"/>
  <c r="X722" i="12"/>
  <c r="X721" i="12"/>
  <c r="X720" i="12"/>
  <c r="X719" i="12"/>
  <c r="X718" i="12"/>
  <c r="X717" i="12"/>
  <c r="X716" i="12"/>
  <c r="X715" i="12"/>
  <c r="X714" i="12"/>
  <c r="X713" i="12"/>
  <c r="X712" i="12"/>
  <c r="X711" i="12"/>
  <c r="X702" i="12"/>
  <c r="X701" i="12"/>
  <c r="X700" i="12"/>
  <c r="X699" i="12"/>
  <c r="X698" i="12"/>
  <c r="X697" i="12"/>
  <c r="X696" i="12"/>
  <c r="X695" i="12"/>
  <c r="X694" i="12"/>
  <c r="X693" i="12"/>
  <c r="X692" i="12"/>
  <c r="X691" i="12"/>
  <c r="X682" i="12"/>
  <c r="X681" i="12"/>
  <c r="X680" i="12"/>
  <c r="X679" i="12"/>
  <c r="X678" i="12"/>
  <c r="X677" i="12"/>
  <c r="X676" i="12"/>
  <c r="X675" i="12"/>
  <c r="X674" i="12"/>
  <c r="X673" i="12"/>
  <c r="X672" i="12"/>
  <c r="X671" i="12"/>
  <c r="X662" i="12"/>
  <c r="X661" i="12"/>
  <c r="X660" i="12"/>
  <c r="X659" i="12"/>
  <c r="X658" i="12"/>
  <c r="X657" i="12"/>
  <c r="X656" i="12"/>
  <c r="X655" i="12"/>
  <c r="X654" i="12"/>
  <c r="X653" i="12"/>
  <c r="X652" i="12"/>
  <c r="X651" i="12"/>
  <c r="X642" i="12"/>
  <c r="X641" i="12"/>
  <c r="X640" i="12"/>
  <c r="X639" i="12"/>
  <c r="X638" i="12"/>
  <c r="X637" i="12"/>
  <c r="X636" i="12"/>
  <c r="X635" i="12"/>
  <c r="X634" i="12"/>
  <c r="X633" i="12"/>
  <c r="X632" i="12"/>
  <c r="X631" i="12"/>
  <c r="X622" i="12"/>
  <c r="X621" i="12"/>
  <c r="X620" i="12"/>
  <c r="X619" i="12"/>
  <c r="X618" i="12"/>
  <c r="X617" i="12"/>
  <c r="X616" i="12"/>
  <c r="X615" i="12"/>
  <c r="X614" i="12"/>
  <c r="X613" i="12"/>
  <c r="X612" i="12"/>
  <c r="X611" i="12"/>
  <c r="X602" i="12"/>
  <c r="X601" i="12"/>
  <c r="X600" i="12"/>
  <c r="X599" i="12"/>
  <c r="X598" i="12"/>
  <c r="X597" i="12"/>
  <c r="X596" i="12"/>
  <c r="X595" i="12"/>
  <c r="X594" i="12"/>
  <c r="X593" i="12"/>
  <c r="X592" i="12"/>
  <c r="X591" i="12"/>
  <c r="X582" i="12"/>
  <c r="X581" i="12"/>
  <c r="X580" i="12"/>
  <c r="X579" i="12"/>
  <c r="X578" i="12"/>
  <c r="X577" i="12"/>
  <c r="X576" i="12"/>
  <c r="X575" i="12"/>
  <c r="X574" i="12"/>
  <c r="X573" i="12"/>
  <c r="X572" i="12"/>
  <c r="X571" i="12"/>
  <c r="X562" i="12"/>
  <c r="X561" i="12"/>
  <c r="X560" i="12"/>
  <c r="X559" i="12"/>
  <c r="X558" i="12"/>
  <c r="X557" i="12"/>
  <c r="X556" i="12"/>
  <c r="X555" i="12"/>
  <c r="X554" i="12"/>
  <c r="X553" i="12"/>
  <c r="X552" i="12"/>
  <c r="X551" i="12"/>
  <c r="X542" i="12"/>
  <c r="X541" i="12"/>
  <c r="X540" i="12"/>
  <c r="X539" i="12"/>
  <c r="X538" i="12"/>
  <c r="X537" i="12"/>
  <c r="X536" i="12"/>
  <c r="X535" i="12"/>
  <c r="X534" i="12"/>
  <c r="X533" i="12"/>
  <c r="X532" i="12"/>
  <c r="X531" i="12"/>
  <c r="X522" i="12"/>
  <c r="X521" i="12"/>
  <c r="X520" i="12"/>
  <c r="X519" i="12"/>
  <c r="X518" i="12"/>
  <c r="X517" i="12"/>
  <c r="X516" i="12"/>
  <c r="X515" i="12"/>
  <c r="X514" i="12"/>
  <c r="X513" i="12"/>
  <c r="X512" i="12"/>
  <c r="X511" i="12"/>
  <c r="X502" i="12"/>
  <c r="X501" i="12"/>
  <c r="X500" i="12"/>
  <c r="X499" i="12"/>
  <c r="X498" i="12"/>
  <c r="X497" i="12"/>
  <c r="X496" i="12"/>
  <c r="X495" i="12"/>
  <c r="X494" i="12"/>
  <c r="X493" i="12"/>
  <c r="X492" i="12"/>
  <c r="X491" i="12"/>
  <c r="X482" i="12"/>
  <c r="X481" i="12"/>
  <c r="X480" i="12"/>
  <c r="X479" i="12"/>
  <c r="X478" i="12"/>
  <c r="X477" i="12"/>
  <c r="X476" i="12"/>
  <c r="X475" i="12"/>
  <c r="X474" i="12"/>
  <c r="X473" i="12"/>
  <c r="X472" i="12"/>
  <c r="X471" i="12"/>
  <c r="X462" i="12"/>
  <c r="X461" i="12"/>
  <c r="X460" i="12"/>
  <c r="X459" i="12"/>
  <c r="X458" i="12"/>
  <c r="X457" i="12"/>
  <c r="X456" i="12"/>
  <c r="X455" i="12"/>
  <c r="X454" i="12"/>
  <c r="X453" i="12"/>
  <c r="X452" i="12"/>
  <c r="X451" i="12"/>
  <c r="X442" i="12"/>
  <c r="X441" i="12"/>
  <c r="X440" i="12"/>
  <c r="X439" i="12"/>
  <c r="X438" i="12"/>
  <c r="X437" i="12"/>
  <c r="X436" i="12"/>
  <c r="X435" i="12"/>
  <c r="X434" i="12"/>
  <c r="X433" i="12"/>
  <c r="X432" i="12"/>
  <c r="X431" i="12"/>
  <c r="X422" i="12"/>
  <c r="X421" i="12"/>
  <c r="X420" i="12"/>
  <c r="X419" i="12"/>
  <c r="X418" i="12"/>
  <c r="X417" i="12"/>
  <c r="X416" i="12"/>
  <c r="X415" i="12"/>
  <c r="X414" i="12"/>
  <c r="X413" i="12"/>
  <c r="X412" i="12"/>
  <c r="X411" i="12"/>
  <c r="X402" i="12"/>
  <c r="X401" i="12"/>
  <c r="X400" i="12"/>
  <c r="X399" i="12"/>
  <c r="X398" i="12"/>
  <c r="X397" i="12"/>
  <c r="X396" i="12"/>
  <c r="X395" i="12"/>
  <c r="X394" i="12"/>
  <c r="X393" i="12"/>
  <c r="X392" i="12"/>
  <c r="X391" i="12"/>
  <c r="X382" i="12"/>
  <c r="X381" i="12"/>
  <c r="X380" i="12"/>
  <c r="X379" i="12"/>
  <c r="X378" i="12"/>
  <c r="X377" i="12"/>
  <c r="X376" i="12"/>
  <c r="X375" i="12"/>
  <c r="X374" i="12"/>
  <c r="X373" i="12"/>
  <c r="X372" i="12"/>
  <c r="X371" i="12"/>
  <c r="X362" i="12"/>
  <c r="X361" i="12"/>
  <c r="X360" i="12"/>
  <c r="X359" i="12"/>
  <c r="X358" i="12"/>
  <c r="X357" i="12"/>
  <c r="X356" i="12"/>
  <c r="X355" i="12"/>
  <c r="X354" i="12"/>
  <c r="X353" i="12"/>
  <c r="X352" i="12"/>
  <c r="X351" i="12"/>
  <c r="X342" i="12"/>
  <c r="X341" i="12"/>
  <c r="X340" i="12"/>
  <c r="X339" i="12"/>
  <c r="X338" i="12"/>
  <c r="X337" i="12"/>
  <c r="X336" i="12"/>
  <c r="X335" i="12"/>
  <c r="X334" i="12"/>
  <c r="X333" i="12"/>
  <c r="X332" i="12"/>
  <c r="X331" i="12"/>
  <c r="X322" i="12"/>
  <c r="X321" i="12"/>
  <c r="X320" i="12"/>
  <c r="X319" i="12"/>
  <c r="X318" i="12"/>
  <c r="X317" i="12"/>
  <c r="X316" i="12"/>
  <c r="X315" i="12"/>
  <c r="X314" i="12"/>
  <c r="X313" i="12"/>
  <c r="X312" i="12"/>
  <c r="X311" i="12"/>
  <c r="X302" i="12"/>
  <c r="X301" i="12"/>
  <c r="X300" i="12"/>
  <c r="X299" i="12"/>
  <c r="X298" i="12"/>
  <c r="X297" i="12"/>
  <c r="X296" i="12"/>
  <c r="X295" i="12"/>
  <c r="X294" i="12"/>
  <c r="X293" i="12"/>
  <c r="X292" i="12"/>
  <c r="X291" i="12"/>
  <c r="X282" i="12"/>
  <c r="X281" i="12"/>
  <c r="X280" i="12"/>
  <c r="X279" i="12"/>
  <c r="X278" i="12"/>
  <c r="X277" i="12"/>
  <c r="X276" i="12"/>
  <c r="X275" i="12"/>
  <c r="X274" i="12"/>
  <c r="X273" i="12"/>
  <c r="X272" i="12"/>
  <c r="X271" i="12"/>
  <c r="X262" i="12"/>
  <c r="X261" i="12"/>
  <c r="X260" i="12"/>
  <c r="X259" i="12"/>
  <c r="X258" i="12"/>
  <c r="X257" i="12"/>
  <c r="X256" i="12"/>
  <c r="X255" i="12"/>
  <c r="X254" i="12"/>
  <c r="X253" i="12"/>
  <c r="X252" i="12"/>
  <c r="X251" i="12"/>
  <c r="X242" i="12"/>
  <c r="X241" i="12"/>
  <c r="X240" i="12"/>
  <c r="X239" i="12"/>
  <c r="X238" i="12"/>
  <c r="X237" i="12"/>
  <c r="X236" i="12"/>
  <c r="X235" i="12"/>
  <c r="X234" i="12"/>
  <c r="X233" i="12"/>
  <c r="X232" i="12"/>
  <c r="X231" i="12"/>
  <c r="X222" i="12"/>
  <c r="X221" i="12"/>
  <c r="X220" i="12"/>
  <c r="X219" i="12"/>
  <c r="X218" i="12"/>
  <c r="X217" i="12"/>
  <c r="X216" i="12"/>
  <c r="X215" i="12"/>
  <c r="X214" i="12"/>
  <c r="X213" i="12"/>
  <c r="X212" i="12"/>
  <c r="X211" i="12"/>
  <c r="X202" i="12"/>
  <c r="X201" i="12"/>
  <c r="X200" i="12"/>
  <c r="X199" i="12"/>
  <c r="X198" i="12"/>
  <c r="X197" i="12"/>
  <c r="X196" i="12"/>
  <c r="X195" i="12"/>
  <c r="X194" i="12"/>
  <c r="X193" i="12"/>
  <c r="X192" i="12"/>
  <c r="X191" i="12"/>
  <c r="X182" i="12"/>
  <c r="X181" i="12"/>
  <c r="X180" i="12"/>
  <c r="X179" i="12"/>
  <c r="X178" i="12"/>
  <c r="X177" i="12"/>
  <c r="X176" i="12"/>
  <c r="X175" i="12"/>
  <c r="X174" i="12"/>
  <c r="X173" i="12"/>
  <c r="X172" i="12"/>
  <c r="X171" i="12"/>
  <c r="X162" i="12"/>
  <c r="X161" i="12"/>
  <c r="X160" i="12"/>
  <c r="X159" i="12"/>
  <c r="X158" i="12"/>
  <c r="X157" i="12"/>
  <c r="X156" i="12"/>
  <c r="X155" i="12"/>
  <c r="X154" i="12"/>
  <c r="X153" i="12"/>
  <c r="X152" i="12"/>
  <c r="X151" i="12"/>
  <c r="X142" i="12"/>
  <c r="X141" i="12"/>
  <c r="X140" i="12"/>
  <c r="X139" i="12"/>
  <c r="X138" i="12"/>
  <c r="X137" i="12"/>
  <c r="X136" i="12"/>
  <c r="X135" i="12"/>
  <c r="X134" i="12"/>
  <c r="X133" i="12"/>
  <c r="X132" i="12"/>
  <c r="X131" i="12"/>
  <c r="X122" i="12"/>
  <c r="X121" i="12"/>
  <c r="X120" i="12"/>
  <c r="X119" i="12"/>
  <c r="X118" i="12"/>
  <c r="X117" i="12"/>
  <c r="X116" i="12"/>
  <c r="X115" i="12"/>
  <c r="X114" i="12"/>
  <c r="X113" i="12"/>
  <c r="X112" i="12"/>
  <c r="X111" i="12"/>
  <c r="X102" i="12"/>
  <c r="X101" i="12"/>
  <c r="X100" i="12"/>
  <c r="X99" i="12"/>
  <c r="X98" i="12"/>
  <c r="X97" i="12"/>
  <c r="X96" i="12"/>
  <c r="X95" i="12"/>
  <c r="X94" i="12"/>
  <c r="X93" i="12"/>
  <c r="X92" i="12"/>
  <c r="X91" i="12"/>
  <c r="X82" i="12"/>
  <c r="X81" i="12"/>
  <c r="X80" i="12"/>
  <c r="X79" i="12"/>
  <c r="X78" i="12"/>
  <c r="X77" i="12"/>
  <c r="X76" i="12"/>
  <c r="X75" i="12"/>
  <c r="X74" i="12"/>
  <c r="X73" i="12"/>
  <c r="X72" i="12"/>
  <c r="X71" i="12"/>
  <c r="X42" i="12"/>
  <c r="X41" i="12"/>
  <c r="X40" i="12"/>
  <c r="X39" i="12"/>
  <c r="X38" i="12"/>
  <c r="X36" i="12"/>
  <c r="X35" i="12"/>
  <c r="X34" i="12"/>
  <c r="X33" i="12"/>
  <c r="X32" i="12"/>
  <c r="X21" i="12"/>
  <c r="X20" i="12"/>
  <c r="X17" i="12"/>
  <c r="X16" i="12"/>
  <c r="X15" i="12"/>
  <c r="X14" i="12"/>
  <c r="X12" i="12"/>
  <c r="D800" i="10"/>
  <c r="D780" i="10"/>
  <c r="D760" i="10"/>
  <c r="D740" i="10"/>
  <c r="D720" i="10"/>
  <c r="D700" i="10"/>
  <c r="D680" i="10"/>
  <c r="C680" i="12" s="1"/>
  <c r="D660" i="10"/>
  <c r="D640" i="10"/>
  <c r="D620" i="10"/>
  <c r="D600" i="10"/>
  <c r="D580" i="10"/>
  <c r="D560" i="10"/>
  <c r="D540" i="10"/>
  <c r="D520" i="10"/>
  <c r="C520" i="12" s="1"/>
  <c r="D500" i="10"/>
  <c r="D480" i="10"/>
  <c r="D460" i="10"/>
  <c r="D440" i="10"/>
  <c r="D420" i="10"/>
  <c r="D400" i="10"/>
  <c r="D380" i="10"/>
  <c r="D360" i="10"/>
  <c r="C360" i="12" s="1"/>
  <c r="D340" i="10"/>
  <c r="D320" i="10"/>
  <c r="D300" i="10"/>
  <c r="D280" i="10"/>
  <c r="D260" i="10"/>
  <c r="D240" i="10"/>
  <c r="D220" i="10"/>
  <c r="D200" i="10"/>
  <c r="C200" i="12" s="1"/>
  <c r="D180" i="10"/>
  <c r="D160" i="10"/>
  <c r="C160" i="12" s="1"/>
  <c r="D140" i="10"/>
  <c r="C140" i="12" s="1"/>
  <c r="D120" i="10"/>
  <c r="D100" i="10"/>
  <c r="D80" i="10"/>
  <c r="J42" i="12"/>
  <c r="J41" i="12"/>
  <c r="J40" i="12"/>
  <c r="J39" i="12"/>
  <c r="J38" i="12"/>
  <c r="J36" i="12"/>
  <c r="J34" i="12"/>
  <c r="J33" i="12"/>
  <c r="J32" i="12"/>
  <c r="J31" i="12"/>
  <c r="X779" i="10"/>
  <c r="X802" i="10"/>
  <c r="X801" i="10"/>
  <c r="X800" i="10"/>
  <c r="X799" i="10"/>
  <c r="X798" i="10"/>
  <c r="X797" i="10"/>
  <c r="X796" i="10"/>
  <c r="X795" i="10"/>
  <c r="X794" i="10"/>
  <c r="X793" i="10"/>
  <c r="X792" i="10"/>
  <c r="X791" i="10"/>
  <c r="X91" i="10"/>
  <c r="X92" i="10"/>
  <c r="X93" i="10"/>
  <c r="X94" i="10"/>
  <c r="X95" i="10"/>
  <c r="X96" i="10"/>
  <c r="X97" i="10"/>
  <c r="X98" i="10"/>
  <c r="X99" i="10"/>
  <c r="X100" i="10"/>
  <c r="X101" i="10"/>
  <c r="X102" i="10"/>
  <c r="X111" i="10"/>
  <c r="X112" i="10"/>
  <c r="X113" i="10"/>
  <c r="X114" i="10"/>
  <c r="X115" i="10"/>
  <c r="X116" i="10"/>
  <c r="X117" i="10"/>
  <c r="X118" i="10"/>
  <c r="X119" i="10"/>
  <c r="X120" i="10"/>
  <c r="X121" i="10"/>
  <c r="X122" i="10"/>
  <c r="X131" i="10"/>
  <c r="X132" i="10"/>
  <c r="X133" i="10"/>
  <c r="X134" i="10"/>
  <c r="X135" i="10"/>
  <c r="X136" i="10"/>
  <c r="X137" i="10"/>
  <c r="X138" i="10"/>
  <c r="X139" i="10"/>
  <c r="X140" i="10"/>
  <c r="X141" i="10"/>
  <c r="X142" i="10"/>
  <c r="X151" i="10"/>
  <c r="X152" i="10"/>
  <c r="X153" i="10"/>
  <c r="X154" i="10"/>
  <c r="X155" i="10"/>
  <c r="X156" i="10"/>
  <c r="X157" i="10"/>
  <c r="X158" i="10"/>
  <c r="X159" i="10"/>
  <c r="X160" i="10"/>
  <c r="X161" i="10"/>
  <c r="X162" i="10"/>
  <c r="X171" i="10"/>
  <c r="X172" i="10"/>
  <c r="X173" i="10"/>
  <c r="X174" i="10"/>
  <c r="X175" i="10"/>
  <c r="X176" i="10"/>
  <c r="X177" i="10"/>
  <c r="X178" i="10"/>
  <c r="X179" i="10"/>
  <c r="X180" i="10"/>
  <c r="X181" i="10"/>
  <c r="X182" i="10"/>
  <c r="X191" i="10"/>
  <c r="X192" i="10"/>
  <c r="X193" i="10"/>
  <c r="X194" i="10"/>
  <c r="X195" i="10"/>
  <c r="X196" i="10"/>
  <c r="X197" i="10"/>
  <c r="X198" i="10"/>
  <c r="X199" i="10"/>
  <c r="X200" i="10"/>
  <c r="X201" i="10"/>
  <c r="X202" i="10"/>
  <c r="X211" i="10"/>
  <c r="X212" i="10"/>
  <c r="X213" i="10"/>
  <c r="X214" i="10"/>
  <c r="X215" i="10"/>
  <c r="X216" i="10"/>
  <c r="X217" i="10"/>
  <c r="X218" i="10"/>
  <c r="X219" i="10"/>
  <c r="X220" i="10"/>
  <c r="X221" i="10"/>
  <c r="X222" i="10"/>
  <c r="X231" i="10"/>
  <c r="X232" i="10"/>
  <c r="X233" i="10"/>
  <c r="X234" i="10"/>
  <c r="X235" i="10"/>
  <c r="X236" i="10"/>
  <c r="X237" i="10"/>
  <c r="X238" i="10"/>
  <c r="X239" i="10"/>
  <c r="X240" i="10"/>
  <c r="X241" i="10"/>
  <c r="X242" i="10"/>
  <c r="X251" i="10"/>
  <c r="X252" i="10"/>
  <c r="X253" i="10"/>
  <c r="X254" i="10"/>
  <c r="X255" i="10"/>
  <c r="X256" i="10"/>
  <c r="X257" i="10"/>
  <c r="X258" i="10"/>
  <c r="X259" i="10"/>
  <c r="X260" i="10"/>
  <c r="X261" i="10"/>
  <c r="X262" i="10"/>
  <c r="X271" i="10"/>
  <c r="X272" i="10"/>
  <c r="X273" i="10"/>
  <c r="X274" i="10"/>
  <c r="X275" i="10"/>
  <c r="X276" i="10"/>
  <c r="X277" i="10"/>
  <c r="X278" i="10"/>
  <c r="X279" i="10"/>
  <c r="X280" i="10"/>
  <c r="X281" i="10"/>
  <c r="X282" i="10"/>
  <c r="X291" i="10"/>
  <c r="X292" i="10"/>
  <c r="X293" i="10"/>
  <c r="X294" i="10"/>
  <c r="X295" i="10"/>
  <c r="X296" i="10"/>
  <c r="X297" i="10"/>
  <c r="X298" i="10"/>
  <c r="X299" i="10"/>
  <c r="X300" i="10"/>
  <c r="X301" i="10"/>
  <c r="X302" i="10"/>
  <c r="X311" i="10"/>
  <c r="X312" i="10"/>
  <c r="X313" i="10"/>
  <c r="X314" i="10"/>
  <c r="X315" i="10"/>
  <c r="X316" i="10"/>
  <c r="X317" i="10"/>
  <c r="X318" i="10"/>
  <c r="X319" i="10"/>
  <c r="X320" i="10"/>
  <c r="X321" i="10"/>
  <c r="X322" i="10"/>
  <c r="X331" i="10"/>
  <c r="X332" i="10"/>
  <c r="X333" i="10"/>
  <c r="X334" i="10"/>
  <c r="X335" i="10"/>
  <c r="X336" i="10"/>
  <c r="X337" i="10"/>
  <c r="X338" i="10"/>
  <c r="X339" i="10"/>
  <c r="X340" i="10"/>
  <c r="X341" i="10"/>
  <c r="X342" i="10"/>
  <c r="X351" i="10"/>
  <c r="X352" i="10"/>
  <c r="X353" i="10"/>
  <c r="X354" i="10"/>
  <c r="X355" i="10"/>
  <c r="X356" i="10"/>
  <c r="X357" i="10"/>
  <c r="X358" i="10"/>
  <c r="X359" i="10"/>
  <c r="X360" i="10"/>
  <c r="X361" i="10"/>
  <c r="X362" i="10"/>
  <c r="X371" i="10"/>
  <c r="X372" i="10"/>
  <c r="X373" i="10"/>
  <c r="X374" i="10"/>
  <c r="X375" i="10"/>
  <c r="X376" i="10"/>
  <c r="X377" i="10"/>
  <c r="X378" i="10"/>
  <c r="X379" i="10"/>
  <c r="X380" i="10"/>
  <c r="X381" i="10"/>
  <c r="X382" i="10"/>
  <c r="X391" i="10"/>
  <c r="X392" i="10"/>
  <c r="X393" i="10"/>
  <c r="X394" i="10"/>
  <c r="X395" i="10"/>
  <c r="X396" i="10"/>
  <c r="X397" i="10"/>
  <c r="X398" i="10"/>
  <c r="X399" i="10"/>
  <c r="X400" i="10"/>
  <c r="X401" i="10"/>
  <c r="X402" i="10"/>
  <c r="X411" i="10"/>
  <c r="X412" i="10"/>
  <c r="X413" i="10"/>
  <c r="X414" i="10"/>
  <c r="X415" i="10"/>
  <c r="X416" i="10"/>
  <c r="X417" i="10"/>
  <c r="X418" i="10"/>
  <c r="X419" i="10"/>
  <c r="X420" i="10"/>
  <c r="X421" i="10"/>
  <c r="X422" i="10"/>
  <c r="X431" i="10"/>
  <c r="X432" i="10"/>
  <c r="X433" i="10"/>
  <c r="X434" i="10"/>
  <c r="X435" i="10"/>
  <c r="X436" i="10"/>
  <c r="X437" i="10"/>
  <c r="X438" i="10"/>
  <c r="X439" i="10"/>
  <c r="X440" i="10"/>
  <c r="X441" i="10"/>
  <c r="X442" i="10"/>
  <c r="X451" i="10"/>
  <c r="X452" i="10"/>
  <c r="X453" i="10"/>
  <c r="X454" i="10"/>
  <c r="X455" i="10"/>
  <c r="X456" i="10"/>
  <c r="X457" i="10"/>
  <c r="X458" i="10"/>
  <c r="X459" i="10"/>
  <c r="X460" i="10"/>
  <c r="X461" i="10"/>
  <c r="X462" i="10"/>
  <c r="X471" i="10"/>
  <c r="X472" i="10"/>
  <c r="X473" i="10"/>
  <c r="X474" i="10"/>
  <c r="X475" i="10"/>
  <c r="X476" i="10"/>
  <c r="X477" i="10"/>
  <c r="X478" i="10"/>
  <c r="X479" i="10"/>
  <c r="X480" i="10"/>
  <c r="X481" i="10"/>
  <c r="X482" i="10"/>
  <c r="X491" i="10"/>
  <c r="X492" i="10"/>
  <c r="X493" i="10"/>
  <c r="X494" i="10"/>
  <c r="X495" i="10"/>
  <c r="X496" i="10"/>
  <c r="X497" i="10"/>
  <c r="X498" i="10"/>
  <c r="X499" i="10"/>
  <c r="X500" i="10"/>
  <c r="X501" i="10"/>
  <c r="X502" i="10"/>
  <c r="X511" i="10"/>
  <c r="X512" i="10"/>
  <c r="X513" i="10"/>
  <c r="X514" i="10"/>
  <c r="X515" i="10"/>
  <c r="X516" i="10"/>
  <c r="X517" i="10"/>
  <c r="X518" i="10"/>
  <c r="X519" i="10"/>
  <c r="X520" i="10"/>
  <c r="X521" i="10"/>
  <c r="X522" i="10"/>
  <c r="X531" i="10"/>
  <c r="X532" i="10"/>
  <c r="X533" i="10"/>
  <c r="X534" i="10"/>
  <c r="X535" i="10"/>
  <c r="X536" i="10"/>
  <c r="X537" i="10"/>
  <c r="X538" i="10"/>
  <c r="X539" i="10"/>
  <c r="X540" i="10"/>
  <c r="X541" i="10"/>
  <c r="X542" i="10"/>
  <c r="X551" i="10"/>
  <c r="X552" i="10"/>
  <c r="X553" i="10"/>
  <c r="X554" i="10"/>
  <c r="X555" i="10"/>
  <c r="X556" i="10"/>
  <c r="X557" i="10"/>
  <c r="X558" i="10"/>
  <c r="X559" i="10"/>
  <c r="X560" i="10"/>
  <c r="X561" i="10"/>
  <c r="X562" i="10"/>
  <c r="X571" i="10"/>
  <c r="X572" i="10"/>
  <c r="X573" i="10"/>
  <c r="X574" i="10"/>
  <c r="X575" i="10"/>
  <c r="X576" i="10"/>
  <c r="X577" i="10"/>
  <c r="X578" i="10"/>
  <c r="X579" i="10"/>
  <c r="X580" i="10"/>
  <c r="X581" i="10"/>
  <c r="X582" i="10"/>
  <c r="X591" i="10"/>
  <c r="X592" i="10"/>
  <c r="X593" i="10"/>
  <c r="X594" i="10"/>
  <c r="X595" i="10"/>
  <c r="X596" i="10"/>
  <c r="X597" i="10"/>
  <c r="X598" i="10"/>
  <c r="X599" i="10"/>
  <c r="X600" i="10"/>
  <c r="X601" i="10"/>
  <c r="X602" i="10"/>
  <c r="X611" i="10"/>
  <c r="X612" i="10"/>
  <c r="X613" i="10"/>
  <c r="X614" i="10"/>
  <c r="X615" i="10"/>
  <c r="X616" i="10"/>
  <c r="X617" i="10"/>
  <c r="X618" i="10"/>
  <c r="X619" i="10"/>
  <c r="X620" i="10"/>
  <c r="X621" i="10"/>
  <c r="X622" i="10"/>
  <c r="X631" i="10"/>
  <c r="X632" i="10"/>
  <c r="X633" i="10"/>
  <c r="X634" i="10"/>
  <c r="X635" i="10"/>
  <c r="X636" i="10"/>
  <c r="X637" i="10"/>
  <c r="X638" i="10"/>
  <c r="X639" i="10"/>
  <c r="X640" i="10"/>
  <c r="X641" i="10"/>
  <c r="X642" i="10"/>
  <c r="X651" i="10"/>
  <c r="X652" i="10"/>
  <c r="X653" i="10"/>
  <c r="X654" i="10"/>
  <c r="X655" i="10"/>
  <c r="X656" i="10"/>
  <c r="X657" i="10"/>
  <c r="X658" i="10"/>
  <c r="X659" i="10"/>
  <c r="X660" i="10"/>
  <c r="X661" i="10"/>
  <c r="X662" i="10"/>
  <c r="X671" i="10"/>
  <c r="X672" i="10"/>
  <c r="X673" i="10"/>
  <c r="X674" i="10"/>
  <c r="X675" i="10"/>
  <c r="X676" i="10"/>
  <c r="X677" i="10"/>
  <c r="X678" i="10"/>
  <c r="X679" i="10"/>
  <c r="X680" i="10"/>
  <c r="X681" i="10"/>
  <c r="X682" i="10"/>
  <c r="X691" i="10"/>
  <c r="X692" i="10"/>
  <c r="X693" i="10"/>
  <c r="X694" i="10"/>
  <c r="X695" i="10"/>
  <c r="X696" i="10"/>
  <c r="X697" i="10"/>
  <c r="X698" i="10"/>
  <c r="X699" i="10"/>
  <c r="X700" i="10"/>
  <c r="X701" i="10"/>
  <c r="X702" i="10"/>
  <c r="X711" i="10"/>
  <c r="X712" i="10"/>
  <c r="X713" i="10"/>
  <c r="X714" i="10"/>
  <c r="X715" i="10"/>
  <c r="X716" i="10"/>
  <c r="X717" i="10"/>
  <c r="X718" i="10"/>
  <c r="X719" i="10"/>
  <c r="X720" i="10"/>
  <c r="X721" i="10"/>
  <c r="X722" i="10"/>
  <c r="X731" i="10"/>
  <c r="X732" i="10"/>
  <c r="X733" i="10"/>
  <c r="X734" i="10"/>
  <c r="X735" i="10"/>
  <c r="X736" i="10"/>
  <c r="X737" i="10"/>
  <c r="X738" i="10"/>
  <c r="X739" i="10"/>
  <c r="X740" i="10"/>
  <c r="X741" i="10"/>
  <c r="X742" i="10"/>
  <c r="X751" i="10"/>
  <c r="X752" i="10"/>
  <c r="X753" i="10"/>
  <c r="X754" i="10"/>
  <c r="X755" i="10"/>
  <c r="X756" i="10"/>
  <c r="X757" i="10"/>
  <c r="X758" i="10"/>
  <c r="X759" i="10"/>
  <c r="X760" i="10"/>
  <c r="X761" i="10"/>
  <c r="X762" i="10"/>
  <c r="X771" i="10"/>
  <c r="X772" i="10"/>
  <c r="X773" i="10"/>
  <c r="X774" i="10"/>
  <c r="X775" i="10"/>
  <c r="X776" i="10"/>
  <c r="X777" i="10"/>
  <c r="X778" i="10"/>
  <c r="X780" i="10"/>
  <c r="X781" i="10"/>
  <c r="X782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51" i="10"/>
  <c r="X31" i="10"/>
  <c r="X32" i="10"/>
  <c r="X33" i="10"/>
  <c r="X34" i="10"/>
  <c r="X35" i="10"/>
  <c r="J35" i="12" s="1"/>
  <c r="X36" i="10"/>
  <c r="X37" i="10"/>
  <c r="J37" i="12" s="1"/>
  <c r="J37" i="13" s="1"/>
  <c r="X37" i="13" s="1"/>
  <c r="X38" i="10"/>
  <c r="X39" i="10"/>
  <c r="X40" i="10"/>
  <c r="X41" i="10"/>
  <c r="X42" i="10"/>
  <c r="J21" i="12"/>
  <c r="J20" i="12"/>
  <c r="J17" i="12"/>
  <c r="J16" i="12"/>
  <c r="J15" i="12"/>
  <c r="J15" i="13" s="1"/>
  <c r="X15" i="13" s="1"/>
  <c r="J14" i="12"/>
  <c r="J14" i="13" s="1"/>
  <c r="X14" i="13" s="1"/>
  <c r="J12" i="12"/>
  <c r="J42" i="13"/>
  <c r="J51" i="12"/>
  <c r="X51" i="12" s="1"/>
  <c r="J71" i="12"/>
  <c r="J72" i="12"/>
  <c r="J73" i="12"/>
  <c r="J74" i="12"/>
  <c r="J75" i="12"/>
  <c r="J76" i="12"/>
  <c r="J77" i="12"/>
  <c r="J78" i="12"/>
  <c r="J79" i="12"/>
  <c r="J80" i="12"/>
  <c r="J81" i="12"/>
  <c r="J82" i="12"/>
  <c r="J82" i="13" s="1"/>
  <c r="J91" i="12"/>
  <c r="J92" i="12"/>
  <c r="J93" i="12"/>
  <c r="J94" i="12"/>
  <c r="J95" i="12"/>
  <c r="J96" i="12"/>
  <c r="J97" i="12"/>
  <c r="J98" i="12"/>
  <c r="J98" i="13" s="1"/>
  <c r="J99" i="12"/>
  <c r="J100" i="12"/>
  <c r="J101" i="12"/>
  <c r="J102" i="12"/>
  <c r="J111" i="12"/>
  <c r="J112" i="12"/>
  <c r="J113" i="12"/>
  <c r="J114" i="12"/>
  <c r="J114" i="13" s="1"/>
  <c r="J115" i="12"/>
  <c r="J116" i="12"/>
  <c r="J117" i="12"/>
  <c r="J118" i="12"/>
  <c r="J119" i="12"/>
  <c r="J120" i="12"/>
  <c r="J121" i="12"/>
  <c r="J122" i="12"/>
  <c r="J131" i="12"/>
  <c r="J132" i="12"/>
  <c r="J133" i="12"/>
  <c r="J134" i="12"/>
  <c r="J135" i="12"/>
  <c r="J136" i="12"/>
  <c r="J137" i="12"/>
  <c r="J138" i="12"/>
  <c r="J138" i="13" s="1"/>
  <c r="J139" i="12"/>
  <c r="J140" i="12"/>
  <c r="J141" i="12"/>
  <c r="J142" i="12"/>
  <c r="J151" i="12"/>
  <c r="J152" i="12"/>
  <c r="J153" i="12"/>
  <c r="J154" i="12"/>
  <c r="J154" i="13" s="1"/>
  <c r="J155" i="12"/>
  <c r="J156" i="12"/>
  <c r="J157" i="12"/>
  <c r="J158" i="12"/>
  <c r="J159" i="12"/>
  <c r="J160" i="12"/>
  <c r="J161" i="12"/>
  <c r="J162" i="12"/>
  <c r="J162" i="13" s="1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91" i="12"/>
  <c r="J192" i="12"/>
  <c r="J193" i="12"/>
  <c r="J194" i="12"/>
  <c r="J194" i="13" s="1"/>
  <c r="J195" i="12"/>
  <c r="J196" i="12"/>
  <c r="J197" i="12"/>
  <c r="J198" i="12"/>
  <c r="J199" i="12"/>
  <c r="J200" i="12"/>
  <c r="J201" i="12"/>
  <c r="J202" i="12"/>
  <c r="J202" i="13" s="1"/>
  <c r="J211" i="12"/>
  <c r="J212" i="12"/>
  <c r="J213" i="12"/>
  <c r="J214" i="12"/>
  <c r="J215" i="12"/>
  <c r="J216" i="12"/>
  <c r="J217" i="12"/>
  <c r="J218" i="12"/>
  <c r="J218" i="13" s="1"/>
  <c r="J219" i="12"/>
  <c r="J220" i="12"/>
  <c r="J221" i="12"/>
  <c r="J222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2" i="13" s="1"/>
  <c r="J251" i="12"/>
  <c r="J252" i="12"/>
  <c r="J253" i="12"/>
  <c r="J254" i="12"/>
  <c r="J255" i="12"/>
  <c r="J256" i="12"/>
  <c r="J257" i="12"/>
  <c r="J258" i="12"/>
  <c r="J258" i="13" s="1"/>
  <c r="J259" i="12"/>
  <c r="J260" i="12"/>
  <c r="J261" i="12"/>
  <c r="J262" i="12"/>
  <c r="J271" i="12"/>
  <c r="J272" i="12"/>
  <c r="J273" i="12"/>
  <c r="J274" i="12"/>
  <c r="J274" i="13" s="1"/>
  <c r="J275" i="12"/>
  <c r="J276" i="12"/>
  <c r="J277" i="12"/>
  <c r="J278" i="12"/>
  <c r="J279" i="12"/>
  <c r="J280" i="12"/>
  <c r="J281" i="12"/>
  <c r="J282" i="12"/>
  <c r="J291" i="12"/>
  <c r="J292" i="12"/>
  <c r="J293" i="12"/>
  <c r="J294" i="12"/>
  <c r="J295" i="12"/>
  <c r="J296" i="12"/>
  <c r="J297" i="12"/>
  <c r="J298" i="12"/>
  <c r="J298" i="13" s="1"/>
  <c r="J299" i="12"/>
  <c r="J300" i="12"/>
  <c r="J301" i="12"/>
  <c r="J302" i="12"/>
  <c r="J311" i="12"/>
  <c r="J312" i="12"/>
  <c r="J313" i="12"/>
  <c r="J314" i="12"/>
  <c r="J314" i="13" s="1"/>
  <c r="J315" i="12"/>
  <c r="J316" i="12"/>
  <c r="J317" i="12"/>
  <c r="J318" i="12"/>
  <c r="J319" i="12"/>
  <c r="J320" i="12"/>
  <c r="J321" i="12"/>
  <c r="J322" i="12"/>
  <c r="J322" i="13" s="1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51" i="12"/>
  <c r="J352" i="12"/>
  <c r="J353" i="12"/>
  <c r="J354" i="12"/>
  <c r="J354" i="13" s="1"/>
  <c r="J355" i="12"/>
  <c r="J356" i="12"/>
  <c r="J357" i="12"/>
  <c r="J358" i="12"/>
  <c r="J359" i="12"/>
  <c r="J360" i="12"/>
  <c r="J361" i="12"/>
  <c r="J362" i="12"/>
  <c r="J362" i="13" s="1"/>
  <c r="J371" i="12"/>
  <c r="J372" i="12"/>
  <c r="J373" i="12"/>
  <c r="J374" i="12"/>
  <c r="J375" i="12"/>
  <c r="J376" i="12"/>
  <c r="J377" i="12"/>
  <c r="J378" i="12"/>
  <c r="J378" i="13" s="1"/>
  <c r="J379" i="12"/>
  <c r="J380" i="12"/>
  <c r="J381" i="12"/>
  <c r="J382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2" i="13" s="1"/>
  <c r="J411" i="12"/>
  <c r="J412" i="12"/>
  <c r="J413" i="12"/>
  <c r="J414" i="12"/>
  <c r="J415" i="12"/>
  <c r="J416" i="12"/>
  <c r="J417" i="12"/>
  <c r="J418" i="12"/>
  <c r="J418" i="13" s="1"/>
  <c r="J419" i="12"/>
  <c r="J420" i="12"/>
  <c r="J421" i="12"/>
  <c r="J422" i="12"/>
  <c r="J431" i="12"/>
  <c r="J432" i="12"/>
  <c r="J433" i="12"/>
  <c r="J434" i="12"/>
  <c r="J434" i="13" s="1"/>
  <c r="J435" i="12"/>
  <c r="J436" i="12"/>
  <c r="J437" i="12"/>
  <c r="J438" i="12"/>
  <c r="J439" i="12"/>
  <c r="J440" i="12"/>
  <c r="J441" i="12"/>
  <c r="J442" i="12"/>
  <c r="J451" i="12"/>
  <c r="J452" i="12"/>
  <c r="J453" i="12"/>
  <c r="J454" i="12"/>
  <c r="J455" i="12"/>
  <c r="J456" i="12"/>
  <c r="J457" i="12"/>
  <c r="J458" i="12"/>
  <c r="J458" i="13" s="1"/>
  <c r="J459" i="12"/>
  <c r="J460" i="12"/>
  <c r="J461" i="12"/>
  <c r="J462" i="12"/>
  <c r="J471" i="12"/>
  <c r="J472" i="12"/>
  <c r="J473" i="12"/>
  <c r="J474" i="12"/>
  <c r="J474" i="13" s="1"/>
  <c r="J475" i="12"/>
  <c r="J476" i="12"/>
  <c r="J477" i="12"/>
  <c r="J478" i="12"/>
  <c r="J479" i="12"/>
  <c r="J480" i="12"/>
  <c r="J481" i="12"/>
  <c r="J482" i="12"/>
  <c r="J482" i="13" s="1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11" i="12"/>
  <c r="J512" i="12"/>
  <c r="J513" i="12"/>
  <c r="J514" i="12"/>
  <c r="J514" i="13" s="1"/>
  <c r="J515" i="12"/>
  <c r="J516" i="12"/>
  <c r="J517" i="12"/>
  <c r="J518" i="12"/>
  <c r="J519" i="12"/>
  <c r="J520" i="12"/>
  <c r="J521" i="12"/>
  <c r="J522" i="12"/>
  <c r="J522" i="13" s="1"/>
  <c r="J531" i="12"/>
  <c r="J532" i="12"/>
  <c r="J533" i="12"/>
  <c r="J534" i="12"/>
  <c r="J535" i="12"/>
  <c r="J536" i="12"/>
  <c r="J537" i="12"/>
  <c r="J538" i="12"/>
  <c r="J538" i="13" s="1"/>
  <c r="J539" i="12"/>
  <c r="J540" i="12"/>
  <c r="J541" i="12"/>
  <c r="J542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2" i="13" s="1"/>
  <c r="J571" i="12"/>
  <c r="J572" i="12"/>
  <c r="J573" i="12"/>
  <c r="J574" i="12"/>
  <c r="J575" i="12"/>
  <c r="J576" i="12"/>
  <c r="J577" i="12"/>
  <c r="J578" i="12"/>
  <c r="J578" i="13" s="1"/>
  <c r="J579" i="12"/>
  <c r="J580" i="12"/>
  <c r="J581" i="12"/>
  <c r="J582" i="12"/>
  <c r="J591" i="12"/>
  <c r="J592" i="12"/>
  <c r="J593" i="12"/>
  <c r="J594" i="12"/>
  <c r="J594" i="13" s="1"/>
  <c r="J595" i="12"/>
  <c r="J596" i="12"/>
  <c r="J597" i="12"/>
  <c r="J598" i="12"/>
  <c r="J599" i="12"/>
  <c r="J600" i="12"/>
  <c r="J601" i="12"/>
  <c r="J602" i="12"/>
  <c r="J611" i="12"/>
  <c r="J612" i="12"/>
  <c r="J613" i="12"/>
  <c r="J614" i="12"/>
  <c r="J615" i="12"/>
  <c r="J616" i="12"/>
  <c r="J617" i="12"/>
  <c r="J618" i="12"/>
  <c r="J618" i="13" s="1"/>
  <c r="J619" i="12"/>
  <c r="J620" i="12"/>
  <c r="J621" i="12"/>
  <c r="J622" i="12"/>
  <c r="J631" i="12"/>
  <c r="J632" i="12"/>
  <c r="J633" i="12"/>
  <c r="J634" i="12"/>
  <c r="J634" i="13" s="1"/>
  <c r="J635" i="12"/>
  <c r="J636" i="12"/>
  <c r="J637" i="12"/>
  <c r="J638" i="12"/>
  <c r="J639" i="12"/>
  <c r="J640" i="12"/>
  <c r="J640" i="13" s="1"/>
  <c r="J641" i="12"/>
  <c r="J642" i="12"/>
  <c r="J642" i="13" s="1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71" i="12"/>
  <c r="J672" i="12"/>
  <c r="J673" i="12"/>
  <c r="J674" i="12"/>
  <c r="J674" i="13" s="1"/>
  <c r="J675" i="12"/>
  <c r="J676" i="12"/>
  <c r="J677" i="12"/>
  <c r="J678" i="12"/>
  <c r="J679" i="12"/>
  <c r="J680" i="12"/>
  <c r="J680" i="13" s="1"/>
  <c r="J681" i="12"/>
  <c r="J682" i="12"/>
  <c r="J682" i="13" s="1"/>
  <c r="J691" i="12"/>
  <c r="J692" i="12"/>
  <c r="J693" i="12"/>
  <c r="J694" i="12"/>
  <c r="J695" i="12"/>
  <c r="J696" i="12"/>
  <c r="J696" i="13" s="1"/>
  <c r="J697" i="12"/>
  <c r="J698" i="12"/>
  <c r="J698" i="13" s="1"/>
  <c r="J699" i="12"/>
  <c r="J700" i="12"/>
  <c r="J701" i="12"/>
  <c r="J702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2" i="13" s="1"/>
  <c r="J731" i="12"/>
  <c r="J732" i="12"/>
  <c r="J733" i="12"/>
  <c r="J734" i="12"/>
  <c r="J735" i="12"/>
  <c r="J736" i="12"/>
  <c r="J736" i="13" s="1"/>
  <c r="J737" i="12"/>
  <c r="J738" i="12"/>
  <c r="J738" i="13" s="1"/>
  <c r="J739" i="12"/>
  <c r="J740" i="12"/>
  <c r="J741" i="12"/>
  <c r="J742" i="12"/>
  <c r="J751" i="12"/>
  <c r="J752" i="12"/>
  <c r="J753" i="12"/>
  <c r="J754" i="12"/>
  <c r="J754" i="13" s="1"/>
  <c r="J755" i="12"/>
  <c r="J756" i="12"/>
  <c r="J757" i="12"/>
  <c r="J758" i="12"/>
  <c r="J759" i="12"/>
  <c r="J760" i="12"/>
  <c r="J761" i="12"/>
  <c r="J762" i="12"/>
  <c r="J762" i="13" s="1"/>
  <c r="J771" i="12"/>
  <c r="J772" i="12"/>
  <c r="J773" i="12"/>
  <c r="J774" i="12"/>
  <c r="J775" i="12"/>
  <c r="J775" i="13" s="1"/>
  <c r="J776" i="12"/>
  <c r="J776" i="13" s="1"/>
  <c r="J777" i="12"/>
  <c r="J778" i="12"/>
  <c r="J778" i="13" s="1"/>
  <c r="J779" i="12"/>
  <c r="J780" i="12"/>
  <c r="J781" i="12"/>
  <c r="J782" i="12"/>
  <c r="J791" i="12"/>
  <c r="J792" i="12"/>
  <c r="J793" i="12"/>
  <c r="J794" i="12"/>
  <c r="J795" i="12"/>
  <c r="J796" i="12"/>
  <c r="J797" i="12"/>
  <c r="J798" i="12"/>
  <c r="J799" i="12"/>
  <c r="J799" i="13" s="1"/>
  <c r="J800" i="12"/>
  <c r="J800" i="13" s="1"/>
  <c r="J801" i="12"/>
  <c r="J802" i="12"/>
  <c r="J17" i="13"/>
  <c r="X17" i="13" s="1"/>
  <c r="J41" i="13"/>
  <c r="J73" i="13"/>
  <c r="J74" i="13"/>
  <c r="J81" i="13"/>
  <c r="J97" i="13"/>
  <c r="J113" i="13"/>
  <c r="J121" i="13"/>
  <c r="J122" i="13"/>
  <c r="J137" i="13"/>
  <c r="J153" i="13"/>
  <c r="J161" i="13"/>
  <c r="J177" i="13"/>
  <c r="J178" i="13"/>
  <c r="J193" i="13"/>
  <c r="J201" i="13"/>
  <c r="J217" i="13"/>
  <c r="J233" i="13"/>
  <c r="J234" i="13"/>
  <c r="J241" i="13"/>
  <c r="J257" i="13"/>
  <c r="J273" i="13"/>
  <c r="J281" i="13"/>
  <c r="J282" i="13"/>
  <c r="J297" i="13"/>
  <c r="J313" i="13"/>
  <c r="J321" i="13"/>
  <c r="J337" i="13"/>
  <c r="J338" i="13"/>
  <c r="J353" i="13"/>
  <c r="J361" i="13"/>
  <c r="J377" i="13"/>
  <c r="J393" i="13"/>
  <c r="J394" i="13"/>
  <c r="J401" i="13"/>
  <c r="J417" i="13"/>
  <c r="J433" i="13"/>
  <c r="J441" i="13"/>
  <c r="J442" i="13"/>
  <c r="J457" i="13"/>
  <c r="J473" i="13"/>
  <c r="J481" i="13"/>
  <c r="J497" i="13"/>
  <c r="J498" i="13"/>
  <c r="J513" i="13"/>
  <c r="J521" i="13"/>
  <c r="J537" i="13"/>
  <c r="J553" i="13"/>
  <c r="J554" i="13"/>
  <c r="J561" i="13"/>
  <c r="J577" i="13"/>
  <c r="J593" i="13"/>
  <c r="J601" i="13"/>
  <c r="J602" i="13"/>
  <c r="J617" i="13"/>
  <c r="J633" i="13"/>
  <c r="J641" i="13"/>
  <c r="J657" i="13"/>
  <c r="J658" i="13"/>
  <c r="J673" i="13"/>
  <c r="J681" i="13"/>
  <c r="J697" i="13"/>
  <c r="J713" i="13"/>
  <c r="J714" i="13"/>
  <c r="J721" i="13"/>
  <c r="J737" i="13"/>
  <c r="J752" i="13"/>
  <c r="J753" i="13"/>
  <c r="J760" i="13"/>
  <c r="J761" i="13"/>
  <c r="J777" i="13"/>
  <c r="J792" i="13"/>
  <c r="J793" i="13"/>
  <c r="J794" i="13"/>
  <c r="J801" i="13"/>
  <c r="J12" i="13"/>
  <c r="J20" i="13"/>
  <c r="J32" i="13"/>
  <c r="J38" i="13"/>
  <c r="X38" i="13" s="1"/>
  <c r="J40" i="13"/>
  <c r="X12" i="10"/>
  <c r="X14" i="10"/>
  <c r="X15" i="10"/>
  <c r="X16" i="10"/>
  <c r="X17" i="10"/>
  <c r="X19" i="10"/>
  <c r="J19" i="12" s="1"/>
  <c r="J19" i="13" s="1"/>
  <c r="X19" i="13" s="1"/>
  <c r="X20" i="10"/>
  <c r="X21" i="10"/>
  <c r="X22" i="10"/>
  <c r="J22" i="12" s="1"/>
  <c r="X11" i="10"/>
  <c r="J11" i="12" s="1"/>
  <c r="J802" i="13"/>
  <c r="J798" i="13"/>
  <c r="J797" i="13"/>
  <c r="J796" i="13"/>
  <c r="J795" i="13"/>
  <c r="J791" i="13"/>
  <c r="J782" i="13"/>
  <c r="J781" i="13"/>
  <c r="J780" i="13"/>
  <c r="J779" i="13"/>
  <c r="J774" i="13"/>
  <c r="J773" i="13"/>
  <c r="J772" i="13"/>
  <c r="J771" i="13"/>
  <c r="J759" i="13"/>
  <c r="J758" i="13"/>
  <c r="J757" i="13"/>
  <c r="J756" i="13"/>
  <c r="J755" i="13"/>
  <c r="J751" i="13"/>
  <c r="J742" i="13"/>
  <c r="J741" i="13"/>
  <c r="J740" i="13"/>
  <c r="J739" i="13"/>
  <c r="J735" i="13"/>
  <c r="J734" i="13"/>
  <c r="J733" i="13"/>
  <c r="J732" i="13"/>
  <c r="J731" i="13"/>
  <c r="J720" i="13"/>
  <c r="J719" i="13"/>
  <c r="J718" i="13"/>
  <c r="J717" i="13"/>
  <c r="J716" i="13"/>
  <c r="J715" i="13"/>
  <c r="J712" i="13"/>
  <c r="J711" i="13"/>
  <c r="J702" i="13"/>
  <c r="J701" i="13"/>
  <c r="J700" i="13"/>
  <c r="J699" i="13"/>
  <c r="J695" i="13"/>
  <c r="J694" i="13"/>
  <c r="J693" i="13"/>
  <c r="J692" i="13"/>
  <c r="J691" i="13"/>
  <c r="J679" i="13"/>
  <c r="J678" i="13"/>
  <c r="J677" i="13"/>
  <c r="J676" i="13"/>
  <c r="J675" i="13"/>
  <c r="J672" i="13"/>
  <c r="J671" i="13"/>
  <c r="J662" i="13"/>
  <c r="J661" i="13"/>
  <c r="J660" i="13"/>
  <c r="J659" i="13"/>
  <c r="J656" i="13"/>
  <c r="J655" i="13"/>
  <c r="J654" i="13"/>
  <c r="J653" i="13"/>
  <c r="J652" i="13"/>
  <c r="J651" i="13"/>
  <c r="J639" i="13"/>
  <c r="J638" i="13"/>
  <c r="J637" i="13"/>
  <c r="J636" i="13"/>
  <c r="J635" i="13"/>
  <c r="J632" i="13"/>
  <c r="J631" i="13"/>
  <c r="J622" i="13"/>
  <c r="J621" i="13"/>
  <c r="J620" i="13"/>
  <c r="J619" i="13"/>
  <c r="J616" i="13"/>
  <c r="J615" i="13"/>
  <c r="J614" i="13"/>
  <c r="J613" i="13"/>
  <c r="J612" i="13"/>
  <c r="J611" i="13"/>
  <c r="J600" i="13"/>
  <c r="J599" i="13"/>
  <c r="J598" i="13"/>
  <c r="J597" i="13"/>
  <c r="J596" i="13"/>
  <c r="J595" i="13"/>
  <c r="J592" i="13"/>
  <c r="J591" i="13"/>
  <c r="J582" i="13"/>
  <c r="J581" i="13"/>
  <c r="J580" i="13"/>
  <c r="J579" i="13"/>
  <c r="J576" i="13"/>
  <c r="J575" i="13"/>
  <c r="J574" i="13"/>
  <c r="J573" i="13"/>
  <c r="J572" i="13"/>
  <c r="J571" i="13"/>
  <c r="J560" i="13"/>
  <c r="J559" i="13"/>
  <c r="J558" i="13"/>
  <c r="J557" i="13"/>
  <c r="J556" i="13"/>
  <c r="J555" i="13"/>
  <c r="J552" i="13"/>
  <c r="J551" i="13"/>
  <c r="J542" i="13"/>
  <c r="J541" i="13"/>
  <c r="J540" i="13"/>
  <c r="J539" i="13"/>
  <c r="J536" i="13"/>
  <c r="J535" i="13"/>
  <c r="J534" i="13"/>
  <c r="J533" i="13"/>
  <c r="J532" i="13"/>
  <c r="J531" i="13"/>
  <c r="J520" i="13"/>
  <c r="J519" i="13"/>
  <c r="J518" i="13"/>
  <c r="J517" i="13"/>
  <c r="J516" i="13"/>
  <c r="J515" i="13"/>
  <c r="J512" i="13"/>
  <c r="J511" i="13"/>
  <c r="J502" i="13"/>
  <c r="J501" i="13"/>
  <c r="J500" i="13"/>
  <c r="J499" i="13"/>
  <c r="J496" i="13"/>
  <c r="J495" i="13"/>
  <c r="J494" i="13"/>
  <c r="J493" i="13"/>
  <c r="J492" i="13"/>
  <c r="J491" i="13"/>
  <c r="J480" i="13"/>
  <c r="J479" i="13"/>
  <c r="J478" i="13"/>
  <c r="J477" i="13"/>
  <c r="J476" i="13"/>
  <c r="J475" i="13"/>
  <c r="J472" i="13"/>
  <c r="J471" i="13"/>
  <c r="J462" i="13"/>
  <c r="J461" i="13"/>
  <c r="J460" i="13"/>
  <c r="J459" i="13"/>
  <c r="J456" i="13"/>
  <c r="J455" i="13"/>
  <c r="J454" i="13"/>
  <c r="J453" i="13"/>
  <c r="J452" i="13"/>
  <c r="J451" i="13"/>
  <c r="J440" i="13"/>
  <c r="J439" i="13"/>
  <c r="J438" i="13"/>
  <c r="J437" i="13"/>
  <c r="J436" i="13"/>
  <c r="J435" i="13"/>
  <c r="J432" i="13"/>
  <c r="J431" i="13"/>
  <c r="J422" i="13"/>
  <c r="J421" i="13"/>
  <c r="J420" i="13"/>
  <c r="J419" i="13"/>
  <c r="J416" i="13"/>
  <c r="J415" i="13"/>
  <c r="J414" i="13"/>
  <c r="J413" i="13"/>
  <c r="J412" i="13"/>
  <c r="J411" i="13"/>
  <c r="J400" i="13"/>
  <c r="J399" i="13"/>
  <c r="J398" i="13"/>
  <c r="J397" i="13"/>
  <c r="J396" i="13"/>
  <c r="J395" i="13"/>
  <c r="J392" i="13"/>
  <c r="J391" i="13"/>
  <c r="J382" i="13"/>
  <c r="J381" i="13"/>
  <c r="J380" i="13"/>
  <c r="J379" i="13"/>
  <c r="J376" i="13"/>
  <c r="J375" i="13"/>
  <c r="J374" i="13"/>
  <c r="J373" i="13"/>
  <c r="J372" i="13"/>
  <c r="J371" i="13"/>
  <c r="J360" i="13"/>
  <c r="J359" i="13"/>
  <c r="J358" i="13"/>
  <c r="J357" i="13"/>
  <c r="J356" i="13"/>
  <c r="J355" i="13"/>
  <c r="J352" i="13"/>
  <c r="J351" i="13"/>
  <c r="J342" i="13"/>
  <c r="J341" i="13"/>
  <c r="J340" i="13"/>
  <c r="J339" i="13"/>
  <c r="J336" i="13"/>
  <c r="J335" i="13"/>
  <c r="J334" i="13"/>
  <c r="J333" i="13"/>
  <c r="J332" i="13"/>
  <c r="J331" i="13"/>
  <c r="J320" i="13"/>
  <c r="J319" i="13"/>
  <c r="J318" i="13"/>
  <c r="J317" i="13"/>
  <c r="J316" i="13"/>
  <c r="J315" i="13"/>
  <c r="J312" i="13"/>
  <c r="J311" i="13"/>
  <c r="J302" i="13"/>
  <c r="J301" i="13"/>
  <c r="J300" i="13"/>
  <c r="J299" i="13"/>
  <c r="J296" i="13"/>
  <c r="J295" i="13"/>
  <c r="J294" i="13"/>
  <c r="J293" i="13"/>
  <c r="J292" i="13"/>
  <c r="J291" i="13"/>
  <c r="J280" i="13"/>
  <c r="J279" i="13"/>
  <c r="J278" i="13"/>
  <c r="J277" i="13"/>
  <c r="J276" i="13"/>
  <c r="J275" i="13"/>
  <c r="J272" i="13"/>
  <c r="J271" i="13"/>
  <c r="J262" i="13"/>
  <c r="J261" i="13"/>
  <c r="J260" i="13"/>
  <c r="J259" i="13"/>
  <c r="J256" i="13"/>
  <c r="J255" i="13"/>
  <c r="J254" i="13"/>
  <c r="J253" i="13"/>
  <c r="J252" i="13"/>
  <c r="J251" i="13"/>
  <c r="J240" i="13"/>
  <c r="J239" i="13"/>
  <c r="J238" i="13"/>
  <c r="J237" i="13"/>
  <c r="J236" i="13"/>
  <c r="J235" i="13"/>
  <c r="J232" i="13"/>
  <c r="J231" i="13"/>
  <c r="J222" i="13"/>
  <c r="J221" i="13"/>
  <c r="J220" i="13"/>
  <c r="J219" i="13"/>
  <c r="J216" i="13"/>
  <c r="J215" i="13"/>
  <c r="J214" i="13"/>
  <c r="J213" i="13"/>
  <c r="J212" i="13"/>
  <c r="J211" i="13"/>
  <c r="J200" i="13"/>
  <c r="J199" i="13"/>
  <c r="J198" i="13"/>
  <c r="J197" i="13"/>
  <c r="J196" i="13"/>
  <c r="J195" i="13"/>
  <c r="J192" i="13"/>
  <c r="J191" i="13"/>
  <c r="J182" i="13"/>
  <c r="J181" i="13"/>
  <c r="J180" i="13"/>
  <c r="J179" i="13"/>
  <c r="J176" i="13"/>
  <c r="J175" i="13"/>
  <c r="J174" i="13"/>
  <c r="J173" i="13"/>
  <c r="J172" i="13"/>
  <c r="J171" i="13"/>
  <c r="J160" i="13"/>
  <c r="J159" i="13"/>
  <c r="J158" i="13"/>
  <c r="J157" i="13"/>
  <c r="J156" i="13"/>
  <c r="J155" i="13"/>
  <c r="J152" i="13"/>
  <c r="J151" i="13"/>
  <c r="J142" i="13"/>
  <c r="J141" i="13"/>
  <c r="J140" i="13"/>
  <c r="J139" i="13"/>
  <c r="J136" i="13"/>
  <c r="J135" i="13"/>
  <c r="J134" i="13"/>
  <c r="J133" i="13"/>
  <c r="J132" i="13"/>
  <c r="J131" i="13"/>
  <c r="J120" i="13"/>
  <c r="J119" i="13"/>
  <c r="J118" i="13"/>
  <c r="J117" i="13"/>
  <c r="J116" i="13"/>
  <c r="J115" i="13"/>
  <c r="J112" i="13"/>
  <c r="J111" i="13"/>
  <c r="J102" i="13"/>
  <c r="J101" i="13"/>
  <c r="J100" i="13"/>
  <c r="J99" i="13"/>
  <c r="J96" i="13"/>
  <c r="J95" i="13"/>
  <c r="J94" i="13"/>
  <c r="J93" i="13"/>
  <c r="J92" i="13"/>
  <c r="J91" i="13"/>
  <c r="J80" i="13"/>
  <c r="J79" i="13"/>
  <c r="J78" i="13"/>
  <c r="J77" i="13"/>
  <c r="J76" i="13"/>
  <c r="J75" i="13"/>
  <c r="J72" i="13"/>
  <c r="J71" i="13"/>
  <c r="J39" i="13"/>
  <c r="J36" i="13"/>
  <c r="X36" i="13" s="1"/>
  <c r="J35" i="13"/>
  <c r="X35" i="13" s="1"/>
  <c r="J34" i="13"/>
  <c r="X34" i="13" s="1"/>
  <c r="J33" i="13"/>
  <c r="X33" i="13" s="1"/>
  <c r="J31" i="13"/>
  <c r="X31" i="13" s="1"/>
  <c r="J21" i="13"/>
  <c r="J16" i="13"/>
  <c r="X16" i="13" s="1"/>
  <c r="C660" i="13"/>
  <c r="C580" i="13"/>
  <c r="C480" i="13"/>
  <c r="C320" i="13"/>
  <c r="C800" i="12"/>
  <c r="C780" i="12"/>
  <c r="C760" i="12"/>
  <c r="C740" i="12"/>
  <c r="C720" i="12"/>
  <c r="C700" i="12"/>
  <c r="C700" i="13" s="1"/>
  <c r="C660" i="12"/>
  <c r="C640" i="12"/>
  <c r="C620" i="12"/>
  <c r="C600" i="12"/>
  <c r="C580" i="12"/>
  <c r="C560" i="12"/>
  <c r="C540" i="12"/>
  <c r="C500" i="12"/>
  <c r="C500" i="13" s="1"/>
  <c r="C480" i="12"/>
  <c r="C460" i="12"/>
  <c r="C440" i="12"/>
  <c r="C420" i="12"/>
  <c r="C400" i="12"/>
  <c r="C380" i="12"/>
  <c r="C340" i="12"/>
  <c r="C340" i="13" s="1"/>
  <c r="C320" i="12"/>
  <c r="C300" i="12"/>
  <c r="C280" i="12"/>
  <c r="C260" i="12"/>
  <c r="C240" i="12"/>
  <c r="C220" i="12"/>
  <c r="C180" i="12"/>
  <c r="C120" i="12"/>
  <c r="C100" i="12"/>
  <c r="C80" i="12"/>
  <c r="C780" i="13"/>
  <c r="C740" i="13"/>
  <c r="C720" i="13"/>
  <c r="C640" i="13"/>
  <c r="C620" i="13"/>
  <c r="C560" i="13"/>
  <c r="C540" i="13"/>
  <c r="C460" i="13"/>
  <c r="C400" i="13"/>
  <c r="C380" i="13"/>
  <c r="C300" i="13"/>
  <c r="C260" i="13"/>
  <c r="C240" i="13"/>
  <c r="C220" i="13"/>
  <c r="C80" i="13"/>
  <c r="J51" i="13" l="1"/>
  <c r="X51" i="13" s="1"/>
  <c r="D40" i="13"/>
  <c r="D40" i="10"/>
  <c r="C40" i="12" s="1"/>
  <c r="X37" i="12"/>
  <c r="D40" i="12" s="1"/>
  <c r="C40" i="13" s="1"/>
  <c r="X22" i="12"/>
  <c r="J22" i="13"/>
  <c r="X22" i="13" s="1"/>
  <c r="J11" i="13"/>
  <c r="X11" i="13" s="1"/>
  <c r="X11" i="12"/>
  <c r="X19" i="12"/>
  <c r="C140" i="13"/>
  <c r="C160" i="13"/>
  <c r="C440" i="13"/>
  <c r="C120" i="13"/>
  <c r="C180" i="13"/>
  <c r="C200" i="13"/>
  <c r="C360" i="13"/>
  <c r="C520" i="13"/>
  <c r="C680" i="13"/>
  <c r="C760" i="13"/>
  <c r="D794" i="8"/>
  <c r="D774" i="8"/>
  <c r="D754" i="8"/>
  <c r="D734" i="8"/>
  <c r="D714" i="8"/>
  <c r="D694" i="8"/>
  <c r="D674" i="8"/>
  <c r="D654" i="8"/>
  <c r="D634" i="8"/>
  <c r="D614" i="8"/>
  <c r="D594" i="8"/>
  <c r="D574" i="8"/>
  <c r="D554" i="8"/>
  <c r="D534" i="8"/>
  <c r="D514" i="8"/>
  <c r="D494" i="8"/>
  <c r="D474" i="8"/>
  <c r="D454" i="8"/>
  <c r="D434" i="8"/>
  <c r="D414" i="8"/>
  <c r="D394" i="8"/>
  <c r="D374" i="8"/>
  <c r="D354" i="8"/>
  <c r="D334" i="8"/>
  <c r="D314" i="8"/>
  <c r="D294" i="8"/>
  <c r="D274" i="8"/>
  <c r="D254" i="8"/>
  <c r="D234" i="8"/>
  <c r="D214" i="8"/>
  <c r="D194" i="8"/>
  <c r="D174" i="8"/>
  <c r="D154" i="8"/>
  <c r="D134" i="8"/>
  <c r="D114" i="8"/>
  <c r="D94" i="8"/>
  <c r="D74" i="8"/>
  <c r="D54" i="8"/>
  <c r="D34" i="8"/>
  <c r="D14" i="8"/>
  <c r="T802" i="12" l="1"/>
  <c r="K802" i="13" s="1"/>
  <c r="K801" i="13"/>
  <c r="K800" i="13"/>
  <c r="K799" i="13"/>
  <c r="K798" i="13"/>
  <c r="K797" i="13"/>
  <c r="K796" i="13"/>
  <c r="K795" i="13"/>
  <c r="K794" i="13"/>
  <c r="K793" i="13"/>
  <c r="K792" i="13"/>
  <c r="K791" i="13"/>
  <c r="K781" i="13"/>
  <c r="K780" i="13"/>
  <c r="K779" i="13"/>
  <c r="K778" i="13"/>
  <c r="K777" i="13"/>
  <c r="K776" i="13"/>
  <c r="K775" i="13"/>
  <c r="K774" i="13"/>
  <c r="K773" i="13"/>
  <c r="K772" i="13"/>
  <c r="K771" i="13"/>
  <c r="K761" i="13"/>
  <c r="K760" i="13"/>
  <c r="K759" i="13"/>
  <c r="K758" i="13"/>
  <c r="K757" i="13"/>
  <c r="K756" i="13"/>
  <c r="K755" i="13"/>
  <c r="K754" i="13"/>
  <c r="K753" i="13"/>
  <c r="K752" i="13"/>
  <c r="K751" i="13"/>
  <c r="K741" i="13"/>
  <c r="K740" i="13"/>
  <c r="K739" i="13"/>
  <c r="K738" i="13"/>
  <c r="K737" i="13"/>
  <c r="K736" i="13"/>
  <c r="K735" i="13"/>
  <c r="K734" i="13"/>
  <c r="K733" i="13"/>
  <c r="K732" i="13"/>
  <c r="K731" i="13"/>
  <c r="K721" i="13"/>
  <c r="K720" i="13"/>
  <c r="K719" i="13"/>
  <c r="K718" i="13"/>
  <c r="K717" i="13"/>
  <c r="K716" i="13"/>
  <c r="K715" i="13"/>
  <c r="K714" i="13"/>
  <c r="K713" i="13"/>
  <c r="K712" i="13"/>
  <c r="K711" i="13"/>
  <c r="K701" i="13"/>
  <c r="K700" i="13"/>
  <c r="K699" i="13"/>
  <c r="K698" i="13"/>
  <c r="K697" i="13"/>
  <c r="K696" i="13"/>
  <c r="K695" i="13"/>
  <c r="K694" i="13"/>
  <c r="K693" i="13"/>
  <c r="K692" i="13"/>
  <c r="K691" i="13"/>
  <c r="K681" i="13"/>
  <c r="K680" i="13"/>
  <c r="K679" i="13"/>
  <c r="K678" i="13"/>
  <c r="K677" i="13"/>
  <c r="K676" i="13"/>
  <c r="K675" i="13"/>
  <c r="K674" i="13"/>
  <c r="K673" i="13"/>
  <c r="K672" i="13"/>
  <c r="K671" i="13"/>
  <c r="K661" i="13"/>
  <c r="K660" i="13"/>
  <c r="K659" i="13"/>
  <c r="K658" i="13"/>
  <c r="K657" i="13"/>
  <c r="K656" i="13"/>
  <c r="K655" i="13"/>
  <c r="K654" i="13"/>
  <c r="K653" i="13"/>
  <c r="K652" i="13"/>
  <c r="K651" i="13"/>
  <c r="K641" i="13"/>
  <c r="K640" i="13"/>
  <c r="K639" i="13"/>
  <c r="K638" i="13"/>
  <c r="K637" i="13"/>
  <c r="K636" i="13"/>
  <c r="K635" i="13"/>
  <c r="K634" i="13"/>
  <c r="K633" i="13"/>
  <c r="K632" i="13"/>
  <c r="K631" i="13"/>
  <c r="K621" i="13"/>
  <c r="K620" i="13"/>
  <c r="K619" i="13"/>
  <c r="K618" i="13"/>
  <c r="K617" i="13"/>
  <c r="K616" i="13"/>
  <c r="K615" i="13"/>
  <c r="K614" i="13"/>
  <c r="K613" i="13"/>
  <c r="K612" i="13"/>
  <c r="K611" i="13"/>
  <c r="K601" i="13"/>
  <c r="K600" i="13"/>
  <c r="K599" i="13"/>
  <c r="K598" i="13"/>
  <c r="K597" i="13"/>
  <c r="K596" i="13"/>
  <c r="K595" i="13"/>
  <c r="K594" i="13"/>
  <c r="K593" i="13"/>
  <c r="K592" i="13"/>
  <c r="K591" i="13"/>
  <c r="K581" i="13"/>
  <c r="K580" i="13"/>
  <c r="K579" i="13"/>
  <c r="K578" i="13"/>
  <c r="K577" i="13"/>
  <c r="K576" i="13"/>
  <c r="K575" i="13"/>
  <c r="K574" i="13"/>
  <c r="K573" i="13"/>
  <c r="K572" i="13"/>
  <c r="K571" i="13"/>
  <c r="K561" i="13"/>
  <c r="K560" i="13"/>
  <c r="K559" i="13"/>
  <c r="K558" i="13"/>
  <c r="K557" i="13"/>
  <c r="K556" i="13"/>
  <c r="K555" i="13"/>
  <c r="K554" i="13"/>
  <c r="K553" i="13"/>
  <c r="K552" i="13"/>
  <c r="K551" i="13"/>
  <c r="K541" i="13"/>
  <c r="K540" i="13"/>
  <c r="K539" i="13"/>
  <c r="K538" i="13"/>
  <c r="K537" i="13"/>
  <c r="K536" i="13"/>
  <c r="K535" i="13"/>
  <c r="K534" i="13"/>
  <c r="K533" i="13"/>
  <c r="K532" i="13"/>
  <c r="K531" i="13"/>
  <c r="K521" i="13"/>
  <c r="K520" i="13"/>
  <c r="K519" i="13"/>
  <c r="K518" i="13"/>
  <c r="K517" i="13"/>
  <c r="K516" i="13"/>
  <c r="K515" i="13"/>
  <c r="K514" i="13"/>
  <c r="K513" i="13"/>
  <c r="K512" i="13"/>
  <c r="K511" i="13"/>
  <c r="K501" i="13"/>
  <c r="K500" i="13"/>
  <c r="K499" i="13"/>
  <c r="K498" i="13"/>
  <c r="K497" i="13"/>
  <c r="K496" i="13"/>
  <c r="K495" i="13"/>
  <c r="K494" i="13"/>
  <c r="K493" i="13"/>
  <c r="K492" i="13"/>
  <c r="K491" i="13"/>
  <c r="K481" i="13"/>
  <c r="K480" i="13"/>
  <c r="K479" i="13"/>
  <c r="K478" i="13"/>
  <c r="K477" i="13"/>
  <c r="K476" i="13"/>
  <c r="K475" i="13"/>
  <c r="K474" i="13"/>
  <c r="K473" i="13"/>
  <c r="K472" i="13"/>
  <c r="K471" i="13"/>
  <c r="K461" i="13"/>
  <c r="K460" i="13"/>
  <c r="K459" i="13"/>
  <c r="K458" i="13"/>
  <c r="K457" i="13"/>
  <c r="K456" i="13"/>
  <c r="K455" i="13"/>
  <c r="K454" i="13"/>
  <c r="K453" i="13"/>
  <c r="K452" i="13"/>
  <c r="K451" i="13"/>
  <c r="K441" i="13"/>
  <c r="K440" i="13"/>
  <c r="K439" i="13"/>
  <c r="K438" i="13"/>
  <c r="K437" i="13"/>
  <c r="K436" i="13"/>
  <c r="K435" i="13"/>
  <c r="K434" i="13"/>
  <c r="K433" i="13"/>
  <c r="K432" i="13"/>
  <c r="K431" i="13"/>
  <c r="K421" i="13"/>
  <c r="K420" i="13"/>
  <c r="K419" i="13"/>
  <c r="K418" i="13"/>
  <c r="K417" i="13"/>
  <c r="K416" i="13"/>
  <c r="K415" i="13"/>
  <c r="K414" i="13"/>
  <c r="K413" i="13"/>
  <c r="K412" i="13"/>
  <c r="K411" i="13"/>
  <c r="K401" i="13"/>
  <c r="K400" i="13"/>
  <c r="K399" i="13"/>
  <c r="K398" i="13"/>
  <c r="K397" i="13"/>
  <c r="K396" i="13"/>
  <c r="K395" i="13"/>
  <c r="K394" i="13"/>
  <c r="K393" i="13"/>
  <c r="K392" i="13"/>
  <c r="K391" i="13"/>
  <c r="K381" i="13"/>
  <c r="K380" i="13"/>
  <c r="K379" i="13"/>
  <c r="K378" i="13"/>
  <c r="K377" i="13"/>
  <c r="K376" i="13"/>
  <c r="K375" i="13"/>
  <c r="K374" i="13"/>
  <c r="K373" i="13"/>
  <c r="K372" i="13"/>
  <c r="K371" i="13"/>
  <c r="K361" i="13"/>
  <c r="K360" i="13"/>
  <c r="K359" i="13"/>
  <c r="K357" i="13"/>
  <c r="K356" i="13"/>
  <c r="K355" i="13"/>
  <c r="K354" i="13"/>
  <c r="K353" i="13"/>
  <c r="K352" i="13"/>
  <c r="K351" i="13"/>
  <c r="K341" i="13"/>
  <c r="K340" i="13"/>
  <c r="K339" i="13"/>
  <c r="K338" i="13"/>
  <c r="K337" i="13"/>
  <c r="K336" i="13"/>
  <c r="K335" i="13"/>
  <c r="K334" i="13"/>
  <c r="K333" i="13"/>
  <c r="K332" i="13"/>
  <c r="K331" i="13"/>
  <c r="K321" i="13"/>
  <c r="K320" i="13"/>
  <c r="K319" i="13"/>
  <c r="K318" i="13"/>
  <c r="K317" i="13"/>
  <c r="K316" i="13"/>
  <c r="K315" i="13"/>
  <c r="K314" i="13"/>
  <c r="K313" i="13"/>
  <c r="K312" i="13"/>
  <c r="K311" i="13"/>
  <c r="K301" i="13"/>
  <c r="K300" i="13"/>
  <c r="K299" i="13"/>
  <c r="K298" i="13"/>
  <c r="K297" i="13"/>
  <c r="K296" i="13"/>
  <c r="K295" i="13"/>
  <c r="K294" i="13"/>
  <c r="K293" i="13"/>
  <c r="K292" i="13"/>
  <c r="K291" i="13"/>
  <c r="K281" i="13"/>
  <c r="K280" i="13"/>
  <c r="K279" i="13"/>
  <c r="K278" i="13"/>
  <c r="K277" i="13"/>
  <c r="K276" i="13"/>
  <c r="K275" i="13"/>
  <c r="K274" i="13"/>
  <c r="K273" i="13"/>
  <c r="K272" i="13"/>
  <c r="K271" i="13"/>
  <c r="K261" i="13"/>
  <c r="K260" i="13"/>
  <c r="K259" i="13"/>
  <c r="K258" i="13"/>
  <c r="K257" i="13"/>
  <c r="K256" i="13"/>
  <c r="K255" i="13"/>
  <c r="K254" i="13"/>
  <c r="K253" i="13"/>
  <c r="K252" i="13"/>
  <c r="K251" i="13"/>
  <c r="K241" i="13"/>
  <c r="K240" i="13"/>
  <c r="K239" i="13"/>
  <c r="K238" i="13"/>
  <c r="K237" i="13"/>
  <c r="K236" i="13"/>
  <c r="K235" i="13"/>
  <c r="K234" i="13"/>
  <c r="K233" i="13"/>
  <c r="K232" i="13"/>
  <c r="K231" i="13"/>
  <c r="K221" i="13"/>
  <c r="K220" i="13"/>
  <c r="K219" i="13"/>
  <c r="K218" i="13"/>
  <c r="K217" i="13"/>
  <c r="K216" i="13"/>
  <c r="K215" i="13"/>
  <c r="K214" i="13"/>
  <c r="K213" i="13"/>
  <c r="K212" i="13"/>
  <c r="K211" i="13"/>
  <c r="K201" i="13"/>
  <c r="K200" i="13"/>
  <c r="K199" i="13"/>
  <c r="K198" i="13"/>
  <c r="K197" i="13"/>
  <c r="K196" i="13"/>
  <c r="K195" i="13"/>
  <c r="K194" i="13"/>
  <c r="K193" i="13"/>
  <c r="K192" i="13"/>
  <c r="K191" i="13"/>
  <c r="K181" i="13"/>
  <c r="K180" i="13"/>
  <c r="K179" i="13"/>
  <c r="K178" i="13"/>
  <c r="K177" i="13"/>
  <c r="K176" i="13"/>
  <c r="K175" i="13"/>
  <c r="K174" i="13"/>
  <c r="K173" i="13"/>
  <c r="K172" i="13"/>
  <c r="K171" i="13"/>
  <c r="K161" i="13"/>
  <c r="K160" i="13"/>
  <c r="K159" i="13"/>
  <c r="K158" i="13"/>
  <c r="K157" i="13"/>
  <c r="K156" i="13"/>
  <c r="K155" i="13"/>
  <c r="K154" i="13"/>
  <c r="K153" i="13"/>
  <c r="K152" i="13"/>
  <c r="K151" i="13"/>
  <c r="K141" i="13"/>
  <c r="K140" i="13"/>
  <c r="K139" i="13"/>
  <c r="K138" i="13"/>
  <c r="K137" i="13"/>
  <c r="K136" i="13"/>
  <c r="K135" i="13"/>
  <c r="K134" i="13"/>
  <c r="K133" i="13"/>
  <c r="K132" i="13"/>
  <c r="K131" i="13"/>
  <c r="K121" i="13"/>
  <c r="K120" i="13"/>
  <c r="K119" i="13"/>
  <c r="K118" i="13"/>
  <c r="K117" i="13"/>
  <c r="K116" i="13"/>
  <c r="K115" i="13"/>
  <c r="K114" i="13"/>
  <c r="K113" i="13"/>
  <c r="K112" i="13"/>
  <c r="K111" i="13"/>
  <c r="K101" i="13"/>
  <c r="K100" i="13"/>
  <c r="K99" i="13"/>
  <c r="K98" i="13"/>
  <c r="K97" i="13"/>
  <c r="K96" i="13"/>
  <c r="K95" i="13"/>
  <c r="K94" i="13"/>
  <c r="K93" i="13"/>
  <c r="K92" i="13"/>
  <c r="K91" i="13"/>
  <c r="K81" i="13"/>
  <c r="K80" i="13"/>
  <c r="K79" i="13"/>
  <c r="K78" i="13"/>
  <c r="K77" i="13"/>
  <c r="K76" i="13"/>
  <c r="K75" i="13"/>
  <c r="K74" i="13"/>
  <c r="K73" i="13"/>
  <c r="K72" i="13"/>
  <c r="K71" i="13"/>
  <c r="K40" i="13"/>
  <c r="K39" i="13"/>
  <c r="K801" i="12"/>
  <c r="K800" i="12"/>
  <c r="K799" i="12"/>
  <c r="K798" i="12"/>
  <c r="K797" i="12"/>
  <c r="K796" i="12"/>
  <c r="K795" i="12"/>
  <c r="K794" i="12"/>
  <c r="K793" i="12"/>
  <c r="K792" i="12"/>
  <c r="K791" i="12"/>
  <c r="K781" i="12"/>
  <c r="K780" i="12"/>
  <c r="K779" i="12"/>
  <c r="K778" i="12"/>
  <c r="K777" i="12"/>
  <c r="K776" i="12"/>
  <c r="K775" i="12"/>
  <c r="K774" i="12"/>
  <c r="K773" i="12"/>
  <c r="K772" i="12"/>
  <c r="K771" i="12"/>
  <c r="K761" i="12"/>
  <c r="K760" i="12"/>
  <c r="K759" i="12"/>
  <c r="K758" i="12"/>
  <c r="K757" i="12"/>
  <c r="K756" i="12"/>
  <c r="K755" i="12"/>
  <c r="K754" i="12"/>
  <c r="K753" i="12"/>
  <c r="K752" i="12"/>
  <c r="K751" i="12"/>
  <c r="K741" i="12"/>
  <c r="K740" i="12"/>
  <c r="K739" i="12"/>
  <c r="K738" i="12"/>
  <c r="K737" i="12"/>
  <c r="K736" i="12"/>
  <c r="K735" i="12"/>
  <c r="K734" i="12"/>
  <c r="K733" i="12"/>
  <c r="K732" i="12"/>
  <c r="K731" i="12"/>
  <c r="K721" i="12"/>
  <c r="K720" i="12"/>
  <c r="K719" i="12"/>
  <c r="K718" i="12"/>
  <c r="K717" i="12"/>
  <c r="K716" i="12"/>
  <c r="K715" i="12"/>
  <c r="K714" i="12"/>
  <c r="K713" i="12"/>
  <c r="K712" i="12"/>
  <c r="K711" i="12"/>
  <c r="K701" i="12"/>
  <c r="K700" i="12"/>
  <c r="K699" i="12"/>
  <c r="K698" i="12"/>
  <c r="K697" i="12"/>
  <c r="K696" i="12"/>
  <c r="K695" i="12"/>
  <c r="K694" i="12"/>
  <c r="K693" i="12"/>
  <c r="K692" i="12"/>
  <c r="K691" i="12"/>
  <c r="K681" i="12"/>
  <c r="K680" i="12"/>
  <c r="K679" i="12"/>
  <c r="K678" i="12"/>
  <c r="K677" i="12"/>
  <c r="K676" i="12"/>
  <c r="K675" i="12"/>
  <c r="K674" i="12"/>
  <c r="K673" i="12"/>
  <c r="K672" i="12"/>
  <c r="K671" i="12"/>
  <c r="K661" i="12"/>
  <c r="K660" i="12"/>
  <c r="K659" i="12"/>
  <c r="K658" i="12"/>
  <c r="K657" i="12"/>
  <c r="K656" i="12"/>
  <c r="K655" i="12"/>
  <c r="K654" i="12"/>
  <c r="K653" i="12"/>
  <c r="K652" i="12"/>
  <c r="K651" i="12"/>
  <c r="K641" i="12"/>
  <c r="K640" i="12"/>
  <c r="K639" i="12"/>
  <c r="K638" i="12"/>
  <c r="K637" i="12"/>
  <c r="K636" i="12"/>
  <c r="K635" i="12"/>
  <c r="K634" i="12"/>
  <c r="K633" i="12"/>
  <c r="K632" i="12"/>
  <c r="K631" i="12"/>
  <c r="K621" i="12"/>
  <c r="K620" i="12"/>
  <c r="K619" i="12"/>
  <c r="K618" i="12"/>
  <c r="K617" i="12"/>
  <c r="K616" i="12"/>
  <c r="K615" i="12"/>
  <c r="K614" i="12"/>
  <c r="K613" i="12"/>
  <c r="K612" i="12"/>
  <c r="K611" i="12"/>
  <c r="K601" i="12"/>
  <c r="K600" i="12"/>
  <c r="K599" i="12"/>
  <c r="K598" i="12"/>
  <c r="K597" i="12"/>
  <c r="K596" i="12"/>
  <c r="K595" i="12"/>
  <c r="K594" i="12"/>
  <c r="K593" i="12"/>
  <c r="K592" i="12"/>
  <c r="K591" i="12"/>
  <c r="K581" i="12"/>
  <c r="K580" i="12"/>
  <c r="K579" i="12"/>
  <c r="K578" i="12"/>
  <c r="K577" i="12"/>
  <c r="K576" i="12"/>
  <c r="K575" i="12"/>
  <c r="K574" i="12"/>
  <c r="K573" i="12"/>
  <c r="K572" i="12"/>
  <c r="K571" i="12"/>
  <c r="K561" i="12"/>
  <c r="K560" i="12"/>
  <c r="K559" i="12"/>
  <c r="K558" i="12"/>
  <c r="K557" i="12"/>
  <c r="K556" i="12"/>
  <c r="K555" i="12"/>
  <c r="K554" i="12"/>
  <c r="K553" i="12"/>
  <c r="K552" i="12"/>
  <c r="K551" i="12"/>
  <c r="K542" i="12"/>
  <c r="K541" i="12"/>
  <c r="K540" i="12"/>
  <c r="K539" i="12"/>
  <c r="K538" i="12"/>
  <c r="K537" i="12"/>
  <c r="K536" i="12"/>
  <c r="K535" i="12"/>
  <c r="K534" i="12"/>
  <c r="K533" i="12"/>
  <c r="K532" i="12"/>
  <c r="K531" i="12"/>
  <c r="K521" i="12"/>
  <c r="K520" i="12"/>
  <c r="K519" i="12"/>
  <c r="K518" i="12"/>
  <c r="K517" i="12"/>
  <c r="K516" i="12"/>
  <c r="K515" i="12"/>
  <c r="K514" i="12"/>
  <c r="K513" i="12"/>
  <c r="K512" i="12"/>
  <c r="K511" i="12"/>
  <c r="K501" i="12"/>
  <c r="K500" i="12"/>
  <c r="K499" i="12"/>
  <c r="K498" i="12"/>
  <c r="K497" i="12"/>
  <c r="K496" i="12"/>
  <c r="K495" i="12"/>
  <c r="K494" i="12"/>
  <c r="K493" i="12"/>
  <c r="K492" i="12"/>
  <c r="K491" i="12"/>
  <c r="K481" i="12"/>
  <c r="K480" i="12"/>
  <c r="K479" i="12"/>
  <c r="K478" i="12"/>
  <c r="K477" i="12"/>
  <c r="K476" i="12"/>
  <c r="K475" i="12"/>
  <c r="K474" i="12"/>
  <c r="K473" i="12"/>
  <c r="K472" i="12"/>
  <c r="K471" i="12"/>
  <c r="K461" i="12"/>
  <c r="K460" i="12"/>
  <c r="K459" i="12"/>
  <c r="K458" i="12"/>
  <c r="K457" i="12"/>
  <c r="K456" i="12"/>
  <c r="K455" i="12"/>
  <c r="K454" i="12"/>
  <c r="K453" i="12"/>
  <c r="K452" i="12"/>
  <c r="K451" i="12"/>
  <c r="K441" i="12"/>
  <c r="K440" i="12"/>
  <c r="K439" i="12"/>
  <c r="K438" i="12"/>
  <c r="K437" i="12"/>
  <c r="K436" i="12"/>
  <c r="K435" i="12"/>
  <c r="K434" i="12"/>
  <c r="K433" i="12"/>
  <c r="K432" i="12"/>
  <c r="K431" i="12"/>
  <c r="K421" i="12"/>
  <c r="K420" i="12"/>
  <c r="K419" i="12"/>
  <c r="K418" i="12"/>
  <c r="K417" i="12"/>
  <c r="K416" i="12"/>
  <c r="K415" i="12"/>
  <c r="K414" i="12"/>
  <c r="K413" i="12"/>
  <c r="K412" i="12"/>
  <c r="K411" i="12"/>
  <c r="K401" i="12"/>
  <c r="K400" i="12"/>
  <c r="K399" i="12"/>
  <c r="K398" i="12"/>
  <c r="K397" i="12"/>
  <c r="K396" i="12"/>
  <c r="K395" i="12"/>
  <c r="K394" i="12"/>
  <c r="K393" i="12"/>
  <c r="K392" i="12"/>
  <c r="K391" i="12"/>
  <c r="K381" i="12"/>
  <c r="K380" i="12"/>
  <c r="K379" i="12"/>
  <c r="K378" i="12"/>
  <c r="K377" i="12"/>
  <c r="K376" i="12"/>
  <c r="K375" i="12"/>
  <c r="K374" i="12"/>
  <c r="K373" i="12"/>
  <c r="K372" i="12"/>
  <c r="K371" i="12"/>
  <c r="K361" i="12"/>
  <c r="K360" i="12"/>
  <c r="K359" i="12"/>
  <c r="K357" i="12"/>
  <c r="K356" i="12"/>
  <c r="K355" i="12"/>
  <c r="K354" i="12"/>
  <c r="K353" i="12"/>
  <c r="K352" i="12"/>
  <c r="K351" i="12"/>
  <c r="K341" i="12"/>
  <c r="K340" i="12"/>
  <c r="K339" i="12"/>
  <c r="K338" i="12"/>
  <c r="K337" i="12"/>
  <c r="K336" i="12"/>
  <c r="K335" i="12"/>
  <c r="K334" i="12"/>
  <c r="K333" i="12"/>
  <c r="K332" i="12"/>
  <c r="K331" i="12"/>
  <c r="K321" i="12"/>
  <c r="K320" i="12"/>
  <c r="K319" i="12"/>
  <c r="K318" i="12"/>
  <c r="K317" i="12"/>
  <c r="K316" i="12"/>
  <c r="K315" i="12"/>
  <c r="K314" i="12"/>
  <c r="K313" i="12"/>
  <c r="K312" i="12"/>
  <c r="K311" i="12"/>
  <c r="K301" i="12"/>
  <c r="K300" i="12"/>
  <c r="K299" i="12"/>
  <c r="K298" i="12"/>
  <c r="K297" i="12"/>
  <c r="K296" i="12"/>
  <c r="K295" i="12"/>
  <c r="K294" i="12"/>
  <c r="K293" i="12"/>
  <c r="K292" i="12"/>
  <c r="K291" i="12"/>
  <c r="K281" i="12"/>
  <c r="K280" i="12"/>
  <c r="K279" i="12"/>
  <c r="K278" i="12"/>
  <c r="K277" i="12"/>
  <c r="K276" i="12"/>
  <c r="K275" i="12"/>
  <c r="K274" i="12"/>
  <c r="K273" i="12"/>
  <c r="K272" i="12"/>
  <c r="K271" i="12"/>
  <c r="K261" i="12"/>
  <c r="K260" i="12"/>
  <c r="K259" i="12"/>
  <c r="K258" i="12"/>
  <c r="K257" i="12"/>
  <c r="K256" i="12"/>
  <c r="K255" i="12"/>
  <c r="K254" i="12"/>
  <c r="K253" i="12"/>
  <c r="K252" i="12"/>
  <c r="K251" i="12"/>
  <c r="K241" i="12"/>
  <c r="K240" i="12"/>
  <c r="K239" i="12"/>
  <c r="K238" i="12"/>
  <c r="K237" i="12"/>
  <c r="K236" i="12"/>
  <c r="K235" i="12"/>
  <c r="K234" i="12"/>
  <c r="K233" i="12"/>
  <c r="K232" i="12"/>
  <c r="K231" i="12"/>
  <c r="K221" i="12"/>
  <c r="K220" i="12"/>
  <c r="K219" i="12"/>
  <c r="K218" i="12"/>
  <c r="K217" i="12"/>
  <c r="K216" i="12"/>
  <c r="K215" i="12"/>
  <c r="K214" i="12"/>
  <c r="K213" i="12"/>
  <c r="K212" i="12"/>
  <c r="K211" i="12"/>
  <c r="K201" i="12"/>
  <c r="K200" i="12"/>
  <c r="K199" i="12"/>
  <c r="K198" i="12"/>
  <c r="K197" i="12"/>
  <c r="K196" i="12"/>
  <c r="K195" i="12"/>
  <c r="K194" i="12"/>
  <c r="K193" i="12"/>
  <c r="K192" i="12"/>
  <c r="K191" i="12"/>
  <c r="K181" i="12"/>
  <c r="K180" i="12"/>
  <c r="K179" i="12"/>
  <c r="K178" i="12"/>
  <c r="K177" i="12"/>
  <c r="K176" i="12"/>
  <c r="K175" i="12"/>
  <c r="K174" i="12"/>
  <c r="K173" i="12"/>
  <c r="K172" i="12"/>
  <c r="K171" i="12"/>
  <c r="K161" i="12"/>
  <c r="K160" i="12"/>
  <c r="K159" i="12"/>
  <c r="K158" i="12"/>
  <c r="K157" i="12"/>
  <c r="K156" i="12"/>
  <c r="K155" i="12"/>
  <c r="K154" i="12"/>
  <c r="K153" i="12"/>
  <c r="K152" i="12"/>
  <c r="K151" i="12"/>
  <c r="K141" i="12"/>
  <c r="K140" i="12"/>
  <c r="K139" i="12"/>
  <c r="K138" i="12"/>
  <c r="K137" i="12"/>
  <c r="K136" i="12"/>
  <c r="K135" i="12"/>
  <c r="K134" i="12"/>
  <c r="K133" i="12"/>
  <c r="K132" i="12"/>
  <c r="K131" i="12"/>
  <c r="K121" i="12"/>
  <c r="K120" i="12"/>
  <c r="K119" i="12"/>
  <c r="K118" i="12"/>
  <c r="K117" i="12"/>
  <c r="K116" i="12"/>
  <c r="K115" i="12"/>
  <c r="K114" i="12"/>
  <c r="K113" i="12"/>
  <c r="K112" i="12"/>
  <c r="K111" i="12"/>
  <c r="K101" i="12"/>
  <c r="K100" i="12"/>
  <c r="K99" i="12"/>
  <c r="K98" i="12"/>
  <c r="K97" i="12"/>
  <c r="K96" i="12"/>
  <c r="K95" i="12"/>
  <c r="K94" i="12"/>
  <c r="K93" i="12"/>
  <c r="K92" i="12"/>
  <c r="K91" i="12"/>
  <c r="K81" i="12"/>
  <c r="K80" i="12"/>
  <c r="K79" i="12"/>
  <c r="K78" i="12"/>
  <c r="K77" i="12"/>
  <c r="K76" i="12"/>
  <c r="K75" i="12"/>
  <c r="K74" i="12"/>
  <c r="K73" i="12"/>
  <c r="K72" i="12"/>
  <c r="K71" i="12"/>
  <c r="K40" i="12"/>
  <c r="K39" i="12"/>
  <c r="K34" i="12"/>
  <c r="K32" i="12"/>
  <c r="D13" i="8" l="1"/>
  <c r="C31" i="10" l="1"/>
  <c r="C34" i="10"/>
  <c r="C33" i="10"/>
  <c r="C32" i="10"/>
  <c r="C3" i="11" l="1"/>
  <c r="C45" i="11"/>
  <c r="B45" i="11"/>
  <c r="C44" i="11"/>
  <c r="B44" i="11"/>
  <c r="C43" i="11"/>
  <c r="B43" i="11"/>
  <c r="C42" i="11"/>
  <c r="B42" i="11"/>
  <c r="C41" i="11"/>
  <c r="B41" i="11"/>
  <c r="C40" i="11"/>
  <c r="B40" i="11"/>
  <c r="C39" i="11"/>
  <c r="B39" i="11"/>
  <c r="C38" i="11"/>
  <c r="B38" i="11"/>
  <c r="C37" i="11"/>
  <c r="B37" i="11"/>
  <c r="C36" i="11"/>
  <c r="B36" i="11"/>
  <c r="C35" i="11"/>
  <c r="B35" i="11"/>
  <c r="C34" i="11"/>
  <c r="B34" i="11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1"/>
  <c r="B27" i="11"/>
  <c r="C26" i="11"/>
  <c r="B26" i="11"/>
  <c r="C25" i="11"/>
  <c r="B25" i="11"/>
  <c r="C24" i="11"/>
  <c r="B24" i="11"/>
  <c r="C23" i="11"/>
  <c r="B23" i="11"/>
  <c r="C22" i="11"/>
  <c r="B22" i="11"/>
  <c r="C21" i="11"/>
  <c r="B21" i="11"/>
  <c r="C20" i="11"/>
  <c r="B20" i="11"/>
  <c r="C19" i="11"/>
  <c r="B19" i="11"/>
  <c r="C18" i="11"/>
  <c r="B18" i="11"/>
  <c r="C17" i="11"/>
  <c r="B17" i="11"/>
  <c r="C16" i="11"/>
  <c r="B16" i="11"/>
  <c r="C15" i="11"/>
  <c r="B15" i="11"/>
  <c r="C14" i="11"/>
  <c r="B14" i="11"/>
  <c r="C13" i="11"/>
  <c r="B13" i="11"/>
  <c r="C12" i="11"/>
  <c r="B12" i="11"/>
  <c r="C11" i="11"/>
  <c r="B11" i="11"/>
  <c r="C10" i="11"/>
  <c r="B10" i="11"/>
  <c r="C9" i="11"/>
  <c r="B9" i="11"/>
  <c r="B8" i="11"/>
  <c r="B7" i="11"/>
  <c r="B6" i="11"/>
  <c r="C794" i="13"/>
  <c r="C793" i="13"/>
  <c r="C792" i="13"/>
  <c r="C791" i="13"/>
  <c r="D789" i="13"/>
  <c r="C774" i="13"/>
  <c r="C773" i="13"/>
  <c r="C772" i="13"/>
  <c r="C771" i="13"/>
  <c r="D769" i="13"/>
  <c r="C754" i="13"/>
  <c r="C753" i="13"/>
  <c r="C752" i="13"/>
  <c r="C751" i="13"/>
  <c r="D749" i="13"/>
  <c r="C734" i="13"/>
  <c r="C733" i="13"/>
  <c r="C732" i="13"/>
  <c r="C731" i="13"/>
  <c r="D729" i="13"/>
  <c r="C714" i="13"/>
  <c r="C713" i="13"/>
  <c r="C712" i="13"/>
  <c r="C711" i="13"/>
  <c r="D709" i="13"/>
  <c r="C694" i="13"/>
  <c r="C693" i="13"/>
  <c r="C692" i="13"/>
  <c r="C691" i="13"/>
  <c r="D689" i="13"/>
  <c r="C674" i="13"/>
  <c r="C673" i="13"/>
  <c r="C672" i="13"/>
  <c r="B679" i="13" s="1"/>
  <c r="C671" i="13"/>
  <c r="D669" i="13"/>
  <c r="C654" i="13"/>
  <c r="C653" i="13"/>
  <c r="C652" i="13"/>
  <c r="C651" i="13"/>
  <c r="D649" i="13"/>
  <c r="C634" i="13"/>
  <c r="C633" i="13"/>
  <c r="C632" i="13"/>
  <c r="C631" i="13"/>
  <c r="D629" i="13"/>
  <c r="C614" i="13"/>
  <c r="C613" i="13"/>
  <c r="C612" i="13"/>
  <c r="C611" i="13"/>
  <c r="D609" i="13"/>
  <c r="C594" i="13"/>
  <c r="C593" i="13"/>
  <c r="C592" i="13"/>
  <c r="B599" i="13" s="1"/>
  <c r="C591" i="13"/>
  <c r="D589" i="13"/>
  <c r="C574" i="13"/>
  <c r="C573" i="13"/>
  <c r="C572" i="13"/>
  <c r="C571" i="13"/>
  <c r="D569" i="13"/>
  <c r="C554" i="13"/>
  <c r="C553" i="13"/>
  <c r="C552" i="13"/>
  <c r="C551" i="13"/>
  <c r="D549" i="13"/>
  <c r="C534" i="13"/>
  <c r="C533" i="13"/>
  <c r="C532" i="13"/>
  <c r="C531" i="13"/>
  <c r="D529" i="13"/>
  <c r="C514" i="13"/>
  <c r="C513" i="13"/>
  <c r="C512" i="13"/>
  <c r="B519" i="13" s="1"/>
  <c r="C511" i="13"/>
  <c r="D509" i="13"/>
  <c r="C494" i="13"/>
  <c r="C493" i="13"/>
  <c r="C492" i="13"/>
  <c r="C491" i="13"/>
  <c r="D489" i="13"/>
  <c r="C474" i="13"/>
  <c r="C473" i="13"/>
  <c r="C472" i="13"/>
  <c r="C471" i="13"/>
  <c r="D469" i="13"/>
  <c r="C454" i="13"/>
  <c r="C453" i="13"/>
  <c r="C452" i="13"/>
  <c r="C451" i="13"/>
  <c r="D449" i="13"/>
  <c r="C434" i="13"/>
  <c r="C433" i="13"/>
  <c r="C432" i="13"/>
  <c r="B439" i="13" s="1"/>
  <c r="C431" i="13"/>
  <c r="D429" i="13"/>
  <c r="C414" i="13"/>
  <c r="C413" i="13"/>
  <c r="C412" i="13"/>
  <c r="C411" i="13"/>
  <c r="D409" i="13"/>
  <c r="C394" i="13"/>
  <c r="C393" i="13"/>
  <c r="C392" i="13"/>
  <c r="C391" i="13"/>
  <c r="D389" i="13"/>
  <c r="C374" i="13"/>
  <c r="C373" i="13"/>
  <c r="C372" i="13"/>
  <c r="C371" i="13"/>
  <c r="D369" i="13"/>
  <c r="C354" i="13"/>
  <c r="C353" i="13"/>
  <c r="C352" i="13"/>
  <c r="B359" i="13" s="1"/>
  <c r="C351" i="13"/>
  <c r="D349" i="13"/>
  <c r="C334" i="13"/>
  <c r="C333" i="13"/>
  <c r="C332" i="13"/>
  <c r="C331" i="13"/>
  <c r="D329" i="13"/>
  <c r="C314" i="13"/>
  <c r="C313" i="13"/>
  <c r="C312" i="13"/>
  <c r="C311" i="13"/>
  <c r="D309" i="13"/>
  <c r="C294" i="13"/>
  <c r="C293" i="13"/>
  <c r="C292" i="13"/>
  <c r="C291" i="13"/>
  <c r="D289" i="13"/>
  <c r="C274" i="13"/>
  <c r="C273" i="13"/>
  <c r="C272" i="13"/>
  <c r="B279" i="13" s="1"/>
  <c r="C271" i="13"/>
  <c r="D269" i="13"/>
  <c r="C254" i="13"/>
  <c r="C253" i="13"/>
  <c r="C252" i="13"/>
  <c r="C251" i="13"/>
  <c r="D249" i="13"/>
  <c r="C234" i="13"/>
  <c r="C233" i="13"/>
  <c r="C232" i="13"/>
  <c r="C231" i="13"/>
  <c r="D229" i="13"/>
  <c r="C214" i="13"/>
  <c r="C213" i="13"/>
  <c r="C212" i="13"/>
  <c r="C211" i="13"/>
  <c r="D209" i="13"/>
  <c r="C194" i="13"/>
  <c r="C193" i="13"/>
  <c r="C192" i="13"/>
  <c r="C191" i="13"/>
  <c r="D189" i="13"/>
  <c r="C174" i="13"/>
  <c r="C173" i="13"/>
  <c r="C172" i="13"/>
  <c r="C171" i="13"/>
  <c r="D169" i="13"/>
  <c r="C154" i="13"/>
  <c r="C153" i="13"/>
  <c r="C152" i="13"/>
  <c r="C151" i="13"/>
  <c r="D149" i="13"/>
  <c r="C134" i="13"/>
  <c r="C133" i="13"/>
  <c r="C132" i="13"/>
  <c r="C131" i="13"/>
  <c r="D129" i="13"/>
  <c r="C114" i="13"/>
  <c r="C113" i="13"/>
  <c r="C112" i="13"/>
  <c r="B119" i="13" s="1"/>
  <c r="C111" i="13"/>
  <c r="D109" i="13"/>
  <c r="C94" i="13"/>
  <c r="C93" i="13"/>
  <c r="C92" i="13"/>
  <c r="C91" i="13"/>
  <c r="D89" i="13"/>
  <c r="C74" i="13"/>
  <c r="C73" i="13"/>
  <c r="C72" i="13"/>
  <c r="C71" i="13"/>
  <c r="D69" i="13"/>
  <c r="C54" i="13"/>
  <c r="C53" i="13"/>
  <c r="D49" i="13"/>
  <c r="D29" i="13"/>
  <c r="D9" i="13"/>
  <c r="C3" i="13"/>
  <c r="C3" i="12"/>
  <c r="AD802" i="13"/>
  <c r="AE802" i="13" s="1"/>
  <c r="AF802" i="13" s="1"/>
  <c r="AG802" i="13" s="1"/>
  <c r="AB802" i="13"/>
  <c r="Y802" i="13"/>
  <c r="Z802" i="13" s="1"/>
  <c r="AA802" i="13" s="1"/>
  <c r="AC802" i="13" s="1"/>
  <c r="T802" i="13" s="1"/>
  <c r="U802" i="13" s="1"/>
  <c r="I802" i="13"/>
  <c r="AE801" i="13"/>
  <c r="AF801" i="13" s="1"/>
  <c r="AG801" i="13" s="1"/>
  <c r="AD801" i="13"/>
  <c r="AB801" i="13"/>
  <c r="Y801" i="13"/>
  <c r="Z801" i="13" s="1"/>
  <c r="AA801" i="13" s="1"/>
  <c r="AC801" i="13" s="1"/>
  <c r="T801" i="13"/>
  <c r="I801" i="13"/>
  <c r="AE800" i="13"/>
  <c r="AF800" i="13" s="1"/>
  <c r="AG800" i="13" s="1"/>
  <c r="AD800" i="13"/>
  <c r="AB800" i="13"/>
  <c r="Y800" i="13"/>
  <c r="Z800" i="13" s="1"/>
  <c r="AA800" i="13" s="1"/>
  <c r="AC800" i="13" s="1"/>
  <c r="T800" i="13"/>
  <c r="I800" i="13"/>
  <c r="AE799" i="13"/>
  <c r="AF799" i="13" s="1"/>
  <c r="AG799" i="13" s="1"/>
  <c r="AD799" i="13"/>
  <c r="AB799" i="13"/>
  <c r="Y799" i="13"/>
  <c r="Z799" i="13" s="1"/>
  <c r="AA799" i="13" s="1"/>
  <c r="AC799" i="13" s="1"/>
  <c r="T799" i="13"/>
  <c r="I799" i="13"/>
  <c r="B799" i="13"/>
  <c r="AD798" i="13"/>
  <c r="AE798" i="13" s="1"/>
  <c r="AF798" i="13" s="1"/>
  <c r="AG798" i="13" s="1"/>
  <c r="AB798" i="13"/>
  <c r="Z798" i="13"/>
  <c r="AA798" i="13" s="1"/>
  <c r="AC798" i="13" s="1"/>
  <c r="Y798" i="13"/>
  <c r="T798" i="13"/>
  <c r="I798" i="13"/>
  <c r="AD797" i="13"/>
  <c r="AE797" i="13" s="1"/>
  <c r="AF797" i="13" s="1"/>
  <c r="AG797" i="13" s="1"/>
  <c r="AB797" i="13"/>
  <c r="Z797" i="13"/>
  <c r="AA797" i="13" s="1"/>
  <c r="AC797" i="13" s="1"/>
  <c r="Y797" i="13"/>
  <c r="T797" i="13"/>
  <c r="I797" i="13"/>
  <c r="AD796" i="13"/>
  <c r="AE796" i="13" s="1"/>
  <c r="AF796" i="13" s="1"/>
  <c r="AG796" i="13" s="1"/>
  <c r="AB796" i="13"/>
  <c r="Z796" i="13"/>
  <c r="AA796" i="13" s="1"/>
  <c r="AC796" i="13" s="1"/>
  <c r="Y796" i="13"/>
  <c r="T796" i="13"/>
  <c r="U796" i="13" s="1"/>
  <c r="I796" i="13"/>
  <c r="AF795" i="13"/>
  <c r="AG795" i="13" s="1"/>
  <c r="AD795" i="13"/>
  <c r="AE795" i="13" s="1"/>
  <c r="AB795" i="13"/>
  <c r="Z795" i="13"/>
  <c r="AA795" i="13" s="1"/>
  <c r="AC795" i="13" s="1"/>
  <c r="Y795" i="13"/>
  <c r="T795" i="13"/>
  <c r="U795" i="13" s="1"/>
  <c r="I795" i="13"/>
  <c r="AD794" i="13"/>
  <c r="AE794" i="13" s="1"/>
  <c r="AF794" i="13" s="1"/>
  <c r="AG794" i="13" s="1"/>
  <c r="AB794" i="13"/>
  <c r="Z794" i="13"/>
  <c r="AA794" i="13" s="1"/>
  <c r="AC794" i="13" s="1"/>
  <c r="Y794" i="13"/>
  <c r="T794" i="13"/>
  <c r="I794" i="13"/>
  <c r="AD793" i="13"/>
  <c r="AB793" i="13"/>
  <c r="Y793" i="13"/>
  <c r="Z793" i="13" s="1"/>
  <c r="AA793" i="13" s="1"/>
  <c r="AC793" i="13" s="1"/>
  <c r="T793" i="13"/>
  <c r="I793" i="13"/>
  <c r="U793" i="13" s="1"/>
  <c r="AD792" i="13"/>
  <c r="AE792" i="13" s="1"/>
  <c r="AF792" i="13" s="1"/>
  <c r="AG792" i="13" s="1"/>
  <c r="AB792" i="13"/>
  <c r="Z792" i="13"/>
  <c r="AA792" i="13" s="1"/>
  <c r="AC792" i="13" s="1"/>
  <c r="Y792" i="13"/>
  <c r="T792" i="13"/>
  <c r="I792" i="13"/>
  <c r="AE791" i="13"/>
  <c r="AF791" i="13" s="1"/>
  <c r="AG791" i="13" s="1"/>
  <c r="AD791" i="13"/>
  <c r="AB791" i="13"/>
  <c r="Y791" i="13"/>
  <c r="Z791" i="13" s="1"/>
  <c r="AA791" i="13" s="1"/>
  <c r="AC791" i="13" s="1"/>
  <c r="T791" i="13"/>
  <c r="U791" i="13" s="1"/>
  <c r="C801" i="13"/>
  <c r="I791" i="13"/>
  <c r="AD782" i="13"/>
  <c r="AB782" i="13"/>
  <c r="Y782" i="13"/>
  <c r="Z782" i="13" s="1"/>
  <c r="AA782" i="13" s="1"/>
  <c r="AC782" i="13" s="1"/>
  <c r="I782" i="13"/>
  <c r="AD781" i="13"/>
  <c r="AE781" i="13" s="1"/>
  <c r="AF781" i="13" s="1"/>
  <c r="AG781" i="13" s="1"/>
  <c r="AB781" i="13"/>
  <c r="Z781" i="13"/>
  <c r="AA781" i="13" s="1"/>
  <c r="AC781" i="13" s="1"/>
  <c r="Y781" i="13"/>
  <c r="T781" i="13"/>
  <c r="U781" i="13" s="1"/>
  <c r="I781" i="13"/>
  <c r="AD780" i="13"/>
  <c r="AE780" i="13" s="1"/>
  <c r="AF780" i="13" s="1"/>
  <c r="AG780" i="13" s="1"/>
  <c r="AB780" i="13"/>
  <c r="Z780" i="13"/>
  <c r="AA780" i="13" s="1"/>
  <c r="AC780" i="13" s="1"/>
  <c r="Y780" i="13"/>
  <c r="T780" i="13"/>
  <c r="U780" i="13" s="1"/>
  <c r="I780" i="13"/>
  <c r="AD779" i="13"/>
  <c r="AE779" i="13" s="1"/>
  <c r="AF779" i="13" s="1"/>
  <c r="AG779" i="13" s="1"/>
  <c r="AB779" i="13"/>
  <c r="Z779" i="13"/>
  <c r="AA779" i="13" s="1"/>
  <c r="AC779" i="13" s="1"/>
  <c r="Y779" i="13"/>
  <c r="T779" i="13"/>
  <c r="U779" i="13" s="1"/>
  <c r="I779" i="13"/>
  <c r="AD778" i="13"/>
  <c r="AB778" i="13"/>
  <c r="Y778" i="13"/>
  <c r="T778" i="13"/>
  <c r="U778" i="13" s="1"/>
  <c r="I778" i="13"/>
  <c r="AE777" i="13"/>
  <c r="AF777" i="13" s="1"/>
  <c r="AG777" i="13" s="1"/>
  <c r="AD777" i="13"/>
  <c r="AB777" i="13"/>
  <c r="Y777" i="13"/>
  <c r="Z777" i="13" s="1"/>
  <c r="AA777" i="13" s="1"/>
  <c r="AC777" i="13" s="1"/>
  <c r="T777" i="13"/>
  <c r="U777" i="13" s="1"/>
  <c r="I777" i="13"/>
  <c r="AD776" i="13"/>
  <c r="AB776" i="13"/>
  <c r="Y776" i="13"/>
  <c r="Z776" i="13" s="1"/>
  <c r="AA776" i="13" s="1"/>
  <c r="AC776" i="13" s="1"/>
  <c r="T776" i="13"/>
  <c r="I776" i="13"/>
  <c r="AE775" i="13"/>
  <c r="AF775" i="13" s="1"/>
  <c r="AG775" i="13" s="1"/>
  <c r="AD775" i="13"/>
  <c r="AB775" i="13"/>
  <c r="Y775" i="13"/>
  <c r="Z775" i="13" s="1"/>
  <c r="AA775" i="13" s="1"/>
  <c r="AC775" i="13" s="1"/>
  <c r="T775" i="13"/>
  <c r="I775" i="13"/>
  <c r="AD774" i="13"/>
  <c r="AB774" i="13"/>
  <c r="Y774" i="13"/>
  <c r="T774" i="13"/>
  <c r="U774" i="13" s="1"/>
  <c r="I774" i="13"/>
  <c r="AD773" i="13"/>
  <c r="AE773" i="13" s="1"/>
  <c r="AF773" i="13" s="1"/>
  <c r="AG773" i="13" s="1"/>
  <c r="AB773" i="13"/>
  <c r="Y773" i="13"/>
  <c r="Z773" i="13" s="1"/>
  <c r="AA773" i="13" s="1"/>
  <c r="AC773" i="13" s="1"/>
  <c r="T773" i="13"/>
  <c r="U773" i="13" s="1"/>
  <c r="I773" i="13"/>
  <c r="AE772" i="13"/>
  <c r="AF772" i="13" s="1"/>
  <c r="AG772" i="13" s="1"/>
  <c r="AD772" i="13"/>
  <c r="AB772" i="13"/>
  <c r="Y772" i="13"/>
  <c r="Z772" i="13" s="1"/>
  <c r="AA772" i="13" s="1"/>
  <c r="AC772" i="13" s="1"/>
  <c r="T772" i="13"/>
  <c r="U772" i="13" s="1"/>
  <c r="I772" i="13"/>
  <c r="B779" i="13"/>
  <c r="AD771" i="13"/>
  <c r="AE771" i="13" s="1"/>
  <c r="AF771" i="13" s="1"/>
  <c r="AG771" i="13" s="1"/>
  <c r="AB771" i="13"/>
  <c r="Z771" i="13"/>
  <c r="AA771" i="13" s="1"/>
  <c r="AC771" i="13" s="1"/>
  <c r="Y771" i="13"/>
  <c r="T771" i="13"/>
  <c r="I771" i="13"/>
  <c r="U771" i="13" s="1"/>
  <c r="AD762" i="13"/>
  <c r="AB762" i="13"/>
  <c r="Z762" i="13"/>
  <c r="AA762" i="13" s="1"/>
  <c r="AC762" i="13" s="1"/>
  <c r="Y762" i="13"/>
  <c r="I762" i="13"/>
  <c r="AG761" i="13"/>
  <c r="AD761" i="13"/>
  <c r="AE761" i="13" s="1"/>
  <c r="AF761" i="13" s="1"/>
  <c r="AC761" i="13"/>
  <c r="AB761" i="13"/>
  <c r="Y761" i="13"/>
  <c r="Z761" i="13" s="1"/>
  <c r="AA761" i="13" s="1"/>
  <c r="T761" i="13"/>
  <c r="I761" i="13"/>
  <c r="AG760" i="13"/>
  <c r="AD760" i="13"/>
  <c r="AE760" i="13" s="1"/>
  <c r="AF760" i="13" s="1"/>
  <c r="AC760" i="13"/>
  <c r="AB760" i="13"/>
  <c r="Y760" i="13"/>
  <c r="Z760" i="13" s="1"/>
  <c r="AA760" i="13" s="1"/>
  <c r="T760" i="13"/>
  <c r="I760" i="13"/>
  <c r="AD759" i="13"/>
  <c r="AB759" i="13"/>
  <c r="AA759" i="13"/>
  <c r="AC759" i="13" s="1"/>
  <c r="Y759" i="13"/>
  <c r="Z759" i="13" s="1"/>
  <c r="T759" i="13"/>
  <c r="I759" i="13"/>
  <c r="B759" i="13"/>
  <c r="AD758" i="13"/>
  <c r="AE758" i="13" s="1"/>
  <c r="AF758" i="13" s="1"/>
  <c r="AG758" i="13" s="1"/>
  <c r="AB758" i="13"/>
  <c r="Z758" i="13"/>
  <c r="AA758" i="13" s="1"/>
  <c r="Y758" i="13"/>
  <c r="T758" i="13"/>
  <c r="U758" i="13" s="1"/>
  <c r="I758" i="13"/>
  <c r="AD757" i="13"/>
  <c r="AE757" i="13" s="1"/>
  <c r="AF757" i="13" s="1"/>
  <c r="AG757" i="13" s="1"/>
  <c r="AB757" i="13"/>
  <c r="Z757" i="13"/>
  <c r="AA757" i="13" s="1"/>
  <c r="AC757" i="13" s="1"/>
  <c r="Y757" i="13"/>
  <c r="T757" i="13"/>
  <c r="U757" i="13" s="1"/>
  <c r="I757" i="13"/>
  <c r="AF756" i="13"/>
  <c r="AG756" i="13" s="1"/>
  <c r="AD756" i="13"/>
  <c r="AE756" i="13" s="1"/>
  <c r="AB756" i="13"/>
  <c r="Y756" i="13"/>
  <c r="Z756" i="13" s="1"/>
  <c r="AA756" i="13" s="1"/>
  <c r="T756" i="13"/>
  <c r="U756" i="13" s="1"/>
  <c r="I756" i="13"/>
  <c r="AD755" i="13"/>
  <c r="AE755" i="13" s="1"/>
  <c r="AF755" i="13" s="1"/>
  <c r="AG755" i="13" s="1"/>
  <c r="AB755" i="13"/>
  <c r="Z755" i="13"/>
  <c r="AA755" i="13" s="1"/>
  <c r="AC755" i="13" s="1"/>
  <c r="Y755" i="13"/>
  <c r="T755" i="13"/>
  <c r="I755" i="13"/>
  <c r="AD754" i="13"/>
  <c r="AE754" i="13" s="1"/>
  <c r="AF754" i="13" s="1"/>
  <c r="AG754" i="13" s="1"/>
  <c r="AB754" i="13"/>
  <c r="Z754" i="13"/>
  <c r="AA754" i="13" s="1"/>
  <c r="AC754" i="13" s="1"/>
  <c r="Y754" i="13"/>
  <c r="U754" i="13"/>
  <c r="T754" i="13"/>
  <c r="I754" i="13"/>
  <c r="AE753" i="13"/>
  <c r="AF753" i="13" s="1"/>
  <c r="AG753" i="13" s="1"/>
  <c r="AD753" i="13"/>
  <c r="AB753" i="13"/>
  <c r="AA753" i="13"/>
  <c r="AC753" i="13" s="1"/>
  <c r="Y753" i="13"/>
  <c r="Z753" i="13" s="1"/>
  <c r="T753" i="13"/>
  <c r="I753" i="13"/>
  <c r="AF752" i="13"/>
  <c r="AG752" i="13" s="1"/>
  <c r="AD752" i="13"/>
  <c r="AE752" i="13" s="1"/>
  <c r="AB752" i="13"/>
  <c r="Z752" i="13"/>
  <c r="AA752" i="13" s="1"/>
  <c r="AC752" i="13" s="1"/>
  <c r="Y752" i="13"/>
  <c r="T752" i="13"/>
  <c r="I752" i="13"/>
  <c r="AE751" i="13"/>
  <c r="AF751" i="13" s="1"/>
  <c r="AG751" i="13" s="1"/>
  <c r="AD751" i="13"/>
  <c r="AB751" i="13"/>
  <c r="Z751" i="13"/>
  <c r="AA751" i="13" s="1"/>
  <c r="AC751" i="13" s="1"/>
  <c r="Y751" i="13"/>
  <c r="T751" i="13"/>
  <c r="I751" i="13"/>
  <c r="AD742" i="13"/>
  <c r="AB742" i="13"/>
  <c r="Y742" i="13"/>
  <c r="AE742" i="13" s="1"/>
  <c r="AF742" i="13" s="1"/>
  <c r="AG742" i="13" s="1"/>
  <c r="I742" i="13"/>
  <c r="AF741" i="13"/>
  <c r="AG741" i="13" s="1"/>
  <c r="AD741" i="13"/>
  <c r="AE741" i="13" s="1"/>
  <c r="AB741" i="13"/>
  <c r="Z741" i="13"/>
  <c r="AA741" i="13" s="1"/>
  <c r="Y741" i="13"/>
  <c r="T741" i="13"/>
  <c r="I741" i="13"/>
  <c r="U741" i="13" s="1"/>
  <c r="AD740" i="13"/>
  <c r="AB740" i="13"/>
  <c r="Z740" i="13"/>
  <c r="AA740" i="13" s="1"/>
  <c r="AC740" i="13" s="1"/>
  <c r="Y740" i="13"/>
  <c r="T740" i="13"/>
  <c r="U740" i="13" s="1"/>
  <c r="I740" i="13"/>
  <c r="AG739" i="13"/>
  <c r="AD739" i="13"/>
  <c r="AE739" i="13" s="1"/>
  <c r="AF739" i="13" s="1"/>
  <c r="AB739" i="13"/>
  <c r="Z739" i="13"/>
  <c r="AA739" i="13" s="1"/>
  <c r="AC739" i="13" s="1"/>
  <c r="Y739" i="13"/>
  <c r="T739" i="13"/>
  <c r="I739" i="13"/>
  <c r="AG738" i="13"/>
  <c r="AE738" i="13"/>
  <c r="AF738" i="13" s="1"/>
  <c r="AD738" i="13"/>
  <c r="AB738" i="13"/>
  <c r="AA738" i="13"/>
  <c r="AC738" i="13" s="1"/>
  <c r="Y738" i="13"/>
  <c r="Z738" i="13" s="1"/>
  <c r="U738" i="13"/>
  <c r="T738" i="13"/>
  <c r="I738" i="13"/>
  <c r="AE737" i="13"/>
  <c r="AF737" i="13" s="1"/>
  <c r="AG737" i="13" s="1"/>
  <c r="AD737" i="13"/>
  <c r="AB737" i="13"/>
  <c r="AA737" i="13"/>
  <c r="AC737" i="13" s="1"/>
  <c r="Y737" i="13"/>
  <c r="Z737" i="13" s="1"/>
  <c r="T737" i="13"/>
  <c r="U737" i="13" s="1"/>
  <c r="I737" i="13"/>
  <c r="AD736" i="13"/>
  <c r="AB736" i="13"/>
  <c r="Y736" i="13"/>
  <c r="T736" i="13"/>
  <c r="I736" i="13"/>
  <c r="AD735" i="13"/>
  <c r="AB735" i="13"/>
  <c r="Y735" i="13"/>
  <c r="T735" i="13"/>
  <c r="I735" i="13"/>
  <c r="U735" i="13" s="1"/>
  <c r="AD734" i="13"/>
  <c r="AB734" i="13"/>
  <c r="Y734" i="13"/>
  <c r="T734" i="13"/>
  <c r="U734" i="13" s="1"/>
  <c r="I734" i="13"/>
  <c r="AE733" i="13"/>
  <c r="AF733" i="13" s="1"/>
  <c r="AG733" i="13" s="1"/>
  <c r="AD733" i="13"/>
  <c r="AB733" i="13"/>
  <c r="Z733" i="13"/>
  <c r="AA733" i="13" s="1"/>
  <c r="Y733" i="13"/>
  <c r="T733" i="13"/>
  <c r="I733" i="13"/>
  <c r="AE732" i="13"/>
  <c r="AF732" i="13" s="1"/>
  <c r="AG732" i="13" s="1"/>
  <c r="AD732" i="13"/>
  <c r="AB732" i="13"/>
  <c r="AA732" i="13"/>
  <c r="AC732" i="13" s="1"/>
  <c r="Y732" i="13"/>
  <c r="Z732" i="13" s="1"/>
  <c r="T732" i="13"/>
  <c r="U732" i="13" s="1"/>
  <c r="I732" i="13"/>
  <c r="B739" i="13"/>
  <c r="AD731" i="13"/>
  <c r="AE731" i="13" s="1"/>
  <c r="AF731" i="13" s="1"/>
  <c r="AG731" i="13" s="1"/>
  <c r="AB731" i="13"/>
  <c r="Z731" i="13"/>
  <c r="AA731" i="13" s="1"/>
  <c r="AC731" i="13" s="1"/>
  <c r="Y731" i="13"/>
  <c r="T731" i="13"/>
  <c r="I731" i="13"/>
  <c r="AD722" i="13"/>
  <c r="AE722" i="13" s="1"/>
  <c r="AF722" i="13" s="1"/>
  <c r="AG722" i="13" s="1"/>
  <c r="AB722" i="13"/>
  <c r="Z722" i="13"/>
  <c r="AA722" i="13" s="1"/>
  <c r="AC722" i="13" s="1"/>
  <c r="Y722" i="13"/>
  <c r="I722" i="13"/>
  <c r="AD721" i="13"/>
  <c r="AB721" i="13"/>
  <c r="AA721" i="13"/>
  <c r="AC721" i="13" s="1"/>
  <c r="Y721" i="13"/>
  <c r="Z721" i="13" s="1"/>
  <c r="T721" i="13"/>
  <c r="I721" i="13"/>
  <c r="AE720" i="13"/>
  <c r="AF720" i="13" s="1"/>
  <c r="AG720" i="13" s="1"/>
  <c r="AD720" i="13"/>
  <c r="AB720" i="13"/>
  <c r="Y720" i="13"/>
  <c r="Z720" i="13" s="1"/>
  <c r="AA720" i="13" s="1"/>
  <c r="AC720" i="13" s="1"/>
  <c r="T720" i="13"/>
  <c r="I720" i="13"/>
  <c r="AD719" i="13"/>
  <c r="AB719" i="13"/>
  <c r="Y719" i="13"/>
  <c r="T719" i="13"/>
  <c r="I719" i="13"/>
  <c r="AF718" i="13"/>
  <c r="AG718" i="13" s="1"/>
  <c r="AD718" i="13"/>
  <c r="AE718" i="13" s="1"/>
  <c r="AB718" i="13"/>
  <c r="Z718" i="13"/>
  <c r="AA718" i="13" s="1"/>
  <c r="AC718" i="13" s="1"/>
  <c r="Y718" i="13"/>
  <c r="T718" i="13"/>
  <c r="U718" i="13" s="1"/>
  <c r="I718" i="13"/>
  <c r="AD717" i="13"/>
  <c r="AB717" i="13"/>
  <c r="Z717" i="13"/>
  <c r="AA717" i="13" s="1"/>
  <c r="AC717" i="13" s="1"/>
  <c r="Y717" i="13"/>
  <c r="T717" i="13"/>
  <c r="U717" i="13" s="1"/>
  <c r="I717" i="13"/>
  <c r="AD716" i="13"/>
  <c r="AE716" i="13" s="1"/>
  <c r="AF716" i="13" s="1"/>
  <c r="AG716" i="13" s="1"/>
  <c r="AB716" i="13"/>
  <c r="Z716" i="13"/>
  <c r="AA716" i="13" s="1"/>
  <c r="AC716" i="13" s="1"/>
  <c r="Y716" i="13"/>
  <c r="T716" i="13"/>
  <c r="I716" i="13"/>
  <c r="AD715" i="13"/>
  <c r="AE715" i="13" s="1"/>
  <c r="AF715" i="13" s="1"/>
  <c r="AG715" i="13" s="1"/>
  <c r="AB715" i="13"/>
  <c r="AC715" i="13" s="1"/>
  <c r="Z715" i="13"/>
  <c r="AA715" i="13" s="1"/>
  <c r="Y715" i="13"/>
  <c r="T715" i="13"/>
  <c r="I715" i="13"/>
  <c r="U715" i="13" s="1"/>
  <c r="AD714" i="13"/>
  <c r="AE714" i="13" s="1"/>
  <c r="AF714" i="13" s="1"/>
  <c r="AG714" i="13" s="1"/>
  <c r="AB714" i="13"/>
  <c r="Z714" i="13"/>
  <c r="AA714" i="13" s="1"/>
  <c r="AC714" i="13" s="1"/>
  <c r="Y714" i="13"/>
  <c r="T714" i="13"/>
  <c r="I714" i="13"/>
  <c r="U714" i="13" s="1"/>
  <c r="AD713" i="13"/>
  <c r="AB713" i="13"/>
  <c r="Z713" i="13"/>
  <c r="AA713" i="13" s="1"/>
  <c r="Y713" i="13"/>
  <c r="AE713" i="13" s="1"/>
  <c r="AF713" i="13" s="1"/>
  <c r="AG713" i="13" s="1"/>
  <c r="T713" i="13"/>
  <c r="I713" i="13"/>
  <c r="U713" i="13" s="1"/>
  <c r="AF712" i="13"/>
  <c r="AG712" i="13" s="1"/>
  <c r="AD712" i="13"/>
  <c r="AE712" i="13" s="1"/>
  <c r="AB712" i="13"/>
  <c r="Z712" i="13"/>
  <c r="AA712" i="13" s="1"/>
  <c r="AC712" i="13" s="1"/>
  <c r="Y712" i="13"/>
  <c r="T712" i="13"/>
  <c r="U712" i="13" s="1"/>
  <c r="I712" i="13"/>
  <c r="B719" i="13"/>
  <c r="AD711" i="13"/>
  <c r="AC711" i="13"/>
  <c r="AB711" i="13"/>
  <c r="AA711" i="13"/>
  <c r="Z711" i="13"/>
  <c r="Y711" i="13"/>
  <c r="AE711" i="13" s="1"/>
  <c r="AF711" i="13" s="1"/>
  <c r="AG711" i="13" s="1"/>
  <c r="T711" i="13"/>
  <c r="U711" i="13" s="1"/>
  <c r="I711" i="13"/>
  <c r="AD702" i="13"/>
  <c r="AB702" i="13"/>
  <c r="Z702" i="13"/>
  <c r="AA702" i="13" s="1"/>
  <c r="AC702" i="13" s="1"/>
  <c r="Y702" i="13"/>
  <c r="AE702" i="13" s="1"/>
  <c r="AF702" i="13" s="1"/>
  <c r="AG702" i="13" s="1"/>
  <c r="I702" i="13"/>
  <c r="AD701" i="13"/>
  <c r="AB701" i="13"/>
  <c r="Y701" i="13"/>
  <c r="Z701" i="13" s="1"/>
  <c r="AA701" i="13" s="1"/>
  <c r="U701" i="13"/>
  <c r="T701" i="13"/>
  <c r="I701" i="13"/>
  <c r="AF700" i="13"/>
  <c r="AG700" i="13" s="1"/>
  <c r="AE700" i="13"/>
  <c r="AD700" i="13"/>
  <c r="AB700" i="13"/>
  <c r="Z700" i="13"/>
  <c r="AA700" i="13" s="1"/>
  <c r="AC700" i="13" s="1"/>
  <c r="Y700" i="13"/>
  <c r="T700" i="13"/>
  <c r="U700" i="13" s="1"/>
  <c r="I700" i="13"/>
  <c r="AF699" i="13"/>
  <c r="AG699" i="13" s="1"/>
  <c r="AD699" i="13"/>
  <c r="AE699" i="13" s="1"/>
  <c r="AB699" i="13"/>
  <c r="Y699" i="13"/>
  <c r="Z699" i="13" s="1"/>
  <c r="AA699" i="13" s="1"/>
  <c r="AC699" i="13" s="1"/>
  <c r="T699" i="13"/>
  <c r="I699" i="13"/>
  <c r="AF698" i="13"/>
  <c r="AG698" i="13" s="1"/>
  <c r="AD698" i="13"/>
  <c r="AE698" i="13" s="1"/>
  <c r="AB698" i="13"/>
  <c r="AA698" i="13"/>
  <c r="AC698" i="13" s="1"/>
  <c r="Z698" i="13"/>
  <c r="Y698" i="13"/>
  <c r="I698" i="13"/>
  <c r="AD697" i="13"/>
  <c r="AB697" i="13"/>
  <c r="Y697" i="13"/>
  <c r="Z697" i="13" s="1"/>
  <c r="AA697" i="13" s="1"/>
  <c r="AC697" i="13" s="1"/>
  <c r="U697" i="13"/>
  <c r="T697" i="13"/>
  <c r="I697" i="13"/>
  <c r="AD696" i="13"/>
  <c r="AE696" i="13" s="1"/>
  <c r="AF696" i="13" s="1"/>
  <c r="AG696" i="13" s="1"/>
  <c r="AB696" i="13"/>
  <c r="Z696" i="13"/>
  <c r="AA696" i="13" s="1"/>
  <c r="AC696" i="13" s="1"/>
  <c r="Y696" i="13"/>
  <c r="T696" i="13"/>
  <c r="I696" i="13"/>
  <c r="AE695" i="13"/>
  <c r="AF695" i="13" s="1"/>
  <c r="AG695" i="13" s="1"/>
  <c r="AD695" i="13"/>
  <c r="AB695" i="13"/>
  <c r="AA695" i="13"/>
  <c r="AC695" i="13" s="1"/>
  <c r="Z695" i="13"/>
  <c r="Y695" i="13"/>
  <c r="T695" i="13"/>
  <c r="I695" i="13"/>
  <c r="U695" i="13" s="1"/>
  <c r="AD694" i="13"/>
  <c r="AB694" i="13"/>
  <c r="Y694" i="13"/>
  <c r="T694" i="13"/>
  <c r="U694" i="13" s="1"/>
  <c r="I694" i="13"/>
  <c r="AD693" i="13"/>
  <c r="AB693" i="13"/>
  <c r="Y693" i="13"/>
  <c r="T693" i="13"/>
  <c r="U693" i="13" s="1"/>
  <c r="I693" i="13"/>
  <c r="AD692" i="13"/>
  <c r="AB692" i="13"/>
  <c r="Y692" i="13"/>
  <c r="Z692" i="13" s="1"/>
  <c r="AA692" i="13" s="1"/>
  <c r="AC692" i="13" s="1"/>
  <c r="T692" i="13"/>
  <c r="I692" i="13"/>
  <c r="B699" i="13"/>
  <c r="AE691" i="13"/>
  <c r="AF691" i="13" s="1"/>
  <c r="AG691" i="13" s="1"/>
  <c r="AD691" i="13"/>
  <c r="AB691" i="13"/>
  <c r="AA691" i="13"/>
  <c r="AC691" i="13" s="1"/>
  <c r="Z691" i="13"/>
  <c r="Y691" i="13"/>
  <c r="T691" i="13"/>
  <c r="I691" i="13"/>
  <c r="U691" i="13" s="1"/>
  <c r="AD682" i="13"/>
  <c r="AE682" i="13" s="1"/>
  <c r="AF682" i="13" s="1"/>
  <c r="AG682" i="13" s="1"/>
  <c r="AB682" i="13"/>
  <c r="Y682" i="13"/>
  <c r="Z682" i="13" s="1"/>
  <c r="AA682" i="13" s="1"/>
  <c r="AC682" i="13" s="1"/>
  <c r="I682" i="13"/>
  <c r="AG681" i="13"/>
  <c r="AE681" i="13"/>
  <c r="AF681" i="13" s="1"/>
  <c r="AD681" i="13"/>
  <c r="AB681" i="13"/>
  <c r="Z681" i="13"/>
  <c r="AA681" i="13" s="1"/>
  <c r="AC681" i="13" s="1"/>
  <c r="Y681" i="13"/>
  <c r="T681" i="13"/>
  <c r="I681" i="13"/>
  <c r="AD680" i="13"/>
  <c r="AE680" i="13" s="1"/>
  <c r="AF680" i="13" s="1"/>
  <c r="AG680" i="13" s="1"/>
  <c r="AB680" i="13"/>
  <c r="Z680" i="13"/>
  <c r="AA680" i="13" s="1"/>
  <c r="AC680" i="13" s="1"/>
  <c r="Y680" i="13"/>
  <c r="T680" i="13"/>
  <c r="I680" i="13"/>
  <c r="AD679" i="13"/>
  <c r="AE679" i="13" s="1"/>
  <c r="AF679" i="13" s="1"/>
  <c r="AG679" i="13" s="1"/>
  <c r="AB679" i="13"/>
  <c r="Z679" i="13"/>
  <c r="AA679" i="13" s="1"/>
  <c r="Y679" i="13"/>
  <c r="T679" i="13"/>
  <c r="I679" i="13"/>
  <c r="AD678" i="13"/>
  <c r="AB678" i="13"/>
  <c r="Y678" i="13"/>
  <c r="Z678" i="13" s="1"/>
  <c r="AA678" i="13" s="1"/>
  <c r="AC678" i="13" s="1"/>
  <c r="T678" i="13"/>
  <c r="I678" i="13"/>
  <c r="AF677" i="13"/>
  <c r="AG677" i="13" s="1"/>
  <c r="AD677" i="13"/>
  <c r="AE677" i="13" s="1"/>
  <c r="AB677" i="13"/>
  <c r="Y677" i="13"/>
  <c r="Z677" i="13" s="1"/>
  <c r="AA677" i="13" s="1"/>
  <c r="AC677" i="13" s="1"/>
  <c r="T677" i="13"/>
  <c r="I677" i="13"/>
  <c r="AE676" i="13"/>
  <c r="AF676" i="13" s="1"/>
  <c r="AG676" i="13" s="1"/>
  <c r="AD676" i="13"/>
  <c r="AB676" i="13"/>
  <c r="Z676" i="13"/>
  <c r="AA676" i="13" s="1"/>
  <c r="AC676" i="13" s="1"/>
  <c r="Y676" i="13"/>
  <c r="T676" i="13"/>
  <c r="I676" i="13"/>
  <c r="AE675" i="13"/>
  <c r="AF675" i="13" s="1"/>
  <c r="AG675" i="13" s="1"/>
  <c r="AD675" i="13"/>
  <c r="AB675" i="13"/>
  <c r="AA675" i="13"/>
  <c r="AC675" i="13" s="1"/>
  <c r="Z675" i="13"/>
  <c r="Y675" i="13"/>
  <c r="T675" i="13"/>
  <c r="U675" i="13" s="1"/>
  <c r="I675" i="13"/>
  <c r="AD674" i="13"/>
  <c r="AE674" i="13" s="1"/>
  <c r="AF674" i="13" s="1"/>
  <c r="AG674" i="13" s="1"/>
  <c r="AB674" i="13"/>
  <c r="Z674" i="13"/>
  <c r="AA674" i="13" s="1"/>
  <c r="AC674" i="13" s="1"/>
  <c r="Y674" i="13"/>
  <c r="T674" i="13"/>
  <c r="U674" i="13" s="1"/>
  <c r="I674" i="13"/>
  <c r="AD673" i="13"/>
  <c r="AE673" i="13" s="1"/>
  <c r="AF673" i="13" s="1"/>
  <c r="AG673" i="13" s="1"/>
  <c r="AB673" i="13"/>
  <c r="Z673" i="13"/>
  <c r="AA673" i="13" s="1"/>
  <c r="AC673" i="13" s="1"/>
  <c r="Y673" i="13"/>
  <c r="T673" i="13"/>
  <c r="I673" i="13"/>
  <c r="AD672" i="13"/>
  <c r="AB672" i="13"/>
  <c r="Y672" i="13"/>
  <c r="T672" i="13"/>
  <c r="U672" i="13" s="1"/>
  <c r="I672" i="13"/>
  <c r="AF671" i="13"/>
  <c r="AG671" i="13" s="1"/>
  <c r="AD671" i="13"/>
  <c r="AE671" i="13" s="1"/>
  <c r="AB671" i="13"/>
  <c r="Z671" i="13"/>
  <c r="AA671" i="13" s="1"/>
  <c r="AC671" i="13" s="1"/>
  <c r="Y671" i="13"/>
  <c r="T671" i="13"/>
  <c r="I671" i="13"/>
  <c r="AD662" i="13"/>
  <c r="AB662" i="13"/>
  <c r="Y662" i="13"/>
  <c r="Z662" i="13" s="1"/>
  <c r="AA662" i="13" s="1"/>
  <c r="AC662" i="13" s="1"/>
  <c r="I662" i="13"/>
  <c r="AD661" i="13"/>
  <c r="AB661" i="13"/>
  <c r="AA661" i="13"/>
  <c r="AC661" i="13" s="1"/>
  <c r="Y661" i="13"/>
  <c r="Z661" i="13" s="1"/>
  <c r="T661" i="13"/>
  <c r="U661" i="13" s="1"/>
  <c r="I661" i="13"/>
  <c r="AE660" i="13"/>
  <c r="AF660" i="13" s="1"/>
  <c r="AG660" i="13" s="1"/>
  <c r="AD660" i="13"/>
  <c r="AB660" i="13"/>
  <c r="Y660" i="13"/>
  <c r="Z660" i="13" s="1"/>
  <c r="AA660" i="13" s="1"/>
  <c r="AC660" i="13" s="1"/>
  <c r="T660" i="13"/>
  <c r="U660" i="13" s="1"/>
  <c r="I660" i="13"/>
  <c r="AD659" i="13"/>
  <c r="AB659" i="13"/>
  <c r="Y659" i="13"/>
  <c r="T659" i="13"/>
  <c r="U659" i="13" s="1"/>
  <c r="I659" i="13"/>
  <c r="B659" i="13"/>
  <c r="AD658" i="13"/>
  <c r="AE658" i="13" s="1"/>
  <c r="AF658" i="13" s="1"/>
  <c r="AG658" i="13" s="1"/>
  <c r="AB658" i="13"/>
  <c r="Z658" i="13"/>
  <c r="AA658" i="13" s="1"/>
  <c r="AC658" i="13" s="1"/>
  <c r="Y658" i="13"/>
  <c r="T658" i="13"/>
  <c r="U658" i="13" s="1"/>
  <c r="I658" i="13"/>
  <c r="AD657" i="13"/>
  <c r="AE657" i="13" s="1"/>
  <c r="AF657" i="13" s="1"/>
  <c r="AG657" i="13" s="1"/>
  <c r="AB657" i="13"/>
  <c r="Z657" i="13"/>
  <c r="AA657" i="13" s="1"/>
  <c r="Y657" i="13"/>
  <c r="T657" i="13"/>
  <c r="I657" i="13"/>
  <c r="U657" i="13" s="1"/>
  <c r="AD656" i="13"/>
  <c r="AE656" i="13" s="1"/>
  <c r="AF656" i="13" s="1"/>
  <c r="AG656" i="13" s="1"/>
  <c r="AB656" i="13"/>
  <c r="Z656" i="13"/>
  <c r="AA656" i="13" s="1"/>
  <c r="Y656" i="13"/>
  <c r="T656" i="13"/>
  <c r="I656" i="13"/>
  <c r="AF655" i="13"/>
  <c r="AG655" i="13" s="1"/>
  <c r="AD655" i="13"/>
  <c r="AE655" i="13" s="1"/>
  <c r="AB655" i="13"/>
  <c r="Z655" i="13"/>
  <c r="AA655" i="13" s="1"/>
  <c r="Y655" i="13"/>
  <c r="T655" i="13"/>
  <c r="I655" i="13"/>
  <c r="AF654" i="13"/>
  <c r="AG654" i="13" s="1"/>
  <c r="AD654" i="13"/>
  <c r="AE654" i="13" s="1"/>
  <c r="AB654" i="13"/>
  <c r="Z654" i="13"/>
  <c r="AA654" i="13" s="1"/>
  <c r="AC654" i="13" s="1"/>
  <c r="Y654" i="13"/>
  <c r="T654" i="13"/>
  <c r="U654" i="13" s="1"/>
  <c r="I654" i="13"/>
  <c r="AD653" i="13"/>
  <c r="AB653" i="13"/>
  <c r="Y653" i="13"/>
  <c r="T653" i="13"/>
  <c r="I653" i="13"/>
  <c r="AD652" i="13"/>
  <c r="AE652" i="13" s="1"/>
  <c r="AF652" i="13" s="1"/>
  <c r="AG652" i="13" s="1"/>
  <c r="AB652" i="13"/>
  <c r="Z652" i="13"/>
  <c r="AA652" i="13" s="1"/>
  <c r="AC652" i="13" s="1"/>
  <c r="Y652" i="13"/>
  <c r="T652" i="13"/>
  <c r="I652" i="13"/>
  <c r="AE651" i="13"/>
  <c r="AF651" i="13" s="1"/>
  <c r="AG651" i="13" s="1"/>
  <c r="AD651" i="13"/>
  <c r="AB651" i="13"/>
  <c r="Y651" i="13"/>
  <c r="Z651" i="13" s="1"/>
  <c r="AA651" i="13" s="1"/>
  <c r="AC651" i="13" s="1"/>
  <c r="T651" i="13"/>
  <c r="I651" i="13"/>
  <c r="AD642" i="13"/>
  <c r="AB642" i="13"/>
  <c r="Y642" i="13"/>
  <c r="Z642" i="13" s="1"/>
  <c r="AA642" i="13" s="1"/>
  <c r="AC642" i="13" s="1"/>
  <c r="I642" i="13"/>
  <c r="AD641" i="13"/>
  <c r="AE641" i="13" s="1"/>
  <c r="AF641" i="13" s="1"/>
  <c r="AG641" i="13" s="1"/>
  <c r="AB641" i="13"/>
  <c r="Z641" i="13"/>
  <c r="AA641" i="13" s="1"/>
  <c r="Y641" i="13"/>
  <c r="T641" i="13"/>
  <c r="I641" i="13"/>
  <c r="U641" i="13" s="1"/>
  <c r="AD640" i="13"/>
  <c r="AE640" i="13" s="1"/>
  <c r="AF640" i="13" s="1"/>
  <c r="AG640" i="13" s="1"/>
  <c r="AB640" i="13"/>
  <c r="Z640" i="13"/>
  <c r="AA640" i="13" s="1"/>
  <c r="AC640" i="13" s="1"/>
  <c r="Y640" i="13"/>
  <c r="T640" i="13"/>
  <c r="I640" i="13"/>
  <c r="AD639" i="13"/>
  <c r="AE639" i="13" s="1"/>
  <c r="AF639" i="13" s="1"/>
  <c r="AG639" i="13" s="1"/>
  <c r="AB639" i="13"/>
  <c r="Z639" i="13"/>
  <c r="AA639" i="13" s="1"/>
  <c r="Y639" i="13"/>
  <c r="T639" i="13"/>
  <c r="I639" i="13"/>
  <c r="AD638" i="13"/>
  <c r="AB638" i="13"/>
  <c r="Y638" i="13"/>
  <c r="T638" i="13"/>
  <c r="U638" i="13" s="1"/>
  <c r="I638" i="13"/>
  <c r="AG637" i="13"/>
  <c r="AE637" i="13"/>
  <c r="AF637" i="13" s="1"/>
  <c r="AD637" i="13"/>
  <c r="AB637" i="13"/>
  <c r="AA637" i="13"/>
  <c r="AC637" i="13" s="1"/>
  <c r="Y637" i="13"/>
  <c r="Z637" i="13" s="1"/>
  <c r="T637" i="13"/>
  <c r="U637" i="13" s="1"/>
  <c r="I637" i="13"/>
  <c r="AD636" i="13"/>
  <c r="AB636" i="13"/>
  <c r="Y636" i="13"/>
  <c r="T636" i="13"/>
  <c r="I636" i="13"/>
  <c r="AE635" i="13"/>
  <c r="AF635" i="13" s="1"/>
  <c r="AG635" i="13" s="1"/>
  <c r="AD635" i="13"/>
  <c r="AB635" i="13"/>
  <c r="AA635" i="13"/>
  <c r="AC635" i="13" s="1"/>
  <c r="Y635" i="13"/>
  <c r="Z635" i="13" s="1"/>
  <c r="T635" i="13"/>
  <c r="I635" i="13"/>
  <c r="AD634" i="13"/>
  <c r="AB634" i="13"/>
  <c r="Y634" i="13"/>
  <c r="T634" i="13"/>
  <c r="U634" i="13" s="1"/>
  <c r="I634" i="13"/>
  <c r="AD633" i="13"/>
  <c r="AB633" i="13"/>
  <c r="Z633" i="13"/>
  <c r="AA633" i="13" s="1"/>
  <c r="AC633" i="13" s="1"/>
  <c r="Y633" i="13"/>
  <c r="T633" i="13"/>
  <c r="U633" i="13" s="1"/>
  <c r="I633" i="13"/>
  <c r="AD632" i="13"/>
  <c r="AB632" i="13"/>
  <c r="AA632" i="13"/>
  <c r="AC632" i="13" s="1"/>
  <c r="Y632" i="13"/>
  <c r="Z632" i="13" s="1"/>
  <c r="T632" i="13"/>
  <c r="U632" i="13" s="1"/>
  <c r="I632" i="13"/>
  <c r="B639" i="13"/>
  <c r="AF631" i="13"/>
  <c r="AG631" i="13" s="1"/>
  <c r="AE631" i="13"/>
  <c r="AD631" i="13"/>
  <c r="AB631" i="13"/>
  <c r="Z631" i="13"/>
  <c r="AA631" i="13" s="1"/>
  <c r="AC631" i="13" s="1"/>
  <c r="Y631" i="13"/>
  <c r="T631" i="13"/>
  <c r="I631" i="13"/>
  <c r="AD622" i="13"/>
  <c r="AE622" i="13" s="1"/>
  <c r="AF622" i="13" s="1"/>
  <c r="AG622" i="13" s="1"/>
  <c r="AB622" i="13"/>
  <c r="Y622" i="13"/>
  <c r="Z622" i="13" s="1"/>
  <c r="AA622" i="13" s="1"/>
  <c r="AC622" i="13" s="1"/>
  <c r="I622" i="13"/>
  <c r="AG621" i="13"/>
  <c r="AE621" i="13"/>
  <c r="AF621" i="13" s="1"/>
  <c r="AD621" i="13"/>
  <c r="AC621" i="13"/>
  <c r="AB621" i="13"/>
  <c r="Y621" i="13"/>
  <c r="Z621" i="13" s="1"/>
  <c r="AA621" i="13" s="1"/>
  <c r="T621" i="13"/>
  <c r="I621" i="13"/>
  <c r="AD620" i="13"/>
  <c r="AE620" i="13" s="1"/>
  <c r="AF620" i="13" s="1"/>
  <c r="AG620" i="13" s="1"/>
  <c r="AB620" i="13"/>
  <c r="Y620" i="13"/>
  <c r="Z620" i="13" s="1"/>
  <c r="AA620" i="13" s="1"/>
  <c r="AC620" i="13" s="1"/>
  <c r="T620" i="13"/>
  <c r="I620" i="13"/>
  <c r="AE619" i="13"/>
  <c r="AF619" i="13" s="1"/>
  <c r="AG619" i="13" s="1"/>
  <c r="AD619" i="13"/>
  <c r="AB619" i="13"/>
  <c r="Y619" i="13"/>
  <c r="Z619" i="13" s="1"/>
  <c r="AA619" i="13" s="1"/>
  <c r="AC619" i="13" s="1"/>
  <c r="T619" i="13"/>
  <c r="I619" i="13"/>
  <c r="B619" i="13"/>
  <c r="AD618" i="13"/>
  <c r="AE618" i="13" s="1"/>
  <c r="AF618" i="13" s="1"/>
  <c r="AG618" i="13" s="1"/>
  <c r="AB618" i="13"/>
  <c r="Z618" i="13"/>
  <c r="AA618" i="13" s="1"/>
  <c r="AC618" i="13" s="1"/>
  <c r="Y618" i="13"/>
  <c r="T618" i="13"/>
  <c r="U618" i="13" s="1"/>
  <c r="I618" i="13"/>
  <c r="AF617" i="13"/>
  <c r="AG617" i="13" s="1"/>
  <c r="AD617" i="13"/>
  <c r="AE617" i="13" s="1"/>
  <c r="AB617" i="13"/>
  <c r="AA617" i="13"/>
  <c r="AC617" i="13" s="1"/>
  <c r="Z617" i="13"/>
  <c r="Y617" i="13"/>
  <c r="T617" i="13"/>
  <c r="I617" i="13"/>
  <c r="U617" i="13" s="1"/>
  <c r="AD616" i="13"/>
  <c r="AE616" i="13" s="1"/>
  <c r="AF616" i="13" s="1"/>
  <c r="AG616" i="13" s="1"/>
  <c r="AB616" i="13"/>
  <c r="Y616" i="13"/>
  <c r="Z616" i="13" s="1"/>
  <c r="AA616" i="13" s="1"/>
  <c r="AC616" i="13" s="1"/>
  <c r="T616" i="13"/>
  <c r="I616" i="13"/>
  <c r="AF615" i="13"/>
  <c r="AG615" i="13" s="1"/>
  <c r="AE615" i="13"/>
  <c r="AD615" i="13"/>
  <c r="AB615" i="13"/>
  <c r="Z615" i="13"/>
  <c r="AA615" i="13" s="1"/>
  <c r="AC615" i="13" s="1"/>
  <c r="Y615" i="13"/>
  <c r="T615" i="13"/>
  <c r="U615" i="13" s="1"/>
  <c r="I615" i="13"/>
  <c r="AD614" i="13"/>
  <c r="AE614" i="13" s="1"/>
  <c r="AF614" i="13" s="1"/>
  <c r="AG614" i="13" s="1"/>
  <c r="AB614" i="13"/>
  <c r="Z614" i="13"/>
  <c r="AA614" i="13" s="1"/>
  <c r="AC614" i="13" s="1"/>
  <c r="Y614" i="13"/>
  <c r="T614" i="13"/>
  <c r="U614" i="13" s="1"/>
  <c r="I614" i="13"/>
  <c r="AE613" i="13"/>
  <c r="AF613" i="13" s="1"/>
  <c r="AG613" i="13" s="1"/>
  <c r="AD613" i="13"/>
  <c r="AB613" i="13"/>
  <c r="Y613" i="13"/>
  <c r="Z613" i="13" s="1"/>
  <c r="AA613" i="13" s="1"/>
  <c r="AC613" i="13" s="1"/>
  <c r="T613" i="13"/>
  <c r="I613" i="13"/>
  <c r="AD612" i="13"/>
  <c r="AE612" i="13" s="1"/>
  <c r="AF612" i="13" s="1"/>
  <c r="AG612" i="13" s="1"/>
  <c r="AB612" i="13"/>
  <c r="Z612" i="13"/>
  <c r="AA612" i="13" s="1"/>
  <c r="AC612" i="13" s="1"/>
  <c r="Y612" i="13"/>
  <c r="U612" i="13"/>
  <c r="T612" i="13"/>
  <c r="I612" i="13"/>
  <c r="AE611" i="13"/>
  <c r="AF611" i="13" s="1"/>
  <c r="AG611" i="13" s="1"/>
  <c r="AD611" i="13"/>
  <c r="AC611" i="13"/>
  <c r="AB611" i="13"/>
  <c r="Y611" i="13"/>
  <c r="Z611" i="13" s="1"/>
  <c r="AA611" i="13" s="1"/>
  <c r="T611" i="13"/>
  <c r="I611" i="13"/>
  <c r="AE602" i="13"/>
  <c r="AF602" i="13" s="1"/>
  <c r="AG602" i="13" s="1"/>
  <c r="AD602" i="13"/>
  <c r="AB602" i="13"/>
  <c r="Z602" i="13"/>
  <c r="AA602" i="13" s="1"/>
  <c r="AC602" i="13" s="1"/>
  <c r="Y602" i="13"/>
  <c r="I602" i="13"/>
  <c r="AD601" i="13"/>
  <c r="AB601" i="13"/>
  <c r="Z601" i="13"/>
  <c r="AA601" i="13" s="1"/>
  <c r="AC601" i="13" s="1"/>
  <c r="Y601" i="13"/>
  <c r="T601" i="13"/>
  <c r="U601" i="13" s="1"/>
  <c r="I601" i="13"/>
  <c r="AD600" i="13"/>
  <c r="AB600" i="13"/>
  <c r="Z600" i="13"/>
  <c r="AA600" i="13" s="1"/>
  <c r="AC600" i="13" s="1"/>
  <c r="Y600" i="13"/>
  <c r="T600" i="13"/>
  <c r="I600" i="13"/>
  <c r="AD599" i="13"/>
  <c r="AE599" i="13" s="1"/>
  <c r="AF599" i="13" s="1"/>
  <c r="AG599" i="13" s="1"/>
  <c r="AB599" i="13"/>
  <c r="Z599" i="13"/>
  <c r="AA599" i="13" s="1"/>
  <c r="AC599" i="13" s="1"/>
  <c r="Y599" i="13"/>
  <c r="T599" i="13"/>
  <c r="I599" i="13"/>
  <c r="AG598" i="13"/>
  <c r="AD598" i="13"/>
  <c r="AE598" i="13" s="1"/>
  <c r="AF598" i="13" s="1"/>
  <c r="AB598" i="13"/>
  <c r="AA598" i="13"/>
  <c r="AC598" i="13" s="1"/>
  <c r="Z598" i="13"/>
  <c r="Y598" i="13"/>
  <c r="T598" i="13"/>
  <c r="U598" i="13" s="1"/>
  <c r="I598" i="13"/>
  <c r="AF597" i="13"/>
  <c r="AG597" i="13" s="1"/>
  <c r="AE597" i="13"/>
  <c r="AD597" i="13"/>
  <c r="AB597" i="13"/>
  <c r="Y597" i="13"/>
  <c r="Z597" i="13" s="1"/>
  <c r="AA597" i="13" s="1"/>
  <c r="AC597" i="13" s="1"/>
  <c r="T597" i="13"/>
  <c r="U597" i="13" s="1"/>
  <c r="I597" i="13"/>
  <c r="AE596" i="13"/>
  <c r="AF596" i="13" s="1"/>
  <c r="AG596" i="13" s="1"/>
  <c r="AD596" i="13"/>
  <c r="AB596" i="13"/>
  <c r="Y596" i="13"/>
  <c r="Z596" i="13" s="1"/>
  <c r="AA596" i="13" s="1"/>
  <c r="AC596" i="13" s="1"/>
  <c r="T596" i="13"/>
  <c r="I596" i="13"/>
  <c r="AE595" i="13"/>
  <c r="AF595" i="13" s="1"/>
  <c r="AG595" i="13" s="1"/>
  <c r="AD595" i="13"/>
  <c r="AB595" i="13"/>
  <c r="AC595" i="13" s="1"/>
  <c r="AA595" i="13"/>
  <c r="Z595" i="13"/>
  <c r="Y595" i="13"/>
  <c r="T595" i="13"/>
  <c r="I595" i="13"/>
  <c r="AG594" i="13"/>
  <c r="AD594" i="13"/>
  <c r="AE594" i="13" s="1"/>
  <c r="AF594" i="13" s="1"/>
  <c r="AB594" i="13"/>
  <c r="AA594" i="13"/>
  <c r="AC594" i="13" s="1"/>
  <c r="Z594" i="13"/>
  <c r="Y594" i="13"/>
  <c r="T594" i="13"/>
  <c r="U594" i="13" s="1"/>
  <c r="I594" i="13"/>
  <c r="AG593" i="13"/>
  <c r="AF593" i="13"/>
  <c r="AD593" i="13"/>
  <c r="AB593" i="13"/>
  <c r="Y593" i="13"/>
  <c r="AE593" i="13" s="1"/>
  <c r="T593" i="13"/>
  <c r="U593" i="13" s="1"/>
  <c r="I593" i="13"/>
  <c r="AD592" i="13"/>
  <c r="AB592" i="13"/>
  <c r="Y592" i="13"/>
  <c r="Z592" i="13" s="1"/>
  <c r="AA592" i="13" s="1"/>
  <c r="AC592" i="13" s="1"/>
  <c r="U592" i="13"/>
  <c r="T592" i="13"/>
  <c r="I592" i="13"/>
  <c r="AF591" i="13"/>
  <c r="AG591" i="13" s="1"/>
  <c r="AE591" i="13"/>
  <c r="AD591" i="13"/>
  <c r="AB591" i="13"/>
  <c r="Z591" i="13"/>
  <c r="AA591" i="13" s="1"/>
  <c r="AC591" i="13" s="1"/>
  <c r="Y591" i="13"/>
  <c r="I591" i="13"/>
  <c r="AE582" i="13"/>
  <c r="AF582" i="13" s="1"/>
  <c r="AG582" i="13" s="1"/>
  <c r="AD582" i="13"/>
  <c r="AB582" i="13"/>
  <c r="Z582" i="13"/>
  <c r="AA582" i="13" s="1"/>
  <c r="AC582" i="13" s="1"/>
  <c r="Y582" i="13"/>
  <c r="I582" i="13"/>
  <c r="AE581" i="13"/>
  <c r="AF581" i="13" s="1"/>
  <c r="AG581" i="13" s="1"/>
  <c r="AD581" i="13"/>
  <c r="AC581" i="13"/>
  <c r="AB581" i="13"/>
  <c r="Y581" i="13"/>
  <c r="Z581" i="13" s="1"/>
  <c r="AA581" i="13" s="1"/>
  <c r="T581" i="13"/>
  <c r="I581" i="13"/>
  <c r="U581" i="13" s="1"/>
  <c r="AE580" i="13"/>
  <c r="AF580" i="13" s="1"/>
  <c r="AG580" i="13" s="1"/>
  <c r="AD580" i="13"/>
  <c r="AB580" i="13"/>
  <c r="Y580" i="13"/>
  <c r="Z580" i="13" s="1"/>
  <c r="AA580" i="13" s="1"/>
  <c r="AC580" i="13" s="1"/>
  <c r="T580" i="13"/>
  <c r="I580" i="13"/>
  <c r="AD579" i="13"/>
  <c r="AE579" i="13" s="1"/>
  <c r="AF579" i="13" s="1"/>
  <c r="AG579" i="13" s="1"/>
  <c r="AB579" i="13"/>
  <c r="Y579" i="13"/>
  <c r="Z579" i="13" s="1"/>
  <c r="AA579" i="13" s="1"/>
  <c r="AC579" i="13" s="1"/>
  <c r="T579" i="13"/>
  <c r="I579" i="13"/>
  <c r="AD578" i="13"/>
  <c r="AE578" i="13" s="1"/>
  <c r="AF578" i="13" s="1"/>
  <c r="AG578" i="13" s="1"/>
  <c r="AC578" i="13"/>
  <c r="AB578" i="13"/>
  <c r="AA578" i="13"/>
  <c r="Z578" i="13"/>
  <c r="Y578" i="13"/>
  <c r="T578" i="13"/>
  <c r="I578" i="13"/>
  <c r="AD577" i="13"/>
  <c r="AE577" i="13" s="1"/>
  <c r="AF577" i="13" s="1"/>
  <c r="AG577" i="13" s="1"/>
  <c r="AB577" i="13"/>
  <c r="Z577" i="13"/>
  <c r="AA577" i="13" s="1"/>
  <c r="AC577" i="13" s="1"/>
  <c r="Y577" i="13"/>
  <c r="T577" i="13"/>
  <c r="I577" i="13"/>
  <c r="AG576" i="13"/>
  <c r="AF576" i="13"/>
  <c r="AD576" i="13"/>
  <c r="AB576" i="13"/>
  <c r="Z576" i="13"/>
  <c r="AA576" i="13" s="1"/>
  <c r="AC576" i="13" s="1"/>
  <c r="Y576" i="13"/>
  <c r="AE576" i="13" s="1"/>
  <c r="U576" i="13"/>
  <c r="T576" i="13"/>
  <c r="I576" i="13"/>
  <c r="AF575" i="13"/>
  <c r="AG575" i="13" s="1"/>
  <c r="AE575" i="13"/>
  <c r="AD575" i="13"/>
  <c r="AB575" i="13"/>
  <c r="Z575" i="13"/>
  <c r="AA575" i="13" s="1"/>
  <c r="AC575" i="13" s="1"/>
  <c r="Y575" i="13"/>
  <c r="T575" i="13"/>
  <c r="U575" i="13" s="1"/>
  <c r="I575" i="13"/>
  <c r="AD574" i="13"/>
  <c r="AE574" i="13" s="1"/>
  <c r="AF574" i="13" s="1"/>
  <c r="AG574" i="13" s="1"/>
  <c r="AB574" i="13"/>
  <c r="AC574" i="13" s="1"/>
  <c r="AA574" i="13"/>
  <c r="Z574" i="13"/>
  <c r="Y574" i="13"/>
  <c r="T574" i="13"/>
  <c r="I574" i="13"/>
  <c r="AE573" i="13"/>
  <c r="AF573" i="13" s="1"/>
  <c r="AG573" i="13" s="1"/>
  <c r="AD573" i="13"/>
  <c r="AB573" i="13"/>
  <c r="AC573" i="13" s="1"/>
  <c r="AA573" i="13"/>
  <c r="Z573" i="13"/>
  <c r="Y573" i="13"/>
  <c r="T573" i="13"/>
  <c r="I573" i="13"/>
  <c r="AD572" i="13"/>
  <c r="AE572" i="13" s="1"/>
  <c r="AF572" i="13" s="1"/>
  <c r="AG572" i="13" s="1"/>
  <c r="AB572" i="13"/>
  <c r="Z572" i="13"/>
  <c r="AA572" i="13" s="1"/>
  <c r="AC572" i="13" s="1"/>
  <c r="Y572" i="13"/>
  <c r="T572" i="13"/>
  <c r="I572" i="13"/>
  <c r="B579" i="13"/>
  <c r="AD571" i="13"/>
  <c r="AB571" i="13"/>
  <c r="Y571" i="13"/>
  <c r="T571" i="13"/>
  <c r="U571" i="13" s="1"/>
  <c r="I571" i="13"/>
  <c r="AD562" i="13"/>
  <c r="AB562" i="13"/>
  <c r="Y562" i="13"/>
  <c r="AE562" i="13" s="1"/>
  <c r="AF562" i="13" s="1"/>
  <c r="AG562" i="13" s="1"/>
  <c r="I562" i="13"/>
  <c r="AD561" i="13"/>
  <c r="AB561" i="13"/>
  <c r="Z561" i="13"/>
  <c r="AA561" i="13" s="1"/>
  <c r="AC561" i="13" s="1"/>
  <c r="Y561" i="13"/>
  <c r="AE561" i="13" s="1"/>
  <c r="AF561" i="13" s="1"/>
  <c r="AG561" i="13" s="1"/>
  <c r="T561" i="13"/>
  <c r="U561" i="13" s="1"/>
  <c r="I561" i="13"/>
  <c r="AF560" i="13"/>
  <c r="AG560" i="13" s="1"/>
  <c r="AD560" i="13"/>
  <c r="AB560" i="13"/>
  <c r="Y560" i="13"/>
  <c r="AE560" i="13" s="1"/>
  <c r="T560" i="13"/>
  <c r="U560" i="13" s="1"/>
  <c r="I560" i="13"/>
  <c r="AF559" i="13"/>
  <c r="AG559" i="13" s="1"/>
  <c r="AD559" i="13"/>
  <c r="AB559" i="13"/>
  <c r="Z559" i="13"/>
  <c r="AA559" i="13" s="1"/>
  <c r="AC559" i="13" s="1"/>
  <c r="Y559" i="13"/>
  <c r="AE559" i="13" s="1"/>
  <c r="U559" i="13"/>
  <c r="T559" i="13"/>
  <c r="I559" i="13"/>
  <c r="B559" i="13"/>
  <c r="AD558" i="13"/>
  <c r="AB558" i="13"/>
  <c r="Y558" i="13"/>
  <c r="Z558" i="13" s="1"/>
  <c r="AA558" i="13" s="1"/>
  <c r="AC558" i="13" s="1"/>
  <c r="T558" i="13"/>
  <c r="U558" i="13" s="1"/>
  <c r="I558" i="13"/>
  <c r="AD557" i="13"/>
  <c r="AE557" i="13" s="1"/>
  <c r="AF557" i="13" s="1"/>
  <c r="AG557" i="13" s="1"/>
  <c r="AB557" i="13"/>
  <c r="Y557" i="13"/>
  <c r="Z557" i="13" s="1"/>
  <c r="AA557" i="13" s="1"/>
  <c r="AC557" i="13" s="1"/>
  <c r="T557" i="13"/>
  <c r="I557" i="13"/>
  <c r="AE556" i="13"/>
  <c r="AF556" i="13" s="1"/>
  <c r="AG556" i="13" s="1"/>
  <c r="AD556" i="13"/>
  <c r="AB556" i="13"/>
  <c r="AA556" i="13"/>
  <c r="AC556" i="13" s="1"/>
  <c r="Z556" i="13"/>
  <c r="Y556" i="13"/>
  <c r="T556" i="13"/>
  <c r="I556" i="13"/>
  <c r="AG555" i="13"/>
  <c r="AD555" i="13"/>
  <c r="AB555" i="13"/>
  <c r="Y555" i="13"/>
  <c r="AE555" i="13" s="1"/>
  <c r="AF555" i="13" s="1"/>
  <c r="T555" i="13"/>
  <c r="U555" i="13" s="1"/>
  <c r="I555" i="13"/>
  <c r="AD554" i="13"/>
  <c r="AB554" i="13"/>
  <c r="Y554" i="13"/>
  <c r="U554" i="13"/>
  <c r="T554" i="13"/>
  <c r="I554" i="13"/>
  <c r="AE553" i="13"/>
  <c r="AF553" i="13" s="1"/>
  <c r="AG553" i="13" s="1"/>
  <c r="AD553" i="13"/>
  <c r="AB553" i="13"/>
  <c r="Z553" i="13"/>
  <c r="AA553" i="13" s="1"/>
  <c r="AC553" i="13" s="1"/>
  <c r="Y553" i="13"/>
  <c r="T553" i="13"/>
  <c r="U553" i="13" s="1"/>
  <c r="I553" i="13"/>
  <c r="AD552" i="13"/>
  <c r="AE552" i="13" s="1"/>
  <c r="AF552" i="13" s="1"/>
  <c r="AG552" i="13" s="1"/>
  <c r="AC552" i="13"/>
  <c r="AB552" i="13"/>
  <c r="Y552" i="13"/>
  <c r="Z552" i="13" s="1"/>
  <c r="AA552" i="13" s="1"/>
  <c r="I552" i="13"/>
  <c r="AD551" i="13"/>
  <c r="AE551" i="13" s="1"/>
  <c r="AF551" i="13" s="1"/>
  <c r="AG551" i="13" s="1"/>
  <c r="AC551" i="13"/>
  <c r="AB551" i="13"/>
  <c r="AA551" i="13"/>
  <c r="Z551" i="13"/>
  <c r="Y551" i="13"/>
  <c r="T551" i="13"/>
  <c r="I551" i="13"/>
  <c r="U551" i="13" s="1"/>
  <c r="AD542" i="13"/>
  <c r="AB542" i="13"/>
  <c r="Z542" i="13"/>
  <c r="AA542" i="13" s="1"/>
  <c r="AC542" i="13" s="1"/>
  <c r="Y542" i="13"/>
  <c r="I542" i="13"/>
  <c r="AD541" i="13"/>
  <c r="AE541" i="13" s="1"/>
  <c r="AF541" i="13" s="1"/>
  <c r="AG541" i="13" s="1"/>
  <c r="AC541" i="13"/>
  <c r="AB541" i="13"/>
  <c r="AA541" i="13"/>
  <c r="Z541" i="13"/>
  <c r="Y541" i="13"/>
  <c r="T541" i="13"/>
  <c r="I541" i="13"/>
  <c r="AE540" i="13"/>
  <c r="AF540" i="13" s="1"/>
  <c r="AG540" i="13" s="1"/>
  <c r="AD540" i="13"/>
  <c r="AB540" i="13"/>
  <c r="AA540" i="13"/>
  <c r="Z540" i="13"/>
  <c r="Y540" i="13"/>
  <c r="T540" i="13"/>
  <c r="I540" i="13"/>
  <c r="U540" i="13" s="1"/>
  <c r="AE539" i="13"/>
  <c r="AF539" i="13" s="1"/>
  <c r="AG539" i="13" s="1"/>
  <c r="AD539" i="13"/>
  <c r="AB539" i="13"/>
  <c r="AA539" i="13"/>
  <c r="AC539" i="13" s="1"/>
  <c r="Z539" i="13"/>
  <c r="Y539" i="13"/>
  <c r="T539" i="13"/>
  <c r="I539" i="13"/>
  <c r="U539" i="13" s="1"/>
  <c r="B539" i="13"/>
  <c r="AG538" i="13"/>
  <c r="AD538" i="13"/>
  <c r="AE538" i="13" s="1"/>
  <c r="AF538" i="13" s="1"/>
  <c r="AB538" i="13"/>
  <c r="AA538" i="13"/>
  <c r="AC538" i="13" s="1"/>
  <c r="Z538" i="13"/>
  <c r="Y538" i="13"/>
  <c r="T538" i="13"/>
  <c r="I538" i="13"/>
  <c r="AE537" i="13"/>
  <c r="AF537" i="13" s="1"/>
  <c r="AG537" i="13" s="1"/>
  <c r="AD537" i="13"/>
  <c r="AB537" i="13"/>
  <c r="Y537" i="13"/>
  <c r="Z537" i="13" s="1"/>
  <c r="AA537" i="13" s="1"/>
  <c r="AC537" i="13" s="1"/>
  <c r="T537" i="13"/>
  <c r="U537" i="13" s="1"/>
  <c r="I537" i="13"/>
  <c r="AD536" i="13"/>
  <c r="AE536" i="13" s="1"/>
  <c r="AF536" i="13" s="1"/>
  <c r="AG536" i="13" s="1"/>
  <c r="AB536" i="13"/>
  <c r="Z536" i="13"/>
  <c r="AA536" i="13" s="1"/>
  <c r="AC536" i="13" s="1"/>
  <c r="Y536" i="13"/>
  <c r="T536" i="13"/>
  <c r="U536" i="13" s="1"/>
  <c r="I536" i="13"/>
  <c r="AD535" i="13"/>
  <c r="AE535" i="13" s="1"/>
  <c r="AF535" i="13" s="1"/>
  <c r="AG535" i="13" s="1"/>
  <c r="AB535" i="13"/>
  <c r="AC535" i="13" s="1"/>
  <c r="AA535" i="13"/>
  <c r="Z535" i="13"/>
  <c r="Y535" i="13"/>
  <c r="T535" i="13"/>
  <c r="I535" i="13"/>
  <c r="AD534" i="13"/>
  <c r="AE534" i="13" s="1"/>
  <c r="AF534" i="13" s="1"/>
  <c r="AG534" i="13" s="1"/>
  <c r="AB534" i="13"/>
  <c r="Y534" i="13"/>
  <c r="Z534" i="13" s="1"/>
  <c r="AA534" i="13" s="1"/>
  <c r="AC534" i="13" s="1"/>
  <c r="T534" i="13"/>
  <c r="I534" i="13"/>
  <c r="U534" i="13" s="1"/>
  <c r="AD533" i="13"/>
  <c r="AB533" i="13"/>
  <c r="Y533" i="13"/>
  <c r="U533" i="13"/>
  <c r="T533" i="13"/>
  <c r="I533" i="13"/>
  <c r="AE532" i="13"/>
  <c r="AF532" i="13" s="1"/>
  <c r="AG532" i="13" s="1"/>
  <c r="AD532" i="13"/>
  <c r="AB532" i="13"/>
  <c r="Y532" i="13"/>
  <c r="Z532" i="13" s="1"/>
  <c r="AA532" i="13" s="1"/>
  <c r="AC532" i="13" s="1"/>
  <c r="U532" i="13"/>
  <c r="T532" i="13"/>
  <c r="I532" i="13"/>
  <c r="AD531" i="13"/>
  <c r="AB531" i="13"/>
  <c r="Y531" i="13"/>
  <c r="Z531" i="13" s="1"/>
  <c r="AA531" i="13" s="1"/>
  <c r="AC531" i="13" s="1"/>
  <c r="T531" i="13"/>
  <c r="I531" i="13"/>
  <c r="AD522" i="13"/>
  <c r="AE522" i="13" s="1"/>
  <c r="AF522" i="13" s="1"/>
  <c r="AG522" i="13" s="1"/>
  <c r="AB522" i="13"/>
  <c r="Y522" i="13"/>
  <c r="Z522" i="13" s="1"/>
  <c r="AA522" i="13" s="1"/>
  <c r="AC522" i="13" s="1"/>
  <c r="I522" i="13"/>
  <c r="AD521" i="13"/>
  <c r="AE521" i="13" s="1"/>
  <c r="AF521" i="13" s="1"/>
  <c r="AG521" i="13" s="1"/>
  <c r="AB521" i="13"/>
  <c r="Y521" i="13"/>
  <c r="Z521" i="13" s="1"/>
  <c r="AA521" i="13" s="1"/>
  <c r="AC521" i="13" s="1"/>
  <c r="T521" i="13"/>
  <c r="U521" i="13" s="1"/>
  <c r="I521" i="13"/>
  <c r="AE520" i="13"/>
  <c r="AF520" i="13" s="1"/>
  <c r="AG520" i="13" s="1"/>
  <c r="AD520" i="13"/>
  <c r="AC520" i="13"/>
  <c r="AB520" i="13"/>
  <c r="Y520" i="13"/>
  <c r="Z520" i="13" s="1"/>
  <c r="AA520" i="13" s="1"/>
  <c r="T520" i="13"/>
  <c r="U520" i="13" s="1"/>
  <c r="I520" i="13"/>
  <c r="AD519" i="13"/>
  <c r="AE519" i="13" s="1"/>
  <c r="AF519" i="13" s="1"/>
  <c r="AG519" i="13" s="1"/>
  <c r="AB519" i="13"/>
  <c r="AA519" i="13"/>
  <c r="AC519" i="13" s="1"/>
  <c r="Y519" i="13"/>
  <c r="Z519" i="13" s="1"/>
  <c r="T519" i="13"/>
  <c r="U519" i="13" s="1"/>
  <c r="I519" i="13"/>
  <c r="AE518" i="13"/>
  <c r="AF518" i="13" s="1"/>
  <c r="AG518" i="13" s="1"/>
  <c r="AD518" i="13"/>
  <c r="AB518" i="13"/>
  <c r="Z518" i="13"/>
  <c r="AA518" i="13" s="1"/>
  <c r="AC518" i="13" s="1"/>
  <c r="Y518" i="13"/>
  <c r="T518" i="13"/>
  <c r="I518" i="13"/>
  <c r="AD517" i="13"/>
  <c r="AE517" i="13" s="1"/>
  <c r="AF517" i="13" s="1"/>
  <c r="AG517" i="13" s="1"/>
  <c r="AB517" i="13"/>
  <c r="Z517" i="13"/>
  <c r="AA517" i="13" s="1"/>
  <c r="AC517" i="13" s="1"/>
  <c r="Y517" i="13"/>
  <c r="T517" i="13"/>
  <c r="I517" i="13"/>
  <c r="U517" i="13" s="1"/>
  <c r="AD516" i="13"/>
  <c r="AE516" i="13" s="1"/>
  <c r="AF516" i="13" s="1"/>
  <c r="AG516" i="13" s="1"/>
  <c r="AB516" i="13"/>
  <c r="Y516" i="13"/>
  <c r="Z516" i="13" s="1"/>
  <c r="AA516" i="13" s="1"/>
  <c r="AC516" i="13" s="1"/>
  <c r="T516" i="13"/>
  <c r="I516" i="13"/>
  <c r="AD515" i="13"/>
  <c r="AB515" i="13"/>
  <c r="Y515" i="13"/>
  <c r="Z515" i="13" s="1"/>
  <c r="AA515" i="13" s="1"/>
  <c r="AC515" i="13" s="1"/>
  <c r="T515" i="13"/>
  <c r="U515" i="13" s="1"/>
  <c r="I515" i="13"/>
  <c r="AD514" i="13"/>
  <c r="AE514" i="13" s="1"/>
  <c r="AF514" i="13" s="1"/>
  <c r="AG514" i="13" s="1"/>
  <c r="AB514" i="13"/>
  <c r="Y514" i="13"/>
  <c r="Z514" i="13" s="1"/>
  <c r="AA514" i="13" s="1"/>
  <c r="AC514" i="13" s="1"/>
  <c r="U514" i="13"/>
  <c r="T514" i="13"/>
  <c r="I514" i="13"/>
  <c r="AE513" i="13"/>
  <c r="AF513" i="13" s="1"/>
  <c r="AG513" i="13" s="1"/>
  <c r="AD513" i="13"/>
  <c r="AC513" i="13"/>
  <c r="AB513" i="13"/>
  <c r="AA513" i="13"/>
  <c r="Y513" i="13"/>
  <c r="Z513" i="13" s="1"/>
  <c r="T513" i="13"/>
  <c r="I513" i="13"/>
  <c r="AD512" i="13"/>
  <c r="AE512" i="13" s="1"/>
  <c r="AF512" i="13" s="1"/>
  <c r="AG512" i="13" s="1"/>
  <c r="AB512" i="13"/>
  <c r="Z512" i="13"/>
  <c r="AA512" i="13" s="1"/>
  <c r="Y512" i="13"/>
  <c r="T512" i="13"/>
  <c r="I512" i="13"/>
  <c r="U512" i="13" s="1"/>
  <c r="AG511" i="13"/>
  <c r="AE511" i="13"/>
  <c r="AF511" i="13" s="1"/>
  <c r="AD511" i="13"/>
  <c r="AB511" i="13"/>
  <c r="Z511" i="13"/>
  <c r="AA511" i="13" s="1"/>
  <c r="AC511" i="13" s="1"/>
  <c r="Y511" i="13"/>
  <c r="T511" i="13"/>
  <c r="I511" i="13"/>
  <c r="AD502" i="13"/>
  <c r="AE502" i="13" s="1"/>
  <c r="AF502" i="13" s="1"/>
  <c r="AG502" i="13" s="1"/>
  <c r="AB502" i="13"/>
  <c r="Y502" i="13"/>
  <c r="Z502" i="13" s="1"/>
  <c r="AA502" i="13" s="1"/>
  <c r="AC502" i="13" s="1"/>
  <c r="I502" i="13"/>
  <c r="AD501" i="13"/>
  <c r="AE501" i="13" s="1"/>
  <c r="AF501" i="13" s="1"/>
  <c r="AG501" i="13" s="1"/>
  <c r="AB501" i="13"/>
  <c r="AA501" i="13"/>
  <c r="AC501" i="13" s="1"/>
  <c r="Z501" i="13"/>
  <c r="Y501" i="13"/>
  <c r="T501" i="13"/>
  <c r="I501" i="13"/>
  <c r="U501" i="13" s="1"/>
  <c r="AD500" i="13"/>
  <c r="AB500" i="13"/>
  <c r="Y500" i="13"/>
  <c r="Z500" i="13" s="1"/>
  <c r="AA500" i="13" s="1"/>
  <c r="AC500" i="13" s="1"/>
  <c r="U500" i="13"/>
  <c r="T500" i="13"/>
  <c r="I500" i="13"/>
  <c r="AE499" i="13"/>
  <c r="AF499" i="13" s="1"/>
  <c r="AG499" i="13" s="1"/>
  <c r="AD499" i="13"/>
  <c r="AB499" i="13"/>
  <c r="Z499" i="13"/>
  <c r="AA499" i="13" s="1"/>
  <c r="AC499" i="13" s="1"/>
  <c r="Y499" i="13"/>
  <c r="T499" i="13"/>
  <c r="U499" i="13" s="1"/>
  <c r="I499" i="13"/>
  <c r="B499" i="13"/>
  <c r="AD498" i="13"/>
  <c r="AE498" i="13" s="1"/>
  <c r="AF498" i="13" s="1"/>
  <c r="AG498" i="13" s="1"/>
  <c r="AB498" i="13"/>
  <c r="Y498" i="13"/>
  <c r="Z498" i="13" s="1"/>
  <c r="AA498" i="13" s="1"/>
  <c r="AC498" i="13" s="1"/>
  <c r="T498" i="13"/>
  <c r="U498" i="13" s="1"/>
  <c r="I498" i="13"/>
  <c r="AE497" i="13"/>
  <c r="AF497" i="13" s="1"/>
  <c r="AG497" i="13" s="1"/>
  <c r="AD497" i="13"/>
  <c r="AB497" i="13"/>
  <c r="Y497" i="13"/>
  <c r="Z497" i="13" s="1"/>
  <c r="AA497" i="13" s="1"/>
  <c r="AC497" i="13" s="1"/>
  <c r="T497" i="13"/>
  <c r="I497" i="13"/>
  <c r="AD496" i="13"/>
  <c r="AE496" i="13" s="1"/>
  <c r="AF496" i="13" s="1"/>
  <c r="AG496" i="13" s="1"/>
  <c r="AB496" i="13"/>
  <c r="Z496" i="13"/>
  <c r="AA496" i="13" s="1"/>
  <c r="AC496" i="13" s="1"/>
  <c r="Y496" i="13"/>
  <c r="T496" i="13"/>
  <c r="I496" i="13"/>
  <c r="AD495" i="13"/>
  <c r="AB495" i="13"/>
  <c r="Y495" i="13"/>
  <c r="U495" i="13"/>
  <c r="T495" i="13"/>
  <c r="I495" i="13"/>
  <c r="AD494" i="13"/>
  <c r="AE494" i="13" s="1"/>
  <c r="AF494" i="13" s="1"/>
  <c r="AG494" i="13" s="1"/>
  <c r="AB494" i="13"/>
  <c r="Y494" i="13"/>
  <c r="Z494" i="13" s="1"/>
  <c r="AA494" i="13" s="1"/>
  <c r="AC494" i="13" s="1"/>
  <c r="T494" i="13"/>
  <c r="U494" i="13" s="1"/>
  <c r="I494" i="13"/>
  <c r="AF493" i="13"/>
  <c r="AG493" i="13" s="1"/>
  <c r="AD493" i="13"/>
  <c r="AE493" i="13" s="1"/>
  <c r="AC493" i="13"/>
  <c r="AB493" i="13"/>
  <c r="Y493" i="13"/>
  <c r="Z493" i="13" s="1"/>
  <c r="AA493" i="13" s="1"/>
  <c r="T493" i="13"/>
  <c r="U493" i="13" s="1"/>
  <c r="I493" i="13"/>
  <c r="AE492" i="13"/>
  <c r="AF492" i="13" s="1"/>
  <c r="AG492" i="13" s="1"/>
  <c r="AD492" i="13"/>
  <c r="AB492" i="13"/>
  <c r="Y492" i="13"/>
  <c r="Z492" i="13" s="1"/>
  <c r="AA492" i="13" s="1"/>
  <c r="AC492" i="13" s="1"/>
  <c r="T492" i="13"/>
  <c r="I492" i="13"/>
  <c r="U492" i="13" s="1"/>
  <c r="AD491" i="13"/>
  <c r="AE491" i="13" s="1"/>
  <c r="AF491" i="13" s="1"/>
  <c r="AG491" i="13" s="1"/>
  <c r="AB491" i="13"/>
  <c r="AA491" i="13"/>
  <c r="AC491" i="13" s="1"/>
  <c r="Z491" i="13"/>
  <c r="Y491" i="13"/>
  <c r="T491" i="13"/>
  <c r="I491" i="13"/>
  <c r="AD482" i="13"/>
  <c r="AB482" i="13"/>
  <c r="Y482" i="13"/>
  <c r="Z482" i="13" s="1"/>
  <c r="AA482" i="13" s="1"/>
  <c r="AC482" i="13" s="1"/>
  <c r="I482" i="13"/>
  <c r="AD481" i="13"/>
  <c r="AE481" i="13" s="1"/>
  <c r="AF481" i="13" s="1"/>
  <c r="AG481" i="13" s="1"/>
  <c r="AC481" i="13"/>
  <c r="AB481" i="13"/>
  <c r="AA481" i="13"/>
  <c r="Z481" i="13"/>
  <c r="Y481" i="13"/>
  <c r="T481" i="13"/>
  <c r="I481" i="13"/>
  <c r="U481" i="13" s="1"/>
  <c r="AD480" i="13"/>
  <c r="AE480" i="13" s="1"/>
  <c r="AF480" i="13" s="1"/>
  <c r="AG480" i="13" s="1"/>
  <c r="AB480" i="13"/>
  <c r="Z480" i="13"/>
  <c r="AA480" i="13" s="1"/>
  <c r="AC480" i="13" s="1"/>
  <c r="Y480" i="13"/>
  <c r="T480" i="13"/>
  <c r="I480" i="13"/>
  <c r="U480" i="13" s="1"/>
  <c r="AD479" i="13"/>
  <c r="AE479" i="13" s="1"/>
  <c r="AF479" i="13" s="1"/>
  <c r="AG479" i="13" s="1"/>
  <c r="AC479" i="13"/>
  <c r="AB479" i="13"/>
  <c r="AA479" i="13"/>
  <c r="Z479" i="13"/>
  <c r="Y479" i="13"/>
  <c r="T479" i="13"/>
  <c r="I479" i="13"/>
  <c r="B479" i="13"/>
  <c r="AD478" i="13"/>
  <c r="AE478" i="13" s="1"/>
  <c r="AF478" i="13" s="1"/>
  <c r="AG478" i="13" s="1"/>
  <c r="AB478" i="13"/>
  <c r="Z478" i="13"/>
  <c r="AA478" i="13" s="1"/>
  <c r="AC478" i="13" s="1"/>
  <c r="Y478" i="13"/>
  <c r="T478" i="13"/>
  <c r="I478" i="13"/>
  <c r="U478" i="13" s="1"/>
  <c r="AE477" i="13"/>
  <c r="AF477" i="13" s="1"/>
  <c r="AG477" i="13" s="1"/>
  <c r="AD477" i="13"/>
  <c r="AB477" i="13"/>
  <c r="Z477" i="13"/>
  <c r="AA477" i="13" s="1"/>
  <c r="AC477" i="13" s="1"/>
  <c r="Y477" i="13"/>
  <c r="T477" i="13"/>
  <c r="U477" i="13" s="1"/>
  <c r="I477" i="13"/>
  <c r="AF476" i="13"/>
  <c r="AG476" i="13" s="1"/>
  <c r="AD476" i="13"/>
  <c r="AE476" i="13" s="1"/>
  <c r="AB476" i="13"/>
  <c r="Y476" i="13"/>
  <c r="Z476" i="13" s="1"/>
  <c r="AA476" i="13" s="1"/>
  <c r="AC476" i="13" s="1"/>
  <c r="T476" i="13"/>
  <c r="U476" i="13" s="1"/>
  <c r="I476" i="13"/>
  <c r="AE475" i="13"/>
  <c r="AF475" i="13" s="1"/>
  <c r="AG475" i="13" s="1"/>
  <c r="AD475" i="13"/>
  <c r="AB475" i="13"/>
  <c r="AA475" i="13"/>
  <c r="AC475" i="13" s="1"/>
  <c r="Z475" i="13"/>
  <c r="Y475" i="13"/>
  <c r="I475" i="13"/>
  <c r="AD474" i="13"/>
  <c r="AB474" i="13"/>
  <c r="Y474" i="13"/>
  <c r="Z474" i="13" s="1"/>
  <c r="AA474" i="13" s="1"/>
  <c r="AC474" i="13" s="1"/>
  <c r="T474" i="13"/>
  <c r="I474" i="13"/>
  <c r="AD473" i="13"/>
  <c r="AB473" i="13"/>
  <c r="Y473" i="13"/>
  <c r="T473" i="13"/>
  <c r="I473" i="13"/>
  <c r="U473" i="13" s="1"/>
  <c r="AF472" i="13"/>
  <c r="AG472" i="13" s="1"/>
  <c r="AE472" i="13"/>
  <c r="AD472" i="13"/>
  <c r="AB472" i="13"/>
  <c r="Z472" i="13"/>
  <c r="AA472" i="13" s="1"/>
  <c r="AC472" i="13" s="1"/>
  <c r="Y472" i="13"/>
  <c r="T472" i="13"/>
  <c r="U472" i="13" s="1"/>
  <c r="I472" i="13"/>
  <c r="AG471" i="13"/>
  <c r="AD471" i="13"/>
  <c r="AE471" i="13" s="1"/>
  <c r="AF471" i="13" s="1"/>
  <c r="AB471" i="13"/>
  <c r="Y471" i="13"/>
  <c r="Z471" i="13" s="1"/>
  <c r="AA471" i="13" s="1"/>
  <c r="AC471" i="13" s="1"/>
  <c r="T471" i="13"/>
  <c r="U471" i="13" s="1"/>
  <c r="I471" i="13"/>
  <c r="AD462" i="13"/>
  <c r="AB462" i="13"/>
  <c r="Y462" i="13"/>
  <c r="Z462" i="13" s="1"/>
  <c r="AA462" i="13" s="1"/>
  <c r="AC462" i="13" s="1"/>
  <c r="I462" i="13"/>
  <c r="AG461" i="13"/>
  <c r="AD461" i="13"/>
  <c r="AE461" i="13" s="1"/>
  <c r="AF461" i="13" s="1"/>
  <c r="AB461" i="13"/>
  <c r="Y461" i="13"/>
  <c r="Z461" i="13" s="1"/>
  <c r="AA461" i="13" s="1"/>
  <c r="AC461" i="13" s="1"/>
  <c r="T461" i="13"/>
  <c r="U461" i="13" s="1"/>
  <c r="I461" i="13"/>
  <c r="AD460" i="13"/>
  <c r="AE460" i="13" s="1"/>
  <c r="AF460" i="13" s="1"/>
  <c r="AG460" i="13" s="1"/>
  <c r="AC460" i="13"/>
  <c r="AB460" i="13"/>
  <c r="Y460" i="13"/>
  <c r="Z460" i="13" s="1"/>
  <c r="AA460" i="13" s="1"/>
  <c r="T460" i="13"/>
  <c r="U460" i="13" s="1"/>
  <c r="I460" i="13"/>
  <c r="AD459" i="13"/>
  <c r="AE459" i="13" s="1"/>
  <c r="AF459" i="13" s="1"/>
  <c r="AG459" i="13" s="1"/>
  <c r="AB459" i="13"/>
  <c r="Y459" i="13"/>
  <c r="Z459" i="13" s="1"/>
  <c r="AA459" i="13" s="1"/>
  <c r="AC459" i="13" s="1"/>
  <c r="T459" i="13"/>
  <c r="U459" i="13" s="1"/>
  <c r="I459" i="13"/>
  <c r="AF458" i="13"/>
  <c r="AG458" i="13" s="1"/>
  <c r="AE458" i="13"/>
  <c r="AD458" i="13"/>
  <c r="AB458" i="13"/>
  <c r="Z458" i="13"/>
  <c r="AA458" i="13" s="1"/>
  <c r="Y458" i="13"/>
  <c r="T458" i="13"/>
  <c r="I458" i="13"/>
  <c r="U458" i="13" s="1"/>
  <c r="AD457" i="13"/>
  <c r="AE457" i="13" s="1"/>
  <c r="AF457" i="13" s="1"/>
  <c r="AG457" i="13" s="1"/>
  <c r="AB457" i="13"/>
  <c r="Z457" i="13"/>
  <c r="AA457" i="13" s="1"/>
  <c r="AC457" i="13" s="1"/>
  <c r="Y457" i="13"/>
  <c r="T457" i="13"/>
  <c r="U457" i="13" s="1"/>
  <c r="I457" i="13"/>
  <c r="AD456" i="13"/>
  <c r="AB456" i="13"/>
  <c r="Y456" i="13"/>
  <c r="Z456" i="13" s="1"/>
  <c r="AA456" i="13" s="1"/>
  <c r="AC456" i="13" s="1"/>
  <c r="T456" i="13"/>
  <c r="U456" i="13" s="1"/>
  <c r="I456" i="13"/>
  <c r="AE455" i="13"/>
  <c r="AF455" i="13" s="1"/>
  <c r="AG455" i="13" s="1"/>
  <c r="AD455" i="13"/>
  <c r="AB455" i="13"/>
  <c r="Y455" i="13"/>
  <c r="Z455" i="13" s="1"/>
  <c r="AA455" i="13" s="1"/>
  <c r="T455" i="13"/>
  <c r="I455" i="13"/>
  <c r="U455" i="13" s="1"/>
  <c r="AE454" i="13"/>
  <c r="AF454" i="13" s="1"/>
  <c r="AG454" i="13" s="1"/>
  <c r="AD454" i="13"/>
  <c r="AC454" i="13"/>
  <c r="AB454" i="13"/>
  <c r="Z454" i="13"/>
  <c r="AA454" i="13" s="1"/>
  <c r="Y454" i="13"/>
  <c r="U454" i="13"/>
  <c r="T454" i="13"/>
  <c r="I454" i="13"/>
  <c r="AD453" i="13"/>
  <c r="AE453" i="13" s="1"/>
  <c r="AF453" i="13" s="1"/>
  <c r="AG453" i="13" s="1"/>
  <c r="AB453" i="13"/>
  <c r="AA453" i="13"/>
  <c r="AC453" i="13" s="1"/>
  <c r="Y453" i="13"/>
  <c r="Z453" i="13" s="1"/>
  <c r="T453" i="13"/>
  <c r="I453" i="13"/>
  <c r="AD452" i="13"/>
  <c r="AE452" i="13" s="1"/>
  <c r="AF452" i="13" s="1"/>
  <c r="AG452" i="13" s="1"/>
  <c r="AB452" i="13"/>
  <c r="AA452" i="13"/>
  <c r="AC452" i="13" s="1"/>
  <c r="Z452" i="13"/>
  <c r="Y452" i="13"/>
  <c r="U452" i="13"/>
  <c r="T452" i="13"/>
  <c r="I452" i="13"/>
  <c r="B459" i="13"/>
  <c r="AD451" i="13"/>
  <c r="AC451" i="13"/>
  <c r="AB451" i="13"/>
  <c r="Z451" i="13"/>
  <c r="AA451" i="13" s="1"/>
  <c r="Y451" i="13"/>
  <c r="AE451" i="13" s="1"/>
  <c r="AF451" i="13" s="1"/>
  <c r="AG451" i="13" s="1"/>
  <c r="T451" i="13"/>
  <c r="I451" i="13"/>
  <c r="AD442" i="13"/>
  <c r="AB442" i="13"/>
  <c r="Y442" i="13"/>
  <c r="I442" i="13"/>
  <c r="AD441" i="13"/>
  <c r="AB441" i="13"/>
  <c r="Y441" i="13"/>
  <c r="Z441" i="13" s="1"/>
  <c r="AA441" i="13" s="1"/>
  <c r="AC441" i="13" s="1"/>
  <c r="T441" i="13"/>
  <c r="U441" i="13" s="1"/>
  <c r="I441" i="13"/>
  <c r="AG440" i="13"/>
  <c r="AD440" i="13"/>
  <c r="AE440" i="13" s="1"/>
  <c r="AF440" i="13" s="1"/>
  <c r="AB440" i="13"/>
  <c r="AA440" i="13"/>
  <c r="AC440" i="13" s="1"/>
  <c r="Y440" i="13"/>
  <c r="Z440" i="13" s="1"/>
  <c r="T440" i="13"/>
  <c r="I440" i="13"/>
  <c r="U440" i="13" s="1"/>
  <c r="AD439" i="13"/>
  <c r="AB439" i="13"/>
  <c r="AA439" i="13"/>
  <c r="AC439" i="13" s="1"/>
  <c r="Y439" i="13"/>
  <c r="Z439" i="13" s="1"/>
  <c r="T439" i="13"/>
  <c r="U439" i="13" s="1"/>
  <c r="I439" i="13"/>
  <c r="AE438" i="13"/>
  <c r="AF438" i="13" s="1"/>
  <c r="AG438" i="13" s="1"/>
  <c r="AD438" i="13"/>
  <c r="AC438" i="13"/>
  <c r="AB438" i="13"/>
  <c r="AA438" i="13"/>
  <c r="Z438" i="13"/>
  <c r="Y438" i="13"/>
  <c r="T438" i="13"/>
  <c r="U438" i="13" s="1"/>
  <c r="I438" i="13"/>
  <c r="AD437" i="13"/>
  <c r="AB437" i="13"/>
  <c r="Y437" i="13"/>
  <c r="Z437" i="13" s="1"/>
  <c r="AA437" i="13" s="1"/>
  <c r="AC437" i="13" s="1"/>
  <c r="T437" i="13"/>
  <c r="U437" i="13" s="1"/>
  <c r="I437" i="13"/>
  <c r="AD436" i="13"/>
  <c r="AB436" i="13"/>
  <c r="Y436" i="13"/>
  <c r="Z436" i="13" s="1"/>
  <c r="AA436" i="13" s="1"/>
  <c r="AC436" i="13" s="1"/>
  <c r="T436" i="13"/>
  <c r="I436" i="13"/>
  <c r="AE435" i="13"/>
  <c r="AF435" i="13" s="1"/>
  <c r="AG435" i="13" s="1"/>
  <c r="AD435" i="13"/>
  <c r="AC435" i="13"/>
  <c r="AB435" i="13"/>
  <c r="Y435" i="13"/>
  <c r="Z435" i="13" s="1"/>
  <c r="AA435" i="13" s="1"/>
  <c r="T435" i="13"/>
  <c r="I435" i="13"/>
  <c r="AF434" i="13"/>
  <c r="AG434" i="13" s="1"/>
  <c r="AE434" i="13"/>
  <c r="AD434" i="13"/>
  <c r="AB434" i="13"/>
  <c r="Z434" i="13"/>
  <c r="AA434" i="13" s="1"/>
  <c r="AC434" i="13" s="1"/>
  <c r="Y434" i="13"/>
  <c r="T434" i="13"/>
  <c r="U434" i="13" s="1"/>
  <c r="I434" i="13"/>
  <c r="AD433" i="13"/>
  <c r="AB433" i="13"/>
  <c r="Y433" i="13"/>
  <c r="Z433" i="13" s="1"/>
  <c r="AA433" i="13" s="1"/>
  <c r="AC433" i="13" s="1"/>
  <c r="T433" i="13"/>
  <c r="I433" i="13"/>
  <c r="AD432" i="13"/>
  <c r="AE432" i="13" s="1"/>
  <c r="AF432" i="13" s="1"/>
  <c r="AG432" i="13" s="1"/>
  <c r="AB432" i="13"/>
  <c r="Z432" i="13"/>
  <c r="AA432" i="13" s="1"/>
  <c r="AC432" i="13" s="1"/>
  <c r="Y432" i="13"/>
  <c r="T432" i="13"/>
  <c r="I432" i="13"/>
  <c r="AF431" i="13"/>
  <c r="AG431" i="13" s="1"/>
  <c r="AE431" i="13"/>
  <c r="AD431" i="13"/>
  <c r="AB431" i="13"/>
  <c r="Z431" i="13"/>
  <c r="AA431" i="13" s="1"/>
  <c r="AC431" i="13" s="1"/>
  <c r="Y431" i="13"/>
  <c r="U431" i="13"/>
  <c r="T431" i="13"/>
  <c r="I431" i="13"/>
  <c r="AE422" i="13"/>
  <c r="AF422" i="13" s="1"/>
  <c r="AG422" i="13" s="1"/>
  <c r="AD422" i="13"/>
  <c r="AB422" i="13"/>
  <c r="Z422" i="13"/>
  <c r="AA422" i="13" s="1"/>
  <c r="Y422" i="13"/>
  <c r="I422" i="13"/>
  <c r="AD421" i="13"/>
  <c r="AB421" i="13"/>
  <c r="AA421" i="13"/>
  <c r="AC421" i="13" s="1"/>
  <c r="Y421" i="13"/>
  <c r="Z421" i="13" s="1"/>
  <c r="T421" i="13"/>
  <c r="U421" i="13" s="1"/>
  <c r="I421" i="13"/>
  <c r="AE420" i="13"/>
  <c r="AF420" i="13" s="1"/>
  <c r="AG420" i="13" s="1"/>
  <c r="AD420" i="13"/>
  <c r="AB420" i="13"/>
  <c r="Y420" i="13"/>
  <c r="Z420" i="13" s="1"/>
  <c r="AA420" i="13" s="1"/>
  <c r="AC420" i="13" s="1"/>
  <c r="T420" i="13"/>
  <c r="U420" i="13" s="1"/>
  <c r="I420" i="13"/>
  <c r="AD419" i="13"/>
  <c r="AB419" i="13"/>
  <c r="Y419" i="13"/>
  <c r="T419" i="13"/>
  <c r="U419" i="13" s="1"/>
  <c r="I419" i="13"/>
  <c r="B419" i="13"/>
  <c r="AF418" i="13"/>
  <c r="AG418" i="13" s="1"/>
  <c r="AD418" i="13"/>
  <c r="AE418" i="13" s="1"/>
  <c r="AB418" i="13"/>
  <c r="Z418" i="13"/>
  <c r="AA418" i="13" s="1"/>
  <c r="AC418" i="13" s="1"/>
  <c r="Y418" i="13"/>
  <c r="T418" i="13"/>
  <c r="U418" i="13" s="1"/>
  <c r="I418" i="13"/>
  <c r="AD417" i="13"/>
  <c r="AE417" i="13" s="1"/>
  <c r="AF417" i="13" s="1"/>
  <c r="AG417" i="13" s="1"/>
  <c r="AB417" i="13"/>
  <c r="Y417" i="13"/>
  <c r="Z417" i="13" s="1"/>
  <c r="AA417" i="13" s="1"/>
  <c r="AC417" i="13" s="1"/>
  <c r="T417" i="13"/>
  <c r="I417" i="13"/>
  <c r="U417" i="13" s="1"/>
  <c r="AD416" i="13"/>
  <c r="AE416" i="13" s="1"/>
  <c r="AF416" i="13" s="1"/>
  <c r="AG416" i="13" s="1"/>
  <c r="AB416" i="13"/>
  <c r="Z416" i="13"/>
  <c r="AA416" i="13" s="1"/>
  <c r="Y416" i="13"/>
  <c r="T416" i="13"/>
  <c r="I416" i="13"/>
  <c r="AF415" i="13"/>
  <c r="AG415" i="13" s="1"/>
  <c r="AE415" i="13"/>
  <c r="AD415" i="13"/>
  <c r="AB415" i="13"/>
  <c r="Z415" i="13"/>
  <c r="AA415" i="13" s="1"/>
  <c r="AC415" i="13" s="1"/>
  <c r="Y415" i="13"/>
  <c r="T415" i="13"/>
  <c r="I415" i="13"/>
  <c r="AD414" i="13"/>
  <c r="AE414" i="13" s="1"/>
  <c r="AF414" i="13" s="1"/>
  <c r="AG414" i="13" s="1"/>
  <c r="AB414" i="13"/>
  <c r="Z414" i="13"/>
  <c r="AA414" i="13" s="1"/>
  <c r="AC414" i="13" s="1"/>
  <c r="Y414" i="13"/>
  <c r="T414" i="13"/>
  <c r="U414" i="13" s="1"/>
  <c r="I414" i="13"/>
  <c r="AD413" i="13"/>
  <c r="AB413" i="13"/>
  <c r="Y413" i="13"/>
  <c r="T413" i="13"/>
  <c r="I413" i="13"/>
  <c r="AF412" i="13"/>
  <c r="AG412" i="13" s="1"/>
  <c r="AD412" i="13"/>
  <c r="AE412" i="13" s="1"/>
  <c r="AB412" i="13"/>
  <c r="Y412" i="13"/>
  <c r="Z412" i="13" s="1"/>
  <c r="AA412" i="13" s="1"/>
  <c r="T412" i="13"/>
  <c r="U412" i="13" s="1"/>
  <c r="I412" i="13"/>
  <c r="AE411" i="13"/>
  <c r="AF411" i="13" s="1"/>
  <c r="AG411" i="13" s="1"/>
  <c r="AD411" i="13"/>
  <c r="AC411" i="13"/>
  <c r="AB411" i="13"/>
  <c r="AA411" i="13"/>
  <c r="Z411" i="13"/>
  <c r="Y411" i="13"/>
  <c r="T411" i="13"/>
  <c r="I411" i="13"/>
  <c r="AD402" i="13"/>
  <c r="AB402" i="13"/>
  <c r="Z402" i="13"/>
  <c r="AA402" i="13" s="1"/>
  <c r="AC402" i="13" s="1"/>
  <c r="Y402" i="13"/>
  <c r="AE402" i="13" s="1"/>
  <c r="AF402" i="13" s="1"/>
  <c r="AG402" i="13" s="1"/>
  <c r="I402" i="13"/>
  <c r="AD401" i="13"/>
  <c r="AE401" i="13" s="1"/>
  <c r="AF401" i="13" s="1"/>
  <c r="AG401" i="13" s="1"/>
  <c r="AB401" i="13"/>
  <c r="Z401" i="13"/>
  <c r="AA401" i="13" s="1"/>
  <c r="AC401" i="13" s="1"/>
  <c r="Y401" i="13"/>
  <c r="T401" i="13"/>
  <c r="I401" i="13"/>
  <c r="AD400" i="13"/>
  <c r="AE400" i="13" s="1"/>
  <c r="AF400" i="13" s="1"/>
  <c r="AG400" i="13" s="1"/>
  <c r="AB400" i="13"/>
  <c r="Z400" i="13"/>
  <c r="AA400" i="13" s="1"/>
  <c r="AC400" i="13" s="1"/>
  <c r="Y400" i="13"/>
  <c r="T400" i="13"/>
  <c r="I400" i="13"/>
  <c r="AD399" i="13"/>
  <c r="AE399" i="13" s="1"/>
  <c r="AF399" i="13" s="1"/>
  <c r="AG399" i="13" s="1"/>
  <c r="AB399" i="13"/>
  <c r="Z399" i="13"/>
  <c r="AA399" i="13" s="1"/>
  <c r="Y399" i="13"/>
  <c r="T399" i="13"/>
  <c r="I399" i="13"/>
  <c r="AG398" i="13"/>
  <c r="AD398" i="13"/>
  <c r="AE398" i="13" s="1"/>
  <c r="AF398" i="13" s="1"/>
  <c r="AC398" i="13"/>
  <c r="AB398" i="13"/>
  <c r="AA398" i="13"/>
  <c r="Y398" i="13"/>
  <c r="Z398" i="13" s="1"/>
  <c r="T398" i="13"/>
  <c r="U398" i="13" s="1"/>
  <c r="I398" i="13"/>
  <c r="AE397" i="13"/>
  <c r="AF397" i="13" s="1"/>
  <c r="AG397" i="13" s="1"/>
  <c r="AD397" i="13"/>
  <c r="AB397" i="13"/>
  <c r="Y397" i="13"/>
  <c r="Z397" i="13" s="1"/>
  <c r="AA397" i="13" s="1"/>
  <c r="AC397" i="13" s="1"/>
  <c r="T397" i="13"/>
  <c r="U397" i="13" s="1"/>
  <c r="I397" i="13"/>
  <c r="AD396" i="13"/>
  <c r="AB396" i="13"/>
  <c r="Y396" i="13"/>
  <c r="T396" i="13"/>
  <c r="I396" i="13"/>
  <c r="AE395" i="13"/>
  <c r="AF395" i="13" s="1"/>
  <c r="AG395" i="13" s="1"/>
  <c r="AD395" i="13"/>
  <c r="AB395" i="13"/>
  <c r="AA395" i="13"/>
  <c r="AC395" i="13" s="1"/>
  <c r="Z395" i="13"/>
  <c r="Y395" i="13"/>
  <c r="T395" i="13"/>
  <c r="I395" i="13"/>
  <c r="AG394" i="13"/>
  <c r="AD394" i="13"/>
  <c r="AE394" i="13" s="1"/>
  <c r="AF394" i="13" s="1"/>
  <c r="AC394" i="13"/>
  <c r="AB394" i="13"/>
  <c r="AA394" i="13"/>
  <c r="Y394" i="13"/>
  <c r="Z394" i="13" s="1"/>
  <c r="T394" i="13"/>
  <c r="U394" i="13" s="1"/>
  <c r="I394" i="13"/>
  <c r="AF393" i="13"/>
  <c r="AG393" i="13" s="1"/>
  <c r="AD393" i="13"/>
  <c r="AB393" i="13"/>
  <c r="Z393" i="13"/>
  <c r="AA393" i="13" s="1"/>
  <c r="Y393" i="13"/>
  <c r="AE393" i="13" s="1"/>
  <c r="T393" i="13"/>
  <c r="U393" i="13" s="1"/>
  <c r="I393" i="13"/>
  <c r="AD392" i="13"/>
  <c r="AB392" i="13"/>
  <c r="Y392" i="13"/>
  <c r="Z392" i="13" s="1"/>
  <c r="AA392" i="13" s="1"/>
  <c r="AC392" i="13" s="1"/>
  <c r="T392" i="13"/>
  <c r="U392" i="13" s="1"/>
  <c r="I392" i="13"/>
  <c r="B399" i="13"/>
  <c r="AF391" i="13"/>
  <c r="AG391" i="13" s="1"/>
  <c r="AD391" i="13"/>
  <c r="AE391" i="13" s="1"/>
  <c r="AB391" i="13"/>
  <c r="Z391" i="13"/>
  <c r="AA391" i="13" s="1"/>
  <c r="AC391" i="13" s="1"/>
  <c r="Y391" i="13"/>
  <c r="T391" i="13"/>
  <c r="I391" i="13"/>
  <c r="AD382" i="13"/>
  <c r="AB382" i="13"/>
  <c r="Y382" i="13"/>
  <c r="Z382" i="13" s="1"/>
  <c r="AA382" i="13" s="1"/>
  <c r="AC382" i="13" s="1"/>
  <c r="I382" i="13"/>
  <c r="AD381" i="13"/>
  <c r="AB381" i="13"/>
  <c r="Y381" i="13"/>
  <c r="Z381" i="13" s="1"/>
  <c r="AA381" i="13" s="1"/>
  <c r="AC381" i="13" s="1"/>
  <c r="T381" i="13"/>
  <c r="I381" i="13"/>
  <c r="AG380" i="13"/>
  <c r="AE380" i="13"/>
  <c r="AF380" i="13" s="1"/>
  <c r="AD380" i="13"/>
  <c r="AC380" i="13"/>
  <c r="AB380" i="13"/>
  <c r="Y380" i="13"/>
  <c r="Z380" i="13" s="1"/>
  <c r="AA380" i="13" s="1"/>
  <c r="T380" i="13"/>
  <c r="I380" i="13"/>
  <c r="U380" i="13" s="1"/>
  <c r="AD379" i="13"/>
  <c r="AB379" i="13"/>
  <c r="Y379" i="13"/>
  <c r="Z379" i="13" s="1"/>
  <c r="AA379" i="13" s="1"/>
  <c r="AC379" i="13" s="1"/>
  <c r="T379" i="13"/>
  <c r="I379" i="13"/>
  <c r="AF378" i="13"/>
  <c r="AG378" i="13" s="1"/>
  <c r="AD378" i="13"/>
  <c r="AE378" i="13" s="1"/>
  <c r="AB378" i="13"/>
  <c r="AC378" i="13" s="1"/>
  <c r="AA378" i="13"/>
  <c r="Z378" i="13"/>
  <c r="Y378" i="13"/>
  <c r="T378" i="13"/>
  <c r="U378" i="13" s="1"/>
  <c r="I378" i="13"/>
  <c r="AD377" i="13"/>
  <c r="AE377" i="13" s="1"/>
  <c r="AF377" i="13" s="1"/>
  <c r="AG377" i="13" s="1"/>
  <c r="AB377" i="13"/>
  <c r="Z377" i="13"/>
  <c r="AA377" i="13" s="1"/>
  <c r="AC377" i="13" s="1"/>
  <c r="Y377" i="13"/>
  <c r="T377" i="13"/>
  <c r="I377" i="13"/>
  <c r="AD376" i="13"/>
  <c r="AB376" i="13"/>
  <c r="Z376" i="13"/>
  <c r="AA376" i="13" s="1"/>
  <c r="AC376" i="13" s="1"/>
  <c r="Y376" i="13"/>
  <c r="AE376" i="13" s="1"/>
  <c r="AF376" i="13" s="1"/>
  <c r="AG376" i="13" s="1"/>
  <c r="U376" i="13"/>
  <c r="T376" i="13"/>
  <c r="I376" i="13"/>
  <c r="AD375" i="13"/>
  <c r="AE375" i="13" s="1"/>
  <c r="AF375" i="13" s="1"/>
  <c r="AG375" i="13" s="1"/>
  <c r="AB375" i="13"/>
  <c r="Z375" i="13"/>
  <c r="AA375" i="13" s="1"/>
  <c r="AC375" i="13" s="1"/>
  <c r="Y375" i="13"/>
  <c r="U375" i="13"/>
  <c r="T375" i="13"/>
  <c r="I375" i="13"/>
  <c r="AF374" i="13"/>
  <c r="AG374" i="13" s="1"/>
  <c r="AD374" i="13"/>
  <c r="AE374" i="13" s="1"/>
  <c r="AB374" i="13"/>
  <c r="AC374" i="13" s="1"/>
  <c r="AA374" i="13"/>
  <c r="Z374" i="13"/>
  <c r="Y374" i="13"/>
  <c r="T374" i="13"/>
  <c r="U374" i="13" s="1"/>
  <c r="I374" i="13"/>
  <c r="AE373" i="13"/>
  <c r="AF373" i="13" s="1"/>
  <c r="AG373" i="13" s="1"/>
  <c r="AD373" i="13"/>
  <c r="AB373" i="13"/>
  <c r="AA373" i="13"/>
  <c r="AC373" i="13" s="1"/>
  <c r="Z373" i="13"/>
  <c r="Y373" i="13"/>
  <c r="T373" i="13"/>
  <c r="I373" i="13"/>
  <c r="AD372" i="13"/>
  <c r="AE372" i="13" s="1"/>
  <c r="AF372" i="13" s="1"/>
  <c r="AG372" i="13" s="1"/>
  <c r="AB372" i="13"/>
  <c r="Z372" i="13"/>
  <c r="AA372" i="13" s="1"/>
  <c r="Y372" i="13"/>
  <c r="T372" i="13"/>
  <c r="I372" i="13"/>
  <c r="B379" i="13"/>
  <c r="AD371" i="13"/>
  <c r="AB371" i="13"/>
  <c r="Y371" i="13"/>
  <c r="T371" i="13"/>
  <c r="U371" i="13" s="1"/>
  <c r="I371" i="13"/>
  <c r="AD362" i="13"/>
  <c r="AB362" i="13"/>
  <c r="Y362" i="13"/>
  <c r="I362" i="13"/>
  <c r="AF361" i="13"/>
  <c r="AG361" i="13" s="1"/>
  <c r="AD361" i="13"/>
  <c r="AB361" i="13"/>
  <c r="Z361" i="13"/>
  <c r="AA361" i="13" s="1"/>
  <c r="Y361" i="13"/>
  <c r="AE361" i="13" s="1"/>
  <c r="T361" i="13"/>
  <c r="I361" i="13"/>
  <c r="AD360" i="13"/>
  <c r="AB360" i="13"/>
  <c r="Z360" i="13"/>
  <c r="AA360" i="13" s="1"/>
  <c r="AC360" i="13" s="1"/>
  <c r="Y360" i="13"/>
  <c r="AE360" i="13" s="1"/>
  <c r="AF360" i="13" s="1"/>
  <c r="AG360" i="13" s="1"/>
  <c r="T360" i="13"/>
  <c r="U360" i="13" s="1"/>
  <c r="I360" i="13"/>
  <c r="AF359" i="13"/>
  <c r="AG359" i="13" s="1"/>
  <c r="AD359" i="13"/>
  <c r="AB359" i="13"/>
  <c r="Z359" i="13"/>
  <c r="AA359" i="13" s="1"/>
  <c r="AC359" i="13" s="1"/>
  <c r="Y359" i="13"/>
  <c r="AE359" i="13" s="1"/>
  <c r="T359" i="13"/>
  <c r="I359" i="13"/>
  <c r="AD358" i="13"/>
  <c r="AB358" i="13"/>
  <c r="AA358" i="13"/>
  <c r="AC358" i="13" s="1"/>
  <c r="Y358" i="13"/>
  <c r="Z358" i="13" s="1"/>
  <c r="I358" i="13"/>
  <c r="AD357" i="13"/>
  <c r="AB357" i="13"/>
  <c r="Y357" i="13"/>
  <c r="Z357" i="13" s="1"/>
  <c r="AA357" i="13" s="1"/>
  <c r="AC357" i="13" s="1"/>
  <c r="T357" i="13"/>
  <c r="U357" i="13" s="1"/>
  <c r="I357" i="13"/>
  <c r="AE356" i="13"/>
  <c r="AF356" i="13" s="1"/>
  <c r="AG356" i="13" s="1"/>
  <c r="AD356" i="13"/>
  <c r="AB356" i="13"/>
  <c r="AA356" i="13"/>
  <c r="AC356" i="13" s="1"/>
  <c r="Z356" i="13"/>
  <c r="Y356" i="13"/>
  <c r="T356" i="13"/>
  <c r="I356" i="13"/>
  <c r="U356" i="13" s="1"/>
  <c r="AD355" i="13"/>
  <c r="AB355" i="13"/>
  <c r="Y355" i="13"/>
  <c r="T355" i="13"/>
  <c r="I355" i="13"/>
  <c r="U355" i="13" s="1"/>
  <c r="AD354" i="13"/>
  <c r="AB354" i="13"/>
  <c r="Y354" i="13"/>
  <c r="T354" i="13"/>
  <c r="U354" i="13" s="1"/>
  <c r="I354" i="13"/>
  <c r="AF353" i="13"/>
  <c r="AG353" i="13" s="1"/>
  <c r="AD353" i="13"/>
  <c r="AE353" i="13" s="1"/>
  <c r="AB353" i="13"/>
  <c r="Z353" i="13"/>
  <c r="AA353" i="13" s="1"/>
  <c r="AC353" i="13" s="1"/>
  <c r="Y353" i="13"/>
  <c r="T353" i="13"/>
  <c r="U353" i="13" s="1"/>
  <c r="I353" i="13"/>
  <c r="AG352" i="13"/>
  <c r="AE352" i="13"/>
  <c r="AF352" i="13" s="1"/>
  <c r="AD352" i="13"/>
  <c r="AC352" i="13"/>
  <c r="AB352" i="13"/>
  <c r="Y352" i="13"/>
  <c r="Z352" i="13" s="1"/>
  <c r="AA352" i="13" s="1"/>
  <c r="T352" i="13"/>
  <c r="U352" i="13" s="1"/>
  <c r="I352" i="13"/>
  <c r="AD351" i="13"/>
  <c r="AE351" i="13" s="1"/>
  <c r="AF351" i="13" s="1"/>
  <c r="AG351" i="13" s="1"/>
  <c r="AB351" i="13"/>
  <c r="AC351" i="13" s="1"/>
  <c r="AA351" i="13"/>
  <c r="Z351" i="13"/>
  <c r="Y351" i="13"/>
  <c r="I351" i="13"/>
  <c r="AD342" i="13"/>
  <c r="AB342" i="13"/>
  <c r="Y342" i="13"/>
  <c r="Z342" i="13" s="1"/>
  <c r="AA342" i="13" s="1"/>
  <c r="I342" i="13"/>
  <c r="AE341" i="13"/>
  <c r="AF341" i="13" s="1"/>
  <c r="AG341" i="13" s="1"/>
  <c r="AD341" i="13"/>
  <c r="AC341" i="13"/>
  <c r="AB341" i="13"/>
  <c r="AA341" i="13"/>
  <c r="Z341" i="13"/>
  <c r="Y341" i="13"/>
  <c r="T341" i="13"/>
  <c r="I341" i="13"/>
  <c r="AE340" i="13"/>
  <c r="AF340" i="13" s="1"/>
  <c r="AG340" i="13" s="1"/>
  <c r="AD340" i="13"/>
  <c r="AB340" i="13"/>
  <c r="AA340" i="13"/>
  <c r="AC340" i="13" s="1"/>
  <c r="Z340" i="13"/>
  <c r="Y340" i="13"/>
  <c r="T340" i="13"/>
  <c r="I340" i="13"/>
  <c r="AE339" i="13"/>
  <c r="AF339" i="13" s="1"/>
  <c r="AG339" i="13" s="1"/>
  <c r="AD339" i="13"/>
  <c r="AB339" i="13"/>
  <c r="AA339" i="13"/>
  <c r="AC339" i="13" s="1"/>
  <c r="Z339" i="13"/>
  <c r="Y339" i="13"/>
  <c r="T339" i="13"/>
  <c r="I339" i="13"/>
  <c r="B339" i="13"/>
  <c r="AD338" i="13"/>
  <c r="AE338" i="13" s="1"/>
  <c r="AF338" i="13" s="1"/>
  <c r="AG338" i="13" s="1"/>
  <c r="AB338" i="13"/>
  <c r="Z338" i="13"/>
  <c r="AA338" i="13" s="1"/>
  <c r="AC338" i="13" s="1"/>
  <c r="Y338" i="13"/>
  <c r="T338" i="13"/>
  <c r="I338" i="13"/>
  <c r="AD337" i="13"/>
  <c r="AB337" i="13"/>
  <c r="Z337" i="13"/>
  <c r="AA337" i="13" s="1"/>
  <c r="AC337" i="13" s="1"/>
  <c r="Y337" i="13"/>
  <c r="AE337" i="13" s="1"/>
  <c r="AF337" i="13" s="1"/>
  <c r="AG337" i="13" s="1"/>
  <c r="T337" i="13"/>
  <c r="U337" i="13" s="1"/>
  <c r="I337" i="13"/>
  <c r="AD336" i="13"/>
  <c r="AE336" i="13" s="1"/>
  <c r="AF336" i="13" s="1"/>
  <c r="AG336" i="13" s="1"/>
  <c r="AB336" i="13"/>
  <c r="Z336" i="13"/>
  <c r="AA336" i="13" s="1"/>
  <c r="AC336" i="13" s="1"/>
  <c r="Y336" i="13"/>
  <c r="T336" i="13"/>
  <c r="U336" i="13" s="1"/>
  <c r="I336" i="13"/>
  <c r="AF335" i="13"/>
  <c r="AG335" i="13" s="1"/>
  <c r="AD335" i="13"/>
  <c r="AE335" i="13" s="1"/>
  <c r="AB335" i="13"/>
  <c r="AC335" i="13" s="1"/>
  <c r="AA335" i="13"/>
  <c r="Z335" i="13"/>
  <c r="Y335" i="13"/>
  <c r="U335" i="13"/>
  <c r="T335" i="13"/>
  <c r="I335" i="13"/>
  <c r="AD334" i="13"/>
  <c r="AE334" i="13" s="1"/>
  <c r="AF334" i="13" s="1"/>
  <c r="AG334" i="13" s="1"/>
  <c r="AB334" i="13"/>
  <c r="AA334" i="13"/>
  <c r="AC334" i="13" s="1"/>
  <c r="Z334" i="13"/>
  <c r="Y334" i="13"/>
  <c r="T334" i="13"/>
  <c r="I334" i="13"/>
  <c r="U334" i="13" s="1"/>
  <c r="AD333" i="13"/>
  <c r="AB333" i="13"/>
  <c r="Z333" i="13"/>
  <c r="AA333" i="13" s="1"/>
  <c r="AC333" i="13" s="1"/>
  <c r="Y333" i="13"/>
  <c r="AE333" i="13" s="1"/>
  <c r="AF333" i="13" s="1"/>
  <c r="AG333" i="13" s="1"/>
  <c r="T333" i="13"/>
  <c r="I333" i="13"/>
  <c r="AF332" i="13"/>
  <c r="AG332" i="13" s="1"/>
  <c r="AD332" i="13"/>
  <c r="AB332" i="13"/>
  <c r="Y332" i="13"/>
  <c r="AE332" i="13" s="1"/>
  <c r="T332" i="13"/>
  <c r="I332" i="13"/>
  <c r="AD331" i="13"/>
  <c r="AB331" i="13"/>
  <c r="AA331" i="13"/>
  <c r="AC331" i="13" s="1"/>
  <c r="Y331" i="13"/>
  <c r="Z331" i="13" s="1"/>
  <c r="T331" i="13"/>
  <c r="U331" i="13" s="1"/>
  <c r="I331" i="13"/>
  <c r="AD322" i="13"/>
  <c r="AB322" i="13"/>
  <c r="Y322" i="13"/>
  <c r="Z322" i="13" s="1"/>
  <c r="AA322" i="13" s="1"/>
  <c r="AC322" i="13" s="1"/>
  <c r="I322" i="13"/>
  <c r="AF321" i="13"/>
  <c r="AG321" i="13" s="1"/>
  <c r="AD321" i="13"/>
  <c r="AE321" i="13" s="1"/>
  <c r="AB321" i="13"/>
  <c r="Z321" i="13"/>
  <c r="AA321" i="13" s="1"/>
  <c r="AC321" i="13" s="1"/>
  <c r="Y321" i="13"/>
  <c r="T321" i="13"/>
  <c r="U321" i="13" s="1"/>
  <c r="I321" i="13"/>
  <c r="AF320" i="13"/>
  <c r="AG320" i="13" s="1"/>
  <c r="AD320" i="13"/>
  <c r="AE320" i="13" s="1"/>
  <c r="AB320" i="13"/>
  <c r="Z320" i="13"/>
  <c r="AA320" i="13" s="1"/>
  <c r="AC320" i="13" s="1"/>
  <c r="Y320" i="13"/>
  <c r="T320" i="13"/>
  <c r="U320" i="13" s="1"/>
  <c r="I320" i="13"/>
  <c r="AE319" i="13"/>
  <c r="AF319" i="13" s="1"/>
  <c r="AG319" i="13" s="1"/>
  <c r="AD319" i="13"/>
  <c r="AB319" i="13"/>
  <c r="Z319" i="13"/>
  <c r="AA319" i="13" s="1"/>
  <c r="AC319" i="13" s="1"/>
  <c r="Y319" i="13"/>
  <c r="U319" i="13"/>
  <c r="T319" i="13"/>
  <c r="I319" i="13"/>
  <c r="AE318" i="13"/>
  <c r="AF318" i="13" s="1"/>
  <c r="AG318" i="13" s="1"/>
  <c r="AD318" i="13"/>
  <c r="AB318" i="13"/>
  <c r="Z318" i="13"/>
  <c r="AA318" i="13" s="1"/>
  <c r="AC318" i="13" s="1"/>
  <c r="Y318" i="13"/>
  <c r="T318" i="13"/>
  <c r="I318" i="13"/>
  <c r="U318" i="13" s="1"/>
  <c r="AE317" i="13"/>
  <c r="AF317" i="13" s="1"/>
  <c r="AG317" i="13" s="1"/>
  <c r="AD317" i="13"/>
  <c r="AB317" i="13"/>
  <c r="AA317" i="13"/>
  <c r="AC317" i="13" s="1"/>
  <c r="Z317" i="13"/>
  <c r="Y317" i="13"/>
  <c r="T317" i="13"/>
  <c r="U317" i="13" s="1"/>
  <c r="I317" i="13"/>
  <c r="AD316" i="13"/>
  <c r="AE316" i="13" s="1"/>
  <c r="AF316" i="13" s="1"/>
  <c r="AG316" i="13" s="1"/>
  <c r="AB316" i="13"/>
  <c r="Z316" i="13"/>
  <c r="AA316" i="13" s="1"/>
  <c r="Y316" i="13"/>
  <c r="U316" i="13"/>
  <c r="T316" i="13"/>
  <c r="I316" i="13"/>
  <c r="AG315" i="13"/>
  <c r="AD315" i="13"/>
  <c r="AB315" i="13"/>
  <c r="Z315" i="13"/>
  <c r="AA315" i="13" s="1"/>
  <c r="AC315" i="13" s="1"/>
  <c r="Y315" i="13"/>
  <c r="AE315" i="13" s="1"/>
  <c r="AF315" i="13" s="1"/>
  <c r="T315" i="13"/>
  <c r="I315" i="13"/>
  <c r="AD314" i="13"/>
  <c r="AB314" i="13"/>
  <c r="Y314" i="13"/>
  <c r="Z314" i="13" s="1"/>
  <c r="AA314" i="13" s="1"/>
  <c r="AC314" i="13" s="1"/>
  <c r="T314" i="13"/>
  <c r="U314" i="13" s="1"/>
  <c r="I314" i="13"/>
  <c r="AD313" i="13"/>
  <c r="AE313" i="13" s="1"/>
  <c r="AF313" i="13" s="1"/>
  <c r="AG313" i="13" s="1"/>
  <c r="AB313" i="13"/>
  <c r="Z313" i="13"/>
  <c r="AA313" i="13" s="1"/>
  <c r="Y313" i="13"/>
  <c r="T313" i="13"/>
  <c r="U313" i="13" s="1"/>
  <c r="I313" i="13"/>
  <c r="AE312" i="13"/>
  <c r="AF312" i="13" s="1"/>
  <c r="AG312" i="13" s="1"/>
  <c r="AD312" i="13"/>
  <c r="AB312" i="13"/>
  <c r="AA312" i="13"/>
  <c r="AC312" i="13" s="1"/>
  <c r="Y312" i="13"/>
  <c r="Z312" i="13" s="1"/>
  <c r="T312" i="13"/>
  <c r="I312" i="13"/>
  <c r="B319" i="13"/>
  <c r="AD311" i="13"/>
  <c r="AE311" i="13" s="1"/>
  <c r="AF311" i="13" s="1"/>
  <c r="AG311" i="13" s="1"/>
  <c r="AB311" i="13"/>
  <c r="Z311" i="13"/>
  <c r="AA311" i="13" s="1"/>
  <c r="Y311" i="13"/>
  <c r="I311" i="13"/>
  <c r="AD302" i="13"/>
  <c r="AB302" i="13"/>
  <c r="Y302" i="13"/>
  <c r="Z302" i="13" s="1"/>
  <c r="AA302" i="13" s="1"/>
  <c r="I302" i="13"/>
  <c r="AD301" i="13"/>
  <c r="AB301" i="13"/>
  <c r="Y301" i="13"/>
  <c r="T301" i="13"/>
  <c r="I301" i="13"/>
  <c r="U301" i="13" s="1"/>
  <c r="AD300" i="13"/>
  <c r="AB300" i="13"/>
  <c r="Y300" i="13"/>
  <c r="T300" i="13"/>
  <c r="I300" i="13"/>
  <c r="U300" i="13" s="1"/>
  <c r="AD299" i="13"/>
  <c r="AB299" i="13"/>
  <c r="Y299" i="13"/>
  <c r="T299" i="13"/>
  <c r="I299" i="13"/>
  <c r="B299" i="13"/>
  <c r="AF298" i="13"/>
  <c r="AG298" i="13" s="1"/>
  <c r="AD298" i="13"/>
  <c r="AE298" i="13" s="1"/>
  <c r="AB298" i="13"/>
  <c r="Z298" i="13"/>
  <c r="AA298" i="13" s="1"/>
  <c r="AC298" i="13" s="1"/>
  <c r="Y298" i="13"/>
  <c r="T298" i="13"/>
  <c r="I298" i="13"/>
  <c r="U298" i="13" s="1"/>
  <c r="AD297" i="13"/>
  <c r="AE297" i="13" s="1"/>
  <c r="AF297" i="13" s="1"/>
  <c r="AG297" i="13" s="1"/>
  <c r="AB297" i="13"/>
  <c r="Z297" i="13"/>
  <c r="AA297" i="13" s="1"/>
  <c r="AC297" i="13" s="1"/>
  <c r="Y297" i="13"/>
  <c r="T297" i="13"/>
  <c r="U297" i="13" s="1"/>
  <c r="I297" i="13"/>
  <c r="AD296" i="13"/>
  <c r="AE296" i="13" s="1"/>
  <c r="AF296" i="13" s="1"/>
  <c r="AG296" i="13" s="1"/>
  <c r="AB296" i="13"/>
  <c r="Z296" i="13"/>
  <c r="AA296" i="13" s="1"/>
  <c r="AC296" i="13" s="1"/>
  <c r="Y296" i="13"/>
  <c r="T296" i="13"/>
  <c r="U296" i="13" s="1"/>
  <c r="I296" i="13"/>
  <c r="AD295" i="13"/>
  <c r="AE295" i="13" s="1"/>
  <c r="AF295" i="13" s="1"/>
  <c r="AG295" i="13" s="1"/>
  <c r="AB295" i="13"/>
  <c r="Z295" i="13"/>
  <c r="AA295" i="13" s="1"/>
  <c r="AC295" i="13" s="1"/>
  <c r="Y295" i="13"/>
  <c r="T295" i="13"/>
  <c r="I295" i="13"/>
  <c r="AD294" i="13"/>
  <c r="AE294" i="13" s="1"/>
  <c r="AF294" i="13" s="1"/>
  <c r="AG294" i="13" s="1"/>
  <c r="AB294" i="13"/>
  <c r="Z294" i="13"/>
  <c r="AA294" i="13" s="1"/>
  <c r="AC294" i="13" s="1"/>
  <c r="Y294" i="13"/>
  <c r="T294" i="13"/>
  <c r="U294" i="13" s="1"/>
  <c r="I294" i="13"/>
  <c r="AE293" i="13"/>
  <c r="AF293" i="13" s="1"/>
  <c r="AG293" i="13" s="1"/>
  <c r="AD293" i="13"/>
  <c r="AB293" i="13"/>
  <c r="AA293" i="13"/>
  <c r="AC293" i="13" s="1"/>
  <c r="Y293" i="13"/>
  <c r="Z293" i="13" s="1"/>
  <c r="T293" i="13"/>
  <c r="U293" i="13" s="1"/>
  <c r="I293" i="13"/>
  <c r="AF292" i="13"/>
  <c r="AG292" i="13" s="1"/>
  <c r="AD292" i="13"/>
  <c r="AE292" i="13" s="1"/>
  <c r="AB292" i="13"/>
  <c r="Z292" i="13"/>
  <c r="AA292" i="13" s="1"/>
  <c r="AC292" i="13" s="1"/>
  <c r="Y292" i="13"/>
  <c r="T292" i="13"/>
  <c r="U292" i="13" s="1"/>
  <c r="I292" i="13"/>
  <c r="AD291" i="13"/>
  <c r="AB291" i="13"/>
  <c r="Y291" i="13"/>
  <c r="Z291" i="13" s="1"/>
  <c r="AA291" i="13" s="1"/>
  <c r="AC291" i="13" s="1"/>
  <c r="T291" i="13"/>
  <c r="I291" i="13"/>
  <c r="AD282" i="13"/>
  <c r="AB282" i="13"/>
  <c r="Y282" i="13"/>
  <c r="Z282" i="13" s="1"/>
  <c r="AA282" i="13" s="1"/>
  <c r="AC282" i="13" s="1"/>
  <c r="I282" i="13"/>
  <c r="AF281" i="13"/>
  <c r="AG281" i="13" s="1"/>
  <c r="AD281" i="13"/>
  <c r="AE281" i="13" s="1"/>
  <c r="AB281" i="13"/>
  <c r="Z281" i="13"/>
  <c r="AA281" i="13" s="1"/>
  <c r="AC281" i="13" s="1"/>
  <c r="Y281" i="13"/>
  <c r="T281" i="13"/>
  <c r="I281" i="13"/>
  <c r="AF280" i="13"/>
  <c r="AG280" i="13" s="1"/>
  <c r="AD280" i="13"/>
  <c r="AE280" i="13" s="1"/>
  <c r="AB280" i="13"/>
  <c r="Z280" i="13"/>
  <c r="AA280" i="13" s="1"/>
  <c r="AC280" i="13" s="1"/>
  <c r="Y280" i="13"/>
  <c r="T280" i="13"/>
  <c r="I280" i="13"/>
  <c r="AF279" i="13"/>
  <c r="AG279" i="13" s="1"/>
  <c r="AD279" i="13"/>
  <c r="AE279" i="13" s="1"/>
  <c r="AB279" i="13"/>
  <c r="AC279" i="13" s="1"/>
  <c r="AA279" i="13"/>
  <c r="Z279" i="13"/>
  <c r="Y279" i="13"/>
  <c r="T279" i="13"/>
  <c r="U279" i="13" s="1"/>
  <c r="I279" i="13"/>
  <c r="AE278" i="13"/>
  <c r="AF278" i="13" s="1"/>
  <c r="AG278" i="13" s="1"/>
  <c r="AD278" i="13"/>
  <c r="AC278" i="13"/>
  <c r="AB278" i="13"/>
  <c r="AA278" i="13"/>
  <c r="Z278" i="13"/>
  <c r="Y278" i="13"/>
  <c r="T278" i="13"/>
  <c r="I278" i="13"/>
  <c r="U278" i="13" s="1"/>
  <c r="AD277" i="13"/>
  <c r="AB277" i="13"/>
  <c r="Y277" i="13"/>
  <c r="T277" i="13"/>
  <c r="U277" i="13" s="1"/>
  <c r="I277" i="13"/>
  <c r="AD276" i="13"/>
  <c r="AB276" i="13"/>
  <c r="AA276" i="13"/>
  <c r="AC276" i="13" s="1"/>
  <c r="Y276" i="13"/>
  <c r="Z276" i="13" s="1"/>
  <c r="T276" i="13"/>
  <c r="U276" i="13" s="1"/>
  <c r="I276" i="13"/>
  <c r="AE275" i="13"/>
  <c r="AF275" i="13" s="1"/>
  <c r="AG275" i="13" s="1"/>
  <c r="AD275" i="13"/>
  <c r="AC275" i="13"/>
  <c r="AB275" i="13"/>
  <c r="Y275" i="13"/>
  <c r="Z275" i="13" s="1"/>
  <c r="AA275" i="13" s="1"/>
  <c r="T275" i="13"/>
  <c r="I275" i="13"/>
  <c r="AE274" i="13"/>
  <c r="AF274" i="13" s="1"/>
  <c r="AG274" i="13" s="1"/>
  <c r="AD274" i="13"/>
  <c r="AB274" i="13"/>
  <c r="AA274" i="13"/>
  <c r="AC274" i="13" s="1"/>
  <c r="Z274" i="13"/>
  <c r="Y274" i="13"/>
  <c r="T274" i="13"/>
  <c r="I274" i="13"/>
  <c r="AD273" i="13"/>
  <c r="AE273" i="13" s="1"/>
  <c r="AF273" i="13" s="1"/>
  <c r="AG273" i="13" s="1"/>
  <c r="AB273" i="13"/>
  <c r="Z273" i="13"/>
  <c r="AA273" i="13" s="1"/>
  <c r="AC273" i="13" s="1"/>
  <c r="Y273" i="13"/>
  <c r="T273" i="13"/>
  <c r="I273" i="13"/>
  <c r="AD272" i="13"/>
  <c r="AB272" i="13"/>
  <c r="AA272" i="13"/>
  <c r="AC272" i="13" s="1"/>
  <c r="Y272" i="13"/>
  <c r="Z272" i="13" s="1"/>
  <c r="T272" i="13"/>
  <c r="U272" i="13" s="1"/>
  <c r="I272" i="13"/>
  <c r="AF271" i="13"/>
  <c r="AG271" i="13" s="1"/>
  <c r="AD271" i="13"/>
  <c r="AB271" i="13"/>
  <c r="Z271" i="13"/>
  <c r="AA271" i="13" s="1"/>
  <c r="Y271" i="13"/>
  <c r="AE271" i="13" s="1"/>
  <c r="T271" i="13"/>
  <c r="I271" i="13"/>
  <c r="U271" i="13" s="1"/>
  <c r="AD262" i="13"/>
  <c r="AB262" i="13"/>
  <c r="Z262" i="13"/>
  <c r="AA262" i="13" s="1"/>
  <c r="Y262" i="13"/>
  <c r="AE262" i="13" s="1"/>
  <c r="AF262" i="13" s="1"/>
  <c r="AG262" i="13" s="1"/>
  <c r="I262" i="13"/>
  <c r="AD261" i="13"/>
  <c r="AB261" i="13"/>
  <c r="AA261" i="13"/>
  <c r="AC261" i="13" s="1"/>
  <c r="Y261" i="13"/>
  <c r="Z261" i="13" s="1"/>
  <c r="T261" i="13"/>
  <c r="U261" i="13" s="1"/>
  <c r="I261" i="13"/>
  <c r="AE260" i="13"/>
  <c r="AF260" i="13" s="1"/>
  <c r="AG260" i="13" s="1"/>
  <c r="AD260" i="13"/>
  <c r="AB260" i="13"/>
  <c r="Y260" i="13"/>
  <c r="Z260" i="13" s="1"/>
  <c r="AA260" i="13" s="1"/>
  <c r="AC260" i="13" s="1"/>
  <c r="T260" i="13"/>
  <c r="U260" i="13" s="1"/>
  <c r="I260" i="13"/>
  <c r="AD259" i="13"/>
  <c r="AB259" i="13"/>
  <c r="Y259" i="13"/>
  <c r="T259" i="13"/>
  <c r="U259" i="13" s="1"/>
  <c r="I259" i="13"/>
  <c r="B259" i="13"/>
  <c r="AD258" i="13"/>
  <c r="AE258" i="13" s="1"/>
  <c r="AF258" i="13" s="1"/>
  <c r="AG258" i="13" s="1"/>
  <c r="AB258" i="13"/>
  <c r="Z258" i="13"/>
  <c r="AA258" i="13" s="1"/>
  <c r="AC258" i="13" s="1"/>
  <c r="Y258" i="13"/>
  <c r="T258" i="13"/>
  <c r="U258" i="13" s="1"/>
  <c r="I258" i="13"/>
  <c r="AD257" i="13"/>
  <c r="AE257" i="13" s="1"/>
  <c r="AF257" i="13" s="1"/>
  <c r="AG257" i="13" s="1"/>
  <c r="AB257" i="13"/>
  <c r="Y257" i="13"/>
  <c r="Z257" i="13" s="1"/>
  <c r="AA257" i="13" s="1"/>
  <c r="T257" i="13"/>
  <c r="I257" i="13"/>
  <c r="U257" i="13" s="1"/>
  <c r="AD256" i="13"/>
  <c r="AE256" i="13" s="1"/>
  <c r="AF256" i="13" s="1"/>
  <c r="AG256" i="13" s="1"/>
  <c r="AB256" i="13"/>
  <c r="Z256" i="13"/>
  <c r="AA256" i="13" s="1"/>
  <c r="Y256" i="13"/>
  <c r="T256" i="13"/>
  <c r="I256" i="13"/>
  <c r="AF255" i="13"/>
  <c r="AG255" i="13" s="1"/>
  <c r="AD255" i="13"/>
  <c r="AB255" i="13"/>
  <c r="Z255" i="13"/>
  <c r="AA255" i="13" s="1"/>
  <c r="Y255" i="13"/>
  <c r="AE255" i="13" s="1"/>
  <c r="T255" i="13"/>
  <c r="I255" i="13"/>
  <c r="AF254" i="13"/>
  <c r="AG254" i="13" s="1"/>
  <c r="AD254" i="13"/>
  <c r="AE254" i="13" s="1"/>
  <c r="AB254" i="13"/>
  <c r="Z254" i="13"/>
  <c r="AA254" i="13" s="1"/>
  <c r="AC254" i="13" s="1"/>
  <c r="Y254" i="13"/>
  <c r="T254" i="13"/>
  <c r="U254" i="13" s="1"/>
  <c r="I254" i="13"/>
  <c r="AD253" i="13"/>
  <c r="AB253" i="13"/>
  <c r="Y253" i="13"/>
  <c r="Z253" i="13" s="1"/>
  <c r="AA253" i="13" s="1"/>
  <c r="AC253" i="13" s="1"/>
  <c r="T253" i="13"/>
  <c r="I253" i="13"/>
  <c r="AD252" i="13"/>
  <c r="AE252" i="13" s="1"/>
  <c r="AF252" i="13" s="1"/>
  <c r="AG252" i="13" s="1"/>
  <c r="AB252" i="13"/>
  <c r="Y252" i="13"/>
  <c r="Z252" i="13" s="1"/>
  <c r="AA252" i="13" s="1"/>
  <c r="AC252" i="13" s="1"/>
  <c r="T252" i="13"/>
  <c r="U252" i="13" s="1"/>
  <c r="I252" i="13"/>
  <c r="AE251" i="13"/>
  <c r="AF251" i="13" s="1"/>
  <c r="AG251" i="13" s="1"/>
  <c r="AD251" i="13"/>
  <c r="AC251" i="13"/>
  <c r="AB251" i="13"/>
  <c r="AA251" i="13"/>
  <c r="Z251" i="13"/>
  <c r="Y251" i="13"/>
  <c r="T251" i="13"/>
  <c r="I251" i="13"/>
  <c r="AE242" i="13"/>
  <c r="AF242" i="13" s="1"/>
  <c r="AG242" i="13" s="1"/>
  <c r="AD242" i="13"/>
  <c r="AB242" i="13"/>
  <c r="Y242" i="13"/>
  <c r="Z242" i="13" s="1"/>
  <c r="AA242" i="13" s="1"/>
  <c r="AC242" i="13" s="1"/>
  <c r="I242" i="13"/>
  <c r="AD241" i="13"/>
  <c r="AE241" i="13" s="1"/>
  <c r="AF241" i="13" s="1"/>
  <c r="AG241" i="13" s="1"/>
  <c r="AB241" i="13"/>
  <c r="Z241" i="13"/>
  <c r="AA241" i="13" s="1"/>
  <c r="Y241" i="13"/>
  <c r="T241" i="13"/>
  <c r="I241" i="13"/>
  <c r="AD240" i="13"/>
  <c r="AE240" i="13" s="1"/>
  <c r="AF240" i="13" s="1"/>
  <c r="AG240" i="13" s="1"/>
  <c r="AB240" i="13"/>
  <c r="Z240" i="13"/>
  <c r="AA240" i="13" s="1"/>
  <c r="Y240" i="13"/>
  <c r="T240" i="13"/>
  <c r="I240" i="13"/>
  <c r="AD239" i="13"/>
  <c r="AE239" i="13" s="1"/>
  <c r="AF239" i="13" s="1"/>
  <c r="AG239" i="13" s="1"/>
  <c r="AB239" i="13"/>
  <c r="Z239" i="13"/>
  <c r="AA239" i="13" s="1"/>
  <c r="AC239" i="13" s="1"/>
  <c r="Y239" i="13"/>
  <c r="T239" i="13"/>
  <c r="I239" i="13"/>
  <c r="U239" i="13" s="1"/>
  <c r="B239" i="13"/>
  <c r="AD238" i="13"/>
  <c r="AB238" i="13"/>
  <c r="Y238" i="13"/>
  <c r="Z238" i="13" s="1"/>
  <c r="AA238" i="13" s="1"/>
  <c r="AC238" i="13" s="1"/>
  <c r="T238" i="13"/>
  <c r="U238" i="13" s="1"/>
  <c r="I238" i="13"/>
  <c r="AD237" i="13"/>
  <c r="AB237" i="13"/>
  <c r="AA237" i="13"/>
  <c r="AC237" i="13" s="1"/>
  <c r="Y237" i="13"/>
  <c r="Z237" i="13" s="1"/>
  <c r="T237" i="13"/>
  <c r="U237" i="13" s="1"/>
  <c r="I237" i="13"/>
  <c r="AE236" i="13"/>
  <c r="AF236" i="13" s="1"/>
  <c r="AG236" i="13" s="1"/>
  <c r="AD236" i="13"/>
  <c r="AB236" i="13"/>
  <c r="Y236" i="13"/>
  <c r="Z236" i="13" s="1"/>
  <c r="AA236" i="13" s="1"/>
  <c r="AC236" i="13" s="1"/>
  <c r="T236" i="13"/>
  <c r="I236" i="13"/>
  <c r="U236" i="13" s="1"/>
  <c r="AE235" i="13"/>
  <c r="AF235" i="13" s="1"/>
  <c r="AG235" i="13" s="1"/>
  <c r="AD235" i="13"/>
  <c r="AB235" i="13"/>
  <c r="AC235" i="13" s="1"/>
  <c r="AA235" i="13"/>
  <c r="Z235" i="13"/>
  <c r="Y235" i="13"/>
  <c r="T235" i="13"/>
  <c r="I235" i="13"/>
  <c r="AG234" i="13"/>
  <c r="AD234" i="13"/>
  <c r="AE234" i="13" s="1"/>
  <c r="AF234" i="13" s="1"/>
  <c r="AB234" i="13"/>
  <c r="AA234" i="13"/>
  <c r="AC234" i="13" s="1"/>
  <c r="Z234" i="13"/>
  <c r="Y234" i="13"/>
  <c r="U234" i="13"/>
  <c r="T234" i="13"/>
  <c r="I234" i="13"/>
  <c r="AD233" i="13"/>
  <c r="AB233" i="13"/>
  <c r="Y233" i="13"/>
  <c r="AE233" i="13" s="1"/>
  <c r="AF233" i="13" s="1"/>
  <c r="AG233" i="13" s="1"/>
  <c r="T233" i="13"/>
  <c r="U233" i="13" s="1"/>
  <c r="I233" i="13"/>
  <c r="AE232" i="13"/>
  <c r="AF232" i="13" s="1"/>
  <c r="AG232" i="13" s="1"/>
  <c r="AD232" i="13"/>
  <c r="AB232" i="13"/>
  <c r="Y232" i="13"/>
  <c r="Z232" i="13" s="1"/>
  <c r="AA232" i="13" s="1"/>
  <c r="AC232" i="13" s="1"/>
  <c r="T232" i="13"/>
  <c r="U232" i="13" s="1"/>
  <c r="I232" i="13"/>
  <c r="AD231" i="13"/>
  <c r="AE231" i="13" s="1"/>
  <c r="AF231" i="13" s="1"/>
  <c r="AG231" i="13" s="1"/>
  <c r="AB231" i="13"/>
  <c r="Z231" i="13"/>
  <c r="AA231" i="13" s="1"/>
  <c r="AC231" i="13" s="1"/>
  <c r="Y231" i="13"/>
  <c r="T231" i="13"/>
  <c r="U231" i="13" s="1"/>
  <c r="I231" i="13"/>
  <c r="AD222" i="13"/>
  <c r="AB222" i="13"/>
  <c r="Y222" i="13"/>
  <c r="AE222" i="13" s="1"/>
  <c r="AF222" i="13" s="1"/>
  <c r="AG222" i="13" s="1"/>
  <c r="I222" i="13"/>
  <c r="AD221" i="13"/>
  <c r="AE221" i="13" s="1"/>
  <c r="AF221" i="13" s="1"/>
  <c r="AG221" i="13" s="1"/>
  <c r="AB221" i="13"/>
  <c r="Y221" i="13"/>
  <c r="Z221" i="13" s="1"/>
  <c r="AA221" i="13" s="1"/>
  <c r="AC221" i="13" s="1"/>
  <c r="T221" i="13"/>
  <c r="I221" i="13"/>
  <c r="AD220" i="13"/>
  <c r="AE220" i="13" s="1"/>
  <c r="AF220" i="13" s="1"/>
  <c r="AG220" i="13" s="1"/>
  <c r="AB220" i="13"/>
  <c r="Y220" i="13"/>
  <c r="Z220" i="13" s="1"/>
  <c r="AA220" i="13" s="1"/>
  <c r="AC220" i="13" s="1"/>
  <c r="T220" i="13"/>
  <c r="I220" i="13"/>
  <c r="AG219" i="13"/>
  <c r="AE219" i="13"/>
  <c r="AF219" i="13" s="1"/>
  <c r="AD219" i="13"/>
  <c r="AC219" i="13"/>
  <c r="AB219" i="13"/>
  <c r="Y219" i="13"/>
  <c r="Z219" i="13" s="1"/>
  <c r="AA219" i="13" s="1"/>
  <c r="T219" i="13"/>
  <c r="I219" i="13"/>
  <c r="AD218" i="13"/>
  <c r="AE218" i="13" s="1"/>
  <c r="AF218" i="13" s="1"/>
  <c r="AG218" i="13" s="1"/>
  <c r="AC218" i="13"/>
  <c r="AB218" i="13"/>
  <c r="Z218" i="13"/>
  <c r="AA218" i="13" s="1"/>
  <c r="Y218" i="13"/>
  <c r="U218" i="13"/>
  <c r="T218" i="13"/>
  <c r="I218" i="13"/>
  <c r="AD217" i="13"/>
  <c r="AE217" i="13" s="1"/>
  <c r="AF217" i="13" s="1"/>
  <c r="AG217" i="13" s="1"/>
  <c r="AB217" i="13"/>
  <c r="Z217" i="13"/>
  <c r="AA217" i="13" s="1"/>
  <c r="AC217" i="13" s="1"/>
  <c r="Y217" i="13"/>
  <c r="T217" i="13"/>
  <c r="I217" i="13"/>
  <c r="AD216" i="13"/>
  <c r="AB216" i="13"/>
  <c r="Z216" i="13"/>
  <c r="AA216" i="13" s="1"/>
  <c r="AC216" i="13" s="1"/>
  <c r="Y216" i="13"/>
  <c r="T216" i="13"/>
  <c r="I216" i="13"/>
  <c r="U216" i="13" s="1"/>
  <c r="AD215" i="13"/>
  <c r="AE215" i="13" s="1"/>
  <c r="AF215" i="13" s="1"/>
  <c r="AG215" i="13" s="1"/>
  <c r="AB215" i="13"/>
  <c r="Z215" i="13"/>
  <c r="AA215" i="13" s="1"/>
  <c r="Y215" i="13"/>
  <c r="T215" i="13"/>
  <c r="I215" i="13"/>
  <c r="AF214" i="13"/>
  <c r="AG214" i="13" s="1"/>
  <c r="AD214" i="13"/>
  <c r="AE214" i="13" s="1"/>
  <c r="AB214" i="13"/>
  <c r="AC214" i="13" s="1"/>
  <c r="Z214" i="13"/>
  <c r="AA214" i="13" s="1"/>
  <c r="Y214" i="13"/>
  <c r="T214" i="13"/>
  <c r="U214" i="13" s="1"/>
  <c r="I214" i="13"/>
  <c r="AG213" i="13"/>
  <c r="AE213" i="13"/>
  <c r="AF213" i="13" s="1"/>
  <c r="AD213" i="13"/>
  <c r="AB213" i="13"/>
  <c r="AA213" i="13"/>
  <c r="AC213" i="13" s="1"/>
  <c r="Y213" i="13"/>
  <c r="Z213" i="13" s="1"/>
  <c r="T213" i="13"/>
  <c r="I213" i="13"/>
  <c r="AF212" i="13"/>
  <c r="AG212" i="13" s="1"/>
  <c r="AD212" i="13"/>
  <c r="AE212" i="13" s="1"/>
  <c r="AB212" i="13"/>
  <c r="Z212" i="13"/>
  <c r="AA212" i="13" s="1"/>
  <c r="AC212" i="13" s="1"/>
  <c r="Y212" i="13"/>
  <c r="T212" i="13"/>
  <c r="I212" i="13"/>
  <c r="B219" i="13"/>
  <c r="AE211" i="13"/>
  <c r="AF211" i="13" s="1"/>
  <c r="AG211" i="13" s="1"/>
  <c r="AD211" i="13"/>
  <c r="AB211" i="13"/>
  <c r="AA211" i="13"/>
  <c r="AC211" i="13" s="1"/>
  <c r="Z211" i="13"/>
  <c r="Y211" i="13"/>
  <c r="T211" i="13"/>
  <c r="I211" i="13"/>
  <c r="AE202" i="13"/>
  <c r="AF202" i="13" s="1"/>
  <c r="AG202" i="13" s="1"/>
  <c r="AD202" i="13"/>
  <c r="AB202" i="13"/>
  <c r="AA202" i="13"/>
  <c r="AC202" i="13" s="1"/>
  <c r="Z202" i="13"/>
  <c r="Y202" i="13"/>
  <c r="I202" i="13"/>
  <c r="AD201" i="13"/>
  <c r="AE201" i="13" s="1"/>
  <c r="AF201" i="13" s="1"/>
  <c r="AG201" i="13" s="1"/>
  <c r="AB201" i="13"/>
  <c r="Y201" i="13"/>
  <c r="Z201" i="13" s="1"/>
  <c r="AA201" i="13" s="1"/>
  <c r="AC201" i="13" s="1"/>
  <c r="U201" i="13"/>
  <c r="T201" i="13"/>
  <c r="I201" i="13"/>
  <c r="AE200" i="13"/>
  <c r="AF200" i="13" s="1"/>
  <c r="AG200" i="13" s="1"/>
  <c r="AD200" i="13"/>
  <c r="AB200" i="13"/>
  <c r="Y200" i="13"/>
  <c r="Z200" i="13" s="1"/>
  <c r="AA200" i="13" s="1"/>
  <c r="AC200" i="13" s="1"/>
  <c r="T200" i="13"/>
  <c r="I200" i="13"/>
  <c r="AD199" i="13"/>
  <c r="AE199" i="13" s="1"/>
  <c r="AF199" i="13" s="1"/>
  <c r="AG199" i="13" s="1"/>
  <c r="AB199" i="13"/>
  <c r="Y199" i="13"/>
  <c r="Z199" i="13" s="1"/>
  <c r="AA199" i="13" s="1"/>
  <c r="T199" i="13"/>
  <c r="I199" i="13"/>
  <c r="B199" i="13"/>
  <c r="AE198" i="13"/>
  <c r="AF198" i="13" s="1"/>
  <c r="AG198" i="13" s="1"/>
  <c r="AD198" i="13"/>
  <c r="AB198" i="13"/>
  <c r="AA198" i="13"/>
  <c r="AC198" i="13" s="1"/>
  <c r="Z198" i="13"/>
  <c r="Y198" i="13"/>
  <c r="T198" i="13"/>
  <c r="U198" i="13" s="1"/>
  <c r="I198" i="13"/>
  <c r="AG197" i="13"/>
  <c r="AD197" i="13"/>
  <c r="AE197" i="13" s="1"/>
  <c r="AF197" i="13" s="1"/>
  <c r="AB197" i="13"/>
  <c r="Y197" i="13"/>
  <c r="Z197" i="13" s="1"/>
  <c r="AA197" i="13" s="1"/>
  <c r="AC197" i="13" s="1"/>
  <c r="U197" i="13"/>
  <c r="T197" i="13"/>
  <c r="I197" i="13"/>
  <c r="AD196" i="13"/>
  <c r="AE196" i="13" s="1"/>
  <c r="AF196" i="13" s="1"/>
  <c r="AG196" i="13" s="1"/>
  <c r="AB196" i="13"/>
  <c r="Y196" i="13"/>
  <c r="Z196" i="13" s="1"/>
  <c r="AA196" i="13" s="1"/>
  <c r="AC196" i="13" s="1"/>
  <c r="T196" i="13"/>
  <c r="I196" i="13"/>
  <c r="U196" i="13" s="1"/>
  <c r="AD195" i="13"/>
  <c r="AB195" i="13"/>
  <c r="Z195" i="13"/>
  <c r="AA195" i="13" s="1"/>
  <c r="AC195" i="13" s="1"/>
  <c r="Y195" i="13"/>
  <c r="AE195" i="13" s="1"/>
  <c r="AF195" i="13" s="1"/>
  <c r="AG195" i="13" s="1"/>
  <c r="T195" i="13"/>
  <c r="I195" i="13"/>
  <c r="U195" i="13" s="1"/>
  <c r="AF194" i="13"/>
  <c r="AG194" i="13" s="1"/>
  <c r="AE194" i="13"/>
  <c r="AD194" i="13"/>
  <c r="AB194" i="13"/>
  <c r="Y194" i="13"/>
  <c r="Z194" i="13" s="1"/>
  <c r="AA194" i="13" s="1"/>
  <c r="AC194" i="13" s="1"/>
  <c r="T194" i="13"/>
  <c r="U194" i="13" s="1"/>
  <c r="I194" i="13"/>
  <c r="AE193" i="13"/>
  <c r="AF193" i="13" s="1"/>
  <c r="AG193" i="13" s="1"/>
  <c r="AD193" i="13"/>
  <c r="AB193" i="13"/>
  <c r="Z193" i="13"/>
  <c r="AA193" i="13" s="1"/>
  <c r="AC193" i="13" s="1"/>
  <c r="Y193" i="13"/>
  <c r="T193" i="13"/>
  <c r="U193" i="13" s="1"/>
  <c r="I193" i="13"/>
  <c r="AD192" i="13"/>
  <c r="AE192" i="13" s="1"/>
  <c r="AF192" i="13" s="1"/>
  <c r="AG192" i="13" s="1"/>
  <c r="AB192" i="13"/>
  <c r="Y192" i="13"/>
  <c r="Z192" i="13" s="1"/>
  <c r="AA192" i="13" s="1"/>
  <c r="AC192" i="13" s="1"/>
  <c r="T192" i="13"/>
  <c r="I192" i="13"/>
  <c r="AD191" i="13"/>
  <c r="AE191" i="13" s="1"/>
  <c r="AF191" i="13" s="1"/>
  <c r="AG191" i="13" s="1"/>
  <c r="AB191" i="13"/>
  <c r="Y191" i="13"/>
  <c r="Z191" i="13" s="1"/>
  <c r="AA191" i="13" s="1"/>
  <c r="AC191" i="13" s="1"/>
  <c r="I191" i="13"/>
  <c r="AD182" i="13"/>
  <c r="AE182" i="13" s="1"/>
  <c r="AF182" i="13" s="1"/>
  <c r="AG182" i="13" s="1"/>
  <c r="AB182" i="13"/>
  <c r="Y182" i="13"/>
  <c r="Z182" i="13" s="1"/>
  <c r="AA182" i="13" s="1"/>
  <c r="AC182" i="13" s="1"/>
  <c r="I182" i="13"/>
  <c r="AE181" i="13"/>
  <c r="AF181" i="13" s="1"/>
  <c r="AG181" i="13" s="1"/>
  <c r="AD181" i="13"/>
  <c r="AB181" i="13"/>
  <c r="AA181" i="13"/>
  <c r="AC181" i="13" s="1"/>
  <c r="Z181" i="13"/>
  <c r="Y181" i="13"/>
  <c r="T181" i="13"/>
  <c r="I181" i="13"/>
  <c r="AE180" i="13"/>
  <c r="AF180" i="13" s="1"/>
  <c r="AG180" i="13" s="1"/>
  <c r="AD180" i="13"/>
  <c r="AB180" i="13"/>
  <c r="AA180" i="13"/>
  <c r="AC180" i="13" s="1"/>
  <c r="Z180" i="13"/>
  <c r="Y180" i="13"/>
  <c r="T180" i="13"/>
  <c r="I180" i="13"/>
  <c r="AE179" i="13"/>
  <c r="AF179" i="13" s="1"/>
  <c r="AG179" i="13" s="1"/>
  <c r="AD179" i="13"/>
  <c r="AB179" i="13"/>
  <c r="AA179" i="13"/>
  <c r="AC179" i="13" s="1"/>
  <c r="Z179" i="13"/>
  <c r="Y179" i="13"/>
  <c r="T179" i="13"/>
  <c r="I179" i="13"/>
  <c r="B179" i="13"/>
  <c r="AD178" i="13"/>
  <c r="AE178" i="13" s="1"/>
  <c r="AF178" i="13" s="1"/>
  <c r="AG178" i="13" s="1"/>
  <c r="AB178" i="13"/>
  <c r="Z178" i="13"/>
  <c r="AA178" i="13" s="1"/>
  <c r="AC178" i="13" s="1"/>
  <c r="Y178" i="13"/>
  <c r="T178" i="13"/>
  <c r="I178" i="13"/>
  <c r="AF177" i="13"/>
  <c r="AG177" i="13" s="1"/>
  <c r="AE177" i="13"/>
  <c r="AD177" i="13"/>
  <c r="AB177" i="13"/>
  <c r="Y177" i="13"/>
  <c r="Z177" i="13" s="1"/>
  <c r="AA177" i="13" s="1"/>
  <c r="AC177" i="13" s="1"/>
  <c r="T177" i="13"/>
  <c r="U177" i="13" s="1"/>
  <c r="I177" i="13"/>
  <c r="AD176" i="13"/>
  <c r="AE176" i="13" s="1"/>
  <c r="AF176" i="13" s="1"/>
  <c r="AG176" i="13" s="1"/>
  <c r="AB176" i="13"/>
  <c r="Z176" i="13"/>
  <c r="AA176" i="13" s="1"/>
  <c r="AC176" i="13" s="1"/>
  <c r="Y176" i="13"/>
  <c r="T176" i="13"/>
  <c r="U176" i="13" s="1"/>
  <c r="I176" i="13"/>
  <c r="AD175" i="13"/>
  <c r="AE175" i="13" s="1"/>
  <c r="AF175" i="13" s="1"/>
  <c r="AG175" i="13" s="1"/>
  <c r="AB175" i="13"/>
  <c r="Y175" i="13"/>
  <c r="Z175" i="13" s="1"/>
  <c r="AA175" i="13" s="1"/>
  <c r="AC175" i="13" s="1"/>
  <c r="T175" i="13"/>
  <c r="I175" i="13"/>
  <c r="AD174" i="13"/>
  <c r="AE174" i="13" s="1"/>
  <c r="AF174" i="13" s="1"/>
  <c r="AG174" i="13" s="1"/>
  <c r="AB174" i="13"/>
  <c r="Z174" i="13"/>
  <c r="AA174" i="13" s="1"/>
  <c r="AC174" i="13" s="1"/>
  <c r="Y174" i="13"/>
  <c r="T174" i="13"/>
  <c r="I174" i="13"/>
  <c r="AD173" i="13"/>
  <c r="AE173" i="13" s="1"/>
  <c r="AF173" i="13" s="1"/>
  <c r="AG173" i="13" s="1"/>
  <c r="AB173" i="13"/>
  <c r="Y173" i="13"/>
  <c r="Z173" i="13" s="1"/>
  <c r="AA173" i="13" s="1"/>
  <c r="AC173" i="13" s="1"/>
  <c r="T173" i="13"/>
  <c r="U173" i="13" s="1"/>
  <c r="I173" i="13"/>
  <c r="AF172" i="13"/>
  <c r="AG172" i="13" s="1"/>
  <c r="AE172" i="13"/>
  <c r="AD172" i="13"/>
  <c r="AB172" i="13"/>
  <c r="Y172" i="13"/>
  <c r="Z172" i="13" s="1"/>
  <c r="AA172" i="13" s="1"/>
  <c r="AC172" i="13" s="1"/>
  <c r="T172" i="13"/>
  <c r="U172" i="13" s="1"/>
  <c r="I172" i="13"/>
  <c r="AE171" i="13"/>
  <c r="AF171" i="13" s="1"/>
  <c r="AG171" i="13" s="1"/>
  <c r="AD171" i="13"/>
  <c r="AB171" i="13"/>
  <c r="Y171" i="13"/>
  <c r="Z171" i="13" s="1"/>
  <c r="AA171" i="13" s="1"/>
  <c r="AC171" i="13" s="1"/>
  <c r="T171" i="13"/>
  <c r="U171" i="13" s="1"/>
  <c r="I171" i="13"/>
  <c r="AD162" i="13"/>
  <c r="AB162" i="13"/>
  <c r="Y162" i="13"/>
  <c r="Z162" i="13" s="1"/>
  <c r="AA162" i="13" s="1"/>
  <c r="AC162" i="13" s="1"/>
  <c r="I162" i="13"/>
  <c r="AD161" i="13"/>
  <c r="AE161" i="13" s="1"/>
  <c r="AF161" i="13" s="1"/>
  <c r="AG161" i="13" s="1"/>
  <c r="AB161" i="13"/>
  <c r="Z161" i="13"/>
  <c r="AA161" i="13" s="1"/>
  <c r="AC161" i="13" s="1"/>
  <c r="Y161" i="13"/>
  <c r="T161" i="13"/>
  <c r="U161" i="13" s="1"/>
  <c r="I161" i="13"/>
  <c r="AD160" i="13"/>
  <c r="AE160" i="13" s="1"/>
  <c r="AF160" i="13" s="1"/>
  <c r="AG160" i="13" s="1"/>
  <c r="AB160" i="13"/>
  <c r="Z160" i="13"/>
  <c r="AA160" i="13" s="1"/>
  <c r="AC160" i="13" s="1"/>
  <c r="Y160" i="13"/>
  <c r="T160" i="13"/>
  <c r="U160" i="13" s="1"/>
  <c r="I160" i="13"/>
  <c r="AD159" i="13"/>
  <c r="AE159" i="13" s="1"/>
  <c r="AF159" i="13" s="1"/>
  <c r="AG159" i="13" s="1"/>
  <c r="AC159" i="13"/>
  <c r="AB159" i="13"/>
  <c r="AA159" i="13"/>
  <c r="Z159" i="13"/>
  <c r="Y159" i="13"/>
  <c r="T159" i="13"/>
  <c r="U159" i="13" s="1"/>
  <c r="I159" i="13"/>
  <c r="AD158" i="13"/>
  <c r="AE158" i="13" s="1"/>
  <c r="AF158" i="13" s="1"/>
  <c r="AG158" i="13" s="1"/>
  <c r="AC158" i="13"/>
  <c r="AB158" i="13"/>
  <c r="Z158" i="13"/>
  <c r="AA158" i="13" s="1"/>
  <c r="Y158" i="13"/>
  <c r="T158" i="13"/>
  <c r="I158" i="13"/>
  <c r="U158" i="13" s="1"/>
  <c r="AF157" i="13"/>
  <c r="AG157" i="13" s="1"/>
  <c r="AE157" i="13"/>
  <c r="AD157" i="13"/>
  <c r="AB157" i="13"/>
  <c r="AA157" i="13"/>
  <c r="AC157" i="13" s="1"/>
  <c r="Z157" i="13"/>
  <c r="Y157" i="13"/>
  <c r="U157" i="13"/>
  <c r="T157" i="13"/>
  <c r="I157" i="13"/>
  <c r="AD156" i="13"/>
  <c r="AB156" i="13"/>
  <c r="Y156" i="13"/>
  <c r="Z156" i="13" s="1"/>
  <c r="AA156" i="13" s="1"/>
  <c r="AC156" i="13" s="1"/>
  <c r="T156" i="13"/>
  <c r="U156" i="13" s="1"/>
  <c r="I156" i="13"/>
  <c r="AE155" i="13"/>
  <c r="AF155" i="13" s="1"/>
  <c r="AG155" i="13" s="1"/>
  <c r="AD155" i="13"/>
  <c r="AB155" i="13"/>
  <c r="Y155" i="13"/>
  <c r="Z155" i="13" s="1"/>
  <c r="AA155" i="13" s="1"/>
  <c r="AC155" i="13" s="1"/>
  <c r="T155" i="13"/>
  <c r="I155" i="13"/>
  <c r="AD154" i="13"/>
  <c r="AE154" i="13" s="1"/>
  <c r="AF154" i="13" s="1"/>
  <c r="AG154" i="13" s="1"/>
  <c r="AB154" i="13"/>
  <c r="Z154" i="13"/>
  <c r="AA154" i="13" s="1"/>
  <c r="AC154" i="13" s="1"/>
  <c r="Y154" i="13"/>
  <c r="T154" i="13"/>
  <c r="I154" i="13"/>
  <c r="AD153" i="13"/>
  <c r="AE153" i="13" s="1"/>
  <c r="AF153" i="13" s="1"/>
  <c r="AG153" i="13" s="1"/>
  <c r="AB153" i="13"/>
  <c r="Y153" i="13"/>
  <c r="Z153" i="13" s="1"/>
  <c r="AA153" i="13" s="1"/>
  <c r="AC153" i="13" s="1"/>
  <c r="T153" i="13"/>
  <c r="I153" i="13"/>
  <c r="AF152" i="13"/>
  <c r="AG152" i="13" s="1"/>
  <c r="AE152" i="13"/>
  <c r="AD152" i="13"/>
  <c r="AB152" i="13"/>
  <c r="AA152" i="13"/>
  <c r="AC152" i="13" s="1"/>
  <c r="Z152" i="13"/>
  <c r="Y152" i="13"/>
  <c r="U152" i="13"/>
  <c r="T152" i="13"/>
  <c r="I152" i="13"/>
  <c r="B159" i="13"/>
  <c r="AD151" i="13"/>
  <c r="AB151" i="13"/>
  <c r="Z151" i="13"/>
  <c r="AA151" i="13" s="1"/>
  <c r="AC151" i="13" s="1"/>
  <c r="Y151" i="13"/>
  <c r="AE151" i="13" s="1"/>
  <c r="AF151" i="13" s="1"/>
  <c r="AG151" i="13" s="1"/>
  <c r="T151" i="13"/>
  <c r="I151" i="13"/>
  <c r="U151" i="13" s="1"/>
  <c r="AD142" i="13"/>
  <c r="AB142" i="13"/>
  <c r="Y142" i="13"/>
  <c r="AE142" i="13" s="1"/>
  <c r="AF142" i="13" s="1"/>
  <c r="AG142" i="13" s="1"/>
  <c r="I142" i="13"/>
  <c r="AD141" i="13"/>
  <c r="AE141" i="13" s="1"/>
  <c r="AF141" i="13" s="1"/>
  <c r="AG141" i="13" s="1"/>
  <c r="AB141" i="13"/>
  <c r="Y141" i="13"/>
  <c r="Z141" i="13" s="1"/>
  <c r="AA141" i="13" s="1"/>
  <c r="AC141" i="13" s="1"/>
  <c r="T141" i="13"/>
  <c r="U141" i="13" s="1"/>
  <c r="I141" i="13"/>
  <c r="AD140" i="13"/>
  <c r="AB140" i="13"/>
  <c r="Y140" i="13"/>
  <c r="Z140" i="13" s="1"/>
  <c r="AA140" i="13" s="1"/>
  <c r="AC140" i="13" s="1"/>
  <c r="T140" i="13"/>
  <c r="U140" i="13" s="1"/>
  <c r="I140" i="13"/>
  <c r="AD139" i="13"/>
  <c r="AE139" i="13" s="1"/>
  <c r="AF139" i="13" s="1"/>
  <c r="AG139" i="13" s="1"/>
  <c r="AB139" i="13"/>
  <c r="Y139" i="13"/>
  <c r="Z139" i="13" s="1"/>
  <c r="AA139" i="13" s="1"/>
  <c r="AC139" i="13" s="1"/>
  <c r="T139" i="13"/>
  <c r="U139" i="13" s="1"/>
  <c r="I139" i="13"/>
  <c r="B139" i="13"/>
  <c r="AF138" i="13"/>
  <c r="AG138" i="13" s="1"/>
  <c r="AE138" i="13"/>
  <c r="AD138" i="13"/>
  <c r="AB138" i="13"/>
  <c r="Z138" i="13"/>
  <c r="AA138" i="13" s="1"/>
  <c r="AC138" i="13" s="1"/>
  <c r="Y138" i="13"/>
  <c r="U138" i="13"/>
  <c r="T138" i="13"/>
  <c r="I138" i="13"/>
  <c r="AD137" i="13"/>
  <c r="AE137" i="13" s="1"/>
  <c r="AF137" i="13" s="1"/>
  <c r="AG137" i="13" s="1"/>
  <c r="AC137" i="13"/>
  <c r="AB137" i="13"/>
  <c r="AA137" i="13"/>
  <c r="Z137" i="13"/>
  <c r="Y137" i="13"/>
  <c r="T137" i="13"/>
  <c r="U137" i="13" s="1"/>
  <c r="I137" i="13"/>
  <c r="AD136" i="13"/>
  <c r="AE136" i="13" s="1"/>
  <c r="AF136" i="13" s="1"/>
  <c r="AG136" i="13" s="1"/>
  <c r="AB136" i="13"/>
  <c r="Y136" i="13"/>
  <c r="Z136" i="13" s="1"/>
  <c r="AA136" i="13" s="1"/>
  <c r="AC136" i="13" s="1"/>
  <c r="T136" i="13"/>
  <c r="I136" i="13"/>
  <c r="AD135" i="13"/>
  <c r="AB135" i="13"/>
  <c r="Z135" i="13"/>
  <c r="AA135" i="13" s="1"/>
  <c r="AC135" i="13" s="1"/>
  <c r="Y135" i="13"/>
  <c r="AE135" i="13" s="1"/>
  <c r="AF135" i="13" s="1"/>
  <c r="AG135" i="13" s="1"/>
  <c r="T135" i="13"/>
  <c r="I135" i="13"/>
  <c r="AE134" i="13"/>
  <c r="AF134" i="13" s="1"/>
  <c r="AG134" i="13" s="1"/>
  <c r="AD134" i="13"/>
  <c r="AB134" i="13"/>
  <c r="Z134" i="13"/>
  <c r="AA134" i="13" s="1"/>
  <c r="AC134" i="13" s="1"/>
  <c r="Y134" i="13"/>
  <c r="T134" i="13"/>
  <c r="U134" i="13" s="1"/>
  <c r="I134" i="13"/>
  <c r="AE133" i="13"/>
  <c r="AF133" i="13" s="1"/>
  <c r="AG133" i="13" s="1"/>
  <c r="AD133" i="13"/>
  <c r="AB133" i="13"/>
  <c r="Y133" i="13"/>
  <c r="Z133" i="13" s="1"/>
  <c r="AA133" i="13" s="1"/>
  <c r="AC133" i="13" s="1"/>
  <c r="T133" i="13"/>
  <c r="I133" i="13"/>
  <c r="AD132" i="13"/>
  <c r="AE132" i="13" s="1"/>
  <c r="AF132" i="13" s="1"/>
  <c r="AG132" i="13" s="1"/>
  <c r="AC132" i="13"/>
  <c r="AB132" i="13"/>
  <c r="AA132" i="13"/>
  <c r="Z132" i="13"/>
  <c r="Y132" i="13"/>
  <c r="T132" i="13"/>
  <c r="U132" i="13" s="1"/>
  <c r="I132" i="13"/>
  <c r="AE131" i="13"/>
  <c r="AF131" i="13" s="1"/>
  <c r="AG131" i="13" s="1"/>
  <c r="AD131" i="13"/>
  <c r="AB131" i="13"/>
  <c r="Z131" i="13"/>
  <c r="AA131" i="13" s="1"/>
  <c r="AC131" i="13" s="1"/>
  <c r="Y131" i="13"/>
  <c r="T131" i="13"/>
  <c r="I131" i="13"/>
  <c r="AD122" i="13"/>
  <c r="AB122" i="13"/>
  <c r="Z122" i="13"/>
  <c r="AA122" i="13" s="1"/>
  <c r="AC122" i="13" s="1"/>
  <c r="Y122" i="13"/>
  <c r="AE122" i="13" s="1"/>
  <c r="AF122" i="13" s="1"/>
  <c r="AG122" i="13" s="1"/>
  <c r="I122" i="13"/>
  <c r="AD121" i="13"/>
  <c r="AE121" i="13" s="1"/>
  <c r="AF121" i="13" s="1"/>
  <c r="AG121" i="13" s="1"/>
  <c r="AB121" i="13"/>
  <c r="AA121" i="13"/>
  <c r="AC121" i="13" s="1"/>
  <c r="Y121" i="13"/>
  <c r="Z121" i="13" s="1"/>
  <c r="T121" i="13"/>
  <c r="I121" i="13"/>
  <c r="U121" i="13" s="1"/>
  <c r="AD120" i="13"/>
  <c r="AE120" i="13" s="1"/>
  <c r="AF120" i="13" s="1"/>
  <c r="AG120" i="13" s="1"/>
  <c r="AB120" i="13"/>
  <c r="AA120" i="13"/>
  <c r="AC120" i="13" s="1"/>
  <c r="Y120" i="13"/>
  <c r="Z120" i="13" s="1"/>
  <c r="T120" i="13"/>
  <c r="I120" i="13"/>
  <c r="U120" i="13" s="1"/>
  <c r="AD119" i="13"/>
  <c r="AE119" i="13" s="1"/>
  <c r="AF119" i="13" s="1"/>
  <c r="AG119" i="13" s="1"/>
  <c r="AB119" i="13"/>
  <c r="Y119" i="13"/>
  <c r="Z119" i="13" s="1"/>
  <c r="AA119" i="13" s="1"/>
  <c r="AC119" i="13" s="1"/>
  <c r="T119" i="13"/>
  <c r="I119" i="13"/>
  <c r="U119" i="13" s="1"/>
  <c r="AF118" i="13"/>
  <c r="AG118" i="13" s="1"/>
  <c r="AE118" i="13"/>
  <c r="AD118" i="13"/>
  <c r="AB118" i="13"/>
  <c r="Z118" i="13"/>
  <c r="AA118" i="13" s="1"/>
  <c r="AC118" i="13" s="1"/>
  <c r="Y118" i="13"/>
  <c r="U118" i="13"/>
  <c r="T118" i="13"/>
  <c r="I118" i="13"/>
  <c r="AD117" i="13"/>
  <c r="AE117" i="13" s="1"/>
  <c r="AF117" i="13" s="1"/>
  <c r="AG117" i="13" s="1"/>
  <c r="AB117" i="13"/>
  <c r="Y117" i="13"/>
  <c r="Z117" i="13" s="1"/>
  <c r="AA117" i="13" s="1"/>
  <c r="AC117" i="13" s="1"/>
  <c r="T117" i="13"/>
  <c r="U117" i="13" s="1"/>
  <c r="I117" i="13"/>
  <c r="AD116" i="13"/>
  <c r="AE116" i="13" s="1"/>
  <c r="AF116" i="13" s="1"/>
  <c r="AG116" i="13" s="1"/>
  <c r="AB116" i="13"/>
  <c r="Y116" i="13"/>
  <c r="Z116" i="13" s="1"/>
  <c r="AA116" i="13" s="1"/>
  <c r="AC116" i="13" s="1"/>
  <c r="T116" i="13"/>
  <c r="I116" i="13"/>
  <c r="U116" i="13" s="1"/>
  <c r="AE115" i="13"/>
  <c r="AF115" i="13" s="1"/>
  <c r="AG115" i="13" s="1"/>
  <c r="AD115" i="13"/>
  <c r="AB115" i="13"/>
  <c r="Z115" i="13"/>
  <c r="AA115" i="13" s="1"/>
  <c r="AC115" i="13" s="1"/>
  <c r="Y115" i="13"/>
  <c r="T115" i="13"/>
  <c r="I115" i="13"/>
  <c r="U115" i="13" s="1"/>
  <c r="AF114" i="13"/>
  <c r="AG114" i="13" s="1"/>
  <c r="AE114" i="13"/>
  <c r="AD114" i="13"/>
  <c r="AB114" i="13"/>
  <c r="Z114" i="13"/>
  <c r="AA114" i="13" s="1"/>
  <c r="AC114" i="13" s="1"/>
  <c r="Y114" i="13"/>
  <c r="T114" i="13"/>
  <c r="U114" i="13" s="1"/>
  <c r="I114" i="13"/>
  <c r="AG113" i="13"/>
  <c r="AD113" i="13"/>
  <c r="AB113" i="13"/>
  <c r="Z113" i="13"/>
  <c r="AA113" i="13" s="1"/>
  <c r="AC113" i="13" s="1"/>
  <c r="Y113" i="13"/>
  <c r="AE113" i="13" s="1"/>
  <c r="AF113" i="13" s="1"/>
  <c r="T113" i="13"/>
  <c r="I113" i="13"/>
  <c r="U113" i="13" s="1"/>
  <c r="AG112" i="13"/>
  <c r="AF112" i="13"/>
  <c r="AD112" i="13"/>
  <c r="AE112" i="13" s="1"/>
  <c r="AB112" i="13"/>
  <c r="Y112" i="13"/>
  <c r="Z112" i="13" s="1"/>
  <c r="AA112" i="13" s="1"/>
  <c r="AC112" i="13" s="1"/>
  <c r="T112" i="13"/>
  <c r="U112" i="13" s="1"/>
  <c r="I112" i="13"/>
  <c r="AE111" i="13"/>
  <c r="AF111" i="13" s="1"/>
  <c r="AG111" i="13" s="1"/>
  <c r="AD111" i="13"/>
  <c r="AB111" i="13"/>
  <c r="Z111" i="13"/>
  <c r="AA111" i="13" s="1"/>
  <c r="AC111" i="13" s="1"/>
  <c r="Y111" i="13"/>
  <c r="U111" i="13"/>
  <c r="T111" i="13"/>
  <c r="I111" i="13"/>
  <c r="AE102" i="13"/>
  <c r="AF102" i="13" s="1"/>
  <c r="AG102" i="13" s="1"/>
  <c r="AD102" i="13"/>
  <c r="AB102" i="13"/>
  <c r="Y102" i="13"/>
  <c r="Z102" i="13" s="1"/>
  <c r="AA102" i="13" s="1"/>
  <c r="AC102" i="13" s="1"/>
  <c r="I102" i="13"/>
  <c r="AD101" i="13"/>
  <c r="AE101" i="13" s="1"/>
  <c r="AF101" i="13" s="1"/>
  <c r="AG101" i="13" s="1"/>
  <c r="AB101" i="13"/>
  <c r="Y101" i="13"/>
  <c r="Z101" i="13" s="1"/>
  <c r="AA101" i="13" s="1"/>
  <c r="AC101" i="13" s="1"/>
  <c r="T101" i="13"/>
  <c r="I101" i="13"/>
  <c r="AD100" i="13"/>
  <c r="AE100" i="13" s="1"/>
  <c r="AF100" i="13" s="1"/>
  <c r="AG100" i="13" s="1"/>
  <c r="AB100" i="13"/>
  <c r="Y100" i="13"/>
  <c r="Z100" i="13" s="1"/>
  <c r="AA100" i="13" s="1"/>
  <c r="AC100" i="13" s="1"/>
  <c r="T100" i="13"/>
  <c r="I100" i="13"/>
  <c r="AD99" i="13"/>
  <c r="AE99" i="13" s="1"/>
  <c r="AF99" i="13" s="1"/>
  <c r="AG99" i="13" s="1"/>
  <c r="AB99" i="13"/>
  <c r="Y99" i="13"/>
  <c r="Z99" i="13" s="1"/>
  <c r="AA99" i="13" s="1"/>
  <c r="AC99" i="13" s="1"/>
  <c r="T99" i="13"/>
  <c r="I99" i="13"/>
  <c r="AD98" i="13"/>
  <c r="AE98" i="13" s="1"/>
  <c r="AF98" i="13" s="1"/>
  <c r="AG98" i="13" s="1"/>
  <c r="AB98" i="13"/>
  <c r="Z98" i="13"/>
  <c r="AA98" i="13" s="1"/>
  <c r="AC98" i="13" s="1"/>
  <c r="Y98" i="13"/>
  <c r="T98" i="13"/>
  <c r="U98" i="13" s="1"/>
  <c r="I98" i="13"/>
  <c r="AD97" i="13"/>
  <c r="AE97" i="13" s="1"/>
  <c r="AF97" i="13" s="1"/>
  <c r="AG97" i="13" s="1"/>
  <c r="AB97" i="13"/>
  <c r="Y97" i="13"/>
  <c r="Z97" i="13" s="1"/>
  <c r="AA97" i="13" s="1"/>
  <c r="AC97" i="13" s="1"/>
  <c r="T97" i="13"/>
  <c r="I97" i="13"/>
  <c r="AD96" i="13"/>
  <c r="AB96" i="13"/>
  <c r="Y96" i="13"/>
  <c r="AE96" i="13" s="1"/>
  <c r="AF96" i="13" s="1"/>
  <c r="AG96" i="13" s="1"/>
  <c r="T96" i="13"/>
  <c r="I96" i="13"/>
  <c r="U96" i="13" s="1"/>
  <c r="AE95" i="13"/>
  <c r="AF95" i="13" s="1"/>
  <c r="AG95" i="13" s="1"/>
  <c r="AD95" i="13"/>
  <c r="AB95" i="13"/>
  <c r="Z95" i="13"/>
  <c r="AA95" i="13" s="1"/>
  <c r="AC95" i="13" s="1"/>
  <c r="Y95" i="13"/>
  <c r="T95" i="13"/>
  <c r="U95" i="13" s="1"/>
  <c r="I95" i="13"/>
  <c r="AD94" i="13"/>
  <c r="AE94" i="13" s="1"/>
  <c r="AF94" i="13" s="1"/>
  <c r="AG94" i="13" s="1"/>
  <c r="AC94" i="13"/>
  <c r="AB94" i="13"/>
  <c r="AA94" i="13"/>
  <c r="Z94" i="13"/>
  <c r="Y94" i="13"/>
  <c r="T94" i="13"/>
  <c r="U94" i="13" s="1"/>
  <c r="I94" i="13"/>
  <c r="AE93" i="13"/>
  <c r="AF93" i="13" s="1"/>
  <c r="AG93" i="13" s="1"/>
  <c r="AD93" i="13"/>
  <c r="AC93" i="13"/>
  <c r="AB93" i="13"/>
  <c r="Z93" i="13"/>
  <c r="AA93" i="13" s="1"/>
  <c r="Y93" i="13"/>
  <c r="T93" i="13"/>
  <c r="I93" i="13"/>
  <c r="AD92" i="13"/>
  <c r="AE92" i="13" s="1"/>
  <c r="AF92" i="13" s="1"/>
  <c r="AG92" i="13" s="1"/>
  <c r="AB92" i="13"/>
  <c r="Y92" i="13"/>
  <c r="Z92" i="13" s="1"/>
  <c r="AA92" i="13" s="1"/>
  <c r="AC92" i="13" s="1"/>
  <c r="T92" i="13"/>
  <c r="I92" i="13"/>
  <c r="B99" i="13"/>
  <c r="AF91" i="13"/>
  <c r="AG91" i="13" s="1"/>
  <c r="AE91" i="13"/>
  <c r="AD91" i="13"/>
  <c r="AB91" i="13"/>
  <c r="AA91" i="13"/>
  <c r="AC91" i="13" s="1"/>
  <c r="Z91" i="13"/>
  <c r="Y91" i="13"/>
  <c r="T91" i="13"/>
  <c r="U91" i="13" s="1"/>
  <c r="I91" i="13"/>
  <c r="AD82" i="13"/>
  <c r="AB82" i="13"/>
  <c r="Z82" i="13"/>
  <c r="AA82" i="13" s="1"/>
  <c r="AC82" i="13" s="1"/>
  <c r="Y82" i="13"/>
  <c r="AE82" i="13" s="1"/>
  <c r="AF82" i="13" s="1"/>
  <c r="AG82" i="13" s="1"/>
  <c r="I82" i="13"/>
  <c r="AG81" i="13"/>
  <c r="AD81" i="13"/>
  <c r="AB81" i="13"/>
  <c r="Z81" i="13"/>
  <c r="AA81" i="13" s="1"/>
  <c r="AC81" i="13" s="1"/>
  <c r="Y81" i="13"/>
  <c r="AE81" i="13" s="1"/>
  <c r="AF81" i="13" s="1"/>
  <c r="T81" i="13"/>
  <c r="I81" i="13"/>
  <c r="U81" i="13" s="1"/>
  <c r="AD80" i="13"/>
  <c r="AB80" i="13"/>
  <c r="Y80" i="13"/>
  <c r="AE80" i="13" s="1"/>
  <c r="AF80" i="13" s="1"/>
  <c r="AG80" i="13" s="1"/>
  <c r="T80" i="13"/>
  <c r="I80" i="13"/>
  <c r="AG79" i="13"/>
  <c r="AD79" i="13"/>
  <c r="AB79" i="13"/>
  <c r="AA79" i="13"/>
  <c r="AC79" i="13" s="1"/>
  <c r="Z79" i="13"/>
  <c r="Y79" i="13"/>
  <c r="AE79" i="13" s="1"/>
  <c r="AF79" i="13" s="1"/>
  <c r="T79" i="13"/>
  <c r="I79" i="13"/>
  <c r="U79" i="13" s="1"/>
  <c r="B79" i="13"/>
  <c r="AD78" i="13"/>
  <c r="AB78" i="13"/>
  <c r="Y78" i="13"/>
  <c r="Z78" i="13" s="1"/>
  <c r="AA78" i="13" s="1"/>
  <c r="AC78" i="13" s="1"/>
  <c r="T78" i="13"/>
  <c r="U78" i="13" s="1"/>
  <c r="I78" i="13"/>
  <c r="AD77" i="13"/>
  <c r="AE77" i="13" s="1"/>
  <c r="AF77" i="13" s="1"/>
  <c r="AG77" i="13" s="1"/>
  <c r="AB77" i="13"/>
  <c r="Y77" i="13"/>
  <c r="Z77" i="13" s="1"/>
  <c r="AA77" i="13" s="1"/>
  <c r="AC77" i="13" s="1"/>
  <c r="T77" i="13"/>
  <c r="U77" i="13" s="1"/>
  <c r="I77" i="13"/>
  <c r="AD76" i="13"/>
  <c r="AE76" i="13" s="1"/>
  <c r="AF76" i="13" s="1"/>
  <c r="AG76" i="13" s="1"/>
  <c r="AC76" i="13"/>
  <c r="AB76" i="13"/>
  <c r="Z76" i="13"/>
  <c r="AA76" i="13" s="1"/>
  <c r="Y76" i="13"/>
  <c r="T76" i="13"/>
  <c r="I76" i="13"/>
  <c r="AF75" i="13"/>
  <c r="AG75" i="13" s="1"/>
  <c r="AE75" i="13"/>
  <c r="AD75" i="13"/>
  <c r="AB75" i="13"/>
  <c r="Z75" i="13"/>
  <c r="AA75" i="13" s="1"/>
  <c r="AC75" i="13" s="1"/>
  <c r="Y75" i="13"/>
  <c r="T75" i="13"/>
  <c r="U75" i="13" s="1"/>
  <c r="I75" i="13"/>
  <c r="AD74" i="13"/>
  <c r="AE74" i="13" s="1"/>
  <c r="AF74" i="13" s="1"/>
  <c r="AG74" i="13" s="1"/>
  <c r="AB74" i="13"/>
  <c r="Z74" i="13"/>
  <c r="AA74" i="13" s="1"/>
  <c r="AC74" i="13" s="1"/>
  <c r="Y74" i="13"/>
  <c r="T74" i="13"/>
  <c r="U74" i="13" s="1"/>
  <c r="I74" i="13"/>
  <c r="AD73" i="13"/>
  <c r="AB73" i="13"/>
  <c r="Z73" i="13"/>
  <c r="AA73" i="13" s="1"/>
  <c r="AC73" i="13" s="1"/>
  <c r="Y73" i="13"/>
  <c r="AE73" i="13" s="1"/>
  <c r="AF73" i="13" s="1"/>
  <c r="AG73" i="13" s="1"/>
  <c r="T73" i="13"/>
  <c r="I73" i="13"/>
  <c r="U73" i="13" s="1"/>
  <c r="AD72" i="13"/>
  <c r="AE72" i="13" s="1"/>
  <c r="AF72" i="13" s="1"/>
  <c r="AG72" i="13" s="1"/>
  <c r="AB72" i="13"/>
  <c r="Y72" i="13"/>
  <c r="Z72" i="13" s="1"/>
  <c r="AA72" i="13" s="1"/>
  <c r="AC72" i="13" s="1"/>
  <c r="T72" i="13"/>
  <c r="U72" i="13" s="1"/>
  <c r="I72" i="13"/>
  <c r="AD71" i="13"/>
  <c r="AE71" i="13" s="1"/>
  <c r="AF71" i="13" s="1"/>
  <c r="AG71" i="13" s="1"/>
  <c r="AB71" i="13"/>
  <c r="Z71" i="13"/>
  <c r="AA71" i="13" s="1"/>
  <c r="AC71" i="13" s="1"/>
  <c r="Y71" i="13"/>
  <c r="T71" i="13"/>
  <c r="I71" i="13"/>
  <c r="AD62" i="13"/>
  <c r="AE62" i="13" s="1"/>
  <c r="AF62" i="13" s="1"/>
  <c r="AG62" i="13" s="1"/>
  <c r="AB62" i="13"/>
  <c r="Y62" i="13"/>
  <c r="Z62" i="13" s="1"/>
  <c r="AA62" i="13" s="1"/>
  <c r="AC62" i="13" s="1"/>
  <c r="I62" i="13"/>
  <c r="AD61" i="13"/>
  <c r="AB61" i="13"/>
  <c r="Y61" i="13"/>
  <c r="AE61" i="13" s="1"/>
  <c r="AF61" i="13" s="1"/>
  <c r="AG61" i="13" s="1"/>
  <c r="I61" i="13"/>
  <c r="AD60" i="13"/>
  <c r="AE60" i="13" s="1"/>
  <c r="AF60" i="13" s="1"/>
  <c r="AG60" i="13" s="1"/>
  <c r="AB60" i="13"/>
  <c r="Z60" i="13"/>
  <c r="AA60" i="13" s="1"/>
  <c r="AC60" i="13" s="1"/>
  <c r="Y60" i="13"/>
  <c r="I60" i="13"/>
  <c r="AD59" i="13"/>
  <c r="AE59" i="13" s="1"/>
  <c r="AF59" i="13" s="1"/>
  <c r="AG59" i="13" s="1"/>
  <c r="AB59" i="13"/>
  <c r="Z59" i="13"/>
  <c r="AA59" i="13" s="1"/>
  <c r="AC59" i="13" s="1"/>
  <c r="Y59" i="13"/>
  <c r="I59" i="13"/>
  <c r="AD58" i="13"/>
  <c r="AE58" i="13" s="1"/>
  <c r="AF58" i="13" s="1"/>
  <c r="AG58" i="13" s="1"/>
  <c r="AC58" i="13"/>
  <c r="AB58" i="13"/>
  <c r="AA58" i="13"/>
  <c r="Y58" i="13"/>
  <c r="Z58" i="13" s="1"/>
  <c r="I58" i="13"/>
  <c r="AD57" i="13"/>
  <c r="AE57" i="13" s="1"/>
  <c r="AF57" i="13" s="1"/>
  <c r="AG57" i="13" s="1"/>
  <c r="AB57" i="13"/>
  <c r="Y57" i="13"/>
  <c r="Z57" i="13" s="1"/>
  <c r="AA57" i="13" s="1"/>
  <c r="AC57" i="13" s="1"/>
  <c r="I57" i="13"/>
  <c r="AE56" i="13"/>
  <c r="AF56" i="13" s="1"/>
  <c r="AG56" i="13" s="1"/>
  <c r="AD56" i="13"/>
  <c r="AB56" i="13"/>
  <c r="Y56" i="13"/>
  <c r="Z56" i="13" s="1"/>
  <c r="AA56" i="13" s="1"/>
  <c r="AC56" i="13" s="1"/>
  <c r="I56" i="13"/>
  <c r="AD55" i="13"/>
  <c r="AE55" i="13" s="1"/>
  <c r="AF55" i="13" s="1"/>
  <c r="AG55" i="13" s="1"/>
  <c r="AB55" i="13"/>
  <c r="Z55" i="13"/>
  <c r="AA55" i="13" s="1"/>
  <c r="AC55" i="13" s="1"/>
  <c r="Y55" i="13"/>
  <c r="I55" i="13"/>
  <c r="AD54" i="13"/>
  <c r="AE54" i="13" s="1"/>
  <c r="AF54" i="13" s="1"/>
  <c r="AG54" i="13" s="1"/>
  <c r="AC54" i="13"/>
  <c r="AB54" i="13"/>
  <c r="AA54" i="13"/>
  <c r="Y54" i="13"/>
  <c r="Z54" i="13" s="1"/>
  <c r="I54" i="13"/>
  <c r="AE53" i="13"/>
  <c r="AF53" i="13" s="1"/>
  <c r="AG53" i="13" s="1"/>
  <c r="AD53" i="13"/>
  <c r="AB53" i="13"/>
  <c r="Z53" i="13"/>
  <c r="AA53" i="13" s="1"/>
  <c r="AC53" i="13" s="1"/>
  <c r="Y53" i="13"/>
  <c r="I53" i="13"/>
  <c r="AD52" i="13"/>
  <c r="AE52" i="13" s="1"/>
  <c r="AF52" i="13" s="1"/>
  <c r="AG52" i="13" s="1"/>
  <c r="AB52" i="13"/>
  <c r="Y52" i="13"/>
  <c r="Z52" i="13" s="1"/>
  <c r="AA52" i="13" s="1"/>
  <c r="AC52" i="13" s="1"/>
  <c r="I52" i="13"/>
  <c r="AE51" i="13"/>
  <c r="AF51" i="13" s="1"/>
  <c r="AG51" i="13" s="1"/>
  <c r="AD51" i="13"/>
  <c r="AB51" i="13"/>
  <c r="Y51" i="13"/>
  <c r="Z51" i="13" s="1"/>
  <c r="AA51" i="13" s="1"/>
  <c r="AC51" i="13" s="1"/>
  <c r="I51" i="13"/>
  <c r="AD42" i="13"/>
  <c r="AB42" i="13"/>
  <c r="Y42" i="13"/>
  <c r="Z42" i="13" s="1"/>
  <c r="AA42" i="13" s="1"/>
  <c r="AC42" i="13" s="1"/>
  <c r="I42" i="13"/>
  <c r="AD41" i="13"/>
  <c r="AE41" i="13" s="1"/>
  <c r="AF41" i="13" s="1"/>
  <c r="AG41" i="13" s="1"/>
  <c r="AC41" i="13"/>
  <c r="AB41" i="13"/>
  <c r="Z41" i="13"/>
  <c r="AA41" i="13" s="1"/>
  <c r="Y41" i="13"/>
  <c r="I41" i="13"/>
  <c r="AD40" i="13"/>
  <c r="AE40" i="13" s="1"/>
  <c r="AF40" i="13" s="1"/>
  <c r="AG40" i="13" s="1"/>
  <c r="AB40" i="13"/>
  <c r="AC40" i="13" s="1"/>
  <c r="Z40" i="13"/>
  <c r="AA40" i="13" s="1"/>
  <c r="Y40" i="13"/>
  <c r="T40" i="13"/>
  <c r="I40" i="13"/>
  <c r="U40" i="13" s="1"/>
  <c r="AF39" i="13"/>
  <c r="AG39" i="13" s="1"/>
  <c r="AE39" i="13"/>
  <c r="AD39" i="13"/>
  <c r="AB39" i="13"/>
  <c r="AA39" i="13"/>
  <c r="AC39" i="13" s="1"/>
  <c r="Z39" i="13"/>
  <c r="Y39" i="13"/>
  <c r="T39" i="13"/>
  <c r="I39" i="13"/>
  <c r="U39" i="13" s="1"/>
  <c r="AD38" i="13"/>
  <c r="AB38" i="13"/>
  <c r="Z38" i="13"/>
  <c r="AA38" i="13" s="1"/>
  <c r="AC38" i="13" s="1"/>
  <c r="Y38" i="13"/>
  <c r="AE38" i="13" s="1"/>
  <c r="AF38" i="13" s="1"/>
  <c r="AG38" i="13" s="1"/>
  <c r="I38" i="13"/>
  <c r="AD37" i="13"/>
  <c r="AB37" i="13"/>
  <c r="Y37" i="13"/>
  <c r="Z37" i="13" s="1"/>
  <c r="AA37" i="13" s="1"/>
  <c r="AC37" i="13" s="1"/>
  <c r="I37" i="13"/>
  <c r="AD36" i="13"/>
  <c r="AE36" i="13" s="1"/>
  <c r="AF36" i="13" s="1"/>
  <c r="AG36" i="13" s="1"/>
  <c r="AC36" i="13"/>
  <c r="AB36" i="13"/>
  <c r="AA36" i="13"/>
  <c r="Z36" i="13"/>
  <c r="Y36" i="13"/>
  <c r="I36" i="13"/>
  <c r="AD35" i="13"/>
  <c r="AE35" i="13" s="1"/>
  <c r="AF35" i="13" s="1"/>
  <c r="AG35" i="13" s="1"/>
  <c r="AB35" i="13"/>
  <c r="Y35" i="13"/>
  <c r="Z35" i="13" s="1"/>
  <c r="AA35" i="13" s="1"/>
  <c r="AC35" i="13" s="1"/>
  <c r="I35" i="13"/>
  <c r="AD34" i="13"/>
  <c r="AB34" i="13"/>
  <c r="Z34" i="13"/>
  <c r="AA34" i="13" s="1"/>
  <c r="AC34" i="13" s="1"/>
  <c r="Y34" i="13"/>
  <c r="AE34" i="13" s="1"/>
  <c r="AF34" i="13" s="1"/>
  <c r="AG34" i="13" s="1"/>
  <c r="I34" i="13"/>
  <c r="AD33" i="13"/>
  <c r="AE33" i="13" s="1"/>
  <c r="AF33" i="13" s="1"/>
  <c r="AG33" i="13" s="1"/>
  <c r="AB33" i="13"/>
  <c r="Y33" i="13"/>
  <c r="Z33" i="13" s="1"/>
  <c r="AA33" i="13" s="1"/>
  <c r="AC33" i="13" s="1"/>
  <c r="I33" i="13"/>
  <c r="AD32" i="13"/>
  <c r="AB32" i="13"/>
  <c r="Y32" i="13"/>
  <c r="Z32" i="13" s="1"/>
  <c r="AA32" i="13" s="1"/>
  <c r="AC32" i="13" s="1"/>
  <c r="I32" i="13"/>
  <c r="AE31" i="13"/>
  <c r="AF31" i="13" s="1"/>
  <c r="AG31" i="13" s="1"/>
  <c r="AD31" i="13"/>
  <c r="AB31" i="13"/>
  <c r="Y31" i="13"/>
  <c r="Z31" i="13" s="1"/>
  <c r="AA31" i="13" s="1"/>
  <c r="AC31" i="13" s="1"/>
  <c r="I31" i="13"/>
  <c r="AD22" i="13"/>
  <c r="AB22" i="13"/>
  <c r="Y22" i="13"/>
  <c r="Z22" i="13" s="1"/>
  <c r="AA22" i="13" s="1"/>
  <c r="AC22" i="13" s="1"/>
  <c r="I22" i="13"/>
  <c r="AD21" i="13"/>
  <c r="AE21" i="13" s="1"/>
  <c r="AF21" i="13" s="1"/>
  <c r="AG21" i="13" s="1"/>
  <c r="AC21" i="13"/>
  <c r="AB21" i="13"/>
  <c r="AA21" i="13"/>
  <c r="Z21" i="13"/>
  <c r="Y21" i="13"/>
  <c r="I21" i="13"/>
  <c r="AD20" i="13"/>
  <c r="AE20" i="13" s="1"/>
  <c r="AF20" i="13" s="1"/>
  <c r="AG20" i="13" s="1"/>
  <c r="AC20" i="13"/>
  <c r="AB20" i="13"/>
  <c r="AA20" i="13"/>
  <c r="Z20" i="13"/>
  <c r="Y20" i="13"/>
  <c r="I20" i="13"/>
  <c r="AD19" i="13"/>
  <c r="AE19" i="13" s="1"/>
  <c r="AF19" i="13" s="1"/>
  <c r="AG19" i="13" s="1"/>
  <c r="AC19" i="13"/>
  <c r="AB19" i="13"/>
  <c r="AA19" i="13"/>
  <c r="Z19" i="13"/>
  <c r="Y19" i="13"/>
  <c r="I19" i="13"/>
  <c r="AD18" i="13"/>
  <c r="AE18" i="13" s="1"/>
  <c r="AF18" i="13" s="1"/>
  <c r="AG18" i="13" s="1"/>
  <c r="AB18" i="13"/>
  <c r="Z18" i="13"/>
  <c r="AA18" i="13" s="1"/>
  <c r="AC18" i="13" s="1"/>
  <c r="Y18" i="13"/>
  <c r="I18" i="13"/>
  <c r="AF17" i="13"/>
  <c r="AG17" i="13" s="1"/>
  <c r="AE17" i="13"/>
  <c r="AD17" i="13"/>
  <c r="AB17" i="13"/>
  <c r="AA17" i="13"/>
  <c r="AC17" i="13" s="1"/>
  <c r="Z17" i="13"/>
  <c r="Y17" i="13"/>
  <c r="I17" i="13"/>
  <c r="AD16" i="13"/>
  <c r="AE16" i="13" s="1"/>
  <c r="AF16" i="13" s="1"/>
  <c r="AG16" i="13" s="1"/>
  <c r="AB16" i="13"/>
  <c r="Y16" i="13"/>
  <c r="Z16" i="13" s="1"/>
  <c r="AA16" i="13" s="1"/>
  <c r="AC16" i="13" s="1"/>
  <c r="I16" i="13"/>
  <c r="AE15" i="13"/>
  <c r="AF15" i="13" s="1"/>
  <c r="AG15" i="13" s="1"/>
  <c r="AD15" i="13"/>
  <c r="AB15" i="13"/>
  <c r="Y15" i="13"/>
  <c r="Z15" i="13" s="1"/>
  <c r="AA15" i="13" s="1"/>
  <c r="AC15" i="13" s="1"/>
  <c r="I15" i="13"/>
  <c r="AD14" i="13"/>
  <c r="AE14" i="13" s="1"/>
  <c r="AF14" i="13" s="1"/>
  <c r="AG14" i="13" s="1"/>
  <c r="AB14" i="13"/>
  <c r="Z14" i="13"/>
  <c r="AA14" i="13" s="1"/>
  <c r="AC14" i="13" s="1"/>
  <c r="Y14" i="13"/>
  <c r="I14" i="13"/>
  <c r="AD13" i="13"/>
  <c r="AE13" i="13" s="1"/>
  <c r="AF13" i="13" s="1"/>
  <c r="AG13" i="13" s="1"/>
  <c r="AB13" i="13"/>
  <c r="Y13" i="13"/>
  <c r="Z13" i="13" s="1"/>
  <c r="AA13" i="13" s="1"/>
  <c r="AC13" i="13" s="1"/>
  <c r="I13" i="13"/>
  <c r="AF12" i="13"/>
  <c r="AG12" i="13" s="1"/>
  <c r="AE12" i="13"/>
  <c r="AD12" i="13"/>
  <c r="AB12" i="13"/>
  <c r="AA12" i="13"/>
  <c r="AC12" i="13" s="1"/>
  <c r="Z12" i="13"/>
  <c r="Y12" i="13"/>
  <c r="I12" i="13"/>
  <c r="AD11" i="13"/>
  <c r="AB11" i="13"/>
  <c r="Z11" i="13"/>
  <c r="AA11" i="13" s="1"/>
  <c r="AC11" i="13" s="1"/>
  <c r="Y11" i="13"/>
  <c r="AE11" i="13" s="1"/>
  <c r="AF11" i="13" s="1"/>
  <c r="AG11" i="13" s="1"/>
  <c r="I11" i="13"/>
  <c r="AE22" i="13" l="1"/>
  <c r="AF22" i="13" s="1"/>
  <c r="AG22" i="13" s="1"/>
  <c r="AE42" i="13"/>
  <c r="AF42" i="13" s="1"/>
  <c r="AG42" i="13" s="1"/>
  <c r="AE542" i="13"/>
  <c r="AF542" i="13" s="1"/>
  <c r="AG542" i="13" s="1"/>
  <c r="Z742" i="13"/>
  <c r="AA742" i="13" s="1"/>
  <c r="AC742" i="13" s="1"/>
  <c r="AE762" i="13"/>
  <c r="AF762" i="13" s="1"/>
  <c r="AG762" i="13" s="1"/>
  <c r="Z222" i="13"/>
  <c r="AA222" i="13" s="1"/>
  <c r="AC222" i="13" s="1"/>
  <c r="AE302" i="13"/>
  <c r="AF302" i="13" s="1"/>
  <c r="AG302" i="13" s="1"/>
  <c r="AE642" i="13"/>
  <c r="AF642" i="13" s="1"/>
  <c r="AG642" i="13" s="1"/>
  <c r="AE662" i="13"/>
  <c r="AF662" i="13" s="1"/>
  <c r="AG662" i="13" s="1"/>
  <c r="AE162" i="13"/>
  <c r="AF162" i="13" s="1"/>
  <c r="AG162" i="13" s="1"/>
  <c r="AE282" i="13"/>
  <c r="AF282" i="13" s="1"/>
  <c r="AG282" i="13" s="1"/>
  <c r="Z142" i="13"/>
  <c r="AA142" i="13" s="1"/>
  <c r="AC142" i="13" s="1"/>
  <c r="AE482" i="13"/>
  <c r="AF482" i="13" s="1"/>
  <c r="AG482" i="13" s="1"/>
  <c r="AC342" i="13"/>
  <c r="AE462" i="13"/>
  <c r="AF462" i="13" s="1"/>
  <c r="AG462" i="13" s="1"/>
  <c r="AE342" i="13"/>
  <c r="AF342" i="13" s="1"/>
  <c r="AG342" i="13" s="1"/>
  <c r="AE382" i="13"/>
  <c r="AF382" i="13" s="1"/>
  <c r="AG382" i="13" s="1"/>
  <c r="AE782" i="13"/>
  <c r="AF782" i="13" s="1"/>
  <c r="AG782" i="13" s="1"/>
  <c r="U80" i="13"/>
  <c r="U179" i="13"/>
  <c r="U251" i="13"/>
  <c r="U275" i="13"/>
  <c r="U312" i="13"/>
  <c r="U332" i="13"/>
  <c r="U361" i="13"/>
  <c r="U399" i="13"/>
  <c r="U400" i="13"/>
  <c r="U415" i="13"/>
  <c r="U432" i="13"/>
  <c r="U513" i="13"/>
  <c r="U556" i="13"/>
  <c r="U572" i="13"/>
  <c r="U574" i="13"/>
  <c r="U635" i="13"/>
  <c r="U676" i="13"/>
  <c r="U677" i="13"/>
  <c r="U699" i="13"/>
  <c r="U93" i="13"/>
  <c r="U180" i="13"/>
  <c r="U280" i="13"/>
  <c r="U281" i="13"/>
  <c r="U340" i="13"/>
  <c r="U496" i="13"/>
  <c r="U538" i="13"/>
  <c r="U578" i="13"/>
  <c r="U580" i="13"/>
  <c r="U595" i="13"/>
  <c r="U651" i="13"/>
  <c r="U652" i="13"/>
  <c r="U671" i="13"/>
  <c r="U759" i="13"/>
  <c r="U760" i="13"/>
  <c r="U761" i="13"/>
  <c r="U131" i="13"/>
  <c r="U135" i="13"/>
  <c r="U174" i="13"/>
  <c r="U181" i="13"/>
  <c r="U577" i="13"/>
  <c r="U613" i="13"/>
  <c r="U616" i="13"/>
  <c r="U716" i="13"/>
  <c r="U719" i="13"/>
  <c r="U736" i="13"/>
  <c r="U739" i="13"/>
  <c r="U752" i="13"/>
  <c r="U753" i="13"/>
  <c r="U776" i="13"/>
  <c r="U775" i="13"/>
  <c r="U212" i="13"/>
  <c r="U213" i="13"/>
  <c r="U315" i="13"/>
  <c r="U640" i="13"/>
  <c r="U255" i="13"/>
  <c r="U299" i="13"/>
  <c r="U333" i="13"/>
  <c r="U359" i="13"/>
  <c r="U401" i="13"/>
  <c r="U436" i="13"/>
  <c r="U541" i="13"/>
  <c r="U573" i="13"/>
  <c r="U655" i="13"/>
  <c r="U656" i="13"/>
  <c r="U678" i="13"/>
  <c r="U731" i="13"/>
  <c r="U733" i="13"/>
  <c r="U71" i="13"/>
  <c r="AE32" i="13"/>
  <c r="AF32" i="13" s="1"/>
  <c r="AG32" i="13" s="1"/>
  <c r="AE37" i="13"/>
  <c r="AF37" i="13" s="1"/>
  <c r="AG37" i="13" s="1"/>
  <c r="U100" i="13"/>
  <c r="U101" i="13"/>
  <c r="U153" i="13"/>
  <c r="U175" i="13"/>
  <c r="AC199" i="13"/>
  <c r="U215" i="13"/>
  <c r="Z259" i="13"/>
  <c r="AA259" i="13" s="1"/>
  <c r="AC259" i="13" s="1"/>
  <c r="AE259" i="13"/>
  <c r="AF259" i="13" s="1"/>
  <c r="AG259" i="13" s="1"/>
  <c r="Z61" i="13"/>
  <c r="AA61" i="13" s="1"/>
  <c r="AC61" i="13" s="1"/>
  <c r="U76" i="13"/>
  <c r="U133" i="13"/>
  <c r="U291" i="13"/>
  <c r="Z96" i="13"/>
  <c r="AA96" i="13" s="1"/>
  <c r="AC96" i="13" s="1"/>
  <c r="Z80" i="13"/>
  <c r="AA80" i="13" s="1"/>
  <c r="AC80" i="13" s="1"/>
  <c r="AE156" i="13"/>
  <c r="AF156" i="13" s="1"/>
  <c r="AG156" i="13" s="1"/>
  <c r="U199" i="13"/>
  <c r="U200" i="13"/>
  <c r="U99" i="13"/>
  <c r="U136" i="13"/>
  <c r="Z354" i="13"/>
  <c r="AA354" i="13" s="1"/>
  <c r="AC354" i="13" s="1"/>
  <c r="AE354" i="13"/>
  <c r="AF354" i="13" s="1"/>
  <c r="AG354" i="13" s="1"/>
  <c r="Z736" i="13"/>
  <c r="AA736" i="13" s="1"/>
  <c r="AC736" i="13" s="1"/>
  <c r="AE736" i="13"/>
  <c r="AF736" i="13" s="1"/>
  <c r="AG736" i="13" s="1"/>
  <c r="AE78" i="13"/>
  <c r="AF78" i="13" s="1"/>
  <c r="AG78" i="13" s="1"/>
  <c r="U92" i="13"/>
  <c r="U97" i="13"/>
  <c r="AE140" i="13"/>
  <c r="AF140" i="13" s="1"/>
  <c r="AG140" i="13" s="1"/>
  <c r="U154" i="13"/>
  <c r="U155" i="13"/>
  <c r="U178" i="13"/>
  <c r="U192" i="13"/>
  <c r="U219" i="13"/>
  <c r="AC240" i="13"/>
  <c r="AC241" i="13"/>
  <c r="AC255" i="13"/>
  <c r="AC256" i="13"/>
  <c r="AC271" i="13"/>
  <c r="AC311" i="13"/>
  <c r="AE300" i="13"/>
  <c r="AF300" i="13" s="1"/>
  <c r="AG300" i="13" s="1"/>
  <c r="Z300" i="13"/>
  <c r="AA300" i="13" s="1"/>
  <c r="AC300" i="13" s="1"/>
  <c r="T351" i="13"/>
  <c r="AE216" i="13"/>
  <c r="AF216" i="13" s="1"/>
  <c r="AG216" i="13" s="1"/>
  <c r="AE277" i="13"/>
  <c r="AF277" i="13" s="1"/>
  <c r="AG277" i="13" s="1"/>
  <c r="Z277" i="13"/>
  <c r="AA277" i="13" s="1"/>
  <c r="AC277" i="13" s="1"/>
  <c r="T191" i="13"/>
  <c r="U220" i="13"/>
  <c r="Z233" i="13"/>
  <c r="AA233" i="13" s="1"/>
  <c r="AC233" i="13" s="1"/>
  <c r="AE237" i="13"/>
  <c r="AF237" i="13" s="1"/>
  <c r="AG237" i="13" s="1"/>
  <c r="U240" i="13"/>
  <c r="U241" i="13"/>
  <c r="U256" i="13"/>
  <c r="AE261" i="13"/>
  <c r="AF261" i="13" s="1"/>
  <c r="AG261" i="13" s="1"/>
  <c r="AC262" i="13"/>
  <c r="AE272" i="13"/>
  <c r="AF272" i="13" s="1"/>
  <c r="AG272" i="13" s="1"/>
  <c r="AE276" i="13"/>
  <c r="AF276" i="13" s="1"/>
  <c r="AG276" i="13" s="1"/>
  <c r="AC313" i="13"/>
  <c r="AE301" i="13"/>
  <c r="AF301" i="13" s="1"/>
  <c r="AG301" i="13" s="1"/>
  <c r="Z301" i="13"/>
  <c r="AA301" i="13" s="1"/>
  <c r="AC301" i="13" s="1"/>
  <c r="U211" i="13"/>
  <c r="U217" i="13"/>
  <c r="U221" i="13"/>
  <c r="U235" i="13"/>
  <c r="U253" i="13"/>
  <c r="AE253" i="13"/>
  <c r="AF253" i="13" s="1"/>
  <c r="AG253" i="13" s="1"/>
  <c r="AE291" i="13"/>
  <c r="AF291" i="13" s="1"/>
  <c r="AG291" i="13" s="1"/>
  <c r="AE299" i="13"/>
  <c r="AF299" i="13" s="1"/>
  <c r="AG299" i="13" s="1"/>
  <c r="Z299" i="13"/>
  <c r="AA299" i="13" s="1"/>
  <c r="AC299" i="13" s="1"/>
  <c r="T311" i="13"/>
  <c r="Z396" i="13"/>
  <c r="AA396" i="13" s="1"/>
  <c r="AC396" i="13" s="1"/>
  <c r="AE396" i="13"/>
  <c r="AF396" i="13" s="1"/>
  <c r="AG396" i="13" s="1"/>
  <c r="Z413" i="13"/>
  <c r="AA413" i="13" s="1"/>
  <c r="AC413" i="13" s="1"/>
  <c r="AE413" i="13"/>
  <c r="AF413" i="13" s="1"/>
  <c r="AG413" i="13" s="1"/>
  <c r="Z419" i="13"/>
  <c r="AA419" i="13" s="1"/>
  <c r="AC419" i="13" s="1"/>
  <c r="AE419" i="13"/>
  <c r="AF419" i="13" s="1"/>
  <c r="AG419" i="13" s="1"/>
  <c r="AC215" i="13"/>
  <c r="AE238" i="13"/>
  <c r="AF238" i="13" s="1"/>
  <c r="AG238" i="13" s="1"/>
  <c r="AC257" i="13"/>
  <c r="U273" i="13"/>
  <c r="U274" i="13"/>
  <c r="U295" i="13"/>
  <c r="AC302" i="13"/>
  <c r="AE314" i="13"/>
  <c r="AF314" i="13" s="1"/>
  <c r="AG314" i="13" s="1"/>
  <c r="AC316" i="13"/>
  <c r="AE362" i="13"/>
  <c r="AF362" i="13" s="1"/>
  <c r="AG362" i="13" s="1"/>
  <c r="Z362" i="13"/>
  <c r="AA362" i="13" s="1"/>
  <c r="AC362" i="13" s="1"/>
  <c r="AC372" i="13"/>
  <c r="U411" i="13"/>
  <c r="AC412" i="13"/>
  <c r="AC416" i="13"/>
  <c r="T475" i="13"/>
  <c r="U395" i="13"/>
  <c r="AE436" i="13"/>
  <c r="AF436" i="13" s="1"/>
  <c r="AG436" i="13" s="1"/>
  <c r="Z442" i="13"/>
  <c r="AA442" i="13" s="1"/>
  <c r="AC442" i="13" s="1"/>
  <c r="AE442" i="13"/>
  <c r="AF442" i="13" s="1"/>
  <c r="AG442" i="13" s="1"/>
  <c r="AC458" i="13"/>
  <c r="AE355" i="13"/>
  <c r="AF355" i="13" s="1"/>
  <c r="AG355" i="13" s="1"/>
  <c r="Z355" i="13"/>
  <c r="AA355" i="13" s="1"/>
  <c r="AC355" i="13" s="1"/>
  <c r="AE392" i="13"/>
  <c r="AF392" i="13" s="1"/>
  <c r="AG392" i="13" s="1"/>
  <c r="AE331" i="13"/>
  <c r="AF331" i="13" s="1"/>
  <c r="AG331" i="13" s="1"/>
  <c r="AE357" i="13"/>
  <c r="AF357" i="13" s="1"/>
  <c r="AG357" i="13" s="1"/>
  <c r="U372" i="13"/>
  <c r="U373" i="13"/>
  <c r="U381" i="13"/>
  <c r="AE381" i="13"/>
  <c r="AF381" i="13" s="1"/>
  <c r="AG381" i="13" s="1"/>
  <c r="U391" i="13"/>
  <c r="AC393" i="13"/>
  <c r="U416" i="13"/>
  <c r="AE421" i="13"/>
  <c r="AF421" i="13" s="1"/>
  <c r="AG421" i="13" s="1"/>
  <c r="AC422" i="13"/>
  <c r="AE433" i="13"/>
  <c r="AF433" i="13" s="1"/>
  <c r="AG433" i="13" s="1"/>
  <c r="AC455" i="13"/>
  <c r="U338" i="13"/>
  <c r="U339" i="13"/>
  <c r="AE371" i="13"/>
  <c r="AF371" i="13" s="1"/>
  <c r="AG371" i="13" s="1"/>
  <c r="Z371" i="13"/>
  <c r="AA371" i="13" s="1"/>
  <c r="AC371" i="13" s="1"/>
  <c r="U377" i="13"/>
  <c r="U396" i="13"/>
  <c r="U413" i="13"/>
  <c r="AE474" i="13"/>
  <c r="AF474" i="13" s="1"/>
  <c r="AG474" i="13" s="1"/>
  <c r="U531" i="13"/>
  <c r="AE322" i="13"/>
  <c r="AF322" i="13" s="1"/>
  <c r="AG322" i="13" s="1"/>
  <c r="Z332" i="13"/>
  <c r="AA332" i="13" s="1"/>
  <c r="AC332" i="13" s="1"/>
  <c r="U341" i="13"/>
  <c r="AE358" i="13"/>
  <c r="AF358" i="13" s="1"/>
  <c r="AG358" i="13" s="1"/>
  <c r="AC361" i="13"/>
  <c r="U379" i="13"/>
  <c r="AE379" i="13"/>
  <c r="AF379" i="13" s="1"/>
  <c r="AG379" i="13" s="1"/>
  <c r="AC399" i="13"/>
  <c r="AE495" i="13"/>
  <c r="AF495" i="13" s="1"/>
  <c r="AG495" i="13" s="1"/>
  <c r="Z495" i="13"/>
  <c r="AA495" i="13" s="1"/>
  <c r="AC495" i="13" s="1"/>
  <c r="U433" i="13"/>
  <c r="U435" i="13"/>
  <c r="U497" i="13"/>
  <c r="T552" i="13"/>
  <c r="AC540" i="13"/>
  <c r="AE571" i="13"/>
  <c r="AF571" i="13" s="1"/>
  <c r="AG571" i="13" s="1"/>
  <c r="Z571" i="13"/>
  <c r="AA571" i="13" s="1"/>
  <c r="AC571" i="13" s="1"/>
  <c r="Z636" i="13"/>
  <c r="AA636" i="13" s="1"/>
  <c r="AC636" i="13" s="1"/>
  <c r="AE636" i="13"/>
  <c r="AF636" i="13" s="1"/>
  <c r="AG636" i="13" s="1"/>
  <c r="AE735" i="13"/>
  <c r="AF735" i="13" s="1"/>
  <c r="AG735" i="13" s="1"/>
  <c r="Z735" i="13"/>
  <c r="AA735" i="13" s="1"/>
  <c r="AC735" i="13" s="1"/>
  <c r="AE441" i="13"/>
  <c r="AF441" i="13" s="1"/>
  <c r="AG441" i="13" s="1"/>
  <c r="U451" i="13"/>
  <c r="U453" i="13"/>
  <c r="AE456" i="13"/>
  <c r="AF456" i="13" s="1"/>
  <c r="AG456" i="13" s="1"/>
  <c r="U474" i="13"/>
  <c r="U479" i="13"/>
  <c r="AE515" i="13"/>
  <c r="AF515" i="13" s="1"/>
  <c r="AG515" i="13" s="1"/>
  <c r="AE437" i="13"/>
  <c r="AF437" i="13" s="1"/>
  <c r="AG437" i="13" s="1"/>
  <c r="AE439" i="13"/>
  <c r="AF439" i="13" s="1"/>
  <c r="AG439" i="13" s="1"/>
  <c r="AE473" i="13"/>
  <c r="AF473" i="13" s="1"/>
  <c r="AG473" i="13" s="1"/>
  <c r="Z473" i="13"/>
  <c r="AA473" i="13" s="1"/>
  <c r="AC473" i="13" s="1"/>
  <c r="AC512" i="13"/>
  <c r="AE531" i="13"/>
  <c r="AF531" i="13" s="1"/>
  <c r="AG531" i="13" s="1"/>
  <c r="Z554" i="13"/>
  <c r="AA554" i="13" s="1"/>
  <c r="AC554" i="13" s="1"/>
  <c r="AE554" i="13"/>
  <c r="AF554" i="13" s="1"/>
  <c r="AG554" i="13" s="1"/>
  <c r="T591" i="13"/>
  <c r="U491" i="13"/>
  <c r="U516" i="13"/>
  <c r="AE533" i="13"/>
  <c r="AF533" i="13" s="1"/>
  <c r="AG533" i="13" s="1"/>
  <c r="Z533" i="13"/>
  <c r="AA533" i="13" s="1"/>
  <c r="AC533" i="13" s="1"/>
  <c r="U535" i="13"/>
  <c r="AC641" i="13"/>
  <c r="Z734" i="13"/>
  <c r="AA734" i="13" s="1"/>
  <c r="AC734" i="13" s="1"/>
  <c r="AE734" i="13"/>
  <c r="AF734" i="13" s="1"/>
  <c r="AG734" i="13" s="1"/>
  <c r="AE592" i="13"/>
  <c r="AF592" i="13" s="1"/>
  <c r="AG592" i="13" s="1"/>
  <c r="U631" i="13"/>
  <c r="Z659" i="13"/>
  <c r="AA659" i="13" s="1"/>
  <c r="AC659" i="13" s="1"/>
  <c r="AE659" i="13"/>
  <c r="AF659" i="13" s="1"/>
  <c r="AG659" i="13" s="1"/>
  <c r="Z555" i="13"/>
  <c r="AA555" i="13" s="1"/>
  <c r="AC555" i="13" s="1"/>
  <c r="U557" i="13"/>
  <c r="Z560" i="13"/>
  <c r="AA560" i="13" s="1"/>
  <c r="AC560" i="13" s="1"/>
  <c r="Z562" i="13"/>
  <c r="AA562" i="13" s="1"/>
  <c r="AC562" i="13" s="1"/>
  <c r="U579" i="13"/>
  <c r="Z593" i="13"/>
  <c r="AA593" i="13" s="1"/>
  <c r="AC593" i="13" s="1"/>
  <c r="U599" i="13"/>
  <c r="U619" i="13"/>
  <c r="Z653" i="13"/>
  <c r="AA653" i="13" s="1"/>
  <c r="AC653" i="13" s="1"/>
  <c r="AE653" i="13"/>
  <c r="AF653" i="13" s="1"/>
  <c r="AG653" i="13" s="1"/>
  <c r="T698" i="13"/>
  <c r="U698" i="13" s="1"/>
  <c r="Z719" i="13"/>
  <c r="AA719" i="13" s="1"/>
  <c r="AC719" i="13" s="1"/>
  <c r="AE719" i="13"/>
  <c r="AF719" i="13" s="1"/>
  <c r="AG719" i="13" s="1"/>
  <c r="AE500" i="13"/>
  <c r="AF500" i="13" s="1"/>
  <c r="AG500" i="13" s="1"/>
  <c r="U511" i="13"/>
  <c r="AE558" i="13"/>
  <c r="AF558" i="13" s="1"/>
  <c r="AG558" i="13" s="1"/>
  <c r="U518" i="13"/>
  <c r="U596" i="13"/>
  <c r="U600" i="13"/>
  <c r="AC713" i="13"/>
  <c r="U621" i="13"/>
  <c r="AC639" i="13"/>
  <c r="AC679" i="13"/>
  <c r="AE600" i="13"/>
  <c r="AF600" i="13" s="1"/>
  <c r="AG600" i="13" s="1"/>
  <c r="U611" i="13"/>
  <c r="AE632" i="13"/>
  <c r="AF632" i="13" s="1"/>
  <c r="AG632" i="13" s="1"/>
  <c r="U639" i="13"/>
  <c r="AE661" i="13"/>
  <c r="AF661" i="13" s="1"/>
  <c r="AG661" i="13" s="1"/>
  <c r="AE693" i="13"/>
  <c r="AF693" i="13" s="1"/>
  <c r="AG693" i="13" s="1"/>
  <c r="Z693" i="13"/>
  <c r="AA693" i="13" s="1"/>
  <c r="AC693" i="13" s="1"/>
  <c r="AC701" i="13"/>
  <c r="AE692" i="13"/>
  <c r="AF692" i="13" s="1"/>
  <c r="AG692" i="13" s="1"/>
  <c r="U620" i="13"/>
  <c r="AE634" i="13"/>
  <c r="AF634" i="13" s="1"/>
  <c r="AG634" i="13" s="1"/>
  <c r="Z634" i="13"/>
  <c r="AA634" i="13" s="1"/>
  <c r="AC634" i="13" s="1"/>
  <c r="U636" i="13"/>
  <c r="AE638" i="13"/>
  <c r="AF638" i="13" s="1"/>
  <c r="AG638" i="13" s="1"/>
  <c r="Z638" i="13"/>
  <c r="AA638" i="13" s="1"/>
  <c r="AC638" i="13" s="1"/>
  <c r="U653" i="13"/>
  <c r="U673" i="13"/>
  <c r="AE694" i="13"/>
  <c r="AF694" i="13" s="1"/>
  <c r="AG694" i="13" s="1"/>
  <c r="Z694" i="13"/>
  <c r="AA694" i="13" s="1"/>
  <c r="AC694" i="13" s="1"/>
  <c r="AE601" i="13"/>
  <c r="AF601" i="13" s="1"/>
  <c r="AG601" i="13" s="1"/>
  <c r="AE633" i="13"/>
  <c r="AF633" i="13" s="1"/>
  <c r="AG633" i="13" s="1"/>
  <c r="AC655" i="13"/>
  <c r="AC656" i="13"/>
  <c r="AC657" i="13"/>
  <c r="AE672" i="13"/>
  <c r="AF672" i="13" s="1"/>
  <c r="AG672" i="13" s="1"/>
  <c r="Z672" i="13"/>
  <c r="AA672" i="13" s="1"/>
  <c r="AC672" i="13" s="1"/>
  <c r="U692" i="13"/>
  <c r="AE697" i="13"/>
  <c r="AF697" i="13" s="1"/>
  <c r="AG697" i="13" s="1"/>
  <c r="AE701" i="13"/>
  <c r="AF701" i="13" s="1"/>
  <c r="AG701" i="13" s="1"/>
  <c r="U679" i="13"/>
  <c r="U720" i="13"/>
  <c r="AC733" i="13"/>
  <c r="AC756" i="13"/>
  <c r="U794" i="13"/>
  <c r="U800" i="13"/>
  <c r="U801" i="13"/>
  <c r="AC758" i="13"/>
  <c r="Z774" i="13"/>
  <c r="AA774" i="13" s="1"/>
  <c r="AC774" i="13" s="1"/>
  <c r="AE774" i="13"/>
  <c r="AF774" i="13" s="1"/>
  <c r="AG774" i="13" s="1"/>
  <c r="AE678" i="13"/>
  <c r="AF678" i="13" s="1"/>
  <c r="AG678" i="13" s="1"/>
  <c r="U681" i="13"/>
  <c r="U721" i="13"/>
  <c r="AE717" i="13"/>
  <c r="AF717" i="13" s="1"/>
  <c r="AG717" i="13" s="1"/>
  <c r="AE721" i="13"/>
  <c r="AF721" i="13" s="1"/>
  <c r="AG721" i="13" s="1"/>
  <c r="AE740" i="13"/>
  <c r="AF740" i="13" s="1"/>
  <c r="AG740" i="13" s="1"/>
  <c r="U751" i="13"/>
  <c r="U755" i="13"/>
  <c r="Z778" i="13"/>
  <c r="AA778" i="13" s="1"/>
  <c r="AC778" i="13" s="1"/>
  <c r="AE778" i="13"/>
  <c r="AF778" i="13" s="1"/>
  <c r="AG778" i="13" s="1"/>
  <c r="U680" i="13"/>
  <c r="U696" i="13"/>
  <c r="AC741" i="13"/>
  <c r="AE759" i="13"/>
  <c r="AF759" i="13" s="1"/>
  <c r="AG759" i="13" s="1"/>
  <c r="AE776" i="13"/>
  <c r="AF776" i="13" s="1"/>
  <c r="AG776" i="13" s="1"/>
  <c r="U798" i="13"/>
  <c r="U799" i="13"/>
  <c r="U792" i="13"/>
  <c r="U797" i="13"/>
  <c r="AE793" i="13"/>
  <c r="AF793" i="13" s="1"/>
  <c r="AG793" i="13" s="1"/>
  <c r="D801" i="13"/>
  <c r="AD802" i="12"/>
  <c r="AB802" i="12"/>
  <c r="Y802" i="12"/>
  <c r="Z802" i="12" s="1"/>
  <c r="AA802" i="12" s="1"/>
  <c r="AC802" i="12" s="1"/>
  <c r="I802" i="12"/>
  <c r="AD801" i="12"/>
  <c r="AE801" i="12" s="1"/>
  <c r="AF801" i="12" s="1"/>
  <c r="AG801" i="12" s="1"/>
  <c r="AB801" i="12"/>
  <c r="Y801" i="12"/>
  <c r="Z801" i="12" s="1"/>
  <c r="AA801" i="12" s="1"/>
  <c r="AC801" i="12" s="1"/>
  <c r="T801" i="12"/>
  <c r="I801" i="12"/>
  <c r="AD800" i="12"/>
  <c r="AB800" i="12"/>
  <c r="AC800" i="12" s="1"/>
  <c r="Y800" i="12"/>
  <c r="Z800" i="12" s="1"/>
  <c r="AA800" i="12" s="1"/>
  <c r="T800" i="12"/>
  <c r="I800" i="12"/>
  <c r="AD799" i="12"/>
  <c r="AE799" i="12" s="1"/>
  <c r="AF799" i="12" s="1"/>
  <c r="AG799" i="12" s="1"/>
  <c r="AB799" i="12"/>
  <c r="Y799" i="12"/>
  <c r="Z799" i="12" s="1"/>
  <c r="AA799" i="12" s="1"/>
  <c r="T799" i="12"/>
  <c r="I799" i="12"/>
  <c r="AD798" i="12"/>
  <c r="AB798" i="12"/>
  <c r="Z798" i="12"/>
  <c r="AA798" i="12" s="1"/>
  <c r="AC798" i="12" s="1"/>
  <c r="Y798" i="12"/>
  <c r="AE798" i="12" s="1"/>
  <c r="AF798" i="12" s="1"/>
  <c r="AG798" i="12" s="1"/>
  <c r="T798" i="12"/>
  <c r="I798" i="12"/>
  <c r="AD797" i="12"/>
  <c r="AE797" i="12" s="1"/>
  <c r="AF797" i="12" s="1"/>
  <c r="AG797" i="12" s="1"/>
  <c r="AB797" i="12"/>
  <c r="Z797" i="12"/>
  <c r="AA797" i="12" s="1"/>
  <c r="AC797" i="12" s="1"/>
  <c r="Y797" i="12"/>
  <c r="T797" i="12"/>
  <c r="I797" i="12"/>
  <c r="AD796" i="12"/>
  <c r="AB796" i="12"/>
  <c r="Y796" i="12"/>
  <c r="Z796" i="12" s="1"/>
  <c r="AA796" i="12" s="1"/>
  <c r="AC796" i="12" s="1"/>
  <c r="T796" i="12"/>
  <c r="U796" i="12" s="1"/>
  <c r="I796" i="12"/>
  <c r="AD795" i="12"/>
  <c r="AE795" i="12" s="1"/>
  <c r="AF795" i="12" s="1"/>
  <c r="AG795" i="12" s="1"/>
  <c r="AB795" i="12"/>
  <c r="Y795" i="12"/>
  <c r="Z795" i="12" s="1"/>
  <c r="AA795" i="12" s="1"/>
  <c r="T795" i="12"/>
  <c r="I795" i="12"/>
  <c r="AD794" i="12"/>
  <c r="AB794" i="12"/>
  <c r="Z794" i="12"/>
  <c r="AA794" i="12" s="1"/>
  <c r="AC794" i="12" s="1"/>
  <c r="Y794" i="12"/>
  <c r="T794" i="12"/>
  <c r="I794" i="12"/>
  <c r="C794" i="12"/>
  <c r="AD793" i="12"/>
  <c r="AB793" i="12"/>
  <c r="Y793" i="12"/>
  <c r="Z793" i="12" s="1"/>
  <c r="AA793" i="12" s="1"/>
  <c r="T793" i="12"/>
  <c r="I793" i="12"/>
  <c r="C793" i="12"/>
  <c r="AD792" i="12"/>
  <c r="AB792" i="12"/>
  <c r="Z792" i="12"/>
  <c r="AA792" i="12" s="1"/>
  <c r="AC792" i="12" s="1"/>
  <c r="Y792" i="12"/>
  <c r="AE792" i="12" s="1"/>
  <c r="AF792" i="12" s="1"/>
  <c r="AG792" i="12" s="1"/>
  <c r="T792" i="12"/>
  <c r="U792" i="12" s="1"/>
  <c r="I792" i="12"/>
  <c r="C792" i="12"/>
  <c r="B799" i="12" s="1"/>
  <c r="AE791" i="12"/>
  <c r="AF791" i="12" s="1"/>
  <c r="AG791" i="12" s="1"/>
  <c r="AD791" i="12"/>
  <c r="AB791" i="12"/>
  <c r="Y791" i="12"/>
  <c r="Z791" i="12" s="1"/>
  <c r="AA791" i="12" s="1"/>
  <c r="AC791" i="12" s="1"/>
  <c r="T791" i="12"/>
  <c r="I791" i="12"/>
  <c r="C791" i="12"/>
  <c r="D789" i="12"/>
  <c r="AD782" i="12"/>
  <c r="AB782" i="12"/>
  <c r="Y782" i="12"/>
  <c r="AE782" i="12" s="1"/>
  <c r="AF782" i="12" s="1"/>
  <c r="AG782" i="12" s="1"/>
  <c r="I782" i="12"/>
  <c r="AD781" i="12"/>
  <c r="AB781" i="12"/>
  <c r="Y781" i="12"/>
  <c r="Z781" i="12" s="1"/>
  <c r="AA781" i="12" s="1"/>
  <c r="AC781" i="12" s="1"/>
  <c r="T781" i="12"/>
  <c r="I781" i="12"/>
  <c r="AD780" i="12"/>
  <c r="AE780" i="12" s="1"/>
  <c r="AF780" i="12" s="1"/>
  <c r="AG780" i="12" s="1"/>
  <c r="AB780" i="12"/>
  <c r="Y780" i="12"/>
  <c r="Z780" i="12" s="1"/>
  <c r="AA780" i="12" s="1"/>
  <c r="T780" i="12"/>
  <c r="I780" i="12"/>
  <c r="U780" i="12" s="1"/>
  <c r="AD779" i="12"/>
  <c r="AB779" i="12"/>
  <c r="Y779" i="12"/>
  <c r="Z779" i="12" s="1"/>
  <c r="AA779" i="12" s="1"/>
  <c r="T779" i="12"/>
  <c r="U779" i="12" s="1"/>
  <c r="I779" i="12"/>
  <c r="AE778" i="12"/>
  <c r="AF778" i="12" s="1"/>
  <c r="AG778" i="12" s="1"/>
  <c r="AD778" i="12"/>
  <c r="AB778" i="12"/>
  <c r="Z778" i="12"/>
  <c r="AA778" i="12" s="1"/>
  <c r="Y778" i="12"/>
  <c r="T778" i="12"/>
  <c r="I778" i="12"/>
  <c r="AD777" i="12"/>
  <c r="AE777" i="12" s="1"/>
  <c r="AF777" i="12" s="1"/>
  <c r="AG777" i="12" s="1"/>
  <c r="AB777" i="12"/>
  <c r="Y777" i="12"/>
  <c r="Z777" i="12" s="1"/>
  <c r="AA777" i="12" s="1"/>
  <c r="T777" i="12"/>
  <c r="U777" i="12" s="1"/>
  <c r="I777" i="12"/>
  <c r="AD776" i="12"/>
  <c r="AB776" i="12"/>
  <c r="Y776" i="12"/>
  <c r="Z776" i="12" s="1"/>
  <c r="AA776" i="12" s="1"/>
  <c r="T776" i="12"/>
  <c r="I776" i="12"/>
  <c r="AD775" i="12"/>
  <c r="AB775" i="12"/>
  <c r="Y775" i="12"/>
  <c r="AE775" i="12" s="1"/>
  <c r="AF775" i="12" s="1"/>
  <c r="AG775" i="12" s="1"/>
  <c r="T775" i="12"/>
  <c r="I775" i="12"/>
  <c r="AD774" i="12"/>
  <c r="AB774" i="12"/>
  <c r="Y774" i="12"/>
  <c r="Z774" i="12" s="1"/>
  <c r="AA774" i="12" s="1"/>
  <c r="AC774" i="12" s="1"/>
  <c r="T774" i="12"/>
  <c r="I774" i="12"/>
  <c r="U774" i="12" s="1"/>
  <c r="C774" i="12"/>
  <c r="AG773" i="12"/>
  <c r="AD773" i="12"/>
  <c r="AE773" i="12" s="1"/>
  <c r="AF773" i="12" s="1"/>
  <c r="AB773" i="12"/>
  <c r="Y773" i="12"/>
  <c r="Z773" i="12" s="1"/>
  <c r="AA773" i="12" s="1"/>
  <c r="AC773" i="12" s="1"/>
  <c r="T773" i="12"/>
  <c r="I773" i="12"/>
  <c r="C773" i="12"/>
  <c r="AF772" i="12"/>
  <c r="AG772" i="12" s="1"/>
  <c r="AD772" i="12"/>
  <c r="AE772" i="12" s="1"/>
  <c r="AB772" i="12"/>
  <c r="Y772" i="12"/>
  <c r="Z772" i="12" s="1"/>
  <c r="AA772" i="12" s="1"/>
  <c r="AC772" i="12" s="1"/>
  <c r="T772" i="12"/>
  <c r="I772" i="12"/>
  <c r="C772" i="12"/>
  <c r="B779" i="12" s="1"/>
  <c r="AE771" i="12"/>
  <c r="AF771" i="12" s="1"/>
  <c r="AG771" i="12" s="1"/>
  <c r="AD771" i="12"/>
  <c r="AB771" i="12"/>
  <c r="Y771" i="12"/>
  <c r="Z771" i="12" s="1"/>
  <c r="AA771" i="12" s="1"/>
  <c r="T771" i="12"/>
  <c r="I771" i="12"/>
  <c r="C771" i="12"/>
  <c r="D769" i="12"/>
  <c r="AD762" i="12"/>
  <c r="AB762" i="12"/>
  <c r="Y762" i="12"/>
  <c r="Z762" i="12" s="1"/>
  <c r="AA762" i="12" s="1"/>
  <c r="AC762" i="12" s="1"/>
  <c r="I762" i="12"/>
  <c r="AD761" i="12"/>
  <c r="AB761" i="12"/>
  <c r="Y761" i="12"/>
  <c r="Z761" i="12" s="1"/>
  <c r="AA761" i="12" s="1"/>
  <c r="T761" i="12"/>
  <c r="I761" i="12"/>
  <c r="AD760" i="12"/>
  <c r="AB760" i="12"/>
  <c r="Y760" i="12"/>
  <c r="Z760" i="12" s="1"/>
  <c r="AA760" i="12" s="1"/>
  <c r="AC760" i="12" s="1"/>
  <c r="T760" i="12"/>
  <c r="I760" i="12"/>
  <c r="AD759" i="12"/>
  <c r="AB759" i="12"/>
  <c r="Y759" i="12"/>
  <c r="Z759" i="12" s="1"/>
  <c r="AA759" i="12" s="1"/>
  <c r="T759" i="12"/>
  <c r="I759" i="12"/>
  <c r="AD758" i="12"/>
  <c r="AE758" i="12" s="1"/>
  <c r="AF758" i="12" s="1"/>
  <c r="AG758" i="12" s="1"/>
  <c r="AB758" i="12"/>
  <c r="Z758" i="12"/>
  <c r="AA758" i="12" s="1"/>
  <c r="AC758" i="12" s="1"/>
  <c r="Y758" i="12"/>
  <c r="T758" i="12"/>
  <c r="U758" i="12" s="1"/>
  <c r="I758" i="12"/>
  <c r="AD757" i="12"/>
  <c r="AB757" i="12"/>
  <c r="Y757" i="12"/>
  <c r="Z757" i="12" s="1"/>
  <c r="AA757" i="12" s="1"/>
  <c r="T757" i="12"/>
  <c r="I757" i="12"/>
  <c r="U757" i="12" s="1"/>
  <c r="AD756" i="12"/>
  <c r="AB756" i="12"/>
  <c r="Y756" i="12"/>
  <c r="Z756" i="12" s="1"/>
  <c r="AA756" i="12" s="1"/>
  <c r="AC756" i="12" s="1"/>
  <c r="T756" i="12"/>
  <c r="I756" i="12"/>
  <c r="AD755" i="12"/>
  <c r="AB755" i="12"/>
  <c r="Y755" i="12"/>
  <c r="Z755" i="12" s="1"/>
  <c r="AA755" i="12" s="1"/>
  <c r="T755" i="12"/>
  <c r="I755" i="12"/>
  <c r="AD754" i="12"/>
  <c r="AB754" i="12"/>
  <c r="Y754" i="12"/>
  <c r="Z754" i="12" s="1"/>
  <c r="AA754" i="12" s="1"/>
  <c r="AC754" i="12" s="1"/>
  <c r="T754" i="12"/>
  <c r="U754" i="12" s="1"/>
  <c r="I754" i="12"/>
  <c r="C754" i="12"/>
  <c r="AD753" i="12"/>
  <c r="AB753" i="12"/>
  <c r="Y753" i="12"/>
  <c r="T753" i="12"/>
  <c r="I753" i="12"/>
  <c r="C753" i="12"/>
  <c r="AD752" i="12"/>
  <c r="AB752" i="12"/>
  <c r="Y752" i="12"/>
  <c r="Z752" i="12" s="1"/>
  <c r="AA752" i="12" s="1"/>
  <c r="AC752" i="12" s="1"/>
  <c r="T752" i="12"/>
  <c r="U752" i="12" s="1"/>
  <c r="I752" i="12"/>
  <c r="C752" i="12"/>
  <c r="B759" i="12" s="1"/>
  <c r="AE751" i="12"/>
  <c r="AF751" i="12" s="1"/>
  <c r="AG751" i="12" s="1"/>
  <c r="AD751" i="12"/>
  <c r="AB751" i="12"/>
  <c r="Z751" i="12"/>
  <c r="AA751" i="12" s="1"/>
  <c r="AC751" i="12" s="1"/>
  <c r="Y751" i="12"/>
  <c r="T751" i="12"/>
  <c r="I751" i="12"/>
  <c r="C751" i="12"/>
  <c r="D749" i="12"/>
  <c r="AD742" i="12"/>
  <c r="AB742" i="12"/>
  <c r="Y742" i="12"/>
  <c r="AE742" i="12" s="1"/>
  <c r="AF742" i="12" s="1"/>
  <c r="AG742" i="12" s="1"/>
  <c r="I742" i="12"/>
  <c r="AD741" i="12"/>
  <c r="AB741" i="12"/>
  <c r="Y741" i="12"/>
  <c r="Z741" i="12" s="1"/>
  <c r="AA741" i="12" s="1"/>
  <c r="AC741" i="12" s="1"/>
  <c r="T741" i="12"/>
  <c r="I741" i="12"/>
  <c r="AD740" i="12"/>
  <c r="AB740" i="12"/>
  <c r="Y740" i="12"/>
  <c r="Z740" i="12" s="1"/>
  <c r="AA740" i="12" s="1"/>
  <c r="AC740" i="12" s="1"/>
  <c r="T740" i="12"/>
  <c r="I740" i="12"/>
  <c r="U740" i="12" s="1"/>
  <c r="AD739" i="12"/>
  <c r="AE739" i="12" s="1"/>
  <c r="AF739" i="12" s="1"/>
  <c r="AG739" i="12" s="1"/>
  <c r="AB739" i="12"/>
  <c r="Y739" i="12"/>
  <c r="Z739" i="12" s="1"/>
  <c r="AA739" i="12" s="1"/>
  <c r="AC739" i="12" s="1"/>
  <c r="T739" i="12"/>
  <c r="I739" i="12"/>
  <c r="AD738" i="12"/>
  <c r="AB738" i="12"/>
  <c r="Y738" i="12"/>
  <c r="Z738" i="12" s="1"/>
  <c r="AA738" i="12" s="1"/>
  <c r="AC738" i="12" s="1"/>
  <c r="T738" i="12"/>
  <c r="I738" i="12"/>
  <c r="AD737" i="12"/>
  <c r="AB737" i="12"/>
  <c r="Y737" i="12"/>
  <c r="Z737" i="12" s="1"/>
  <c r="AA737" i="12" s="1"/>
  <c r="T737" i="12"/>
  <c r="I737" i="12"/>
  <c r="AD736" i="12"/>
  <c r="AB736" i="12"/>
  <c r="Y736" i="12"/>
  <c r="Z736" i="12" s="1"/>
  <c r="AA736" i="12" s="1"/>
  <c r="AC736" i="12" s="1"/>
  <c r="T736" i="12"/>
  <c r="I736" i="12"/>
  <c r="U736" i="12" s="1"/>
  <c r="AF735" i="12"/>
  <c r="AG735" i="12" s="1"/>
  <c r="AD735" i="12"/>
  <c r="AB735" i="12"/>
  <c r="Y735" i="12"/>
  <c r="AE735" i="12" s="1"/>
  <c r="T735" i="12"/>
  <c r="U735" i="12" s="1"/>
  <c r="I735" i="12"/>
  <c r="AD734" i="12"/>
  <c r="AB734" i="12"/>
  <c r="Y734" i="12"/>
  <c r="Z734" i="12" s="1"/>
  <c r="AA734" i="12" s="1"/>
  <c r="AC734" i="12" s="1"/>
  <c r="T734" i="12"/>
  <c r="I734" i="12"/>
  <c r="U734" i="12" s="1"/>
  <c r="C734" i="12"/>
  <c r="AD733" i="12"/>
  <c r="AB733" i="12"/>
  <c r="Y733" i="12"/>
  <c r="Z733" i="12" s="1"/>
  <c r="AA733" i="12" s="1"/>
  <c r="T733" i="12"/>
  <c r="I733" i="12"/>
  <c r="C733" i="12"/>
  <c r="AD732" i="12"/>
  <c r="AB732" i="12"/>
  <c r="AA732" i="12"/>
  <c r="Y732" i="12"/>
  <c r="Z732" i="12" s="1"/>
  <c r="T732" i="12"/>
  <c r="I732" i="12"/>
  <c r="C732" i="12"/>
  <c r="B739" i="12" s="1"/>
  <c r="AE731" i="12"/>
  <c r="AF731" i="12" s="1"/>
  <c r="AG731" i="12" s="1"/>
  <c r="AD731" i="12"/>
  <c r="AB731" i="12"/>
  <c r="Y731" i="12"/>
  <c r="Z731" i="12" s="1"/>
  <c r="AA731" i="12" s="1"/>
  <c r="AC731" i="12" s="1"/>
  <c r="T731" i="12"/>
  <c r="I731" i="12"/>
  <c r="C731" i="12"/>
  <c r="D729" i="12"/>
  <c r="AD722" i="12"/>
  <c r="AB722" i="12"/>
  <c r="Y722" i="12"/>
  <c r="Z722" i="12" s="1"/>
  <c r="AA722" i="12" s="1"/>
  <c r="AC722" i="12" s="1"/>
  <c r="I722" i="12"/>
  <c r="AD721" i="12"/>
  <c r="AB721" i="12"/>
  <c r="Y721" i="12"/>
  <c r="Z721" i="12" s="1"/>
  <c r="AA721" i="12" s="1"/>
  <c r="T721" i="12"/>
  <c r="I721" i="12"/>
  <c r="AD720" i="12"/>
  <c r="AB720" i="12"/>
  <c r="Y720" i="12"/>
  <c r="AE720" i="12" s="1"/>
  <c r="AF720" i="12" s="1"/>
  <c r="AG720" i="12" s="1"/>
  <c r="T720" i="12"/>
  <c r="I720" i="12"/>
  <c r="AD719" i="12"/>
  <c r="AB719" i="12"/>
  <c r="AA719" i="12"/>
  <c r="AC719" i="12" s="1"/>
  <c r="Z719" i="12"/>
  <c r="Y719" i="12"/>
  <c r="T719" i="12"/>
  <c r="I719" i="12"/>
  <c r="AD718" i="12"/>
  <c r="AB718" i="12"/>
  <c r="Y718" i="12"/>
  <c r="Z718" i="12" s="1"/>
  <c r="AA718" i="12" s="1"/>
  <c r="AC718" i="12" s="1"/>
  <c r="T718" i="12"/>
  <c r="I718" i="12"/>
  <c r="U718" i="12" s="1"/>
  <c r="AD717" i="12"/>
  <c r="AB717" i="12"/>
  <c r="Y717" i="12"/>
  <c r="Z717" i="12" s="1"/>
  <c r="AA717" i="12" s="1"/>
  <c r="T717" i="12"/>
  <c r="I717" i="12"/>
  <c r="AD716" i="12"/>
  <c r="AB716" i="12"/>
  <c r="Y716" i="12"/>
  <c r="AE716" i="12" s="1"/>
  <c r="AF716" i="12" s="1"/>
  <c r="AG716" i="12" s="1"/>
  <c r="T716" i="12"/>
  <c r="I716" i="12"/>
  <c r="AD715" i="12"/>
  <c r="AE715" i="12" s="1"/>
  <c r="AF715" i="12" s="1"/>
  <c r="AG715" i="12" s="1"/>
  <c r="AB715" i="12"/>
  <c r="AA715" i="12"/>
  <c r="AC715" i="12" s="1"/>
  <c r="Z715" i="12"/>
  <c r="Y715" i="12"/>
  <c r="T715" i="12"/>
  <c r="I715" i="12"/>
  <c r="AD714" i="12"/>
  <c r="AB714" i="12"/>
  <c r="Y714" i="12"/>
  <c r="Z714" i="12" s="1"/>
  <c r="AA714" i="12" s="1"/>
  <c r="AC714" i="12" s="1"/>
  <c r="T714" i="12"/>
  <c r="I714" i="12"/>
  <c r="C714" i="12"/>
  <c r="AD713" i="12"/>
  <c r="AE713" i="12" s="1"/>
  <c r="AF713" i="12" s="1"/>
  <c r="AG713" i="12" s="1"/>
  <c r="AB713" i="12"/>
  <c r="Y713" i="12"/>
  <c r="Z713" i="12" s="1"/>
  <c r="AA713" i="12" s="1"/>
  <c r="T713" i="12"/>
  <c r="I713" i="12"/>
  <c r="C713" i="12"/>
  <c r="AD712" i="12"/>
  <c r="AE712" i="12" s="1"/>
  <c r="AF712" i="12" s="1"/>
  <c r="AG712" i="12" s="1"/>
  <c r="AB712" i="12"/>
  <c r="Y712" i="12"/>
  <c r="Z712" i="12" s="1"/>
  <c r="AA712" i="12" s="1"/>
  <c r="AC712" i="12" s="1"/>
  <c r="T712" i="12"/>
  <c r="I712" i="12"/>
  <c r="C712" i="12"/>
  <c r="B719" i="12" s="1"/>
  <c r="AE711" i="12"/>
  <c r="AF711" i="12" s="1"/>
  <c r="AG711" i="12" s="1"/>
  <c r="AD711" i="12"/>
  <c r="AB711" i="12"/>
  <c r="Y711" i="12"/>
  <c r="Z711" i="12" s="1"/>
  <c r="AA711" i="12" s="1"/>
  <c r="AC711" i="12" s="1"/>
  <c r="T711" i="12"/>
  <c r="U711" i="12" s="1"/>
  <c r="I711" i="12"/>
  <c r="C711" i="12"/>
  <c r="D709" i="12"/>
  <c r="AD702" i="12"/>
  <c r="AB702" i="12"/>
  <c r="Y702" i="12"/>
  <c r="Z702" i="12" s="1"/>
  <c r="AA702" i="12" s="1"/>
  <c r="I702" i="12"/>
  <c r="AD701" i="12"/>
  <c r="AE701" i="12" s="1"/>
  <c r="AF701" i="12" s="1"/>
  <c r="AG701" i="12" s="1"/>
  <c r="AB701" i="12"/>
  <c r="Y701" i="12"/>
  <c r="Z701" i="12" s="1"/>
  <c r="AA701" i="12" s="1"/>
  <c r="AC701" i="12" s="1"/>
  <c r="T701" i="12"/>
  <c r="I701" i="12"/>
  <c r="U701" i="12" s="1"/>
  <c r="AD700" i="12"/>
  <c r="AB700" i="12"/>
  <c r="Y700" i="12"/>
  <c r="T700" i="12"/>
  <c r="I700" i="12"/>
  <c r="AD699" i="12"/>
  <c r="AB699" i="12"/>
  <c r="Y699" i="12"/>
  <c r="Z699" i="12" s="1"/>
  <c r="AA699" i="12" s="1"/>
  <c r="AC699" i="12" s="1"/>
  <c r="T699" i="12"/>
  <c r="I699" i="12"/>
  <c r="AD698" i="12"/>
  <c r="AB698" i="12"/>
  <c r="Y698" i="12"/>
  <c r="Z698" i="12" s="1"/>
  <c r="AA698" i="12" s="1"/>
  <c r="AC698" i="12" s="1"/>
  <c r="T698" i="12"/>
  <c r="I698" i="12"/>
  <c r="AD697" i="12"/>
  <c r="AB697" i="12"/>
  <c r="Y697" i="12"/>
  <c r="T697" i="12"/>
  <c r="U697" i="12" s="1"/>
  <c r="I697" i="12"/>
  <c r="AD696" i="12"/>
  <c r="AB696" i="12"/>
  <c r="Y696" i="12"/>
  <c r="Z696" i="12" s="1"/>
  <c r="AA696" i="12" s="1"/>
  <c r="AC696" i="12" s="1"/>
  <c r="T696" i="12"/>
  <c r="I696" i="12"/>
  <c r="AD695" i="12"/>
  <c r="AE695" i="12" s="1"/>
  <c r="AF695" i="12" s="1"/>
  <c r="AG695" i="12" s="1"/>
  <c r="AB695" i="12"/>
  <c r="Y695" i="12"/>
  <c r="Z695" i="12" s="1"/>
  <c r="AA695" i="12" s="1"/>
  <c r="AC695" i="12" s="1"/>
  <c r="T695" i="12"/>
  <c r="I695" i="12"/>
  <c r="U695" i="12" s="1"/>
  <c r="AD694" i="12"/>
  <c r="AB694" i="12"/>
  <c r="Y694" i="12"/>
  <c r="Z694" i="12" s="1"/>
  <c r="AA694" i="12" s="1"/>
  <c r="AC694" i="12" s="1"/>
  <c r="T694" i="12"/>
  <c r="U694" i="12" s="1"/>
  <c r="I694" i="12"/>
  <c r="C694" i="12"/>
  <c r="AD693" i="12"/>
  <c r="AE693" i="12" s="1"/>
  <c r="AF693" i="12" s="1"/>
  <c r="AG693" i="12" s="1"/>
  <c r="AB693" i="12"/>
  <c r="Y693" i="12"/>
  <c r="Z693" i="12" s="1"/>
  <c r="AA693" i="12" s="1"/>
  <c r="AC693" i="12" s="1"/>
  <c r="T693" i="12"/>
  <c r="I693" i="12"/>
  <c r="C693" i="12"/>
  <c r="AD692" i="12"/>
  <c r="AE692" i="12" s="1"/>
  <c r="AF692" i="12" s="1"/>
  <c r="AG692" i="12" s="1"/>
  <c r="AB692" i="12"/>
  <c r="Z692" i="12"/>
  <c r="AA692" i="12" s="1"/>
  <c r="AC692" i="12" s="1"/>
  <c r="Y692" i="12"/>
  <c r="T692" i="12"/>
  <c r="I692" i="12"/>
  <c r="C692" i="12"/>
  <c r="B699" i="12" s="1"/>
  <c r="AD691" i="12"/>
  <c r="AB691" i="12"/>
  <c r="Y691" i="12"/>
  <c r="U691" i="12"/>
  <c r="T691" i="12"/>
  <c r="I691" i="12"/>
  <c r="C691" i="12"/>
  <c r="D689" i="12"/>
  <c r="AD682" i="12"/>
  <c r="AB682" i="12"/>
  <c r="Z682" i="12"/>
  <c r="AA682" i="12" s="1"/>
  <c r="Y682" i="12"/>
  <c r="I682" i="12"/>
  <c r="AD681" i="12"/>
  <c r="AB681" i="12"/>
  <c r="Y681" i="12"/>
  <c r="T681" i="12"/>
  <c r="I681" i="12"/>
  <c r="AD680" i="12"/>
  <c r="AE680" i="12" s="1"/>
  <c r="AF680" i="12" s="1"/>
  <c r="AG680" i="12" s="1"/>
  <c r="AB680" i="12"/>
  <c r="Y680" i="12"/>
  <c r="Z680" i="12" s="1"/>
  <c r="AA680" i="12" s="1"/>
  <c r="AC680" i="12" s="1"/>
  <c r="T680" i="12"/>
  <c r="U680" i="12" s="1"/>
  <c r="I680" i="12"/>
  <c r="AD679" i="12"/>
  <c r="AB679" i="12"/>
  <c r="Y679" i="12"/>
  <c r="Z679" i="12" s="1"/>
  <c r="AA679" i="12" s="1"/>
  <c r="AC679" i="12" s="1"/>
  <c r="T679" i="12"/>
  <c r="I679" i="12"/>
  <c r="AD678" i="12"/>
  <c r="AE678" i="12" s="1"/>
  <c r="AF678" i="12" s="1"/>
  <c r="AG678" i="12" s="1"/>
  <c r="AB678" i="12"/>
  <c r="Y678" i="12"/>
  <c r="Z678" i="12" s="1"/>
  <c r="AA678" i="12" s="1"/>
  <c r="AC678" i="12" s="1"/>
  <c r="T678" i="12"/>
  <c r="I678" i="12"/>
  <c r="AD677" i="12"/>
  <c r="AE677" i="12" s="1"/>
  <c r="AF677" i="12" s="1"/>
  <c r="AG677" i="12" s="1"/>
  <c r="AB677" i="12"/>
  <c r="Z677" i="12"/>
  <c r="AA677" i="12" s="1"/>
  <c r="Y677" i="12"/>
  <c r="T677" i="12"/>
  <c r="I677" i="12"/>
  <c r="AD676" i="12"/>
  <c r="AB676" i="12"/>
  <c r="Y676" i="12"/>
  <c r="Z676" i="12" s="1"/>
  <c r="AA676" i="12" s="1"/>
  <c r="AC676" i="12" s="1"/>
  <c r="T676" i="12"/>
  <c r="U676" i="12" s="1"/>
  <c r="I676" i="12"/>
  <c r="AD675" i="12"/>
  <c r="AB675" i="12"/>
  <c r="Y675" i="12"/>
  <c r="Z675" i="12" s="1"/>
  <c r="AA675" i="12" s="1"/>
  <c r="AC675" i="12" s="1"/>
  <c r="T675" i="12"/>
  <c r="U675" i="12" s="1"/>
  <c r="I675" i="12"/>
  <c r="AD674" i="12"/>
  <c r="AB674" i="12"/>
  <c r="Y674" i="12"/>
  <c r="Z674" i="12" s="1"/>
  <c r="AA674" i="12" s="1"/>
  <c r="AC674" i="12" s="1"/>
  <c r="T674" i="12"/>
  <c r="I674" i="12"/>
  <c r="C674" i="12"/>
  <c r="AD673" i="12"/>
  <c r="AE673" i="12" s="1"/>
  <c r="AF673" i="12" s="1"/>
  <c r="AG673" i="12" s="1"/>
  <c r="AB673" i="12"/>
  <c r="Y673" i="12"/>
  <c r="Z673" i="12" s="1"/>
  <c r="AA673" i="12" s="1"/>
  <c r="AC673" i="12" s="1"/>
  <c r="T673" i="12"/>
  <c r="I673" i="12"/>
  <c r="C673" i="12"/>
  <c r="AD672" i="12"/>
  <c r="AE672" i="12" s="1"/>
  <c r="AF672" i="12" s="1"/>
  <c r="AG672" i="12" s="1"/>
  <c r="AB672" i="12"/>
  <c r="Z672" i="12"/>
  <c r="AA672" i="12" s="1"/>
  <c r="AC672" i="12" s="1"/>
  <c r="Y672" i="12"/>
  <c r="T672" i="12"/>
  <c r="I672" i="12"/>
  <c r="C672" i="12"/>
  <c r="B679" i="12" s="1"/>
  <c r="AD671" i="12"/>
  <c r="AB671" i="12"/>
  <c r="Y671" i="12"/>
  <c r="T671" i="12"/>
  <c r="I671" i="12"/>
  <c r="C671" i="12"/>
  <c r="D669" i="12"/>
  <c r="AD662" i="12"/>
  <c r="AB662" i="12"/>
  <c r="Y662" i="12"/>
  <c r="Z662" i="12" s="1"/>
  <c r="AA662" i="12" s="1"/>
  <c r="I662" i="12"/>
  <c r="AD661" i="12"/>
  <c r="AB661" i="12"/>
  <c r="Z661" i="12"/>
  <c r="AA661" i="12" s="1"/>
  <c r="Y661" i="12"/>
  <c r="T661" i="12"/>
  <c r="I661" i="12"/>
  <c r="AD660" i="12"/>
  <c r="AB660" i="12"/>
  <c r="Z660" i="12"/>
  <c r="AA660" i="12" s="1"/>
  <c r="AC660" i="12" s="1"/>
  <c r="Y660" i="12"/>
  <c r="T660" i="12"/>
  <c r="I660" i="12"/>
  <c r="AD659" i="12"/>
  <c r="AB659" i="12"/>
  <c r="Z659" i="12"/>
  <c r="AA659" i="12" s="1"/>
  <c r="Y659" i="12"/>
  <c r="T659" i="12"/>
  <c r="I659" i="12"/>
  <c r="AD658" i="12"/>
  <c r="AB658" i="12"/>
  <c r="Y658" i="12"/>
  <c r="Z658" i="12" s="1"/>
  <c r="AA658" i="12" s="1"/>
  <c r="AC658" i="12" s="1"/>
  <c r="T658" i="12"/>
  <c r="I658" i="12"/>
  <c r="AD657" i="12"/>
  <c r="AB657" i="12"/>
  <c r="Y657" i="12"/>
  <c r="T657" i="12"/>
  <c r="U657" i="12" s="1"/>
  <c r="I657" i="12"/>
  <c r="AD656" i="12"/>
  <c r="AB656" i="12"/>
  <c r="Y656" i="12"/>
  <c r="Z656" i="12" s="1"/>
  <c r="AA656" i="12" s="1"/>
  <c r="T656" i="12"/>
  <c r="I656" i="12"/>
  <c r="AD655" i="12"/>
  <c r="AB655" i="12"/>
  <c r="AA655" i="12"/>
  <c r="AC655" i="12" s="1"/>
  <c r="Y655" i="12"/>
  <c r="Z655" i="12" s="1"/>
  <c r="T655" i="12"/>
  <c r="I655" i="12"/>
  <c r="AD654" i="12"/>
  <c r="AB654" i="12"/>
  <c r="Y654" i="12"/>
  <c r="T654" i="12"/>
  <c r="I654" i="12"/>
  <c r="C654" i="12"/>
  <c r="AD653" i="12"/>
  <c r="AE653" i="12" s="1"/>
  <c r="AF653" i="12" s="1"/>
  <c r="AG653" i="12" s="1"/>
  <c r="AB653" i="12"/>
  <c r="Y653" i="12"/>
  <c r="Z653" i="12" s="1"/>
  <c r="AA653" i="12" s="1"/>
  <c r="T653" i="12"/>
  <c r="U653" i="12" s="1"/>
  <c r="I653" i="12"/>
  <c r="C653" i="12"/>
  <c r="AE652" i="12"/>
  <c r="AF652" i="12" s="1"/>
  <c r="AG652" i="12" s="1"/>
  <c r="AD652" i="12"/>
  <c r="AB652" i="12"/>
  <c r="Y652" i="12"/>
  <c r="Z652" i="12" s="1"/>
  <c r="AA652" i="12" s="1"/>
  <c r="AC652" i="12" s="1"/>
  <c r="T652" i="12"/>
  <c r="I652" i="12"/>
  <c r="C652" i="12"/>
  <c r="B659" i="12" s="1"/>
  <c r="AD651" i="12"/>
  <c r="AB651" i="12"/>
  <c r="Y651" i="12"/>
  <c r="Z651" i="12" s="1"/>
  <c r="AA651" i="12" s="1"/>
  <c r="AC651" i="12" s="1"/>
  <c r="T651" i="12"/>
  <c r="I651" i="12"/>
  <c r="C651" i="12"/>
  <c r="D649" i="12"/>
  <c r="AD642" i="12"/>
  <c r="AB642" i="12"/>
  <c r="Z642" i="12"/>
  <c r="AA642" i="12" s="1"/>
  <c r="AC642" i="12" s="1"/>
  <c r="Y642" i="12"/>
  <c r="I642" i="12"/>
  <c r="AD641" i="12"/>
  <c r="AB641" i="12"/>
  <c r="Y641" i="12"/>
  <c r="Z641" i="12" s="1"/>
  <c r="AA641" i="12" s="1"/>
  <c r="AC641" i="12" s="1"/>
  <c r="T641" i="12"/>
  <c r="I641" i="12"/>
  <c r="AD640" i="12"/>
  <c r="AE640" i="12" s="1"/>
  <c r="AF640" i="12" s="1"/>
  <c r="AG640" i="12" s="1"/>
  <c r="AB640" i="12"/>
  <c r="Y640" i="12"/>
  <c r="Z640" i="12" s="1"/>
  <c r="AA640" i="12" s="1"/>
  <c r="T640" i="12"/>
  <c r="I640" i="12"/>
  <c r="AD639" i="12"/>
  <c r="AE639" i="12" s="1"/>
  <c r="AF639" i="12" s="1"/>
  <c r="AG639" i="12" s="1"/>
  <c r="AC639" i="12"/>
  <c r="AB639" i="12"/>
  <c r="Y639" i="12"/>
  <c r="Z639" i="12" s="1"/>
  <c r="AA639" i="12" s="1"/>
  <c r="T639" i="12"/>
  <c r="U639" i="12" s="1"/>
  <c r="I639" i="12"/>
  <c r="AD638" i="12"/>
  <c r="AB638" i="12"/>
  <c r="Z638" i="12"/>
  <c r="AA638" i="12" s="1"/>
  <c r="Y638" i="12"/>
  <c r="T638" i="12"/>
  <c r="I638" i="12"/>
  <c r="AD637" i="12"/>
  <c r="AB637" i="12"/>
  <c r="Z637" i="12"/>
  <c r="AA637" i="12" s="1"/>
  <c r="AC637" i="12" s="1"/>
  <c r="Y637" i="12"/>
  <c r="T637" i="12"/>
  <c r="I637" i="12"/>
  <c r="AD636" i="12"/>
  <c r="AB636" i="12"/>
  <c r="Y636" i="12"/>
  <c r="Z636" i="12" s="1"/>
  <c r="AA636" i="12" s="1"/>
  <c r="AC636" i="12" s="1"/>
  <c r="T636" i="12"/>
  <c r="U636" i="12" s="1"/>
  <c r="I636" i="12"/>
  <c r="AD635" i="12"/>
  <c r="AB635" i="12"/>
  <c r="Z635" i="12"/>
  <c r="AA635" i="12" s="1"/>
  <c r="Y635" i="12"/>
  <c r="T635" i="12"/>
  <c r="I635" i="12"/>
  <c r="AD634" i="12"/>
  <c r="AB634" i="12"/>
  <c r="Z634" i="12"/>
  <c r="AA634" i="12" s="1"/>
  <c r="AC634" i="12" s="1"/>
  <c r="Y634" i="12"/>
  <c r="AE634" i="12" s="1"/>
  <c r="AF634" i="12" s="1"/>
  <c r="AG634" i="12" s="1"/>
  <c r="T634" i="12"/>
  <c r="I634" i="12"/>
  <c r="C634" i="12"/>
  <c r="AD633" i="12"/>
  <c r="AB633" i="12"/>
  <c r="Y633" i="12"/>
  <c r="Z633" i="12" s="1"/>
  <c r="AA633" i="12" s="1"/>
  <c r="T633" i="12"/>
  <c r="I633" i="12"/>
  <c r="C633" i="12"/>
  <c r="AD632" i="12"/>
  <c r="AB632" i="12"/>
  <c r="Z632" i="12"/>
  <c r="AA632" i="12" s="1"/>
  <c r="AC632" i="12" s="1"/>
  <c r="Y632" i="12"/>
  <c r="T632" i="12"/>
  <c r="I632" i="12"/>
  <c r="C632" i="12"/>
  <c r="B639" i="12" s="1"/>
  <c r="AD631" i="12"/>
  <c r="AB631" i="12"/>
  <c r="Y631" i="12"/>
  <c r="T631" i="12"/>
  <c r="I631" i="12"/>
  <c r="C631" i="12"/>
  <c r="D629" i="12"/>
  <c r="AD622" i="12"/>
  <c r="AB622" i="12"/>
  <c r="Y622" i="12"/>
  <c r="I622" i="12"/>
  <c r="AD621" i="12"/>
  <c r="AE621" i="12" s="1"/>
  <c r="AF621" i="12" s="1"/>
  <c r="AG621" i="12" s="1"/>
  <c r="AB621" i="12"/>
  <c r="Y621" i="12"/>
  <c r="Z621" i="12" s="1"/>
  <c r="AA621" i="12" s="1"/>
  <c r="AC621" i="12" s="1"/>
  <c r="T621" i="12"/>
  <c r="U621" i="12" s="1"/>
  <c r="I621" i="12"/>
  <c r="AD620" i="12"/>
  <c r="AE620" i="12" s="1"/>
  <c r="AF620" i="12" s="1"/>
  <c r="AG620" i="12" s="1"/>
  <c r="AB620" i="12"/>
  <c r="Y620" i="12"/>
  <c r="Z620" i="12" s="1"/>
  <c r="AA620" i="12" s="1"/>
  <c r="T620" i="12"/>
  <c r="I620" i="12"/>
  <c r="U620" i="12" s="1"/>
  <c r="AF619" i="12"/>
  <c r="AG619" i="12" s="1"/>
  <c r="AD619" i="12"/>
  <c r="AE619" i="12" s="1"/>
  <c r="AB619" i="12"/>
  <c r="Y619" i="12"/>
  <c r="Z619" i="12" s="1"/>
  <c r="AA619" i="12" s="1"/>
  <c r="AC619" i="12" s="1"/>
  <c r="T619" i="12"/>
  <c r="U619" i="12" s="1"/>
  <c r="I619" i="12"/>
  <c r="AE618" i="12"/>
  <c r="AF618" i="12" s="1"/>
  <c r="AG618" i="12" s="1"/>
  <c r="AD618" i="12"/>
  <c r="AB618" i="12"/>
  <c r="Y618" i="12"/>
  <c r="Z618" i="12" s="1"/>
  <c r="AA618" i="12" s="1"/>
  <c r="AC618" i="12" s="1"/>
  <c r="T618" i="12"/>
  <c r="I618" i="12"/>
  <c r="AD617" i="12"/>
  <c r="AE617" i="12" s="1"/>
  <c r="AF617" i="12" s="1"/>
  <c r="AG617" i="12" s="1"/>
  <c r="AB617" i="12"/>
  <c r="Z617" i="12"/>
  <c r="AA617" i="12" s="1"/>
  <c r="AC617" i="12" s="1"/>
  <c r="Y617" i="12"/>
  <c r="T617" i="12"/>
  <c r="I617" i="12"/>
  <c r="AD616" i="12"/>
  <c r="AE616" i="12" s="1"/>
  <c r="AF616" i="12" s="1"/>
  <c r="AG616" i="12" s="1"/>
  <c r="AB616" i="12"/>
  <c r="Y616" i="12"/>
  <c r="Z616" i="12" s="1"/>
  <c r="AA616" i="12" s="1"/>
  <c r="AC616" i="12" s="1"/>
  <c r="T616" i="12"/>
  <c r="I616" i="12"/>
  <c r="AD615" i="12"/>
  <c r="AB615" i="12"/>
  <c r="Y615" i="12"/>
  <c r="T615" i="12"/>
  <c r="I615" i="12"/>
  <c r="AD614" i="12"/>
  <c r="AE614" i="12" s="1"/>
  <c r="AF614" i="12" s="1"/>
  <c r="AG614" i="12" s="1"/>
  <c r="AB614" i="12"/>
  <c r="Z614" i="12"/>
  <c r="AA614" i="12" s="1"/>
  <c r="Y614" i="12"/>
  <c r="T614" i="12"/>
  <c r="I614" i="12"/>
  <c r="C614" i="12"/>
  <c r="AD613" i="12"/>
  <c r="AE613" i="12" s="1"/>
  <c r="AF613" i="12" s="1"/>
  <c r="AG613" i="12" s="1"/>
  <c r="AB613" i="12"/>
  <c r="Y613" i="12"/>
  <c r="Z613" i="12" s="1"/>
  <c r="AA613" i="12" s="1"/>
  <c r="T613" i="12"/>
  <c r="I613" i="12"/>
  <c r="C613" i="12"/>
  <c r="AD612" i="12"/>
  <c r="AB612" i="12"/>
  <c r="Y612" i="12"/>
  <c r="Z612" i="12" s="1"/>
  <c r="AA612" i="12" s="1"/>
  <c r="AC612" i="12" s="1"/>
  <c r="T612" i="12"/>
  <c r="U612" i="12" s="1"/>
  <c r="I612" i="12"/>
  <c r="C612" i="12"/>
  <c r="B619" i="12" s="1"/>
  <c r="AE611" i="12"/>
  <c r="AF611" i="12" s="1"/>
  <c r="AG611" i="12" s="1"/>
  <c r="AD611" i="12"/>
  <c r="AB611" i="12"/>
  <c r="Z611" i="12"/>
  <c r="AA611" i="12" s="1"/>
  <c r="AC611" i="12" s="1"/>
  <c r="Y611" i="12"/>
  <c r="I611" i="12"/>
  <c r="C611" i="12"/>
  <c r="D609" i="12"/>
  <c r="AD602" i="12"/>
  <c r="AB602" i="12"/>
  <c r="Y602" i="12"/>
  <c r="Z602" i="12" s="1"/>
  <c r="AA602" i="12" s="1"/>
  <c r="AC602" i="12" s="1"/>
  <c r="I602" i="12"/>
  <c r="AD601" i="12"/>
  <c r="AE601" i="12" s="1"/>
  <c r="AF601" i="12" s="1"/>
  <c r="AG601" i="12" s="1"/>
  <c r="AB601" i="12"/>
  <c r="AA601" i="12"/>
  <c r="Y601" i="12"/>
  <c r="Z601" i="12" s="1"/>
  <c r="T601" i="12"/>
  <c r="I601" i="12"/>
  <c r="AD600" i="12"/>
  <c r="AE600" i="12" s="1"/>
  <c r="AF600" i="12" s="1"/>
  <c r="AG600" i="12" s="1"/>
  <c r="AB600" i="12"/>
  <c r="AA600" i="12"/>
  <c r="AC600" i="12" s="1"/>
  <c r="Y600" i="12"/>
  <c r="Z600" i="12" s="1"/>
  <c r="T600" i="12"/>
  <c r="I600" i="12"/>
  <c r="AD599" i="12"/>
  <c r="AE599" i="12" s="1"/>
  <c r="AF599" i="12" s="1"/>
  <c r="AG599" i="12" s="1"/>
  <c r="AB599" i="12"/>
  <c r="Y599" i="12"/>
  <c r="Z599" i="12" s="1"/>
  <c r="AA599" i="12" s="1"/>
  <c r="T599" i="12"/>
  <c r="I599" i="12"/>
  <c r="B599" i="12"/>
  <c r="AD598" i="12"/>
  <c r="AE598" i="12" s="1"/>
  <c r="AF598" i="12" s="1"/>
  <c r="AG598" i="12" s="1"/>
  <c r="AB598" i="12"/>
  <c r="Z598" i="12"/>
  <c r="AA598" i="12" s="1"/>
  <c r="AC598" i="12" s="1"/>
  <c r="Y598" i="12"/>
  <c r="T598" i="12"/>
  <c r="I598" i="12"/>
  <c r="AD597" i="12"/>
  <c r="AB597" i="12"/>
  <c r="Y597" i="12"/>
  <c r="Z597" i="12" s="1"/>
  <c r="AA597" i="12" s="1"/>
  <c r="AC597" i="12" s="1"/>
  <c r="T597" i="12"/>
  <c r="U597" i="12" s="1"/>
  <c r="I597" i="12"/>
  <c r="AD596" i="12"/>
  <c r="AB596" i="12"/>
  <c r="Y596" i="12"/>
  <c r="Z596" i="12" s="1"/>
  <c r="AA596" i="12" s="1"/>
  <c r="AC596" i="12" s="1"/>
  <c r="T596" i="12"/>
  <c r="I596" i="12"/>
  <c r="AD595" i="12"/>
  <c r="AB595" i="12"/>
  <c r="Y595" i="12"/>
  <c r="AE595" i="12" s="1"/>
  <c r="AF595" i="12" s="1"/>
  <c r="AG595" i="12" s="1"/>
  <c r="T595" i="12"/>
  <c r="I595" i="12"/>
  <c r="AD594" i="12"/>
  <c r="AB594" i="12"/>
  <c r="Y594" i="12"/>
  <c r="AE594" i="12" s="1"/>
  <c r="AF594" i="12" s="1"/>
  <c r="AG594" i="12" s="1"/>
  <c r="T594" i="12"/>
  <c r="I594" i="12"/>
  <c r="C594" i="12"/>
  <c r="AD593" i="12"/>
  <c r="AB593" i="12"/>
  <c r="Z593" i="12"/>
  <c r="AA593" i="12" s="1"/>
  <c r="AC593" i="12" s="1"/>
  <c r="Y593" i="12"/>
  <c r="AE593" i="12" s="1"/>
  <c r="AF593" i="12" s="1"/>
  <c r="AG593" i="12" s="1"/>
  <c r="T593" i="12"/>
  <c r="I593" i="12"/>
  <c r="C593" i="12"/>
  <c r="AD592" i="12"/>
  <c r="AB592" i="12"/>
  <c r="Y592" i="12"/>
  <c r="Z592" i="12" s="1"/>
  <c r="AA592" i="12" s="1"/>
  <c r="AC592" i="12" s="1"/>
  <c r="T592" i="12"/>
  <c r="I592" i="12"/>
  <c r="C592" i="12"/>
  <c r="AD591" i="12"/>
  <c r="AE591" i="12" s="1"/>
  <c r="AF591" i="12" s="1"/>
  <c r="AG591" i="12" s="1"/>
  <c r="AB591" i="12"/>
  <c r="Y591" i="12"/>
  <c r="Z591" i="12" s="1"/>
  <c r="AA591" i="12" s="1"/>
  <c r="AC591" i="12" s="1"/>
  <c r="I591" i="12"/>
  <c r="C591" i="12"/>
  <c r="D589" i="12"/>
  <c r="AD582" i="12"/>
  <c r="AE582" i="12" s="1"/>
  <c r="AF582" i="12" s="1"/>
  <c r="AG582" i="12" s="1"/>
  <c r="AB582" i="12"/>
  <c r="Y582" i="12"/>
  <c r="Z582" i="12" s="1"/>
  <c r="AA582" i="12" s="1"/>
  <c r="I582" i="12"/>
  <c r="AD581" i="12"/>
  <c r="AE581" i="12" s="1"/>
  <c r="AF581" i="12" s="1"/>
  <c r="AG581" i="12" s="1"/>
  <c r="AB581" i="12"/>
  <c r="Y581" i="12"/>
  <c r="Z581" i="12" s="1"/>
  <c r="AA581" i="12" s="1"/>
  <c r="T581" i="12"/>
  <c r="I581" i="12"/>
  <c r="AD580" i="12"/>
  <c r="AB580" i="12"/>
  <c r="Y580" i="12"/>
  <c r="T580" i="12"/>
  <c r="I580" i="12"/>
  <c r="AD579" i="12"/>
  <c r="AE579" i="12" s="1"/>
  <c r="AF579" i="12" s="1"/>
  <c r="AG579" i="12" s="1"/>
  <c r="AB579" i="12"/>
  <c r="Y579" i="12"/>
  <c r="Z579" i="12" s="1"/>
  <c r="AA579" i="12" s="1"/>
  <c r="T579" i="12"/>
  <c r="I579" i="12"/>
  <c r="AD578" i="12"/>
  <c r="AE578" i="12" s="1"/>
  <c r="AF578" i="12" s="1"/>
  <c r="AG578" i="12" s="1"/>
  <c r="AB578" i="12"/>
  <c r="AA578" i="12"/>
  <c r="AC578" i="12" s="1"/>
  <c r="Z578" i="12"/>
  <c r="Y578" i="12"/>
  <c r="T578" i="12"/>
  <c r="I578" i="12"/>
  <c r="AD577" i="12"/>
  <c r="AE577" i="12" s="1"/>
  <c r="AF577" i="12" s="1"/>
  <c r="AG577" i="12" s="1"/>
  <c r="AB577" i="12"/>
  <c r="AA577" i="12"/>
  <c r="AC577" i="12" s="1"/>
  <c r="Y577" i="12"/>
  <c r="Z577" i="12" s="1"/>
  <c r="T577" i="12"/>
  <c r="I577" i="12"/>
  <c r="AD576" i="12"/>
  <c r="AB576" i="12"/>
  <c r="Z576" i="12"/>
  <c r="AA576" i="12" s="1"/>
  <c r="Y576" i="12"/>
  <c r="T576" i="12"/>
  <c r="I576" i="12"/>
  <c r="AE575" i="12"/>
  <c r="AF575" i="12" s="1"/>
  <c r="AG575" i="12" s="1"/>
  <c r="AD575" i="12"/>
  <c r="AB575" i="12"/>
  <c r="Z575" i="12"/>
  <c r="AA575" i="12" s="1"/>
  <c r="Y575" i="12"/>
  <c r="T575" i="12"/>
  <c r="I575" i="12"/>
  <c r="AD574" i="12"/>
  <c r="AE574" i="12" s="1"/>
  <c r="AF574" i="12" s="1"/>
  <c r="AG574" i="12" s="1"/>
  <c r="AB574" i="12"/>
  <c r="Y574" i="12"/>
  <c r="Z574" i="12" s="1"/>
  <c r="AA574" i="12" s="1"/>
  <c r="AC574" i="12" s="1"/>
  <c r="T574" i="12"/>
  <c r="U574" i="12" s="1"/>
  <c r="I574" i="12"/>
  <c r="C574" i="12"/>
  <c r="AE573" i="12"/>
  <c r="AF573" i="12" s="1"/>
  <c r="AG573" i="12" s="1"/>
  <c r="AD573" i="12"/>
  <c r="AB573" i="12"/>
  <c r="Y573" i="12"/>
  <c r="Z573" i="12" s="1"/>
  <c r="AA573" i="12" s="1"/>
  <c r="AC573" i="12" s="1"/>
  <c r="T573" i="12"/>
  <c r="I573" i="12"/>
  <c r="C573" i="12"/>
  <c r="AD572" i="12"/>
  <c r="AB572" i="12"/>
  <c r="Y572" i="12"/>
  <c r="Z572" i="12" s="1"/>
  <c r="AA572" i="12" s="1"/>
  <c r="T572" i="12"/>
  <c r="I572" i="12"/>
  <c r="C572" i="12"/>
  <c r="B579" i="12" s="1"/>
  <c r="AD571" i="12"/>
  <c r="AB571" i="12"/>
  <c r="Y571" i="12"/>
  <c r="Z571" i="12" s="1"/>
  <c r="AA571" i="12" s="1"/>
  <c r="AC571" i="12" s="1"/>
  <c r="T571" i="12"/>
  <c r="U571" i="12" s="1"/>
  <c r="I571" i="12"/>
  <c r="C571" i="12"/>
  <c r="D569" i="12"/>
  <c r="AD562" i="12"/>
  <c r="AE562" i="12" s="1"/>
  <c r="AF562" i="12" s="1"/>
  <c r="AG562" i="12" s="1"/>
  <c r="AB562" i="12"/>
  <c r="Y562" i="12"/>
  <c r="Z562" i="12" s="1"/>
  <c r="AA562" i="12" s="1"/>
  <c r="AC562" i="12" s="1"/>
  <c r="I562" i="12"/>
  <c r="AD561" i="12"/>
  <c r="AB561" i="12"/>
  <c r="Y561" i="12"/>
  <c r="T561" i="12"/>
  <c r="I561" i="12"/>
  <c r="AD560" i="12"/>
  <c r="AB560" i="12"/>
  <c r="Y560" i="12"/>
  <c r="T560" i="12"/>
  <c r="I560" i="12"/>
  <c r="AD559" i="12"/>
  <c r="AB559" i="12"/>
  <c r="Y559" i="12"/>
  <c r="T559" i="12"/>
  <c r="I559" i="12"/>
  <c r="AD558" i="12"/>
  <c r="AB558" i="12"/>
  <c r="Y558" i="12"/>
  <c r="Z558" i="12" s="1"/>
  <c r="AA558" i="12" s="1"/>
  <c r="T558" i="12"/>
  <c r="I558" i="12"/>
  <c r="AD557" i="12"/>
  <c r="AB557" i="12"/>
  <c r="Y557" i="12"/>
  <c r="Z557" i="12" s="1"/>
  <c r="AA557" i="12" s="1"/>
  <c r="AC557" i="12" s="1"/>
  <c r="T557" i="12"/>
  <c r="I557" i="12"/>
  <c r="AD556" i="12"/>
  <c r="AB556" i="12"/>
  <c r="Y556" i="12"/>
  <c r="Z556" i="12" s="1"/>
  <c r="AA556" i="12" s="1"/>
  <c r="AC556" i="12" s="1"/>
  <c r="T556" i="12"/>
  <c r="I556" i="12"/>
  <c r="AD555" i="12"/>
  <c r="AB555" i="12"/>
  <c r="Y555" i="12"/>
  <c r="AE555" i="12" s="1"/>
  <c r="AF555" i="12" s="1"/>
  <c r="AG555" i="12" s="1"/>
  <c r="T555" i="12"/>
  <c r="I555" i="12"/>
  <c r="U555" i="12" s="1"/>
  <c r="AD554" i="12"/>
  <c r="AB554" i="12"/>
  <c r="Y554" i="12"/>
  <c r="Z554" i="12" s="1"/>
  <c r="AA554" i="12" s="1"/>
  <c r="AC554" i="12" s="1"/>
  <c r="T554" i="12"/>
  <c r="U554" i="12" s="1"/>
  <c r="I554" i="12"/>
  <c r="C554" i="12"/>
  <c r="AD553" i="12"/>
  <c r="AE553" i="12" s="1"/>
  <c r="AF553" i="12" s="1"/>
  <c r="AG553" i="12" s="1"/>
  <c r="AB553" i="12"/>
  <c r="Y553" i="12"/>
  <c r="Z553" i="12" s="1"/>
  <c r="AA553" i="12" s="1"/>
  <c r="T553" i="12"/>
  <c r="I553" i="12"/>
  <c r="C553" i="12"/>
  <c r="AD552" i="12"/>
  <c r="AB552" i="12"/>
  <c r="Y552" i="12"/>
  <c r="Z552" i="12" s="1"/>
  <c r="AA552" i="12" s="1"/>
  <c r="I552" i="12"/>
  <c r="C552" i="12"/>
  <c r="B559" i="12" s="1"/>
  <c r="AD551" i="12"/>
  <c r="AE551" i="12" s="1"/>
  <c r="AF551" i="12" s="1"/>
  <c r="AG551" i="12" s="1"/>
  <c r="AB551" i="12"/>
  <c r="AA551" i="12"/>
  <c r="AC551" i="12" s="1"/>
  <c r="Z551" i="12"/>
  <c r="Y551" i="12"/>
  <c r="T551" i="12"/>
  <c r="I551" i="12"/>
  <c r="C551" i="12"/>
  <c r="D549" i="12"/>
  <c r="AD542" i="12"/>
  <c r="AE542" i="12" s="1"/>
  <c r="AF542" i="12" s="1"/>
  <c r="AG542" i="12" s="1"/>
  <c r="AB542" i="12"/>
  <c r="Y542" i="12"/>
  <c r="Z542" i="12" s="1"/>
  <c r="AA542" i="12" s="1"/>
  <c r="AC542" i="12" s="1"/>
  <c r="T542" i="12"/>
  <c r="K542" i="13" s="1"/>
  <c r="T542" i="13" s="1"/>
  <c r="U542" i="13" s="1"/>
  <c r="I542" i="12"/>
  <c r="AD541" i="12"/>
  <c r="AE541" i="12" s="1"/>
  <c r="AF541" i="12" s="1"/>
  <c r="AG541" i="12" s="1"/>
  <c r="AB541" i="12"/>
  <c r="Z541" i="12"/>
  <c r="AA541" i="12" s="1"/>
  <c r="Y541" i="12"/>
  <c r="T541" i="12"/>
  <c r="I541" i="12"/>
  <c r="AD540" i="12"/>
  <c r="AE540" i="12" s="1"/>
  <c r="AF540" i="12" s="1"/>
  <c r="AG540" i="12" s="1"/>
  <c r="AB540" i="12"/>
  <c r="AC540" i="12" s="1"/>
  <c r="Z540" i="12"/>
  <c r="AA540" i="12" s="1"/>
  <c r="Y540" i="12"/>
  <c r="T540" i="12"/>
  <c r="I540" i="12"/>
  <c r="U540" i="12" s="1"/>
  <c r="AD539" i="12"/>
  <c r="AE539" i="12" s="1"/>
  <c r="AF539" i="12" s="1"/>
  <c r="AG539" i="12" s="1"/>
  <c r="AB539" i="12"/>
  <c r="Z539" i="12"/>
  <c r="AA539" i="12" s="1"/>
  <c r="Y539" i="12"/>
  <c r="T539" i="12"/>
  <c r="I539" i="12"/>
  <c r="AD538" i="12"/>
  <c r="AB538" i="12"/>
  <c r="Y538" i="12"/>
  <c r="Z538" i="12" s="1"/>
  <c r="AA538" i="12" s="1"/>
  <c r="T538" i="12"/>
  <c r="I538" i="12"/>
  <c r="AD537" i="12"/>
  <c r="AB537" i="12"/>
  <c r="Y537" i="12"/>
  <c r="T537" i="12"/>
  <c r="I537" i="12"/>
  <c r="AD536" i="12"/>
  <c r="AB536" i="12"/>
  <c r="Y536" i="12"/>
  <c r="T536" i="12"/>
  <c r="U536" i="12" s="1"/>
  <c r="I536" i="12"/>
  <c r="AD535" i="12"/>
  <c r="AB535" i="12"/>
  <c r="Y535" i="12"/>
  <c r="Z535" i="12" s="1"/>
  <c r="AA535" i="12" s="1"/>
  <c r="AC535" i="12" s="1"/>
  <c r="T535" i="12"/>
  <c r="I535" i="12"/>
  <c r="AD534" i="12"/>
  <c r="AB534" i="12"/>
  <c r="Y534" i="12"/>
  <c r="Z534" i="12" s="1"/>
  <c r="AA534" i="12" s="1"/>
  <c r="AC534" i="12" s="1"/>
  <c r="T534" i="12"/>
  <c r="I534" i="12"/>
  <c r="C534" i="12"/>
  <c r="AD533" i="12"/>
  <c r="AB533" i="12"/>
  <c r="Z533" i="12"/>
  <c r="AA533" i="12" s="1"/>
  <c r="AC533" i="12" s="1"/>
  <c r="Y533" i="12"/>
  <c r="AE533" i="12" s="1"/>
  <c r="AF533" i="12" s="1"/>
  <c r="AG533" i="12" s="1"/>
  <c r="T533" i="12"/>
  <c r="I533" i="12"/>
  <c r="C533" i="12"/>
  <c r="AD532" i="12"/>
  <c r="AB532" i="12"/>
  <c r="Y532" i="12"/>
  <c r="T532" i="12"/>
  <c r="U532" i="12" s="1"/>
  <c r="I532" i="12"/>
  <c r="C532" i="12"/>
  <c r="B539" i="12" s="1"/>
  <c r="AD531" i="12"/>
  <c r="AE531" i="12" s="1"/>
  <c r="AF531" i="12" s="1"/>
  <c r="AG531" i="12" s="1"/>
  <c r="AB531" i="12"/>
  <c r="Z531" i="12"/>
  <c r="AA531" i="12" s="1"/>
  <c r="Y531" i="12"/>
  <c r="T531" i="12"/>
  <c r="I531" i="12"/>
  <c r="C531" i="12"/>
  <c r="D529" i="12"/>
  <c r="AE522" i="12"/>
  <c r="AF522" i="12" s="1"/>
  <c r="AG522" i="12" s="1"/>
  <c r="AD522" i="12"/>
  <c r="AB522" i="12"/>
  <c r="Y522" i="12"/>
  <c r="Z522" i="12" s="1"/>
  <c r="AA522" i="12" s="1"/>
  <c r="AC522" i="12" s="1"/>
  <c r="I522" i="12"/>
  <c r="AD521" i="12"/>
  <c r="AB521" i="12"/>
  <c r="Y521" i="12"/>
  <c r="Z521" i="12" s="1"/>
  <c r="AA521" i="12" s="1"/>
  <c r="AC521" i="12" s="1"/>
  <c r="T521" i="12"/>
  <c r="I521" i="12"/>
  <c r="AE520" i="12"/>
  <c r="AF520" i="12" s="1"/>
  <c r="AG520" i="12" s="1"/>
  <c r="AD520" i="12"/>
  <c r="AB520" i="12"/>
  <c r="Y520" i="12"/>
  <c r="Z520" i="12" s="1"/>
  <c r="AA520" i="12" s="1"/>
  <c r="T520" i="12"/>
  <c r="I520" i="12"/>
  <c r="AD519" i="12"/>
  <c r="AB519" i="12"/>
  <c r="Y519" i="12"/>
  <c r="Z519" i="12" s="1"/>
  <c r="AA519" i="12" s="1"/>
  <c r="AC519" i="12" s="1"/>
  <c r="T519" i="12"/>
  <c r="I519" i="12"/>
  <c r="B519" i="12"/>
  <c r="AD518" i="12"/>
  <c r="AE518" i="12" s="1"/>
  <c r="AF518" i="12" s="1"/>
  <c r="AG518" i="12" s="1"/>
  <c r="AB518" i="12"/>
  <c r="Y518" i="12"/>
  <c r="Z518" i="12" s="1"/>
  <c r="AA518" i="12" s="1"/>
  <c r="AC518" i="12" s="1"/>
  <c r="T518" i="12"/>
  <c r="U518" i="12" s="1"/>
  <c r="I518" i="12"/>
  <c r="AD517" i="12"/>
  <c r="AB517" i="12"/>
  <c r="Y517" i="12"/>
  <c r="Z517" i="12" s="1"/>
  <c r="AA517" i="12" s="1"/>
  <c r="T517" i="12"/>
  <c r="I517" i="12"/>
  <c r="AD516" i="12"/>
  <c r="AB516" i="12"/>
  <c r="Y516" i="12"/>
  <c r="Z516" i="12" s="1"/>
  <c r="AA516" i="12" s="1"/>
  <c r="AC516" i="12" s="1"/>
  <c r="T516" i="12"/>
  <c r="I516" i="12"/>
  <c r="AE515" i="12"/>
  <c r="AF515" i="12" s="1"/>
  <c r="AG515" i="12" s="1"/>
  <c r="AD515" i="12"/>
  <c r="AB515" i="12"/>
  <c r="Y515" i="12"/>
  <c r="Z515" i="12" s="1"/>
  <c r="AA515" i="12" s="1"/>
  <c r="AC515" i="12" s="1"/>
  <c r="T515" i="12"/>
  <c r="I515" i="12"/>
  <c r="AF514" i="12"/>
  <c r="AG514" i="12" s="1"/>
  <c r="AD514" i="12"/>
  <c r="AB514" i="12"/>
  <c r="Y514" i="12"/>
  <c r="AE514" i="12" s="1"/>
  <c r="T514" i="12"/>
  <c r="U514" i="12" s="1"/>
  <c r="I514" i="12"/>
  <c r="C514" i="12"/>
  <c r="AD513" i="12"/>
  <c r="AB513" i="12"/>
  <c r="Y513" i="12"/>
  <c r="AE513" i="12" s="1"/>
  <c r="AF513" i="12" s="1"/>
  <c r="AG513" i="12" s="1"/>
  <c r="T513" i="12"/>
  <c r="I513" i="12"/>
  <c r="C513" i="12"/>
  <c r="AD512" i="12"/>
  <c r="AB512" i="12"/>
  <c r="Y512" i="12"/>
  <c r="Z512" i="12" s="1"/>
  <c r="AA512" i="12" s="1"/>
  <c r="AC512" i="12" s="1"/>
  <c r="T512" i="12"/>
  <c r="U512" i="12" s="1"/>
  <c r="I512" i="12"/>
  <c r="C512" i="12"/>
  <c r="AD511" i="12"/>
  <c r="AB511" i="12"/>
  <c r="Z511" i="12"/>
  <c r="AA511" i="12" s="1"/>
  <c r="AC511" i="12" s="1"/>
  <c r="Y511" i="12"/>
  <c r="AE511" i="12" s="1"/>
  <c r="AF511" i="12" s="1"/>
  <c r="AG511" i="12" s="1"/>
  <c r="T511" i="12"/>
  <c r="I511" i="12"/>
  <c r="C511" i="12"/>
  <c r="D509" i="12"/>
  <c r="AD502" i="12"/>
  <c r="AB502" i="12"/>
  <c r="Y502" i="12"/>
  <c r="Z502" i="12" s="1"/>
  <c r="AA502" i="12" s="1"/>
  <c r="AC502" i="12" s="1"/>
  <c r="I502" i="12"/>
  <c r="AD501" i="12"/>
  <c r="AE501" i="12" s="1"/>
  <c r="AF501" i="12" s="1"/>
  <c r="AG501" i="12" s="1"/>
  <c r="AB501" i="12"/>
  <c r="Y501" i="12"/>
  <c r="Z501" i="12" s="1"/>
  <c r="AA501" i="12" s="1"/>
  <c r="T501" i="12"/>
  <c r="I501" i="12"/>
  <c r="AD500" i="12"/>
  <c r="AB500" i="12"/>
  <c r="Y500" i="12"/>
  <c r="Z500" i="12" s="1"/>
  <c r="AA500" i="12" s="1"/>
  <c r="AC500" i="12" s="1"/>
  <c r="T500" i="12"/>
  <c r="I500" i="12"/>
  <c r="AD499" i="12"/>
  <c r="AB499" i="12"/>
  <c r="Y499" i="12"/>
  <c r="Z499" i="12" s="1"/>
  <c r="AA499" i="12" s="1"/>
  <c r="AC499" i="12" s="1"/>
  <c r="T499" i="12"/>
  <c r="I499" i="12"/>
  <c r="AD498" i="12"/>
  <c r="AB498" i="12"/>
  <c r="Y498" i="12"/>
  <c r="Z498" i="12" s="1"/>
  <c r="AA498" i="12" s="1"/>
  <c r="AC498" i="12" s="1"/>
  <c r="T498" i="12"/>
  <c r="I498" i="12"/>
  <c r="AD497" i="12"/>
  <c r="AE497" i="12" s="1"/>
  <c r="AF497" i="12" s="1"/>
  <c r="AG497" i="12" s="1"/>
  <c r="AB497" i="12"/>
  <c r="Y497" i="12"/>
  <c r="Z497" i="12" s="1"/>
  <c r="AA497" i="12" s="1"/>
  <c r="AC497" i="12" s="1"/>
  <c r="T497" i="12"/>
  <c r="I497" i="12"/>
  <c r="AD496" i="12"/>
  <c r="AB496" i="12"/>
  <c r="Y496" i="12"/>
  <c r="Z496" i="12" s="1"/>
  <c r="AA496" i="12" s="1"/>
  <c r="AC496" i="12" s="1"/>
  <c r="T496" i="12"/>
  <c r="I496" i="12"/>
  <c r="U496" i="12" s="1"/>
  <c r="AE495" i="12"/>
  <c r="AF495" i="12" s="1"/>
  <c r="AG495" i="12" s="1"/>
  <c r="AD495" i="12"/>
  <c r="AB495" i="12"/>
  <c r="Y495" i="12"/>
  <c r="Z495" i="12" s="1"/>
  <c r="AA495" i="12" s="1"/>
  <c r="AC495" i="12" s="1"/>
  <c r="T495" i="12"/>
  <c r="I495" i="12"/>
  <c r="AD494" i="12"/>
  <c r="AB494" i="12"/>
  <c r="Y494" i="12"/>
  <c r="Z494" i="12" s="1"/>
  <c r="AA494" i="12" s="1"/>
  <c r="AC494" i="12" s="1"/>
  <c r="T494" i="12"/>
  <c r="I494" i="12"/>
  <c r="C494" i="12"/>
  <c r="AD493" i="12"/>
  <c r="AB493" i="12"/>
  <c r="Y493" i="12"/>
  <c r="Z493" i="12" s="1"/>
  <c r="AA493" i="12" s="1"/>
  <c r="AC493" i="12" s="1"/>
  <c r="T493" i="12"/>
  <c r="I493" i="12"/>
  <c r="C493" i="12"/>
  <c r="AD492" i="12"/>
  <c r="AE492" i="12" s="1"/>
  <c r="AF492" i="12" s="1"/>
  <c r="AG492" i="12" s="1"/>
  <c r="AB492" i="12"/>
  <c r="Y492" i="12"/>
  <c r="Z492" i="12" s="1"/>
  <c r="AA492" i="12" s="1"/>
  <c r="T492" i="12"/>
  <c r="I492" i="12"/>
  <c r="C492" i="12"/>
  <c r="B499" i="12" s="1"/>
  <c r="AD491" i="12"/>
  <c r="AE491" i="12" s="1"/>
  <c r="AF491" i="12" s="1"/>
  <c r="AG491" i="12" s="1"/>
  <c r="AB491" i="12"/>
  <c r="Y491" i="12"/>
  <c r="Z491" i="12" s="1"/>
  <c r="AA491" i="12" s="1"/>
  <c r="AC491" i="12" s="1"/>
  <c r="T491" i="12"/>
  <c r="I491" i="12"/>
  <c r="C491" i="12"/>
  <c r="D489" i="12"/>
  <c r="AD482" i="12"/>
  <c r="AB482" i="12"/>
  <c r="Y482" i="12"/>
  <c r="Z482" i="12" s="1"/>
  <c r="AA482" i="12" s="1"/>
  <c r="AC482" i="12" s="1"/>
  <c r="I482" i="12"/>
  <c r="AD481" i="12"/>
  <c r="AB481" i="12"/>
  <c r="Y481" i="12"/>
  <c r="Z481" i="12" s="1"/>
  <c r="AA481" i="12" s="1"/>
  <c r="T481" i="12"/>
  <c r="I481" i="12"/>
  <c r="AD480" i="12"/>
  <c r="AB480" i="12"/>
  <c r="Y480" i="12"/>
  <c r="Z480" i="12" s="1"/>
  <c r="AA480" i="12" s="1"/>
  <c r="AC480" i="12" s="1"/>
  <c r="T480" i="12"/>
  <c r="I480" i="12"/>
  <c r="AD479" i="12"/>
  <c r="AB479" i="12"/>
  <c r="Y479" i="12"/>
  <c r="Z479" i="12" s="1"/>
  <c r="AA479" i="12" s="1"/>
  <c r="AC479" i="12" s="1"/>
  <c r="T479" i="12"/>
  <c r="I479" i="12"/>
  <c r="AD478" i="12"/>
  <c r="AB478" i="12"/>
  <c r="Y478" i="12"/>
  <c r="Z478" i="12" s="1"/>
  <c r="AA478" i="12" s="1"/>
  <c r="AC478" i="12" s="1"/>
  <c r="T478" i="12"/>
  <c r="I478" i="12"/>
  <c r="U478" i="12" s="1"/>
  <c r="AE477" i="12"/>
  <c r="AF477" i="12" s="1"/>
  <c r="AG477" i="12" s="1"/>
  <c r="AD477" i="12"/>
  <c r="AB477" i="12"/>
  <c r="Y477" i="12"/>
  <c r="Z477" i="12" s="1"/>
  <c r="AA477" i="12" s="1"/>
  <c r="AC477" i="12" s="1"/>
  <c r="T477" i="12"/>
  <c r="I477" i="12"/>
  <c r="AD476" i="12"/>
  <c r="AE476" i="12" s="1"/>
  <c r="AF476" i="12" s="1"/>
  <c r="AG476" i="12" s="1"/>
  <c r="AB476" i="12"/>
  <c r="Y476" i="12"/>
  <c r="Z476" i="12" s="1"/>
  <c r="AA476" i="12" s="1"/>
  <c r="AC476" i="12" s="1"/>
  <c r="T476" i="12"/>
  <c r="I476" i="12"/>
  <c r="AD475" i="12"/>
  <c r="AB475" i="12"/>
  <c r="Y475" i="12"/>
  <c r="Z475" i="12" s="1"/>
  <c r="AA475" i="12" s="1"/>
  <c r="AC475" i="12" s="1"/>
  <c r="T475" i="12"/>
  <c r="I475" i="12"/>
  <c r="AD474" i="12"/>
  <c r="AB474" i="12"/>
  <c r="Y474" i="12"/>
  <c r="Z474" i="12" s="1"/>
  <c r="AA474" i="12" s="1"/>
  <c r="T474" i="12"/>
  <c r="I474" i="12"/>
  <c r="C474" i="12"/>
  <c r="AD473" i="12"/>
  <c r="AE473" i="12" s="1"/>
  <c r="AF473" i="12" s="1"/>
  <c r="AG473" i="12" s="1"/>
  <c r="AB473" i="12"/>
  <c r="Y473" i="12"/>
  <c r="Z473" i="12" s="1"/>
  <c r="AA473" i="12" s="1"/>
  <c r="T473" i="12"/>
  <c r="U473" i="12" s="1"/>
  <c r="I473" i="12"/>
  <c r="C473" i="12"/>
  <c r="AD472" i="12"/>
  <c r="AB472" i="12"/>
  <c r="Y472" i="12"/>
  <c r="Z472" i="12" s="1"/>
  <c r="AA472" i="12" s="1"/>
  <c r="T472" i="12"/>
  <c r="U472" i="12" s="1"/>
  <c r="I472" i="12"/>
  <c r="C472" i="12"/>
  <c r="B479" i="12" s="1"/>
  <c r="AD471" i="12"/>
  <c r="AB471" i="12"/>
  <c r="Y471" i="12"/>
  <c r="Z471" i="12" s="1"/>
  <c r="AA471" i="12" s="1"/>
  <c r="AC471" i="12" s="1"/>
  <c r="T471" i="12"/>
  <c r="I471" i="12"/>
  <c r="C471" i="12"/>
  <c r="D469" i="12"/>
  <c r="AD462" i="12"/>
  <c r="AB462" i="12"/>
  <c r="Y462" i="12"/>
  <c r="Z462" i="12" s="1"/>
  <c r="AA462" i="12" s="1"/>
  <c r="AC462" i="12" s="1"/>
  <c r="I462" i="12"/>
  <c r="AD461" i="12"/>
  <c r="AB461" i="12"/>
  <c r="Y461" i="12"/>
  <c r="Z461" i="12" s="1"/>
  <c r="AA461" i="12" s="1"/>
  <c r="AC461" i="12" s="1"/>
  <c r="T461" i="12"/>
  <c r="I461" i="12"/>
  <c r="AD460" i="12"/>
  <c r="AB460" i="12"/>
  <c r="Y460" i="12"/>
  <c r="Z460" i="12" s="1"/>
  <c r="AA460" i="12" s="1"/>
  <c r="AC460" i="12" s="1"/>
  <c r="T460" i="12"/>
  <c r="I460" i="12"/>
  <c r="AD459" i="12"/>
  <c r="AB459" i="12"/>
  <c r="Y459" i="12"/>
  <c r="Z459" i="12" s="1"/>
  <c r="AA459" i="12" s="1"/>
  <c r="AC459" i="12" s="1"/>
  <c r="T459" i="12"/>
  <c r="I459" i="12"/>
  <c r="AD458" i="12"/>
  <c r="AB458" i="12"/>
  <c r="Y458" i="12"/>
  <c r="Z458" i="12" s="1"/>
  <c r="AA458" i="12" s="1"/>
  <c r="T458" i="12"/>
  <c r="I458" i="12"/>
  <c r="U458" i="12" s="1"/>
  <c r="AD457" i="12"/>
  <c r="AB457" i="12"/>
  <c r="Y457" i="12"/>
  <c r="Z457" i="12" s="1"/>
  <c r="AA457" i="12" s="1"/>
  <c r="AC457" i="12" s="1"/>
  <c r="T457" i="12"/>
  <c r="I457" i="12"/>
  <c r="AD456" i="12"/>
  <c r="AE456" i="12" s="1"/>
  <c r="AF456" i="12" s="1"/>
  <c r="AG456" i="12" s="1"/>
  <c r="AB456" i="12"/>
  <c r="Y456" i="12"/>
  <c r="Z456" i="12" s="1"/>
  <c r="AA456" i="12" s="1"/>
  <c r="T456" i="12"/>
  <c r="I456" i="12"/>
  <c r="AD455" i="12"/>
  <c r="AE455" i="12" s="1"/>
  <c r="AF455" i="12" s="1"/>
  <c r="AG455" i="12" s="1"/>
  <c r="AB455" i="12"/>
  <c r="Z455" i="12"/>
  <c r="AA455" i="12" s="1"/>
  <c r="AC455" i="12" s="1"/>
  <c r="Y455" i="12"/>
  <c r="T455" i="12"/>
  <c r="I455" i="12"/>
  <c r="AD454" i="12"/>
  <c r="AE454" i="12" s="1"/>
  <c r="AF454" i="12" s="1"/>
  <c r="AG454" i="12" s="1"/>
  <c r="AB454" i="12"/>
  <c r="Z454" i="12"/>
  <c r="AA454" i="12" s="1"/>
  <c r="AC454" i="12" s="1"/>
  <c r="Y454" i="12"/>
  <c r="T454" i="12"/>
  <c r="I454" i="12"/>
  <c r="C454" i="12"/>
  <c r="AD453" i="12"/>
  <c r="AB453" i="12"/>
  <c r="Z453" i="12"/>
  <c r="AA453" i="12" s="1"/>
  <c r="AC453" i="12" s="1"/>
  <c r="Y453" i="12"/>
  <c r="T453" i="12"/>
  <c r="I453" i="12"/>
  <c r="C453" i="12"/>
  <c r="AD452" i="12"/>
  <c r="AB452" i="12"/>
  <c r="Y452" i="12"/>
  <c r="Z452" i="12" s="1"/>
  <c r="AA452" i="12" s="1"/>
  <c r="AC452" i="12" s="1"/>
  <c r="T452" i="12"/>
  <c r="I452" i="12"/>
  <c r="C452" i="12"/>
  <c r="B459" i="12" s="1"/>
  <c r="AD451" i="12"/>
  <c r="AB451" i="12"/>
  <c r="Y451" i="12"/>
  <c r="T451" i="12"/>
  <c r="I451" i="12"/>
  <c r="C451" i="12"/>
  <c r="D449" i="12"/>
  <c r="AD442" i="12"/>
  <c r="AB442" i="12"/>
  <c r="Y442" i="12"/>
  <c r="I442" i="12"/>
  <c r="AE441" i="12"/>
  <c r="AF441" i="12" s="1"/>
  <c r="AG441" i="12" s="1"/>
  <c r="AD441" i="12"/>
  <c r="AB441" i="12"/>
  <c r="Y441" i="12"/>
  <c r="Z441" i="12" s="1"/>
  <c r="AA441" i="12" s="1"/>
  <c r="AC441" i="12" s="1"/>
  <c r="T441" i="12"/>
  <c r="I441" i="12"/>
  <c r="AD440" i="12"/>
  <c r="AB440" i="12"/>
  <c r="Y440" i="12"/>
  <c r="Z440" i="12" s="1"/>
  <c r="AA440" i="12" s="1"/>
  <c r="AC440" i="12" s="1"/>
  <c r="T440" i="12"/>
  <c r="I440" i="12"/>
  <c r="AE439" i="12"/>
  <c r="AF439" i="12" s="1"/>
  <c r="AG439" i="12" s="1"/>
  <c r="AD439" i="12"/>
  <c r="AB439" i="12"/>
  <c r="Y439" i="12"/>
  <c r="Z439" i="12" s="1"/>
  <c r="AA439" i="12" s="1"/>
  <c r="AC439" i="12" s="1"/>
  <c r="T439" i="12"/>
  <c r="U439" i="12" s="1"/>
  <c r="I439" i="12"/>
  <c r="AD438" i="12"/>
  <c r="AE438" i="12" s="1"/>
  <c r="AF438" i="12" s="1"/>
  <c r="AG438" i="12" s="1"/>
  <c r="AB438" i="12"/>
  <c r="Y438" i="12"/>
  <c r="Z438" i="12" s="1"/>
  <c r="AA438" i="12" s="1"/>
  <c r="AC438" i="12" s="1"/>
  <c r="T438" i="12"/>
  <c r="I438" i="12"/>
  <c r="AD437" i="12"/>
  <c r="AB437" i="12"/>
  <c r="Y437" i="12"/>
  <c r="Z437" i="12" s="1"/>
  <c r="AA437" i="12" s="1"/>
  <c r="AC437" i="12" s="1"/>
  <c r="T437" i="12"/>
  <c r="I437" i="12"/>
  <c r="AE436" i="12"/>
  <c r="AF436" i="12" s="1"/>
  <c r="AG436" i="12" s="1"/>
  <c r="AD436" i="12"/>
  <c r="AB436" i="12"/>
  <c r="Y436" i="12"/>
  <c r="Z436" i="12" s="1"/>
  <c r="AA436" i="12" s="1"/>
  <c r="AC436" i="12" s="1"/>
  <c r="T436" i="12"/>
  <c r="I436" i="12"/>
  <c r="AE435" i="12"/>
  <c r="AF435" i="12" s="1"/>
  <c r="AG435" i="12" s="1"/>
  <c r="AD435" i="12"/>
  <c r="AB435" i="12"/>
  <c r="Y435" i="12"/>
  <c r="Z435" i="12" s="1"/>
  <c r="AA435" i="12" s="1"/>
  <c r="AC435" i="12" s="1"/>
  <c r="T435" i="12"/>
  <c r="I435" i="12"/>
  <c r="AD434" i="12"/>
  <c r="AE434" i="12" s="1"/>
  <c r="AF434" i="12" s="1"/>
  <c r="AG434" i="12" s="1"/>
  <c r="AB434" i="12"/>
  <c r="Y434" i="12"/>
  <c r="Z434" i="12" s="1"/>
  <c r="AA434" i="12" s="1"/>
  <c r="AC434" i="12" s="1"/>
  <c r="T434" i="12"/>
  <c r="U434" i="12" s="1"/>
  <c r="I434" i="12"/>
  <c r="C434" i="12"/>
  <c r="AD433" i="12"/>
  <c r="AB433" i="12"/>
  <c r="Y433" i="12"/>
  <c r="Z433" i="12" s="1"/>
  <c r="AA433" i="12" s="1"/>
  <c r="AC433" i="12" s="1"/>
  <c r="T433" i="12"/>
  <c r="I433" i="12"/>
  <c r="C433" i="12"/>
  <c r="AD432" i="12"/>
  <c r="AB432" i="12"/>
  <c r="Y432" i="12"/>
  <c r="Z432" i="12" s="1"/>
  <c r="AA432" i="12" s="1"/>
  <c r="AC432" i="12" s="1"/>
  <c r="T432" i="12"/>
  <c r="U432" i="12" s="1"/>
  <c r="I432" i="12"/>
  <c r="C432" i="12"/>
  <c r="B439" i="12" s="1"/>
  <c r="AE431" i="12"/>
  <c r="AF431" i="12" s="1"/>
  <c r="AG431" i="12" s="1"/>
  <c r="AD431" i="12"/>
  <c r="AB431" i="12"/>
  <c r="Z431" i="12"/>
  <c r="AA431" i="12" s="1"/>
  <c r="AC431" i="12" s="1"/>
  <c r="Y431" i="12"/>
  <c r="T431" i="12"/>
  <c r="I431" i="12"/>
  <c r="C431" i="12"/>
  <c r="D429" i="12"/>
  <c r="AD422" i="12"/>
  <c r="AE422" i="12" s="1"/>
  <c r="AF422" i="12" s="1"/>
  <c r="AG422" i="12" s="1"/>
  <c r="AB422" i="12"/>
  <c r="Y422" i="12"/>
  <c r="Z422" i="12" s="1"/>
  <c r="AA422" i="12" s="1"/>
  <c r="AC422" i="12" s="1"/>
  <c r="I422" i="12"/>
  <c r="AD421" i="12"/>
  <c r="AB421" i="12"/>
  <c r="Z421" i="12"/>
  <c r="AA421" i="12" s="1"/>
  <c r="Y421" i="12"/>
  <c r="T421" i="12"/>
  <c r="I421" i="12"/>
  <c r="AD420" i="12"/>
  <c r="AE420" i="12" s="1"/>
  <c r="AF420" i="12" s="1"/>
  <c r="AG420" i="12" s="1"/>
  <c r="AB420" i="12"/>
  <c r="Y420" i="12"/>
  <c r="Z420" i="12" s="1"/>
  <c r="AA420" i="12" s="1"/>
  <c r="T420" i="12"/>
  <c r="I420" i="12"/>
  <c r="AD419" i="12"/>
  <c r="AE419" i="12" s="1"/>
  <c r="AF419" i="12" s="1"/>
  <c r="AG419" i="12" s="1"/>
  <c r="AB419" i="12"/>
  <c r="Y419" i="12"/>
  <c r="Z419" i="12" s="1"/>
  <c r="AA419" i="12" s="1"/>
  <c r="T419" i="12"/>
  <c r="I419" i="12"/>
  <c r="AD418" i="12"/>
  <c r="AB418" i="12"/>
  <c r="Z418" i="12"/>
  <c r="AA418" i="12" s="1"/>
  <c r="Y418" i="12"/>
  <c r="T418" i="12"/>
  <c r="U418" i="12" s="1"/>
  <c r="I418" i="12"/>
  <c r="AD417" i="12"/>
  <c r="AE417" i="12" s="1"/>
  <c r="AF417" i="12" s="1"/>
  <c r="AG417" i="12" s="1"/>
  <c r="AB417" i="12"/>
  <c r="Y417" i="12"/>
  <c r="Z417" i="12" s="1"/>
  <c r="AA417" i="12" s="1"/>
  <c r="AC417" i="12" s="1"/>
  <c r="T417" i="12"/>
  <c r="I417" i="12"/>
  <c r="AD416" i="12"/>
  <c r="AB416" i="12"/>
  <c r="Z416" i="12"/>
  <c r="AA416" i="12" s="1"/>
  <c r="Y416" i="12"/>
  <c r="T416" i="12"/>
  <c r="I416" i="12"/>
  <c r="AD415" i="12"/>
  <c r="AB415" i="12"/>
  <c r="Y415" i="12"/>
  <c r="AE415" i="12" s="1"/>
  <c r="AF415" i="12" s="1"/>
  <c r="AG415" i="12" s="1"/>
  <c r="T415" i="12"/>
  <c r="U415" i="12" s="1"/>
  <c r="I415" i="12"/>
  <c r="AD414" i="12"/>
  <c r="AB414" i="12"/>
  <c r="Y414" i="12"/>
  <c r="Z414" i="12" s="1"/>
  <c r="AA414" i="12" s="1"/>
  <c r="AC414" i="12" s="1"/>
  <c r="T414" i="12"/>
  <c r="I414" i="12"/>
  <c r="C414" i="12"/>
  <c r="AD413" i="12"/>
  <c r="AB413" i="12"/>
  <c r="Y413" i="12"/>
  <c r="T413" i="12"/>
  <c r="I413" i="12"/>
  <c r="C413" i="12"/>
  <c r="AD412" i="12"/>
  <c r="AB412" i="12"/>
  <c r="Y412" i="12"/>
  <c r="Z412" i="12" s="1"/>
  <c r="AA412" i="12" s="1"/>
  <c r="AC412" i="12" s="1"/>
  <c r="T412" i="12"/>
  <c r="U412" i="12" s="1"/>
  <c r="I412" i="12"/>
  <c r="C412" i="12"/>
  <c r="B419" i="12" s="1"/>
  <c r="AD411" i="12"/>
  <c r="AB411" i="12"/>
  <c r="Y411" i="12"/>
  <c r="T411" i="12"/>
  <c r="I411" i="12"/>
  <c r="C411" i="12"/>
  <c r="D409" i="12"/>
  <c r="AD402" i="12"/>
  <c r="AB402" i="12"/>
  <c r="Y402" i="12"/>
  <c r="Z402" i="12" s="1"/>
  <c r="AA402" i="12" s="1"/>
  <c r="AC402" i="12" s="1"/>
  <c r="I402" i="12"/>
  <c r="AD401" i="12"/>
  <c r="AB401" i="12"/>
  <c r="Y401" i="12"/>
  <c r="Z401" i="12" s="1"/>
  <c r="AA401" i="12" s="1"/>
  <c r="AC401" i="12" s="1"/>
  <c r="T401" i="12"/>
  <c r="U401" i="12" s="1"/>
  <c r="I401" i="12"/>
  <c r="AD400" i="12"/>
  <c r="AB400" i="12"/>
  <c r="Z400" i="12"/>
  <c r="AA400" i="12" s="1"/>
  <c r="AC400" i="12" s="1"/>
  <c r="Y400" i="12"/>
  <c r="T400" i="12"/>
  <c r="U400" i="12" s="1"/>
  <c r="I400" i="12"/>
  <c r="AD399" i="12"/>
  <c r="AE399" i="12" s="1"/>
  <c r="AF399" i="12" s="1"/>
  <c r="AG399" i="12" s="1"/>
  <c r="AB399" i="12"/>
  <c r="AA399" i="12"/>
  <c r="Z399" i="12"/>
  <c r="Y399" i="12"/>
  <c r="T399" i="12"/>
  <c r="I399" i="12"/>
  <c r="AD398" i="12"/>
  <c r="AE398" i="12" s="1"/>
  <c r="AF398" i="12" s="1"/>
  <c r="AG398" i="12" s="1"/>
  <c r="AC398" i="12"/>
  <c r="AB398" i="12"/>
  <c r="Z398" i="12"/>
  <c r="AA398" i="12" s="1"/>
  <c r="Y398" i="12"/>
  <c r="T398" i="12"/>
  <c r="I398" i="12"/>
  <c r="AD397" i="12"/>
  <c r="AE397" i="12" s="1"/>
  <c r="AF397" i="12" s="1"/>
  <c r="AG397" i="12" s="1"/>
  <c r="AB397" i="12"/>
  <c r="AA397" i="12"/>
  <c r="Y397" i="12"/>
  <c r="Z397" i="12" s="1"/>
  <c r="T397" i="12"/>
  <c r="I397" i="12"/>
  <c r="AD396" i="12"/>
  <c r="AB396" i="12"/>
  <c r="Y396" i="12"/>
  <c r="Z396" i="12" s="1"/>
  <c r="AA396" i="12" s="1"/>
  <c r="T396" i="12"/>
  <c r="I396" i="12"/>
  <c r="AD395" i="12"/>
  <c r="AE395" i="12" s="1"/>
  <c r="AF395" i="12" s="1"/>
  <c r="AG395" i="12" s="1"/>
  <c r="AB395" i="12"/>
  <c r="Y395" i="12"/>
  <c r="Z395" i="12" s="1"/>
  <c r="AA395" i="12" s="1"/>
  <c r="T395" i="12"/>
  <c r="I395" i="12"/>
  <c r="AD394" i="12"/>
  <c r="AB394" i="12"/>
  <c r="Y394" i="12"/>
  <c r="Z394" i="12" s="1"/>
  <c r="AA394" i="12" s="1"/>
  <c r="AC394" i="12" s="1"/>
  <c r="T394" i="12"/>
  <c r="I394" i="12"/>
  <c r="C394" i="12"/>
  <c r="AD393" i="12"/>
  <c r="AB393" i="12"/>
  <c r="Y393" i="12"/>
  <c r="Z393" i="12" s="1"/>
  <c r="AA393" i="12" s="1"/>
  <c r="T393" i="12"/>
  <c r="I393" i="12"/>
  <c r="C393" i="12"/>
  <c r="AD392" i="12"/>
  <c r="AE392" i="12" s="1"/>
  <c r="AF392" i="12" s="1"/>
  <c r="AG392" i="12" s="1"/>
  <c r="AB392" i="12"/>
  <c r="AA392" i="12"/>
  <c r="Z392" i="12"/>
  <c r="Y392" i="12"/>
  <c r="T392" i="12"/>
  <c r="I392" i="12"/>
  <c r="C392" i="12"/>
  <c r="B399" i="12" s="1"/>
  <c r="AE391" i="12"/>
  <c r="AF391" i="12" s="1"/>
  <c r="AG391" i="12" s="1"/>
  <c r="AD391" i="12"/>
  <c r="AB391" i="12"/>
  <c r="Z391" i="12"/>
  <c r="AA391" i="12" s="1"/>
  <c r="Y391" i="12"/>
  <c r="T391" i="12"/>
  <c r="I391" i="12"/>
  <c r="C391" i="12"/>
  <c r="D389" i="12"/>
  <c r="AD382" i="12"/>
  <c r="AB382" i="12"/>
  <c r="Y382" i="12"/>
  <c r="AE382" i="12" s="1"/>
  <c r="AF382" i="12" s="1"/>
  <c r="AG382" i="12" s="1"/>
  <c r="I382" i="12"/>
  <c r="AD381" i="12"/>
  <c r="AB381" i="12"/>
  <c r="Y381" i="12"/>
  <c r="Z381" i="12" s="1"/>
  <c r="AA381" i="12" s="1"/>
  <c r="AC381" i="12" s="1"/>
  <c r="T381" i="12"/>
  <c r="I381" i="12"/>
  <c r="AD380" i="12"/>
  <c r="AB380" i="12"/>
  <c r="Y380" i="12"/>
  <c r="Z380" i="12" s="1"/>
  <c r="AA380" i="12" s="1"/>
  <c r="AC380" i="12" s="1"/>
  <c r="T380" i="12"/>
  <c r="I380" i="12"/>
  <c r="AD379" i="12"/>
  <c r="AB379" i="12"/>
  <c r="Y379" i="12"/>
  <c r="Z379" i="12" s="1"/>
  <c r="AA379" i="12" s="1"/>
  <c r="AC379" i="12" s="1"/>
  <c r="T379" i="12"/>
  <c r="I379" i="12"/>
  <c r="AD378" i="12"/>
  <c r="AB378" i="12"/>
  <c r="Y378" i="12"/>
  <c r="T378" i="12"/>
  <c r="I378" i="12"/>
  <c r="AD377" i="12"/>
  <c r="AE377" i="12" s="1"/>
  <c r="AF377" i="12" s="1"/>
  <c r="AG377" i="12" s="1"/>
  <c r="AB377" i="12"/>
  <c r="Y377" i="12"/>
  <c r="Z377" i="12" s="1"/>
  <c r="AA377" i="12" s="1"/>
  <c r="AC377" i="12" s="1"/>
  <c r="T377" i="12"/>
  <c r="I377" i="12"/>
  <c r="AD376" i="12"/>
  <c r="AB376" i="12"/>
  <c r="Y376" i="12"/>
  <c r="Z376" i="12" s="1"/>
  <c r="AA376" i="12" s="1"/>
  <c r="T376" i="12"/>
  <c r="I376" i="12"/>
  <c r="AD375" i="12"/>
  <c r="AE375" i="12" s="1"/>
  <c r="AF375" i="12" s="1"/>
  <c r="AG375" i="12" s="1"/>
  <c r="AB375" i="12"/>
  <c r="Z375" i="12"/>
  <c r="AA375" i="12" s="1"/>
  <c r="Y375" i="12"/>
  <c r="T375" i="12"/>
  <c r="I375" i="12"/>
  <c r="AD374" i="12"/>
  <c r="AB374" i="12"/>
  <c r="Y374" i="12"/>
  <c r="T374" i="12"/>
  <c r="U374" i="12" s="1"/>
  <c r="I374" i="12"/>
  <c r="C374" i="12"/>
  <c r="AD373" i="12"/>
  <c r="AB373" i="12"/>
  <c r="Y373" i="12"/>
  <c r="Z373" i="12" s="1"/>
  <c r="AA373" i="12" s="1"/>
  <c r="T373" i="12"/>
  <c r="I373" i="12"/>
  <c r="C373" i="12"/>
  <c r="AD372" i="12"/>
  <c r="AE372" i="12" s="1"/>
  <c r="AF372" i="12" s="1"/>
  <c r="AG372" i="12" s="1"/>
  <c r="AB372" i="12"/>
  <c r="Y372" i="12"/>
  <c r="Z372" i="12" s="1"/>
  <c r="AA372" i="12" s="1"/>
  <c r="AC372" i="12" s="1"/>
  <c r="I372" i="12"/>
  <c r="C372" i="12"/>
  <c r="B379" i="12" s="1"/>
  <c r="AD371" i="12"/>
  <c r="AE371" i="12" s="1"/>
  <c r="AF371" i="12" s="1"/>
  <c r="AG371" i="12" s="1"/>
  <c r="AB371" i="12"/>
  <c r="Y371" i="12"/>
  <c r="Z371" i="12" s="1"/>
  <c r="AA371" i="12" s="1"/>
  <c r="AC371" i="12" s="1"/>
  <c r="T371" i="12"/>
  <c r="I371" i="12"/>
  <c r="C371" i="12"/>
  <c r="D369" i="12"/>
  <c r="AD362" i="12"/>
  <c r="AB362" i="12"/>
  <c r="Y362" i="12"/>
  <c r="Z362" i="12" s="1"/>
  <c r="AA362" i="12" s="1"/>
  <c r="AC362" i="12" s="1"/>
  <c r="I362" i="12"/>
  <c r="AD361" i="12"/>
  <c r="AB361" i="12"/>
  <c r="Y361" i="12"/>
  <c r="Z361" i="12" s="1"/>
  <c r="AA361" i="12" s="1"/>
  <c r="AC361" i="12" s="1"/>
  <c r="T361" i="12"/>
  <c r="I361" i="12"/>
  <c r="AD360" i="12"/>
  <c r="AB360" i="12"/>
  <c r="Y360" i="12"/>
  <c r="Z360" i="12" s="1"/>
  <c r="AA360" i="12" s="1"/>
  <c r="AC360" i="12" s="1"/>
  <c r="T360" i="12"/>
  <c r="I360" i="12"/>
  <c r="AD359" i="12"/>
  <c r="AB359" i="12"/>
  <c r="Y359" i="12"/>
  <c r="Z359" i="12" s="1"/>
  <c r="AA359" i="12" s="1"/>
  <c r="AC359" i="12" s="1"/>
  <c r="T359" i="12"/>
  <c r="I359" i="12"/>
  <c r="AD358" i="12"/>
  <c r="AE358" i="12" s="1"/>
  <c r="AF358" i="12" s="1"/>
  <c r="AG358" i="12" s="1"/>
  <c r="AB358" i="12"/>
  <c r="Z358" i="12"/>
  <c r="AA358" i="12" s="1"/>
  <c r="AC358" i="12" s="1"/>
  <c r="Y358" i="12"/>
  <c r="I358" i="12"/>
  <c r="AD357" i="12"/>
  <c r="AB357" i="12"/>
  <c r="Y357" i="12"/>
  <c r="Z357" i="12" s="1"/>
  <c r="AA357" i="12" s="1"/>
  <c r="AC357" i="12" s="1"/>
  <c r="T357" i="12"/>
  <c r="U357" i="12" s="1"/>
  <c r="I357" i="12"/>
  <c r="AD356" i="12"/>
  <c r="AE356" i="12" s="1"/>
  <c r="AF356" i="12" s="1"/>
  <c r="AG356" i="12" s="1"/>
  <c r="AB356" i="12"/>
  <c r="Y356" i="12"/>
  <c r="Z356" i="12" s="1"/>
  <c r="AA356" i="12" s="1"/>
  <c r="AC356" i="12" s="1"/>
  <c r="T356" i="12"/>
  <c r="I356" i="12"/>
  <c r="AD355" i="12"/>
  <c r="AB355" i="12"/>
  <c r="Y355" i="12"/>
  <c r="Z355" i="12" s="1"/>
  <c r="AA355" i="12" s="1"/>
  <c r="AC355" i="12" s="1"/>
  <c r="T355" i="12"/>
  <c r="I355" i="12"/>
  <c r="AD354" i="12"/>
  <c r="AE354" i="12" s="1"/>
  <c r="AF354" i="12" s="1"/>
  <c r="AG354" i="12" s="1"/>
  <c r="AB354" i="12"/>
  <c r="Z354" i="12"/>
  <c r="AA354" i="12" s="1"/>
  <c r="Y354" i="12"/>
  <c r="T354" i="12"/>
  <c r="I354" i="12"/>
  <c r="C354" i="12"/>
  <c r="AE353" i="12"/>
  <c r="AF353" i="12" s="1"/>
  <c r="AG353" i="12" s="1"/>
  <c r="AD353" i="12"/>
  <c r="AB353" i="12"/>
  <c r="Y353" i="12"/>
  <c r="Z353" i="12" s="1"/>
  <c r="AA353" i="12" s="1"/>
  <c r="AC353" i="12" s="1"/>
  <c r="T353" i="12"/>
  <c r="I353" i="12"/>
  <c r="C353" i="12"/>
  <c r="AD352" i="12"/>
  <c r="AB352" i="12"/>
  <c r="Y352" i="12"/>
  <c r="Z352" i="12" s="1"/>
  <c r="AA352" i="12" s="1"/>
  <c r="AC352" i="12" s="1"/>
  <c r="T352" i="12"/>
  <c r="U352" i="12" s="1"/>
  <c r="I352" i="12"/>
  <c r="C352" i="12"/>
  <c r="B359" i="12" s="1"/>
  <c r="AD351" i="12"/>
  <c r="AB351" i="12"/>
  <c r="Y351" i="12"/>
  <c r="T351" i="12"/>
  <c r="U351" i="12" s="1"/>
  <c r="I351" i="12"/>
  <c r="C351" i="12"/>
  <c r="D349" i="12"/>
  <c r="AD342" i="12"/>
  <c r="AB342" i="12"/>
  <c r="Y342" i="12"/>
  <c r="Z342" i="12" s="1"/>
  <c r="AA342" i="12" s="1"/>
  <c r="AC342" i="12" s="1"/>
  <c r="I342" i="12"/>
  <c r="AD341" i="12"/>
  <c r="AE341" i="12" s="1"/>
  <c r="AF341" i="12" s="1"/>
  <c r="AG341" i="12" s="1"/>
  <c r="AB341" i="12"/>
  <c r="Y341" i="12"/>
  <c r="Z341" i="12" s="1"/>
  <c r="AA341" i="12" s="1"/>
  <c r="AC341" i="12" s="1"/>
  <c r="T341" i="12"/>
  <c r="I341" i="12"/>
  <c r="AE340" i="12"/>
  <c r="AF340" i="12" s="1"/>
  <c r="AG340" i="12" s="1"/>
  <c r="AD340" i="12"/>
  <c r="AB340" i="12"/>
  <c r="Y340" i="12"/>
  <c r="Z340" i="12" s="1"/>
  <c r="AA340" i="12" s="1"/>
  <c r="AC340" i="12" s="1"/>
  <c r="T340" i="12"/>
  <c r="I340" i="12"/>
  <c r="AD339" i="12"/>
  <c r="AE339" i="12" s="1"/>
  <c r="AF339" i="12" s="1"/>
  <c r="AG339" i="12" s="1"/>
  <c r="AB339" i="12"/>
  <c r="Y339" i="12"/>
  <c r="Z339" i="12" s="1"/>
  <c r="AA339" i="12" s="1"/>
  <c r="AC339" i="12" s="1"/>
  <c r="T339" i="12"/>
  <c r="I339" i="12"/>
  <c r="AD338" i="12"/>
  <c r="AB338" i="12"/>
  <c r="Y338" i="12"/>
  <c r="Z338" i="12" s="1"/>
  <c r="AA338" i="12" s="1"/>
  <c r="AC338" i="12" s="1"/>
  <c r="T338" i="12"/>
  <c r="I338" i="12"/>
  <c r="AD337" i="12"/>
  <c r="AE337" i="12" s="1"/>
  <c r="AF337" i="12" s="1"/>
  <c r="AG337" i="12" s="1"/>
  <c r="AB337" i="12"/>
  <c r="Y337" i="12"/>
  <c r="Z337" i="12" s="1"/>
  <c r="AA337" i="12" s="1"/>
  <c r="AC337" i="12" s="1"/>
  <c r="T337" i="12"/>
  <c r="I337" i="12"/>
  <c r="AD336" i="12"/>
  <c r="AE336" i="12" s="1"/>
  <c r="AF336" i="12" s="1"/>
  <c r="AG336" i="12" s="1"/>
  <c r="AB336" i="12"/>
  <c r="Z336" i="12"/>
  <c r="AA336" i="12" s="1"/>
  <c r="Y336" i="12"/>
  <c r="T336" i="12"/>
  <c r="I336" i="12"/>
  <c r="AF335" i="12"/>
  <c r="AG335" i="12" s="1"/>
  <c r="AE335" i="12"/>
  <c r="AD335" i="12"/>
  <c r="AB335" i="12"/>
  <c r="Y335" i="12"/>
  <c r="Z335" i="12" s="1"/>
  <c r="AA335" i="12" s="1"/>
  <c r="T335" i="12"/>
  <c r="I335" i="12"/>
  <c r="AD334" i="12"/>
  <c r="AE334" i="12" s="1"/>
  <c r="AF334" i="12" s="1"/>
  <c r="AG334" i="12" s="1"/>
  <c r="AB334" i="12"/>
  <c r="Z334" i="12"/>
  <c r="AA334" i="12" s="1"/>
  <c r="Y334" i="12"/>
  <c r="T334" i="12"/>
  <c r="I334" i="12"/>
  <c r="C334" i="12"/>
  <c r="AD333" i="12"/>
  <c r="AE333" i="12" s="1"/>
  <c r="AF333" i="12" s="1"/>
  <c r="AG333" i="12" s="1"/>
  <c r="AB333" i="12"/>
  <c r="Y333" i="12"/>
  <c r="Z333" i="12" s="1"/>
  <c r="AA333" i="12" s="1"/>
  <c r="T333" i="12"/>
  <c r="I333" i="12"/>
  <c r="C333" i="12"/>
  <c r="AD332" i="12"/>
  <c r="AB332" i="12"/>
  <c r="Y332" i="12"/>
  <c r="Z332" i="12" s="1"/>
  <c r="AA332" i="12" s="1"/>
  <c r="T332" i="12"/>
  <c r="U332" i="12" s="1"/>
  <c r="I332" i="12"/>
  <c r="C332" i="12"/>
  <c r="B339" i="12" s="1"/>
  <c r="AD331" i="12"/>
  <c r="AE331" i="12" s="1"/>
  <c r="AF331" i="12" s="1"/>
  <c r="AG331" i="12" s="1"/>
  <c r="AB331" i="12"/>
  <c r="AA331" i="12"/>
  <c r="AC331" i="12" s="1"/>
  <c r="Z331" i="12"/>
  <c r="Y331" i="12"/>
  <c r="T331" i="12"/>
  <c r="U331" i="12" s="1"/>
  <c r="I331" i="12"/>
  <c r="C331" i="12"/>
  <c r="D329" i="12"/>
  <c r="AD322" i="12"/>
  <c r="AB322" i="12"/>
  <c r="Y322" i="12"/>
  <c r="AE322" i="12" s="1"/>
  <c r="AF322" i="12" s="1"/>
  <c r="AG322" i="12" s="1"/>
  <c r="I322" i="12"/>
  <c r="AD321" i="12"/>
  <c r="AE321" i="12" s="1"/>
  <c r="AF321" i="12" s="1"/>
  <c r="AG321" i="12" s="1"/>
  <c r="AB321" i="12"/>
  <c r="Y321" i="12"/>
  <c r="Z321" i="12" s="1"/>
  <c r="AA321" i="12" s="1"/>
  <c r="AC321" i="12" s="1"/>
  <c r="T321" i="12"/>
  <c r="I321" i="12"/>
  <c r="AD320" i="12"/>
  <c r="AE320" i="12" s="1"/>
  <c r="AF320" i="12" s="1"/>
  <c r="AG320" i="12" s="1"/>
  <c r="AB320" i="12"/>
  <c r="Y320" i="12"/>
  <c r="Z320" i="12" s="1"/>
  <c r="AA320" i="12" s="1"/>
  <c r="AC320" i="12" s="1"/>
  <c r="T320" i="12"/>
  <c r="I320" i="12"/>
  <c r="AD319" i="12"/>
  <c r="AB319" i="12"/>
  <c r="Y319" i="12"/>
  <c r="Z319" i="12" s="1"/>
  <c r="AA319" i="12" s="1"/>
  <c r="AC319" i="12" s="1"/>
  <c r="T319" i="12"/>
  <c r="I319" i="12"/>
  <c r="AD318" i="12"/>
  <c r="AE318" i="12" s="1"/>
  <c r="AF318" i="12" s="1"/>
  <c r="AG318" i="12" s="1"/>
  <c r="AB318" i="12"/>
  <c r="Y318" i="12"/>
  <c r="Z318" i="12" s="1"/>
  <c r="AA318" i="12" s="1"/>
  <c r="AC318" i="12" s="1"/>
  <c r="T318" i="12"/>
  <c r="I318" i="12"/>
  <c r="AF317" i="12"/>
  <c r="AG317" i="12" s="1"/>
  <c r="AE317" i="12"/>
  <c r="AD317" i="12"/>
  <c r="AB317" i="12"/>
  <c r="Y317" i="12"/>
  <c r="Z317" i="12" s="1"/>
  <c r="AA317" i="12" s="1"/>
  <c r="AC317" i="12" s="1"/>
  <c r="T317" i="12"/>
  <c r="U317" i="12" s="1"/>
  <c r="I317" i="12"/>
  <c r="AD316" i="12"/>
  <c r="AB316" i="12"/>
  <c r="Y316" i="12"/>
  <c r="Z316" i="12" s="1"/>
  <c r="AA316" i="12" s="1"/>
  <c r="AC316" i="12" s="1"/>
  <c r="T316" i="12"/>
  <c r="I316" i="12"/>
  <c r="AD315" i="12"/>
  <c r="AB315" i="12"/>
  <c r="Y315" i="12"/>
  <c r="AE315" i="12" s="1"/>
  <c r="AF315" i="12" s="1"/>
  <c r="AG315" i="12" s="1"/>
  <c r="T315" i="12"/>
  <c r="I315" i="12"/>
  <c r="AD314" i="12"/>
  <c r="AB314" i="12"/>
  <c r="Y314" i="12"/>
  <c r="Z314" i="12" s="1"/>
  <c r="AA314" i="12" s="1"/>
  <c r="AC314" i="12" s="1"/>
  <c r="T314" i="12"/>
  <c r="U314" i="12" s="1"/>
  <c r="I314" i="12"/>
  <c r="C314" i="12"/>
  <c r="AD313" i="12"/>
  <c r="AB313" i="12"/>
  <c r="Y313" i="12"/>
  <c r="AE313" i="12" s="1"/>
  <c r="AF313" i="12" s="1"/>
  <c r="AG313" i="12" s="1"/>
  <c r="T313" i="12"/>
  <c r="I313" i="12"/>
  <c r="C313" i="12"/>
  <c r="AD312" i="12"/>
  <c r="AE312" i="12" s="1"/>
  <c r="AF312" i="12" s="1"/>
  <c r="AG312" i="12" s="1"/>
  <c r="AB312" i="12"/>
  <c r="Y312" i="12"/>
  <c r="Z312" i="12" s="1"/>
  <c r="AA312" i="12" s="1"/>
  <c r="AC312" i="12" s="1"/>
  <c r="T312" i="12"/>
  <c r="U312" i="12" s="1"/>
  <c r="I312" i="12"/>
  <c r="C312" i="12"/>
  <c r="B319" i="12" s="1"/>
  <c r="AD311" i="12"/>
  <c r="AE311" i="12" s="1"/>
  <c r="AF311" i="12" s="1"/>
  <c r="AG311" i="12" s="1"/>
  <c r="AB311" i="12"/>
  <c r="Z311" i="12"/>
  <c r="AA311" i="12" s="1"/>
  <c r="AC311" i="12" s="1"/>
  <c r="Y311" i="12"/>
  <c r="I311" i="12"/>
  <c r="C311" i="12"/>
  <c r="D309" i="12"/>
  <c r="AD302" i="12"/>
  <c r="AE302" i="12" s="1"/>
  <c r="AF302" i="12" s="1"/>
  <c r="AG302" i="12" s="1"/>
  <c r="AB302" i="12"/>
  <c r="Y302" i="12"/>
  <c r="Z302" i="12" s="1"/>
  <c r="AA302" i="12" s="1"/>
  <c r="I302" i="12"/>
  <c r="AD301" i="12"/>
  <c r="AE301" i="12" s="1"/>
  <c r="AF301" i="12" s="1"/>
  <c r="AG301" i="12" s="1"/>
  <c r="AB301" i="12"/>
  <c r="Y301" i="12"/>
  <c r="Z301" i="12" s="1"/>
  <c r="AA301" i="12" s="1"/>
  <c r="T301" i="12"/>
  <c r="U301" i="12" s="1"/>
  <c r="I301" i="12"/>
  <c r="AD300" i="12"/>
  <c r="AB300" i="12"/>
  <c r="Y300" i="12"/>
  <c r="Z300" i="12" s="1"/>
  <c r="AA300" i="12" s="1"/>
  <c r="AC300" i="12" s="1"/>
  <c r="T300" i="12"/>
  <c r="I300" i="12"/>
  <c r="AD299" i="12"/>
  <c r="AB299" i="12"/>
  <c r="Y299" i="12"/>
  <c r="Z299" i="12" s="1"/>
  <c r="AA299" i="12" s="1"/>
  <c r="AC299" i="12" s="1"/>
  <c r="T299" i="12"/>
  <c r="I299" i="12"/>
  <c r="AD298" i="12"/>
  <c r="AB298" i="12"/>
  <c r="Y298" i="12"/>
  <c r="Z298" i="12" s="1"/>
  <c r="AA298" i="12" s="1"/>
  <c r="AC298" i="12" s="1"/>
  <c r="T298" i="12"/>
  <c r="U298" i="12" s="1"/>
  <c r="I298" i="12"/>
  <c r="AD297" i="12"/>
  <c r="AB297" i="12"/>
  <c r="Y297" i="12"/>
  <c r="Z297" i="12" s="1"/>
  <c r="AA297" i="12" s="1"/>
  <c r="AC297" i="12" s="1"/>
  <c r="T297" i="12"/>
  <c r="U297" i="12" s="1"/>
  <c r="I297" i="12"/>
  <c r="AD296" i="12"/>
  <c r="AE296" i="12" s="1"/>
  <c r="AF296" i="12" s="1"/>
  <c r="AG296" i="12" s="1"/>
  <c r="AB296" i="12"/>
  <c r="Y296" i="12"/>
  <c r="Z296" i="12" s="1"/>
  <c r="AA296" i="12" s="1"/>
  <c r="T296" i="12"/>
  <c r="I296" i="12"/>
  <c r="AE295" i="12"/>
  <c r="AF295" i="12" s="1"/>
  <c r="AG295" i="12" s="1"/>
  <c r="AD295" i="12"/>
  <c r="AB295" i="12"/>
  <c r="Z295" i="12"/>
  <c r="AA295" i="12" s="1"/>
  <c r="AC295" i="12" s="1"/>
  <c r="Y295" i="12"/>
  <c r="T295" i="12"/>
  <c r="I295" i="12"/>
  <c r="AD294" i="12"/>
  <c r="AE294" i="12" s="1"/>
  <c r="AF294" i="12" s="1"/>
  <c r="AG294" i="12" s="1"/>
  <c r="AB294" i="12"/>
  <c r="Y294" i="12"/>
  <c r="Z294" i="12" s="1"/>
  <c r="AA294" i="12" s="1"/>
  <c r="AC294" i="12" s="1"/>
  <c r="T294" i="12"/>
  <c r="I294" i="12"/>
  <c r="C294" i="12"/>
  <c r="AE293" i="12"/>
  <c r="AF293" i="12" s="1"/>
  <c r="AG293" i="12" s="1"/>
  <c r="AD293" i="12"/>
  <c r="AB293" i="12"/>
  <c r="Y293" i="12"/>
  <c r="Z293" i="12" s="1"/>
  <c r="AA293" i="12" s="1"/>
  <c r="AC293" i="12" s="1"/>
  <c r="T293" i="12"/>
  <c r="I293" i="12"/>
  <c r="C293" i="12"/>
  <c r="AD292" i="12"/>
  <c r="AE292" i="12" s="1"/>
  <c r="AF292" i="12" s="1"/>
  <c r="AG292" i="12" s="1"/>
  <c r="AB292" i="12"/>
  <c r="Z292" i="12"/>
  <c r="AA292" i="12" s="1"/>
  <c r="AC292" i="12" s="1"/>
  <c r="Y292" i="12"/>
  <c r="T292" i="12"/>
  <c r="I292" i="12"/>
  <c r="C292" i="12"/>
  <c r="B299" i="12" s="1"/>
  <c r="AE291" i="12"/>
  <c r="AF291" i="12" s="1"/>
  <c r="AG291" i="12" s="1"/>
  <c r="AD291" i="12"/>
  <c r="AB291" i="12"/>
  <c r="Y291" i="12"/>
  <c r="Z291" i="12" s="1"/>
  <c r="AA291" i="12" s="1"/>
  <c r="AC291" i="12" s="1"/>
  <c r="I291" i="12"/>
  <c r="C291" i="12"/>
  <c r="D289" i="12"/>
  <c r="AD282" i="12"/>
  <c r="AB282" i="12"/>
  <c r="Y282" i="12"/>
  <c r="AE282" i="12" s="1"/>
  <c r="AF282" i="12" s="1"/>
  <c r="AG282" i="12" s="1"/>
  <c r="I282" i="12"/>
  <c r="AD281" i="12"/>
  <c r="AB281" i="12"/>
  <c r="Y281" i="12"/>
  <c r="Z281" i="12" s="1"/>
  <c r="AA281" i="12" s="1"/>
  <c r="AC281" i="12" s="1"/>
  <c r="T281" i="12"/>
  <c r="I281" i="12"/>
  <c r="AD280" i="12"/>
  <c r="AE280" i="12" s="1"/>
  <c r="AF280" i="12" s="1"/>
  <c r="AG280" i="12" s="1"/>
  <c r="AB280" i="12"/>
  <c r="Y280" i="12"/>
  <c r="Z280" i="12" s="1"/>
  <c r="AA280" i="12" s="1"/>
  <c r="T280" i="12"/>
  <c r="I280" i="12"/>
  <c r="AD279" i="12"/>
  <c r="AE279" i="12" s="1"/>
  <c r="AF279" i="12" s="1"/>
  <c r="AG279" i="12" s="1"/>
  <c r="AB279" i="12"/>
  <c r="Y279" i="12"/>
  <c r="Z279" i="12" s="1"/>
  <c r="AA279" i="12" s="1"/>
  <c r="T279" i="12"/>
  <c r="I279" i="12"/>
  <c r="AD278" i="12"/>
  <c r="AB278" i="12"/>
  <c r="Y278" i="12"/>
  <c r="AE278" i="12" s="1"/>
  <c r="AF278" i="12" s="1"/>
  <c r="AG278" i="12" s="1"/>
  <c r="T278" i="12"/>
  <c r="U278" i="12" s="1"/>
  <c r="I278" i="12"/>
  <c r="AD277" i="12"/>
  <c r="AE277" i="12" s="1"/>
  <c r="AF277" i="12" s="1"/>
  <c r="AG277" i="12" s="1"/>
  <c r="AB277" i="12"/>
  <c r="Y277" i="12"/>
  <c r="Z277" i="12" s="1"/>
  <c r="AA277" i="12" s="1"/>
  <c r="AC277" i="12" s="1"/>
  <c r="T277" i="12"/>
  <c r="I277" i="12"/>
  <c r="AE276" i="12"/>
  <c r="AF276" i="12" s="1"/>
  <c r="AG276" i="12" s="1"/>
  <c r="AD276" i="12"/>
  <c r="AB276" i="12"/>
  <c r="Y276" i="12"/>
  <c r="Z276" i="12" s="1"/>
  <c r="AA276" i="12" s="1"/>
  <c r="T276" i="12"/>
  <c r="I276" i="12"/>
  <c r="AE275" i="12"/>
  <c r="AF275" i="12" s="1"/>
  <c r="AG275" i="12" s="1"/>
  <c r="AD275" i="12"/>
  <c r="AB275" i="12"/>
  <c r="Y275" i="12"/>
  <c r="Z275" i="12" s="1"/>
  <c r="AA275" i="12" s="1"/>
  <c r="AC275" i="12" s="1"/>
  <c r="T275" i="12"/>
  <c r="I275" i="12"/>
  <c r="AD274" i="12"/>
  <c r="AE274" i="12" s="1"/>
  <c r="AF274" i="12" s="1"/>
  <c r="AG274" i="12" s="1"/>
  <c r="AB274" i="12"/>
  <c r="Y274" i="12"/>
  <c r="Z274" i="12" s="1"/>
  <c r="AA274" i="12" s="1"/>
  <c r="AC274" i="12" s="1"/>
  <c r="T274" i="12"/>
  <c r="U274" i="12" s="1"/>
  <c r="I274" i="12"/>
  <c r="C274" i="12"/>
  <c r="AD273" i="12"/>
  <c r="AE273" i="12" s="1"/>
  <c r="AF273" i="12" s="1"/>
  <c r="AG273" i="12" s="1"/>
  <c r="AB273" i="12"/>
  <c r="Z273" i="12"/>
  <c r="AA273" i="12" s="1"/>
  <c r="AC273" i="12" s="1"/>
  <c r="Y273" i="12"/>
  <c r="T273" i="12"/>
  <c r="I273" i="12"/>
  <c r="C273" i="12"/>
  <c r="AD272" i="12"/>
  <c r="AE272" i="12" s="1"/>
  <c r="AF272" i="12" s="1"/>
  <c r="AG272" i="12" s="1"/>
  <c r="AB272" i="12"/>
  <c r="Y272" i="12"/>
  <c r="Z272" i="12" s="1"/>
  <c r="AA272" i="12" s="1"/>
  <c r="T272" i="12"/>
  <c r="U272" i="12" s="1"/>
  <c r="I272" i="12"/>
  <c r="C272" i="12"/>
  <c r="B279" i="12" s="1"/>
  <c r="AD271" i="12"/>
  <c r="AE271" i="12" s="1"/>
  <c r="AF271" i="12" s="1"/>
  <c r="AG271" i="12" s="1"/>
  <c r="AB271" i="12"/>
  <c r="Z271" i="12"/>
  <c r="AA271" i="12" s="1"/>
  <c r="AC271" i="12" s="1"/>
  <c r="Y271" i="12"/>
  <c r="I271" i="12"/>
  <c r="C271" i="12"/>
  <c r="D269" i="12"/>
  <c r="AD262" i="12"/>
  <c r="AB262" i="12"/>
  <c r="Y262" i="12"/>
  <c r="AE262" i="12" s="1"/>
  <c r="AF262" i="12" s="1"/>
  <c r="AG262" i="12" s="1"/>
  <c r="I262" i="12"/>
  <c r="AD261" i="12"/>
  <c r="AE261" i="12" s="1"/>
  <c r="AF261" i="12" s="1"/>
  <c r="AG261" i="12" s="1"/>
  <c r="AB261" i="12"/>
  <c r="Y261" i="12"/>
  <c r="Z261" i="12" s="1"/>
  <c r="AA261" i="12" s="1"/>
  <c r="AC261" i="12" s="1"/>
  <c r="T261" i="12"/>
  <c r="I261" i="12"/>
  <c r="AD260" i="12"/>
  <c r="AB260" i="12"/>
  <c r="Y260" i="12"/>
  <c r="Z260" i="12" s="1"/>
  <c r="AA260" i="12" s="1"/>
  <c r="AC260" i="12" s="1"/>
  <c r="T260" i="12"/>
  <c r="I260" i="12"/>
  <c r="AD259" i="12"/>
  <c r="AB259" i="12"/>
  <c r="Y259" i="12"/>
  <c r="Z259" i="12" s="1"/>
  <c r="AA259" i="12" s="1"/>
  <c r="AC259" i="12" s="1"/>
  <c r="T259" i="12"/>
  <c r="I259" i="12"/>
  <c r="AD258" i="12"/>
  <c r="AB258" i="12"/>
  <c r="Y258" i="12"/>
  <c r="Z258" i="12" s="1"/>
  <c r="AA258" i="12" s="1"/>
  <c r="AC258" i="12" s="1"/>
  <c r="T258" i="12"/>
  <c r="U258" i="12" s="1"/>
  <c r="I258" i="12"/>
  <c r="AD257" i="12"/>
  <c r="AB257" i="12"/>
  <c r="Y257" i="12"/>
  <c r="Z257" i="12" s="1"/>
  <c r="AA257" i="12" s="1"/>
  <c r="AC257" i="12" s="1"/>
  <c r="T257" i="12"/>
  <c r="I257" i="12"/>
  <c r="AD256" i="12"/>
  <c r="AE256" i="12" s="1"/>
  <c r="AF256" i="12" s="1"/>
  <c r="AG256" i="12" s="1"/>
  <c r="AB256" i="12"/>
  <c r="Y256" i="12"/>
  <c r="Z256" i="12" s="1"/>
  <c r="AA256" i="12" s="1"/>
  <c r="AC256" i="12" s="1"/>
  <c r="T256" i="12"/>
  <c r="I256" i="12"/>
  <c r="AD255" i="12"/>
  <c r="AB255" i="12"/>
  <c r="Y255" i="12"/>
  <c r="T255" i="12"/>
  <c r="U255" i="12" s="1"/>
  <c r="I255" i="12"/>
  <c r="AD254" i="12"/>
  <c r="AB254" i="12"/>
  <c r="Y254" i="12"/>
  <c r="Z254" i="12" s="1"/>
  <c r="AA254" i="12" s="1"/>
  <c r="AC254" i="12" s="1"/>
  <c r="T254" i="12"/>
  <c r="U254" i="12" s="1"/>
  <c r="I254" i="12"/>
  <c r="C254" i="12"/>
  <c r="AD253" i="12"/>
  <c r="AB253" i="12"/>
  <c r="Y253" i="12"/>
  <c r="AE253" i="12" s="1"/>
  <c r="AF253" i="12" s="1"/>
  <c r="AG253" i="12" s="1"/>
  <c r="T253" i="12"/>
  <c r="I253" i="12"/>
  <c r="C253" i="12"/>
  <c r="AD252" i="12"/>
  <c r="AB252" i="12"/>
  <c r="Y252" i="12"/>
  <c r="Z252" i="12" s="1"/>
  <c r="AA252" i="12" s="1"/>
  <c r="AC252" i="12" s="1"/>
  <c r="T252" i="12"/>
  <c r="I252" i="12"/>
  <c r="C252" i="12"/>
  <c r="B259" i="12" s="1"/>
  <c r="AE251" i="12"/>
  <c r="AF251" i="12" s="1"/>
  <c r="AG251" i="12" s="1"/>
  <c r="AD251" i="12"/>
  <c r="AB251" i="12"/>
  <c r="Y251" i="12"/>
  <c r="Z251" i="12" s="1"/>
  <c r="AA251" i="12" s="1"/>
  <c r="AC251" i="12" s="1"/>
  <c r="I251" i="12"/>
  <c r="C251" i="12"/>
  <c r="D249" i="12"/>
  <c r="AD242" i="12"/>
  <c r="AB242" i="12"/>
  <c r="Y242" i="12"/>
  <c r="Z242" i="12" s="1"/>
  <c r="AA242" i="12" s="1"/>
  <c r="AC242" i="12" s="1"/>
  <c r="I242" i="12"/>
  <c r="AD241" i="12"/>
  <c r="AB241" i="12"/>
  <c r="Y241" i="12"/>
  <c r="Z241" i="12" s="1"/>
  <c r="AA241" i="12" s="1"/>
  <c r="T241" i="12"/>
  <c r="I241" i="12"/>
  <c r="AD240" i="12"/>
  <c r="AB240" i="12"/>
  <c r="Y240" i="12"/>
  <c r="Z240" i="12" s="1"/>
  <c r="AA240" i="12" s="1"/>
  <c r="AC240" i="12" s="1"/>
  <c r="T240" i="12"/>
  <c r="I240" i="12"/>
  <c r="AD239" i="12"/>
  <c r="AE239" i="12" s="1"/>
  <c r="AF239" i="12" s="1"/>
  <c r="AG239" i="12" s="1"/>
  <c r="AB239" i="12"/>
  <c r="Y239" i="12"/>
  <c r="Z239" i="12" s="1"/>
  <c r="AA239" i="12" s="1"/>
  <c r="T239" i="12"/>
  <c r="I239" i="12"/>
  <c r="AD238" i="12"/>
  <c r="AB238" i="12"/>
  <c r="Y238" i="12"/>
  <c r="Z238" i="12" s="1"/>
  <c r="AA238" i="12" s="1"/>
  <c r="AC238" i="12" s="1"/>
  <c r="T238" i="12"/>
  <c r="I238" i="12"/>
  <c r="AD237" i="12"/>
  <c r="AB237" i="12"/>
  <c r="Y237" i="12"/>
  <c r="Z237" i="12" s="1"/>
  <c r="AA237" i="12" s="1"/>
  <c r="AC237" i="12" s="1"/>
  <c r="T237" i="12"/>
  <c r="I237" i="12"/>
  <c r="AD236" i="12"/>
  <c r="AB236" i="12"/>
  <c r="Y236" i="12"/>
  <c r="T236" i="12"/>
  <c r="I236" i="12"/>
  <c r="AD235" i="12"/>
  <c r="AE235" i="12" s="1"/>
  <c r="AF235" i="12" s="1"/>
  <c r="AG235" i="12" s="1"/>
  <c r="AB235" i="12"/>
  <c r="Y235" i="12"/>
  <c r="Z235" i="12" s="1"/>
  <c r="AA235" i="12" s="1"/>
  <c r="AC235" i="12" s="1"/>
  <c r="T235" i="12"/>
  <c r="I235" i="12"/>
  <c r="AD234" i="12"/>
  <c r="AB234" i="12"/>
  <c r="Y234" i="12"/>
  <c r="Z234" i="12" s="1"/>
  <c r="AA234" i="12" s="1"/>
  <c r="AC234" i="12" s="1"/>
  <c r="T234" i="12"/>
  <c r="U234" i="12" s="1"/>
  <c r="I234" i="12"/>
  <c r="C234" i="12"/>
  <c r="AD233" i="12"/>
  <c r="AE233" i="12" s="1"/>
  <c r="AF233" i="12" s="1"/>
  <c r="AG233" i="12" s="1"/>
  <c r="AB233" i="12"/>
  <c r="Y233" i="12"/>
  <c r="Z233" i="12" s="1"/>
  <c r="AA233" i="12" s="1"/>
  <c r="AC233" i="12" s="1"/>
  <c r="T233" i="12"/>
  <c r="I233" i="12"/>
  <c r="C233" i="12"/>
  <c r="AD232" i="12"/>
  <c r="AE232" i="12" s="1"/>
  <c r="AF232" i="12" s="1"/>
  <c r="AG232" i="12" s="1"/>
  <c r="AB232" i="12"/>
  <c r="Y232" i="12"/>
  <c r="Z232" i="12" s="1"/>
  <c r="AA232" i="12" s="1"/>
  <c r="T232" i="12"/>
  <c r="I232" i="12"/>
  <c r="C232" i="12"/>
  <c r="B239" i="12" s="1"/>
  <c r="AD231" i="12"/>
  <c r="AB231" i="12"/>
  <c r="Y231" i="12"/>
  <c r="Z231" i="12" s="1"/>
  <c r="AA231" i="12" s="1"/>
  <c r="AC231" i="12" s="1"/>
  <c r="T231" i="12"/>
  <c r="I231" i="12"/>
  <c r="C231" i="12"/>
  <c r="D229" i="12"/>
  <c r="AD222" i="12"/>
  <c r="AB222" i="12"/>
  <c r="Z222" i="12"/>
  <c r="AA222" i="12" s="1"/>
  <c r="AC222" i="12" s="1"/>
  <c r="Y222" i="12"/>
  <c r="I222" i="12"/>
  <c r="AD221" i="12"/>
  <c r="AB221" i="12"/>
  <c r="Y221" i="12"/>
  <c r="Z221" i="12" s="1"/>
  <c r="AA221" i="12" s="1"/>
  <c r="AC221" i="12" s="1"/>
  <c r="T221" i="12"/>
  <c r="I221" i="12"/>
  <c r="AD220" i="12"/>
  <c r="AE220" i="12" s="1"/>
  <c r="AF220" i="12" s="1"/>
  <c r="AG220" i="12" s="1"/>
  <c r="AB220" i="12"/>
  <c r="Y220" i="12"/>
  <c r="Z220" i="12" s="1"/>
  <c r="AA220" i="12" s="1"/>
  <c r="AC220" i="12" s="1"/>
  <c r="T220" i="12"/>
  <c r="I220" i="12"/>
  <c r="AD219" i="12"/>
  <c r="AB219" i="12"/>
  <c r="Y219" i="12"/>
  <c r="AE219" i="12" s="1"/>
  <c r="AF219" i="12" s="1"/>
  <c r="AG219" i="12" s="1"/>
  <c r="T219" i="12"/>
  <c r="I219" i="12"/>
  <c r="AD218" i="12"/>
  <c r="AB218" i="12"/>
  <c r="Y218" i="12"/>
  <c r="Z218" i="12" s="1"/>
  <c r="AA218" i="12" s="1"/>
  <c r="AC218" i="12" s="1"/>
  <c r="T218" i="12"/>
  <c r="I218" i="12"/>
  <c r="AD217" i="12"/>
  <c r="AB217" i="12"/>
  <c r="Y217" i="12"/>
  <c r="Z217" i="12" s="1"/>
  <c r="AA217" i="12" s="1"/>
  <c r="T217" i="12"/>
  <c r="I217" i="12"/>
  <c r="AD216" i="12"/>
  <c r="AE216" i="12" s="1"/>
  <c r="AF216" i="12" s="1"/>
  <c r="AG216" i="12" s="1"/>
  <c r="AC216" i="12"/>
  <c r="AB216" i="12"/>
  <c r="Z216" i="12"/>
  <c r="AA216" i="12" s="1"/>
  <c r="Y216" i="12"/>
  <c r="T216" i="12"/>
  <c r="I216" i="12"/>
  <c r="AD215" i="12"/>
  <c r="AE215" i="12" s="1"/>
  <c r="AF215" i="12" s="1"/>
  <c r="AG215" i="12" s="1"/>
  <c r="AB215" i="12"/>
  <c r="Z215" i="12"/>
  <c r="AA215" i="12" s="1"/>
  <c r="AC215" i="12" s="1"/>
  <c r="Y215" i="12"/>
  <c r="T215" i="12"/>
  <c r="I215" i="12"/>
  <c r="AD214" i="12"/>
  <c r="AE214" i="12" s="1"/>
  <c r="AF214" i="12" s="1"/>
  <c r="AG214" i="12" s="1"/>
  <c r="AB214" i="12"/>
  <c r="Y214" i="12"/>
  <c r="Z214" i="12" s="1"/>
  <c r="AA214" i="12" s="1"/>
  <c r="AC214" i="12" s="1"/>
  <c r="T214" i="12"/>
  <c r="U214" i="12" s="1"/>
  <c r="I214" i="12"/>
  <c r="C214" i="12"/>
  <c r="AD213" i="12"/>
  <c r="AB213" i="12"/>
  <c r="Y213" i="12"/>
  <c r="T213" i="12"/>
  <c r="I213" i="12"/>
  <c r="C213" i="12"/>
  <c r="AD212" i="12"/>
  <c r="AE212" i="12" s="1"/>
  <c r="AF212" i="12" s="1"/>
  <c r="AG212" i="12" s="1"/>
  <c r="AB212" i="12"/>
  <c r="Z212" i="12"/>
  <c r="AA212" i="12" s="1"/>
  <c r="AC212" i="12" s="1"/>
  <c r="Y212" i="12"/>
  <c r="T212" i="12"/>
  <c r="I212" i="12"/>
  <c r="C212" i="12"/>
  <c r="B219" i="12" s="1"/>
  <c r="AD211" i="12"/>
  <c r="AB211" i="12"/>
  <c r="Z211" i="12"/>
  <c r="AA211" i="12" s="1"/>
  <c r="AC211" i="12" s="1"/>
  <c r="Y211" i="12"/>
  <c r="T211" i="12"/>
  <c r="I211" i="12"/>
  <c r="C211" i="12"/>
  <c r="D209" i="12"/>
  <c r="AD202" i="12"/>
  <c r="AB202" i="12"/>
  <c r="Y202" i="12"/>
  <c r="I202" i="12"/>
  <c r="AD201" i="12"/>
  <c r="AB201" i="12"/>
  <c r="Y201" i="12"/>
  <c r="Z201" i="12" s="1"/>
  <c r="AA201" i="12" s="1"/>
  <c r="T201" i="12"/>
  <c r="I201" i="12"/>
  <c r="AD200" i="12"/>
  <c r="AE200" i="12" s="1"/>
  <c r="AF200" i="12" s="1"/>
  <c r="AG200" i="12" s="1"/>
  <c r="AB200" i="12"/>
  <c r="Z200" i="12"/>
  <c r="AA200" i="12" s="1"/>
  <c r="AC200" i="12" s="1"/>
  <c r="Y200" i="12"/>
  <c r="T200" i="12"/>
  <c r="I200" i="12"/>
  <c r="AD199" i="12"/>
  <c r="AE199" i="12" s="1"/>
  <c r="AF199" i="12" s="1"/>
  <c r="AG199" i="12" s="1"/>
  <c r="AB199" i="12"/>
  <c r="Y199" i="12"/>
  <c r="Z199" i="12" s="1"/>
  <c r="AA199" i="12" s="1"/>
  <c r="AC199" i="12" s="1"/>
  <c r="T199" i="12"/>
  <c r="I199" i="12"/>
  <c r="AD198" i="12"/>
  <c r="AB198" i="12"/>
  <c r="AA198" i="12"/>
  <c r="Y198" i="12"/>
  <c r="Z198" i="12" s="1"/>
  <c r="T198" i="12"/>
  <c r="U198" i="12" s="1"/>
  <c r="I198" i="12"/>
  <c r="AE197" i="12"/>
  <c r="AF197" i="12" s="1"/>
  <c r="AG197" i="12" s="1"/>
  <c r="AD197" i="12"/>
  <c r="AB197" i="12"/>
  <c r="Y197" i="12"/>
  <c r="Z197" i="12" s="1"/>
  <c r="AA197" i="12" s="1"/>
  <c r="AC197" i="12" s="1"/>
  <c r="T197" i="12"/>
  <c r="I197" i="12"/>
  <c r="AD196" i="12"/>
  <c r="AC196" i="12"/>
  <c r="AB196" i="12"/>
  <c r="Y196" i="12"/>
  <c r="Z196" i="12" s="1"/>
  <c r="AA196" i="12" s="1"/>
  <c r="T196" i="12"/>
  <c r="I196" i="12"/>
  <c r="AD195" i="12"/>
  <c r="AB195" i="12"/>
  <c r="Y195" i="12"/>
  <c r="Z195" i="12" s="1"/>
  <c r="AA195" i="12" s="1"/>
  <c r="T195" i="12"/>
  <c r="I195" i="12"/>
  <c r="AD194" i="12"/>
  <c r="AB194" i="12"/>
  <c r="Z194" i="12"/>
  <c r="AA194" i="12" s="1"/>
  <c r="AC194" i="12" s="1"/>
  <c r="Y194" i="12"/>
  <c r="T194" i="12"/>
  <c r="I194" i="12"/>
  <c r="C194" i="12"/>
  <c r="AD193" i="12"/>
  <c r="AB193" i="12"/>
  <c r="Y193" i="12"/>
  <c r="Z193" i="12" s="1"/>
  <c r="AA193" i="12" s="1"/>
  <c r="AC193" i="12" s="1"/>
  <c r="T193" i="12"/>
  <c r="U193" i="12" s="1"/>
  <c r="I193" i="12"/>
  <c r="C193" i="12"/>
  <c r="AF192" i="12"/>
  <c r="AG192" i="12" s="1"/>
  <c r="AE192" i="12"/>
  <c r="AD192" i="12"/>
  <c r="AB192" i="12"/>
  <c r="Y192" i="12"/>
  <c r="Z192" i="12" s="1"/>
  <c r="AA192" i="12" s="1"/>
  <c r="T192" i="12"/>
  <c r="I192" i="12"/>
  <c r="C192" i="12"/>
  <c r="B199" i="12" s="1"/>
  <c r="AD191" i="12"/>
  <c r="AE191" i="12" s="1"/>
  <c r="AF191" i="12" s="1"/>
  <c r="AG191" i="12" s="1"/>
  <c r="AB191" i="12"/>
  <c r="Y191" i="12"/>
  <c r="Z191" i="12" s="1"/>
  <c r="AA191" i="12" s="1"/>
  <c r="AC191" i="12" s="1"/>
  <c r="I191" i="12"/>
  <c r="C191" i="12"/>
  <c r="D189" i="12"/>
  <c r="AD182" i="12"/>
  <c r="AB182" i="12"/>
  <c r="Y182" i="12"/>
  <c r="I182" i="12"/>
  <c r="AD181" i="12"/>
  <c r="AE181" i="12" s="1"/>
  <c r="AF181" i="12" s="1"/>
  <c r="AG181" i="12" s="1"/>
  <c r="AB181" i="12"/>
  <c r="Y181" i="12"/>
  <c r="Z181" i="12" s="1"/>
  <c r="AA181" i="12" s="1"/>
  <c r="AC181" i="12" s="1"/>
  <c r="T181" i="12"/>
  <c r="I181" i="12"/>
  <c r="AD180" i="12"/>
  <c r="AB180" i="12"/>
  <c r="Y180" i="12"/>
  <c r="Z180" i="12" s="1"/>
  <c r="AA180" i="12" s="1"/>
  <c r="T180" i="12"/>
  <c r="I180" i="12"/>
  <c r="AD179" i="12"/>
  <c r="AB179" i="12"/>
  <c r="Y179" i="12"/>
  <c r="Z179" i="12" s="1"/>
  <c r="AA179" i="12" s="1"/>
  <c r="AC179" i="12" s="1"/>
  <c r="T179" i="12"/>
  <c r="I179" i="12"/>
  <c r="AF178" i="12"/>
  <c r="AG178" i="12" s="1"/>
  <c r="AE178" i="12"/>
  <c r="AD178" i="12"/>
  <c r="AB178" i="12"/>
  <c r="Z178" i="12"/>
  <c r="AA178" i="12" s="1"/>
  <c r="AC178" i="12" s="1"/>
  <c r="Y178" i="12"/>
  <c r="T178" i="12"/>
  <c r="I178" i="12"/>
  <c r="AD177" i="12"/>
  <c r="AB177" i="12"/>
  <c r="Y177" i="12"/>
  <c r="Z177" i="12" s="1"/>
  <c r="AA177" i="12" s="1"/>
  <c r="AC177" i="12" s="1"/>
  <c r="T177" i="12"/>
  <c r="U177" i="12" s="1"/>
  <c r="I177" i="12"/>
  <c r="AD176" i="12"/>
  <c r="AB176" i="12"/>
  <c r="Y176" i="12"/>
  <c r="Z176" i="12" s="1"/>
  <c r="AA176" i="12" s="1"/>
  <c r="T176" i="12"/>
  <c r="I176" i="12"/>
  <c r="AD175" i="12"/>
  <c r="AB175" i="12"/>
  <c r="Y175" i="12"/>
  <c r="Z175" i="12" s="1"/>
  <c r="AA175" i="12" s="1"/>
  <c r="AC175" i="12" s="1"/>
  <c r="T175" i="12"/>
  <c r="I175" i="12"/>
  <c r="AD174" i="12"/>
  <c r="AE174" i="12" s="1"/>
  <c r="AF174" i="12" s="1"/>
  <c r="AG174" i="12" s="1"/>
  <c r="AB174" i="12"/>
  <c r="Z174" i="12"/>
  <c r="AA174" i="12" s="1"/>
  <c r="Y174" i="12"/>
  <c r="T174" i="12"/>
  <c r="U174" i="12" s="1"/>
  <c r="I174" i="12"/>
  <c r="C174" i="12"/>
  <c r="AD173" i="12"/>
  <c r="AE173" i="12" s="1"/>
  <c r="AF173" i="12" s="1"/>
  <c r="AG173" i="12" s="1"/>
  <c r="AB173" i="12"/>
  <c r="Y173" i="12"/>
  <c r="Z173" i="12" s="1"/>
  <c r="AA173" i="12" s="1"/>
  <c r="T173" i="12"/>
  <c r="I173" i="12"/>
  <c r="C173" i="12"/>
  <c r="AD172" i="12"/>
  <c r="AB172" i="12"/>
  <c r="Y172" i="12"/>
  <c r="Z172" i="12" s="1"/>
  <c r="AA172" i="12" s="1"/>
  <c r="AC172" i="12" s="1"/>
  <c r="T172" i="12"/>
  <c r="I172" i="12"/>
  <c r="C172" i="12"/>
  <c r="B179" i="12" s="1"/>
  <c r="AD171" i="12"/>
  <c r="AE171" i="12" s="1"/>
  <c r="AF171" i="12" s="1"/>
  <c r="AG171" i="12" s="1"/>
  <c r="AB171" i="12"/>
  <c r="Z171" i="12"/>
  <c r="AA171" i="12" s="1"/>
  <c r="AC171" i="12" s="1"/>
  <c r="Y171" i="12"/>
  <c r="T171" i="12"/>
  <c r="I171" i="12"/>
  <c r="C171" i="12"/>
  <c r="D169" i="12"/>
  <c r="AD162" i="12"/>
  <c r="AB162" i="12"/>
  <c r="Y162" i="12"/>
  <c r="Z162" i="12" s="1"/>
  <c r="AA162" i="12" s="1"/>
  <c r="AC162" i="12" s="1"/>
  <c r="I162" i="12"/>
  <c r="AD161" i="12"/>
  <c r="AE161" i="12" s="1"/>
  <c r="AF161" i="12" s="1"/>
  <c r="AG161" i="12" s="1"/>
  <c r="AB161" i="12"/>
  <c r="Y161" i="12"/>
  <c r="Z161" i="12" s="1"/>
  <c r="AA161" i="12" s="1"/>
  <c r="T161" i="12"/>
  <c r="I161" i="12"/>
  <c r="AD160" i="12"/>
  <c r="AB160" i="12"/>
  <c r="Y160" i="12"/>
  <c r="Z160" i="12" s="1"/>
  <c r="AA160" i="12" s="1"/>
  <c r="AC160" i="12" s="1"/>
  <c r="T160" i="12"/>
  <c r="I160" i="12"/>
  <c r="AD159" i="12"/>
  <c r="AB159" i="12"/>
  <c r="Y159" i="12"/>
  <c r="Z159" i="12" s="1"/>
  <c r="AA159" i="12" s="1"/>
  <c r="AC159" i="12" s="1"/>
  <c r="T159" i="12"/>
  <c r="I159" i="12"/>
  <c r="AD158" i="12"/>
  <c r="AE158" i="12" s="1"/>
  <c r="AF158" i="12" s="1"/>
  <c r="AG158" i="12" s="1"/>
  <c r="AB158" i="12"/>
  <c r="Y158" i="12"/>
  <c r="Z158" i="12" s="1"/>
  <c r="AA158" i="12" s="1"/>
  <c r="AC158" i="12" s="1"/>
  <c r="T158" i="12"/>
  <c r="I158" i="12"/>
  <c r="AD157" i="12"/>
  <c r="AE157" i="12" s="1"/>
  <c r="AF157" i="12" s="1"/>
  <c r="AG157" i="12" s="1"/>
  <c r="AB157" i="12"/>
  <c r="Y157" i="12"/>
  <c r="Z157" i="12" s="1"/>
  <c r="AA157" i="12" s="1"/>
  <c r="AC157" i="12" s="1"/>
  <c r="T157" i="12"/>
  <c r="I157" i="12"/>
  <c r="AD156" i="12"/>
  <c r="AE156" i="12" s="1"/>
  <c r="AF156" i="12" s="1"/>
  <c r="AG156" i="12" s="1"/>
  <c r="AB156" i="12"/>
  <c r="Y156" i="12"/>
  <c r="Z156" i="12" s="1"/>
  <c r="AA156" i="12" s="1"/>
  <c r="T156" i="12"/>
  <c r="I156" i="12"/>
  <c r="AE155" i="12"/>
  <c r="AF155" i="12" s="1"/>
  <c r="AG155" i="12" s="1"/>
  <c r="AD155" i="12"/>
  <c r="AB155" i="12"/>
  <c r="Z155" i="12"/>
  <c r="AA155" i="12" s="1"/>
  <c r="AC155" i="12" s="1"/>
  <c r="Y155" i="12"/>
  <c r="T155" i="12"/>
  <c r="I155" i="12"/>
  <c r="AD154" i="12"/>
  <c r="AB154" i="12"/>
  <c r="Z154" i="12"/>
  <c r="AA154" i="12" s="1"/>
  <c r="AC154" i="12" s="1"/>
  <c r="Y154" i="12"/>
  <c r="T154" i="12"/>
  <c r="I154" i="12"/>
  <c r="C154" i="12"/>
  <c r="AD153" i="12"/>
  <c r="AB153" i="12"/>
  <c r="Z153" i="12"/>
  <c r="AA153" i="12" s="1"/>
  <c r="AC153" i="12" s="1"/>
  <c r="Y153" i="12"/>
  <c r="T153" i="12"/>
  <c r="I153" i="12"/>
  <c r="C153" i="12"/>
  <c r="AD152" i="12"/>
  <c r="AB152" i="12"/>
  <c r="Y152" i="12"/>
  <c r="Z152" i="12" s="1"/>
  <c r="AA152" i="12" s="1"/>
  <c r="AC152" i="12" s="1"/>
  <c r="T152" i="12"/>
  <c r="I152" i="12"/>
  <c r="C152" i="12"/>
  <c r="B159" i="12" s="1"/>
  <c r="AD151" i="12"/>
  <c r="AE151" i="12" s="1"/>
  <c r="AF151" i="12" s="1"/>
  <c r="AG151" i="12" s="1"/>
  <c r="AB151" i="12"/>
  <c r="Y151" i="12"/>
  <c r="Z151" i="12" s="1"/>
  <c r="AA151" i="12" s="1"/>
  <c r="AC151" i="12" s="1"/>
  <c r="T151" i="12"/>
  <c r="I151" i="12"/>
  <c r="C151" i="12"/>
  <c r="D149" i="12"/>
  <c r="AD142" i="12"/>
  <c r="AB142" i="12"/>
  <c r="Z142" i="12"/>
  <c r="AA142" i="12" s="1"/>
  <c r="AC142" i="12" s="1"/>
  <c r="Y142" i="12"/>
  <c r="I142" i="12"/>
  <c r="AD141" i="12"/>
  <c r="AB141" i="12"/>
  <c r="Y141" i="12"/>
  <c r="Z141" i="12" s="1"/>
  <c r="AA141" i="12" s="1"/>
  <c r="AC141" i="12" s="1"/>
  <c r="T141" i="12"/>
  <c r="I141" i="12"/>
  <c r="AE140" i="12"/>
  <c r="AF140" i="12" s="1"/>
  <c r="AG140" i="12" s="1"/>
  <c r="AD140" i="12"/>
  <c r="AB140" i="12"/>
  <c r="Y140" i="12"/>
  <c r="Z140" i="12" s="1"/>
  <c r="AA140" i="12" s="1"/>
  <c r="AC140" i="12" s="1"/>
  <c r="T140" i="12"/>
  <c r="I140" i="12"/>
  <c r="AD139" i="12"/>
  <c r="AB139" i="12"/>
  <c r="Y139" i="12"/>
  <c r="Z139" i="12" s="1"/>
  <c r="AA139" i="12" s="1"/>
  <c r="AC139" i="12" s="1"/>
  <c r="T139" i="12"/>
  <c r="I139" i="12"/>
  <c r="AD138" i="12"/>
  <c r="AE138" i="12" s="1"/>
  <c r="AF138" i="12" s="1"/>
  <c r="AG138" i="12" s="1"/>
  <c r="AB138" i="12"/>
  <c r="Y138" i="12"/>
  <c r="Z138" i="12" s="1"/>
  <c r="AA138" i="12" s="1"/>
  <c r="AC138" i="12" s="1"/>
  <c r="T138" i="12"/>
  <c r="U138" i="12" s="1"/>
  <c r="I138" i="12"/>
  <c r="AD137" i="12"/>
  <c r="AB137" i="12"/>
  <c r="Y137" i="12"/>
  <c r="Z137" i="12" s="1"/>
  <c r="AA137" i="12" s="1"/>
  <c r="T137" i="12"/>
  <c r="I137" i="12"/>
  <c r="AD136" i="12"/>
  <c r="AB136" i="12"/>
  <c r="Y136" i="12"/>
  <c r="T136" i="12"/>
  <c r="I136" i="12"/>
  <c r="AD135" i="12"/>
  <c r="AE135" i="12" s="1"/>
  <c r="AF135" i="12" s="1"/>
  <c r="AG135" i="12" s="1"/>
  <c r="AB135" i="12"/>
  <c r="Y135" i="12"/>
  <c r="Z135" i="12" s="1"/>
  <c r="AA135" i="12" s="1"/>
  <c r="AC135" i="12" s="1"/>
  <c r="T135" i="12"/>
  <c r="I135" i="12"/>
  <c r="AD134" i="12"/>
  <c r="AE134" i="12" s="1"/>
  <c r="AF134" i="12" s="1"/>
  <c r="AG134" i="12" s="1"/>
  <c r="AB134" i="12"/>
  <c r="Z134" i="12"/>
  <c r="AA134" i="12" s="1"/>
  <c r="AC134" i="12" s="1"/>
  <c r="Y134" i="12"/>
  <c r="T134" i="12"/>
  <c r="I134" i="12"/>
  <c r="C134" i="12"/>
  <c r="AD133" i="12"/>
  <c r="AB133" i="12"/>
  <c r="Z133" i="12"/>
  <c r="AA133" i="12" s="1"/>
  <c r="AC133" i="12" s="1"/>
  <c r="Y133" i="12"/>
  <c r="T133" i="12"/>
  <c r="I133" i="12"/>
  <c r="C133" i="12"/>
  <c r="AD132" i="12"/>
  <c r="AB132" i="12"/>
  <c r="Y132" i="12"/>
  <c r="Z132" i="12" s="1"/>
  <c r="AA132" i="12" s="1"/>
  <c r="AC132" i="12" s="1"/>
  <c r="T132" i="12"/>
  <c r="I132" i="12"/>
  <c r="C132" i="12"/>
  <c r="B139" i="12" s="1"/>
  <c r="AE131" i="12"/>
  <c r="AF131" i="12" s="1"/>
  <c r="AG131" i="12" s="1"/>
  <c r="AD131" i="12"/>
  <c r="AB131" i="12"/>
  <c r="Y131" i="12"/>
  <c r="Z131" i="12" s="1"/>
  <c r="AA131" i="12" s="1"/>
  <c r="AC131" i="12" s="1"/>
  <c r="T131" i="12"/>
  <c r="I131" i="12"/>
  <c r="C131" i="12"/>
  <c r="D129" i="12"/>
  <c r="AD122" i="12"/>
  <c r="AE122" i="12" s="1"/>
  <c r="AF122" i="12" s="1"/>
  <c r="AG122" i="12" s="1"/>
  <c r="AB122" i="12"/>
  <c r="Y122" i="12"/>
  <c r="Z122" i="12" s="1"/>
  <c r="AA122" i="12" s="1"/>
  <c r="AC122" i="12" s="1"/>
  <c r="I122" i="12"/>
  <c r="AD121" i="12"/>
  <c r="AB121" i="12"/>
  <c r="Y121" i="12"/>
  <c r="AE121" i="12" s="1"/>
  <c r="AF121" i="12" s="1"/>
  <c r="AG121" i="12" s="1"/>
  <c r="T121" i="12"/>
  <c r="I121" i="12"/>
  <c r="AD120" i="12"/>
  <c r="AB120" i="12"/>
  <c r="Y120" i="12"/>
  <c r="AE120" i="12" s="1"/>
  <c r="AF120" i="12" s="1"/>
  <c r="AG120" i="12" s="1"/>
  <c r="T120" i="12"/>
  <c r="I120" i="12"/>
  <c r="AD119" i="12"/>
  <c r="AB119" i="12"/>
  <c r="Y119" i="12"/>
  <c r="AE119" i="12" s="1"/>
  <c r="AF119" i="12" s="1"/>
  <c r="AG119" i="12" s="1"/>
  <c r="T119" i="12"/>
  <c r="I119" i="12"/>
  <c r="AD118" i="12"/>
  <c r="AB118" i="12"/>
  <c r="Y118" i="12"/>
  <c r="Z118" i="12" s="1"/>
  <c r="AA118" i="12" s="1"/>
  <c r="AC118" i="12" s="1"/>
  <c r="T118" i="12"/>
  <c r="U118" i="12" s="1"/>
  <c r="I118" i="12"/>
  <c r="AD117" i="12"/>
  <c r="AE117" i="12" s="1"/>
  <c r="AF117" i="12" s="1"/>
  <c r="AG117" i="12" s="1"/>
  <c r="AB117" i="12"/>
  <c r="Y117" i="12"/>
  <c r="Z117" i="12" s="1"/>
  <c r="AA117" i="12" s="1"/>
  <c r="AC117" i="12" s="1"/>
  <c r="T117" i="12"/>
  <c r="I117" i="12"/>
  <c r="AD116" i="12"/>
  <c r="AE116" i="12" s="1"/>
  <c r="AF116" i="12" s="1"/>
  <c r="AG116" i="12" s="1"/>
  <c r="AB116" i="12"/>
  <c r="Y116" i="12"/>
  <c r="Z116" i="12" s="1"/>
  <c r="AA116" i="12" s="1"/>
  <c r="AC116" i="12" s="1"/>
  <c r="T116" i="12"/>
  <c r="I116" i="12"/>
  <c r="AD115" i="12"/>
  <c r="AE115" i="12" s="1"/>
  <c r="AF115" i="12" s="1"/>
  <c r="AG115" i="12" s="1"/>
  <c r="AB115" i="12"/>
  <c r="Y115" i="12"/>
  <c r="Z115" i="12" s="1"/>
  <c r="AA115" i="12" s="1"/>
  <c r="AC115" i="12" s="1"/>
  <c r="T115" i="12"/>
  <c r="I115" i="12"/>
  <c r="AD114" i="12"/>
  <c r="AE114" i="12" s="1"/>
  <c r="AF114" i="12" s="1"/>
  <c r="AG114" i="12" s="1"/>
  <c r="AB114" i="12"/>
  <c r="Y114" i="12"/>
  <c r="Z114" i="12" s="1"/>
  <c r="AA114" i="12" s="1"/>
  <c r="AC114" i="12" s="1"/>
  <c r="T114" i="12"/>
  <c r="I114" i="12"/>
  <c r="C114" i="12"/>
  <c r="AE113" i="12"/>
  <c r="AF113" i="12" s="1"/>
  <c r="AG113" i="12" s="1"/>
  <c r="AD113" i="12"/>
  <c r="AB113" i="12"/>
  <c r="Y113" i="12"/>
  <c r="Z113" i="12" s="1"/>
  <c r="AA113" i="12" s="1"/>
  <c r="AC113" i="12" s="1"/>
  <c r="T113" i="12"/>
  <c r="I113" i="12"/>
  <c r="C113" i="12"/>
  <c r="AD112" i="12"/>
  <c r="AE112" i="12" s="1"/>
  <c r="AF112" i="12" s="1"/>
  <c r="AG112" i="12" s="1"/>
  <c r="AB112" i="12"/>
  <c r="Y112" i="12"/>
  <c r="Z112" i="12" s="1"/>
  <c r="AA112" i="12" s="1"/>
  <c r="AC112" i="12" s="1"/>
  <c r="T112" i="12"/>
  <c r="I112" i="12"/>
  <c r="C112" i="12"/>
  <c r="B119" i="12" s="1"/>
  <c r="AD111" i="12"/>
  <c r="AB111" i="12"/>
  <c r="Z111" i="12"/>
  <c r="AA111" i="12" s="1"/>
  <c r="AC111" i="12" s="1"/>
  <c r="Y111" i="12"/>
  <c r="I111" i="12"/>
  <c r="C111" i="12"/>
  <c r="D109" i="12"/>
  <c r="AD102" i="12"/>
  <c r="AB102" i="12"/>
  <c r="Y102" i="12"/>
  <c r="I102" i="12"/>
  <c r="AD101" i="12"/>
  <c r="AE101" i="12" s="1"/>
  <c r="AF101" i="12" s="1"/>
  <c r="AG101" i="12" s="1"/>
  <c r="AB101" i="12"/>
  <c r="Z101" i="12"/>
  <c r="AA101" i="12" s="1"/>
  <c r="AC101" i="12" s="1"/>
  <c r="Y101" i="12"/>
  <c r="T101" i="12"/>
  <c r="I101" i="12"/>
  <c r="AD100" i="12"/>
  <c r="AE100" i="12" s="1"/>
  <c r="AF100" i="12" s="1"/>
  <c r="AG100" i="12" s="1"/>
  <c r="AB100" i="12"/>
  <c r="Z100" i="12"/>
  <c r="AA100" i="12" s="1"/>
  <c r="AC100" i="12" s="1"/>
  <c r="Y100" i="12"/>
  <c r="T100" i="12"/>
  <c r="I100" i="12"/>
  <c r="AD99" i="12"/>
  <c r="AB99" i="12"/>
  <c r="Y99" i="12"/>
  <c r="Z99" i="12" s="1"/>
  <c r="AA99" i="12" s="1"/>
  <c r="AC99" i="12" s="1"/>
  <c r="T99" i="12"/>
  <c r="I99" i="12"/>
  <c r="AD98" i="12"/>
  <c r="AB98" i="12"/>
  <c r="Y98" i="12"/>
  <c r="AE98" i="12" s="1"/>
  <c r="AF98" i="12" s="1"/>
  <c r="AG98" i="12" s="1"/>
  <c r="T98" i="12"/>
  <c r="U98" i="12" s="1"/>
  <c r="I98" i="12"/>
  <c r="AD97" i="12"/>
  <c r="AB97" i="12"/>
  <c r="Y97" i="12"/>
  <c r="Z97" i="12" s="1"/>
  <c r="AA97" i="12" s="1"/>
  <c r="AC97" i="12" s="1"/>
  <c r="T97" i="12"/>
  <c r="I97" i="12"/>
  <c r="AD96" i="12"/>
  <c r="AB96" i="12"/>
  <c r="Z96" i="12"/>
  <c r="AA96" i="12" s="1"/>
  <c r="AC96" i="12" s="1"/>
  <c r="Y96" i="12"/>
  <c r="T96" i="12"/>
  <c r="I96" i="12"/>
  <c r="AD95" i="12"/>
  <c r="AB95" i="12"/>
  <c r="Y95" i="12"/>
  <c r="AE95" i="12" s="1"/>
  <c r="AF95" i="12" s="1"/>
  <c r="AG95" i="12" s="1"/>
  <c r="T95" i="12"/>
  <c r="I95" i="12"/>
  <c r="AD94" i="12"/>
  <c r="AB94" i="12"/>
  <c r="Z94" i="12"/>
  <c r="AA94" i="12" s="1"/>
  <c r="AC94" i="12" s="1"/>
  <c r="Y94" i="12"/>
  <c r="T94" i="12"/>
  <c r="U94" i="12" s="1"/>
  <c r="I94" i="12"/>
  <c r="C94" i="12"/>
  <c r="AD93" i="12"/>
  <c r="AE93" i="12" s="1"/>
  <c r="AF93" i="12" s="1"/>
  <c r="AG93" i="12" s="1"/>
  <c r="AB93" i="12"/>
  <c r="Y93" i="12"/>
  <c r="Z93" i="12" s="1"/>
  <c r="AA93" i="12" s="1"/>
  <c r="AC93" i="12" s="1"/>
  <c r="T93" i="12"/>
  <c r="I93" i="12"/>
  <c r="C93" i="12"/>
  <c r="AD92" i="12"/>
  <c r="AB92" i="12"/>
  <c r="Y92" i="12"/>
  <c r="Z92" i="12" s="1"/>
  <c r="AA92" i="12" s="1"/>
  <c r="T92" i="12"/>
  <c r="I92" i="12"/>
  <c r="C92" i="12"/>
  <c r="B99" i="12" s="1"/>
  <c r="AD91" i="12"/>
  <c r="AE91" i="12" s="1"/>
  <c r="AF91" i="12" s="1"/>
  <c r="AG91" i="12" s="1"/>
  <c r="AB91" i="12"/>
  <c r="Y91" i="12"/>
  <c r="Z91" i="12" s="1"/>
  <c r="AA91" i="12" s="1"/>
  <c r="AC91" i="12" s="1"/>
  <c r="T91" i="12"/>
  <c r="I91" i="12"/>
  <c r="C91" i="12"/>
  <c r="D89" i="12"/>
  <c r="AD82" i="12"/>
  <c r="AB82" i="12"/>
  <c r="Y82" i="12"/>
  <c r="Z82" i="12" s="1"/>
  <c r="AA82" i="12" s="1"/>
  <c r="AC82" i="12" s="1"/>
  <c r="I82" i="12"/>
  <c r="AD81" i="12"/>
  <c r="AE81" i="12" s="1"/>
  <c r="AF81" i="12" s="1"/>
  <c r="AG81" i="12" s="1"/>
  <c r="AB81" i="12"/>
  <c r="Y81" i="12"/>
  <c r="Z81" i="12" s="1"/>
  <c r="AA81" i="12" s="1"/>
  <c r="AC81" i="12" s="1"/>
  <c r="T81" i="12"/>
  <c r="I81" i="12"/>
  <c r="AD80" i="12"/>
  <c r="AB80" i="12"/>
  <c r="Y80" i="12"/>
  <c r="Z80" i="12" s="1"/>
  <c r="AA80" i="12" s="1"/>
  <c r="AC80" i="12" s="1"/>
  <c r="T80" i="12"/>
  <c r="I80" i="12"/>
  <c r="U80" i="12" s="1"/>
  <c r="AD79" i="12"/>
  <c r="AB79" i="12"/>
  <c r="Y79" i="12"/>
  <c r="Z79" i="12" s="1"/>
  <c r="AA79" i="12" s="1"/>
  <c r="AC79" i="12" s="1"/>
  <c r="T79" i="12"/>
  <c r="I79" i="12"/>
  <c r="U79" i="12" s="1"/>
  <c r="AD78" i="12"/>
  <c r="AB78" i="12"/>
  <c r="Y78" i="12"/>
  <c r="Z78" i="12" s="1"/>
  <c r="AA78" i="12" s="1"/>
  <c r="AC78" i="12" s="1"/>
  <c r="T78" i="12"/>
  <c r="I78" i="12"/>
  <c r="AD77" i="12"/>
  <c r="AB77" i="12"/>
  <c r="Y77" i="12"/>
  <c r="Z77" i="12" s="1"/>
  <c r="AA77" i="12" s="1"/>
  <c r="AC77" i="12" s="1"/>
  <c r="T77" i="12"/>
  <c r="U77" i="12" s="1"/>
  <c r="I77" i="12"/>
  <c r="AD76" i="12"/>
  <c r="AB76" i="12"/>
  <c r="Y76" i="12"/>
  <c r="Z76" i="12" s="1"/>
  <c r="AA76" i="12" s="1"/>
  <c r="AC76" i="12" s="1"/>
  <c r="T76" i="12"/>
  <c r="I76" i="12"/>
  <c r="AD75" i="12"/>
  <c r="AE75" i="12" s="1"/>
  <c r="AF75" i="12" s="1"/>
  <c r="AG75" i="12" s="1"/>
  <c r="AB75" i="12"/>
  <c r="Y75" i="12"/>
  <c r="Z75" i="12" s="1"/>
  <c r="AA75" i="12" s="1"/>
  <c r="AC75" i="12" s="1"/>
  <c r="T75" i="12"/>
  <c r="I75" i="12"/>
  <c r="AD74" i="12"/>
  <c r="AB74" i="12"/>
  <c r="Y74" i="12"/>
  <c r="Z74" i="12" s="1"/>
  <c r="AA74" i="12" s="1"/>
  <c r="AC74" i="12" s="1"/>
  <c r="T74" i="12"/>
  <c r="I74" i="12"/>
  <c r="C74" i="12"/>
  <c r="AD73" i="12"/>
  <c r="AB73" i="12"/>
  <c r="Y73" i="12"/>
  <c r="AE73" i="12" s="1"/>
  <c r="AF73" i="12" s="1"/>
  <c r="AG73" i="12" s="1"/>
  <c r="T73" i="12"/>
  <c r="I73" i="12"/>
  <c r="C73" i="12"/>
  <c r="AD72" i="12"/>
  <c r="AB72" i="12"/>
  <c r="Y72" i="12"/>
  <c r="Z72" i="12" s="1"/>
  <c r="AA72" i="12" s="1"/>
  <c r="AC72" i="12" s="1"/>
  <c r="T72" i="12"/>
  <c r="I72" i="12"/>
  <c r="C72" i="12"/>
  <c r="B79" i="12" s="1"/>
  <c r="AE71" i="12"/>
  <c r="AF71" i="12" s="1"/>
  <c r="AG71" i="12" s="1"/>
  <c r="AD71" i="12"/>
  <c r="AB71" i="12"/>
  <c r="Z71" i="12"/>
  <c r="AA71" i="12" s="1"/>
  <c r="AC71" i="12" s="1"/>
  <c r="Y71" i="12"/>
  <c r="I71" i="12"/>
  <c r="C71" i="12"/>
  <c r="D69" i="12"/>
  <c r="AD62" i="12"/>
  <c r="AB62" i="12"/>
  <c r="Y62" i="12"/>
  <c r="Z62" i="12" s="1"/>
  <c r="AA62" i="12" s="1"/>
  <c r="AC62" i="12" s="1"/>
  <c r="I62" i="12"/>
  <c r="AD61" i="12"/>
  <c r="AB61" i="12"/>
  <c r="Y61" i="12"/>
  <c r="Z61" i="12" s="1"/>
  <c r="AA61" i="12" s="1"/>
  <c r="AC61" i="12" s="1"/>
  <c r="I61" i="12"/>
  <c r="AD60" i="12"/>
  <c r="AB60" i="12"/>
  <c r="Y60" i="12"/>
  <c r="Z60" i="12" s="1"/>
  <c r="AA60" i="12" s="1"/>
  <c r="I60" i="12"/>
  <c r="AD59" i="12"/>
  <c r="AB59" i="12"/>
  <c r="Y59" i="12"/>
  <c r="Z59" i="12" s="1"/>
  <c r="AA59" i="12" s="1"/>
  <c r="I59" i="12"/>
  <c r="AD58" i="12"/>
  <c r="AE58" i="12" s="1"/>
  <c r="AF58" i="12" s="1"/>
  <c r="AG58" i="12" s="1"/>
  <c r="AB58" i="12"/>
  <c r="Y58" i="12"/>
  <c r="Z58" i="12" s="1"/>
  <c r="AA58" i="12" s="1"/>
  <c r="AC58" i="12" s="1"/>
  <c r="I58" i="12"/>
  <c r="AD57" i="12"/>
  <c r="AB57" i="12"/>
  <c r="Y57" i="12"/>
  <c r="Z57" i="12" s="1"/>
  <c r="AA57" i="12" s="1"/>
  <c r="AC57" i="12" s="1"/>
  <c r="I57" i="12"/>
  <c r="AD56" i="12"/>
  <c r="AE56" i="12" s="1"/>
  <c r="AF56" i="12" s="1"/>
  <c r="AG56" i="12" s="1"/>
  <c r="AB56" i="12"/>
  <c r="Y56" i="12"/>
  <c r="Z56" i="12" s="1"/>
  <c r="AA56" i="12" s="1"/>
  <c r="I56" i="12"/>
  <c r="AE55" i="12"/>
  <c r="AF55" i="12" s="1"/>
  <c r="AG55" i="12" s="1"/>
  <c r="AD55" i="12"/>
  <c r="AB55" i="12"/>
  <c r="Z55" i="12"/>
  <c r="AA55" i="12" s="1"/>
  <c r="AC55" i="12" s="1"/>
  <c r="Y55" i="12"/>
  <c r="I55" i="12"/>
  <c r="AD54" i="12"/>
  <c r="AB54" i="12"/>
  <c r="Y54" i="12"/>
  <c r="AE54" i="12" s="1"/>
  <c r="AF54" i="12" s="1"/>
  <c r="AG54" i="12" s="1"/>
  <c r="I54" i="12"/>
  <c r="C54" i="12"/>
  <c r="AD53" i="12"/>
  <c r="AB53" i="12"/>
  <c r="Y53" i="12"/>
  <c r="Z53" i="12" s="1"/>
  <c r="AA53" i="12" s="1"/>
  <c r="AC53" i="12" s="1"/>
  <c r="I53" i="12"/>
  <c r="C53" i="12"/>
  <c r="AD52" i="12"/>
  <c r="AB52" i="12"/>
  <c r="Y52" i="12"/>
  <c r="Z52" i="12" s="1"/>
  <c r="AA52" i="12" s="1"/>
  <c r="AC52" i="12" s="1"/>
  <c r="I52" i="12"/>
  <c r="AD51" i="12"/>
  <c r="AE51" i="12" s="1"/>
  <c r="AF51" i="12" s="1"/>
  <c r="AG51" i="12" s="1"/>
  <c r="AB51" i="12"/>
  <c r="Y51" i="12"/>
  <c r="Z51" i="12" s="1"/>
  <c r="AA51" i="12" s="1"/>
  <c r="AC51" i="12" s="1"/>
  <c r="I51" i="12"/>
  <c r="D49" i="12"/>
  <c r="AD42" i="12"/>
  <c r="AB42" i="12"/>
  <c r="Y42" i="12"/>
  <c r="Z42" i="12" s="1"/>
  <c r="AA42" i="12" s="1"/>
  <c r="AC42" i="12" s="1"/>
  <c r="I42" i="12"/>
  <c r="AD41" i="12"/>
  <c r="AE41" i="12" s="1"/>
  <c r="AF41" i="12" s="1"/>
  <c r="AG41" i="12" s="1"/>
  <c r="AB41" i="12"/>
  <c r="Y41" i="12"/>
  <c r="Z41" i="12" s="1"/>
  <c r="AA41" i="12" s="1"/>
  <c r="I41" i="12"/>
  <c r="AD40" i="12"/>
  <c r="AE40" i="12" s="1"/>
  <c r="AF40" i="12" s="1"/>
  <c r="AG40" i="12" s="1"/>
  <c r="AB40" i="12"/>
  <c r="Y40" i="12"/>
  <c r="Z40" i="12" s="1"/>
  <c r="AA40" i="12" s="1"/>
  <c r="T40" i="12"/>
  <c r="I40" i="12"/>
  <c r="AD39" i="12"/>
  <c r="AE39" i="12" s="1"/>
  <c r="AF39" i="12" s="1"/>
  <c r="AG39" i="12" s="1"/>
  <c r="AB39" i="12"/>
  <c r="Y39" i="12"/>
  <c r="Z39" i="12" s="1"/>
  <c r="AA39" i="12" s="1"/>
  <c r="T39" i="12"/>
  <c r="I39" i="12"/>
  <c r="AD38" i="12"/>
  <c r="AB38" i="12"/>
  <c r="Y38" i="12"/>
  <c r="Z38" i="12" s="1"/>
  <c r="AA38" i="12" s="1"/>
  <c r="AC38" i="12" s="1"/>
  <c r="I38" i="12"/>
  <c r="AD37" i="12"/>
  <c r="AE37" i="12" s="1"/>
  <c r="AF37" i="12" s="1"/>
  <c r="AG37" i="12" s="1"/>
  <c r="AB37" i="12"/>
  <c r="Y37" i="12"/>
  <c r="Z37" i="12" s="1"/>
  <c r="AA37" i="12" s="1"/>
  <c r="I37" i="12"/>
  <c r="AD36" i="12"/>
  <c r="AB36" i="12"/>
  <c r="Y36" i="12"/>
  <c r="Z36" i="12" s="1"/>
  <c r="AA36" i="12" s="1"/>
  <c r="AC36" i="12" s="1"/>
  <c r="I36" i="12"/>
  <c r="AD35" i="12"/>
  <c r="AE35" i="12" s="1"/>
  <c r="AF35" i="12" s="1"/>
  <c r="AG35" i="12" s="1"/>
  <c r="AB35" i="12"/>
  <c r="Y35" i="12"/>
  <c r="Z35" i="12" s="1"/>
  <c r="AA35" i="12" s="1"/>
  <c r="T35" i="12"/>
  <c r="K35" i="13" s="1"/>
  <c r="T35" i="13" s="1"/>
  <c r="U35" i="13" s="1"/>
  <c r="I35" i="12"/>
  <c r="AD34" i="12"/>
  <c r="AB34" i="12"/>
  <c r="Y34" i="12"/>
  <c r="AE34" i="12" s="1"/>
  <c r="AF34" i="12" s="1"/>
  <c r="AG34" i="12" s="1"/>
  <c r="T34" i="12"/>
  <c r="K34" i="13" s="1"/>
  <c r="T34" i="13" s="1"/>
  <c r="U34" i="13" s="1"/>
  <c r="I34" i="12"/>
  <c r="C34" i="12"/>
  <c r="C34" i="13" s="1"/>
  <c r="AD33" i="12"/>
  <c r="AB33" i="12"/>
  <c r="Y33" i="12"/>
  <c r="Z33" i="12" s="1"/>
  <c r="AA33" i="12" s="1"/>
  <c r="T33" i="12"/>
  <c r="I33" i="12"/>
  <c r="C33" i="12"/>
  <c r="C33" i="13" s="1"/>
  <c r="AD32" i="12"/>
  <c r="AB32" i="12"/>
  <c r="Y32" i="12"/>
  <c r="Z32" i="12" s="1"/>
  <c r="AA32" i="12" s="1"/>
  <c r="T32" i="12"/>
  <c r="I32" i="12"/>
  <c r="C32" i="12"/>
  <c r="AD31" i="12"/>
  <c r="AB31" i="12"/>
  <c r="Z31" i="12"/>
  <c r="AA31" i="12" s="1"/>
  <c r="Y31" i="12"/>
  <c r="I31" i="12"/>
  <c r="C31" i="12"/>
  <c r="C31" i="13" s="1"/>
  <c r="C14" i="12"/>
  <c r="C14" i="13" s="1"/>
  <c r="C13" i="12"/>
  <c r="C13" i="13" s="1"/>
  <c r="C12" i="12"/>
  <c r="C11" i="12"/>
  <c r="C11" i="13" s="1"/>
  <c r="D29" i="12"/>
  <c r="D9" i="12"/>
  <c r="C12" i="10"/>
  <c r="AD22" i="12"/>
  <c r="AB22" i="12"/>
  <c r="Y22" i="12"/>
  <c r="Z22" i="12" s="1"/>
  <c r="AA22" i="12" s="1"/>
  <c r="I22" i="12"/>
  <c r="AD21" i="12"/>
  <c r="AB21" i="12"/>
  <c r="Z21" i="12"/>
  <c r="AA21" i="12" s="1"/>
  <c r="AC21" i="12" s="1"/>
  <c r="Y21" i="12"/>
  <c r="I21" i="12"/>
  <c r="AD20" i="12"/>
  <c r="AB20" i="12"/>
  <c r="Y20" i="12"/>
  <c r="Z20" i="12" s="1"/>
  <c r="AA20" i="12" s="1"/>
  <c r="AC20" i="12" s="1"/>
  <c r="I20" i="12"/>
  <c r="AD19" i="12"/>
  <c r="AB19" i="12"/>
  <c r="Y19" i="12"/>
  <c r="Z19" i="12" s="1"/>
  <c r="AA19" i="12" s="1"/>
  <c r="I19" i="12"/>
  <c r="AD18" i="12"/>
  <c r="AB18" i="12"/>
  <c r="Y18" i="12"/>
  <c r="I18" i="12"/>
  <c r="AD17" i="12"/>
  <c r="AB17" i="12"/>
  <c r="Y17" i="12"/>
  <c r="Z17" i="12" s="1"/>
  <c r="AA17" i="12" s="1"/>
  <c r="I17" i="12"/>
  <c r="AD16" i="12"/>
  <c r="AB16" i="12"/>
  <c r="Y16" i="12"/>
  <c r="Z16" i="12" s="1"/>
  <c r="AA16" i="12" s="1"/>
  <c r="I16" i="12"/>
  <c r="AD15" i="12"/>
  <c r="AB15" i="12"/>
  <c r="Y15" i="12"/>
  <c r="Z15" i="12" s="1"/>
  <c r="AA15" i="12" s="1"/>
  <c r="I15" i="12"/>
  <c r="AD14" i="12"/>
  <c r="AB14" i="12"/>
  <c r="Y14" i="12"/>
  <c r="I14" i="12"/>
  <c r="AD13" i="12"/>
  <c r="AB13" i="12"/>
  <c r="Y13" i="12"/>
  <c r="Z13" i="12" s="1"/>
  <c r="AA13" i="12" s="1"/>
  <c r="I13" i="12"/>
  <c r="AD12" i="12"/>
  <c r="AB12" i="12"/>
  <c r="Y12" i="12"/>
  <c r="Z12" i="12" s="1"/>
  <c r="AA12" i="12" s="1"/>
  <c r="AC12" i="12" s="1"/>
  <c r="I12" i="12"/>
  <c r="AD11" i="12"/>
  <c r="AB11" i="12"/>
  <c r="Y11" i="12"/>
  <c r="Z11" i="12" s="1"/>
  <c r="AA11" i="12" s="1"/>
  <c r="I11" i="12"/>
  <c r="AD802" i="10"/>
  <c r="AB802" i="10"/>
  <c r="Y802" i="10"/>
  <c r="Z802" i="10" s="1"/>
  <c r="AA802" i="10" s="1"/>
  <c r="AC802" i="10" s="1"/>
  <c r="J802" i="10"/>
  <c r="I802" i="10"/>
  <c r="AD801" i="10"/>
  <c r="AE801" i="10" s="1"/>
  <c r="AF801" i="10" s="1"/>
  <c r="AG801" i="10" s="1"/>
  <c r="AB801" i="10"/>
  <c r="Z801" i="10"/>
  <c r="AA801" i="10" s="1"/>
  <c r="AC801" i="10" s="1"/>
  <c r="Y801" i="10"/>
  <c r="J801" i="10"/>
  <c r="I801" i="10"/>
  <c r="AD800" i="10"/>
  <c r="AE800" i="10" s="1"/>
  <c r="AF800" i="10" s="1"/>
  <c r="AG800" i="10" s="1"/>
  <c r="AB800" i="10"/>
  <c r="Z800" i="10"/>
  <c r="AA800" i="10" s="1"/>
  <c r="AC800" i="10" s="1"/>
  <c r="Y800" i="10"/>
  <c r="J800" i="10"/>
  <c r="I800" i="10"/>
  <c r="AD799" i="10"/>
  <c r="AE799" i="10" s="1"/>
  <c r="AF799" i="10" s="1"/>
  <c r="AG799" i="10" s="1"/>
  <c r="AC799" i="10"/>
  <c r="AB799" i="10"/>
  <c r="AA799" i="10"/>
  <c r="Z799" i="10"/>
  <c r="Y799" i="10"/>
  <c r="J799" i="10"/>
  <c r="I799" i="10"/>
  <c r="B799" i="10"/>
  <c r="AD798" i="10"/>
  <c r="AE798" i="10" s="1"/>
  <c r="AF798" i="10" s="1"/>
  <c r="AG798" i="10" s="1"/>
  <c r="AB798" i="10"/>
  <c r="Z798" i="10"/>
  <c r="AA798" i="10" s="1"/>
  <c r="AC798" i="10" s="1"/>
  <c r="Y798" i="10"/>
  <c r="J798" i="10"/>
  <c r="I798" i="10"/>
  <c r="AF797" i="10"/>
  <c r="AG797" i="10" s="1"/>
  <c r="AE797" i="10"/>
  <c r="AD797" i="10"/>
  <c r="AB797" i="10"/>
  <c r="Z797" i="10"/>
  <c r="AA797" i="10" s="1"/>
  <c r="AC797" i="10" s="1"/>
  <c r="Y797" i="10"/>
  <c r="K797" i="10"/>
  <c r="T797" i="10" s="1"/>
  <c r="U797" i="10" s="1"/>
  <c r="J797" i="10"/>
  <c r="I797" i="10"/>
  <c r="AD796" i="10"/>
  <c r="AE796" i="10" s="1"/>
  <c r="AF796" i="10" s="1"/>
  <c r="AG796" i="10" s="1"/>
  <c r="AB796" i="10"/>
  <c r="Y796" i="10"/>
  <c r="Z796" i="10" s="1"/>
  <c r="AA796" i="10" s="1"/>
  <c r="AC796" i="10" s="1"/>
  <c r="J796" i="10"/>
  <c r="I796" i="10"/>
  <c r="AD795" i="10"/>
  <c r="AE795" i="10" s="1"/>
  <c r="AF795" i="10" s="1"/>
  <c r="AG795" i="10" s="1"/>
  <c r="AB795" i="10"/>
  <c r="Y795" i="10"/>
  <c r="Z795" i="10" s="1"/>
  <c r="AA795" i="10" s="1"/>
  <c r="AC795" i="10" s="1"/>
  <c r="J795" i="10"/>
  <c r="I795" i="10"/>
  <c r="AD794" i="10"/>
  <c r="AB794" i="10"/>
  <c r="Z794" i="10"/>
  <c r="AA794" i="10" s="1"/>
  <c r="AC794" i="10" s="1"/>
  <c r="Y794" i="10"/>
  <c r="AE794" i="10" s="1"/>
  <c r="AF794" i="10" s="1"/>
  <c r="AG794" i="10" s="1"/>
  <c r="J794" i="10"/>
  <c r="I794" i="10"/>
  <c r="C794" i="10"/>
  <c r="AD793" i="10"/>
  <c r="AE793" i="10" s="1"/>
  <c r="AF793" i="10" s="1"/>
  <c r="AG793" i="10" s="1"/>
  <c r="AB793" i="10"/>
  <c r="Y793" i="10"/>
  <c r="Z793" i="10" s="1"/>
  <c r="AA793" i="10" s="1"/>
  <c r="AC793" i="10" s="1"/>
  <c r="J793" i="10"/>
  <c r="I793" i="10"/>
  <c r="C793" i="10"/>
  <c r="AF792" i="10"/>
  <c r="AG792" i="10" s="1"/>
  <c r="AE792" i="10"/>
  <c r="AD792" i="10"/>
  <c r="AB792" i="10"/>
  <c r="Z792" i="10"/>
  <c r="AA792" i="10" s="1"/>
  <c r="AC792" i="10" s="1"/>
  <c r="Y792" i="10"/>
  <c r="J792" i="10"/>
  <c r="I792" i="10"/>
  <c r="C792" i="10"/>
  <c r="AD791" i="10"/>
  <c r="AB791" i="10"/>
  <c r="Y791" i="10"/>
  <c r="Z791" i="10" s="1"/>
  <c r="AA791" i="10" s="1"/>
  <c r="AC791" i="10" s="1"/>
  <c r="J791" i="10"/>
  <c r="I791" i="10"/>
  <c r="C791" i="10"/>
  <c r="D789" i="10"/>
  <c r="AD782" i="10"/>
  <c r="AB782" i="10"/>
  <c r="Y782" i="10"/>
  <c r="Z782" i="10" s="1"/>
  <c r="AA782" i="10" s="1"/>
  <c r="AC782" i="10" s="1"/>
  <c r="J782" i="10"/>
  <c r="I782" i="10"/>
  <c r="AD781" i="10"/>
  <c r="AE781" i="10" s="1"/>
  <c r="AF781" i="10" s="1"/>
  <c r="AG781" i="10" s="1"/>
  <c r="AB781" i="10"/>
  <c r="Y781" i="10"/>
  <c r="Z781" i="10" s="1"/>
  <c r="AA781" i="10" s="1"/>
  <c r="AC781" i="10" s="1"/>
  <c r="J781" i="10"/>
  <c r="I781" i="10"/>
  <c r="AD780" i="10"/>
  <c r="AE780" i="10" s="1"/>
  <c r="AF780" i="10" s="1"/>
  <c r="AG780" i="10" s="1"/>
  <c r="AB780" i="10"/>
  <c r="Y780" i="10"/>
  <c r="Z780" i="10" s="1"/>
  <c r="AA780" i="10" s="1"/>
  <c r="AC780" i="10" s="1"/>
  <c r="J780" i="10"/>
  <c r="I780" i="10"/>
  <c r="AD779" i="10"/>
  <c r="AE779" i="10" s="1"/>
  <c r="AF779" i="10" s="1"/>
  <c r="AG779" i="10" s="1"/>
  <c r="AB779" i="10"/>
  <c r="Y779" i="10"/>
  <c r="Z779" i="10" s="1"/>
  <c r="AA779" i="10" s="1"/>
  <c r="AC779" i="10" s="1"/>
  <c r="J779" i="10"/>
  <c r="I779" i="10"/>
  <c r="AE778" i="10"/>
  <c r="AF778" i="10" s="1"/>
  <c r="AG778" i="10" s="1"/>
  <c r="AD778" i="10"/>
  <c r="AB778" i="10"/>
  <c r="Z778" i="10"/>
  <c r="AA778" i="10" s="1"/>
  <c r="AC778" i="10" s="1"/>
  <c r="Y778" i="10"/>
  <c r="J778" i="10"/>
  <c r="I778" i="10"/>
  <c r="AD777" i="10"/>
  <c r="AE777" i="10" s="1"/>
  <c r="AF777" i="10" s="1"/>
  <c r="AG777" i="10" s="1"/>
  <c r="AC777" i="10"/>
  <c r="AB777" i="10"/>
  <c r="AA777" i="10"/>
  <c r="Z777" i="10"/>
  <c r="Y777" i="10"/>
  <c r="J777" i="10"/>
  <c r="I777" i="10"/>
  <c r="AD776" i="10"/>
  <c r="AE776" i="10" s="1"/>
  <c r="AF776" i="10" s="1"/>
  <c r="AG776" i="10" s="1"/>
  <c r="AB776" i="10"/>
  <c r="Y776" i="10"/>
  <c r="Z776" i="10" s="1"/>
  <c r="AA776" i="10" s="1"/>
  <c r="AC776" i="10" s="1"/>
  <c r="J776" i="10"/>
  <c r="I776" i="10"/>
  <c r="AD775" i="10"/>
  <c r="AB775" i="10"/>
  <c r="Y775" i="10"/>
  <c r="Z775" i="10" s="1"/>
  <c r="AA775" i="10" s="1"/>
  <c r="AC775" i="10" s="1"/>
  <c r="J775" i="10"/>
  <c r="I775" i="10"/>
  <c r="AE774" i="10"/>
  <c r="AF774" i="10" s="1"/>
  <c r="AG774" i="10" s="1"/>
  <c r="AD774" i="10"/>
  <c r="AB774" i="10"/>
  <c r="Z774" i="10"/>
  <c r="AA774" i="10" s="1"/>
  <c r="AC774" i="10" s="1"/>
  <c r="Y774" i="10"/>
  <c r="J774" i="10"/>
  <c r="I774" i="10"/>
  <c r="C774" i="10"/>
  <c r="AD773" i="10"/>
  <c r="AE773" i="10" s="1"/>
  <c r="AF773" i="10" s="1"/>
  <c r="AG773" i="10" s="1"/>
  <c r="AB773" i="10"/>
  <c r="Y773" i="10"/>
  <c r="Z773" i="10" s="1"/>
  <c r="AA773" i="10" s="1"/>
  <c r="AC773" i="10" s="1"/>
  <c r="J773" i="10"/>
  <c r="I773" i="10"/>
  <c r="C773" i="10"/>
  <c r="AD772" i="10"/>
  <c r="AE772" i="10" s="1"/>
  <c r="AF772" i="10" s="1"/>
  <c r="AG772" i="10" s="1"/>
  <c r="AC772" i="10"/>
  <c r="AB772" i="10"/>
  <c r="AA772" i="10"/>
  <c r="Z772" i="10"/>
  <c r="Y772" i="10"/>
  <c r="J772" i="10"/>
  <c r="I772" i="10"/>
  <c r="C772" i="10"/>
  <c r="B779" i="10" s="1"/>
  <c r="AE771" i="10"/>
  <c r="AF771" i="10" s="1"/>
  <c r="AG771" i="10" s="1"/>
  <c r="AD771" i="10"/>
  <c r="AB771" i="10"/>
  <c r="Z771" i="10"/>
  <c r="AA771" i="10" s="1"/>
  <c r="AC771" i="10" s="1"/>
  <c r="Y771" i="10"/>
  <c r="J771" i="10"/>
  <c r="I771" i="10"/>
  <c r="C771" i="10"/>
  <c r="D769" i="10"/>
  <c r="AD762" i="10"/>
  <c r="AB762" i="10"/>
  <c r="Y762" i="10"/>
  <c r="Z762" i="10" s="1"/>
  <c r="AA762" i="10" s="1"/>
  <c r="AC762" i="10" s="1"/>
  <c r="J762" i="10"/>
  <c r="I762" i="10"/>
  <c r="AD761" i="10"/>
  <c r="AE761" i="10" s="1"/>
  <c r="AF761" i="10" s="1"/>
  <c r="AG761" i="10" s="1"/>
  <c r="AB761" i="10"/>
  <c r="Y761" i="10"/>
  <c r="Z761" i="10" s="1"/>
  <c r="AA761" i="10" s="1"/>
  <c r="AC761" i="10" s="1"/>
  <c r="J761" i="10"/>
  <c r="I761" i="10"/>
  <c r="AD760" i="10"/>
  <c r="AE760" i="10" s="1"/>
  <c r="AF760" i="10" s="1"/>
  <c r="AG760" i="10" s="1"/>
  <c r="AB760" i="10"/>
  <c r="Y760" i="10"/>
  <c r="Z760" i="10" s="1"/>
  <c r="AA760" i="10" s="1"/>
  <c r="AC760" i="10" s="1"/>
  <c r="J760" i="10"/>
  <c r="I760" i="10"/>
  <c r="AD759" i="10"/>
  <c r="AE759" i="10" s="1"/>
  <c r="AF759" i="10" s="1"/>
  <c r="AG759" i="10" s="1"/>
  <c r="AB759" i="10"/>
  <c r="Y759" i="10"/>
  <c r="Z759" i="10" s="1"/>
  <c r="AA759" i="10" s="1"/>
  <c r="AC759" i="10" s="1"/>
  <c r="J759" i="10"/>
  <c r="I759" i="10"/>
  <c r="AF758" i="10"/>
  <c r="AG758" i="10" s="1"/>
  <c r="AE758" i="10"/>
  <c r="AD758" i="10"/>
  <c r="AB758" i="10"/>
  <c r="Z758" i="10"/>
  <c r="AA758" i="10" s="1"/>
  <c r="AC758" i="10" s="1"/>
  <c r="Y758" i="10"/>
  <c r="J758" i="10"/>
  <c r="I758" i="10"/>
  <c r="AD757" i="10"/>
  <c r="AE757" i="10" s="1"/>
  <c r="AF757" i="10" s="1"/>
  <c r="AG757" i="10" s="1"/>
  <c r="AB757" i="10"/>
  <c r="Y757" i="10"/>
  <c r="Z757" i="10" s="1"/>
  <c r="AA757" i="10" s="1"/>
  <c r="AC757" i="10" s="1"/>
  <c r="J757" i="10"/>
  <c r="I757" i="10"/>
  <c r="AD756" i="10"/>
  <c r="AE756" i="10" s="1"/>
  <c r="AF756" i="10" s="1"/>
  <c r="AG756" i="10" s="1"/>
  <c r="AB756" i="10"/>
  <c r="Y756" i="10"/>
  <c r="Z756" i="10" s="1"/>
  <c r="AA756" i="10" s="1"/>
  <c r="AC756" i="10" s="1"/>
  <c r="J756" i="10"/>
  <c r="I756" i="10"/>
  <c r="AE755" i="10"/>
  <c r="AF755" i="10" s="1"/>
  <c r="AG755" i="10" s="1"/>
  <c r="AD755" i="10"/>
  <c r="AB755" i="10"/>
  <c r="Z755" i="10"/>
  <c r="AA755" i="10" s="1"/>
  <c r="AC755" i="10" s="1"/>
  <c r="Y755" i="10"/>
  <c r="J755" i="10"/>
  <c r="I755" i="10"/>
  <c r="AF754" i="10"/>
  <c r="AG754" i="10" s="1"/>
  <c r="AE754" i="10"/>
  <c r="AD754" i="10"/>
  <c r="AB754" i="10"/>
  <c r="Z754" i="10"/>
  <c r="AA754" i="10" s="1"/>
  <c r="AC754" i="10" s="1"/>
  <c r="Y754" i="10"/>
  <c r="J754" i="10"/>
  <c r="I754" i="10"/>
  <c r="C754" i="10"/>
  <c r="AD753" i="10"/>
  <c r="AB753" i="10"/>
  <c r="Y753" i="10"/>
  <c r="Z753" i="10" s="1"/>
  <c r="AA753" i="10" s="1"/>
  <c r="AC753" i="10" s="1"/>
  <c r="J753" i="10"/>
  <c r="I753" i="10"/>
  <c r="C753" i="10"/>
  <c r="AD752" i="10"/>
  <c r="AE752" i="10" s="1"/>
  <c r="AF752" i="10" s="1"/>
  <c r="AG752" i="10" s="1"/>
  <c r="AB752" i="10"/>
  <c r="Y752" i="10"/>
  <c r="Z752" i="10" s="1"/>
  <c r="AA752" i="10" s="1"/>
  <c r="AC752" i="10" s="1"/>
  <c r="J752" i="10"/>
  <c r="I752" i="10"/>
  <c r="C752" i="10"/>
  <c r="B759" i="10" s="1"/>
  <c r="AE751" i="10"/>
  <c r="AF751" i="10" s="1"/>
  <c r="AG751" i="10" s="1"/>
  <c r="AD751" i="10"/>
  <c r="AB751" i="10"/>
  <c r="Z751" i="10"/>
  <c r="AA751" i="10" s="1"/>
  <c r="AC751" i="10" s="1"/>
  <c r="Y751" i="10"/>
  <c r="J751" i="10"/>
  <c r="I751" i="10"/>
  <c r="C751" i="10"/>
  <c r="D749" i="10"/>
  <c r="AD742" i="10"/>
  <c r="AB742" i="10"/>
  <c r="Y742" i="10"/>
  <c r="Z742" i="10" s="1"/>
  <c r="AA742" i="10" s="1"/>
  <c r="AC742" i="10" s="1"/>
  <c r="J742" i="10"/>
  <c r="I742" i="10"/>
  <c r="AD741" i="10"/>
  <c r="AE741" i="10" s="1"/>
  <c r="AF741" i="10" s="1"/>
  <c r="AG741" i="10" s="1"/>
  <c r="AB741" i="10"/>
  <c r="Y741" i="10"/>
  <c r="Z741" i="10" s="1"/>
  <c r="AA741" i="10" s="1"/>
  <c r="AC741" i="10" s="1"/>
  <c r="J741" i="10"/>
  <c r="I741" i="10"/>
  <c r="AD740" i="10"/>
  <c r="AE740" i="10" s="1"/>
  <c r="AF740" i="10" s="1"/>
  <c r="AG740" i="10" s="1"/>
  <c r="AB740" i="10"/>
  <c r="Y740" i="10"/>
  <c r="Z740" i="10" s="1"/>
  <c r="AA740" i="10" s="1"/>
  <c r="AC740" i="10" s="1"/>
  <c r="J740" i="10"/>
  <c r="I740" i="10"/>
  <c r="AD739" i="10"/>
  <c r="AE739" i="10" s="1"/>
  <c r="AF739" i="10" s="1"/>
  <c r="AG739" i="10" s="1"/>
  <c r="AB739" i="10"/>
  <c r="Y739" i="10"/>
  <c r="Z739" i="10" s="1"/>
  <c r="AA739" i="10" s="1"/>
  <c r="AC739" i="10" s="1"/>
  <c r="J739" i="10"/>
  <c r="I739" i="10"/>
  <c r="AD738" i="10"/>
  <c r="AE738" i="10" s="1"/>
  <c r="AF738" i="10" s="1"/>
  <c r="AG738" i="10" s="1"/>
  <c r="AB738" i="10"/>
  <c r="Z738" i="10"/>
  <c r="AA738" i="10" s="1"/>
  <c r="AC738" i="10" s="1"/>
  <c r="Y738" i="10"/>
  <c r="J738" i="10"/>
  <c r="I738" i="10"/>
  <c r="AD737" i="10"/>
  <c r="AE737" i="10" s="1"/>
  <c r="AF737" i="10" s="1"/>
  <c r="AG737" i="10" s="1"/>
  <c r="AB737" i="10"/>
  <c r="Y737" i="10"/>
  <c r="Z737" i="10" s="1"/>
  <c r="AA737" i="10" s="1"/>
  <c r="AC737" i="10" s="1"/>
  <c r="J737" i="10"/>
  <c r="I737" i="10"/>
  <c r="AD736" i="10"/>
  <c r="AE736" i="10" s="1"/>
  <c r="AF736" i="10" s="1"/>
  <c r="AG736" i="10" s="1"/>
  <c r="AB736" i="10"/>
  <c r="Y736" i="10"/>
  <c r="Z736" i="10" s="1"/>
  <c r="AA736" i="10" s="1"/>
  <c r="AC736" i="10" s="1"/>
  <c r="J736" i="10"/>
  <c r="I736" i="10"/>
  <c r="AE735" i="10"/>
  <c r="AF735" i="10" s="1"/>
  <c r="AG735" i="10" s="1"/>
  <c r="AD735" i="10"/>
  <c r="AB735" i="10"/>
  <c r="AA735" i="10"/>
  <c r="AC735" i="10" s="1"/>
  <c r="Z735" i="10"/>
  <c r="Y735" i="10"/>
  <c r="J735" i="10"/>
  <c r="I735" i="10"/>
  <c r="AD734" i="10"/>
  <c r="AB734" i="10"/>
  <c r="Y734" i="10"/>
  <c r="AE734" i="10" s="1"/>
  <c r="AF734" i="10" s="1"/>
  <c r="AG734" i="10" s="1"/>
  <c r="J734" i="10"/>
  <c r="I734" i="10"/>
  <c r="C734" i="10"/>
  <c r="AD733" i="10"/>
  <c r="AB733" i="10"/>
  <c r="Z733" i="10"/>
  <c r="AA733" i="10" s="1"/>
  <c r="AC733" i="10" s="1"/>
  <c r="Y733" i="10"/>
  <c r="AE733" i="10" s="1"/>
  <c r="AF733" i="10" s="1"/>
  <c r="AG733" i="10" s="1"/>
  <c r="J733" i="10"/>
  <c r="I733" i="10"/>
  <c r="C733" i="10"/>
  <c r="AE732" i="10"/>
  <c r="AF732" i="10" s="1"/>
  <c r="AG732" i="10" s="1"/>
  <c r="AD732" i="10"/>
  <c r="AB732" i="10"/>
  <c r="Y732" i="10"/>
  <c r="Z732" i="10" s="1"/>
  <c r="AA732" i="10" s="1"/>
  <c r="AC732" i="10" s="1"/>
  <c r="J732" i="10"/>
  <c r="I732" i="10"/>
  <c r="C732" i="10"/>
  <c r="B739" i="10" s="1"/>
  <c r="AD731" i="10"/>
  <c r="AE731" i="10" s="1"/>
  <c r="AF731" i="10" s="1"/>
  <c r="AG731" i="10" s="1"/>
  <c r="AB731" i="10"/>
  <c r="Z731" i="10"/>
  <c r="AA731" i="10" s="1"/>
  <c r="AC731" i="10" s="1"/>
  <c r="Y731" i="10"/>
  <c r="J731" i="10"/>
  <c r="I731" i="10"/>
  <c r="C731" i="10"/>
  <c r="D729" i="10"/>
  <c r="AD722" i="10"/>
  <c r="AB722" i="10"/>
  <c r="Y722" i="10"/>
  <c r="Z722" i="10" s="1"/>
  <c r="AA722" i="10" s="1"/>
  <c r="AC722" i="10" s="1"/>
  <c r="J722" i="10"/>
  <c r="I722" i="10"/>
  <c r="AD721" i="10"/>
  <c r="AB721" i="10"/>
  <c r="Y721" i="10"/>
  <c r="Z721" i="10" s="1"/>
  <c r="AA721" i="10" s="1"/>
  <c r="AC721" i="10" s="1"/>
  <c r="J721" i="10"/>
  <c r="I721" i="10"/>
  <c r="AD720" i="10"/>
  <c r="AB720" i="10"/>
  <c r="Y720" i="10"/>
  <c r="Z720" i="10" s="1"/>
  <c r="AA720" i="10" s="1"/>
  <c r="AC720" i="10" s="1"/>
  <c r="J720" i="10"/>
  <c r="I720" i="10"/>
  <c r="AD719" i="10"/>
  <c r="AE719" i="10" s="1"/>
  <c r="AF719" i="10" s="1"/>
  <c r="AG719" i="10" s="1"/>
  <c r="AB719" i="10"/>
  <c r="Y719" i="10"/>
  <c r="Z719" i="10" s="1"/>
  <c r="AA719" i="10" s="1"/>
  <c r="AC719" i="10" s="1"/>
  <c r="J719" i="10"/>
  <c r="I719" i="10"/>
  <c r="B719" i="10"/>
  <c r="AD718" i="10"/>
  <c r="AE718" i="10" s="1"/>
  <c r="AF718" i="10" s="1"/>
  <c r="AG718" i="10" s="1"/>
  <c r="AB718" i="10"/>
  <c r="Z718" i="10"/>
  <c r="AA718" i="10" s="1"/>
  <c r="AC718" i="10" s="1"/>
  <c r="Y718" i="10"/>
  <c r="J718" i="10"/>
  <c r="I718" i="10"/>
  <c r="AD717" i="10"/>
  <c r="AE717" i="10" s="1"/>
  <c r="AF717" i="10" s="1"/>
  <c r="AG717" i="10" s="1"/>
  <c r="AB717" i="10"/>
  <c r="Z717" i="10"/>
  <c r="AA717" i="10" s="1"/>
  <c r="AC717" i="10" s="1"/>
  <c r="Y717" i="10"/>
  <c r="J717" i="10"/>
  <c r="I717" i="10"/>
  <c r="AD716" i="10"/>
  <c r="AE716" i="10" s="1"/>
  <c r="AF716" i="10" s="1"/>
  <c r="AG716" i="10" s="1"/>
  <c r="AB716" i="10"/>
  <c r="Y716" i="10"/>
  <c r="Z716" i="10" s="1"/>
  <c r="AA716" i="10" s="1"/>
  <c r="AC716" i="10" s="1"/>
  <c r="J716" i="10"/>
  <c r="I716" i="10"/>
  <c r="AD715" i="10"/>
  <c r="AE715" i="10" s="1"/>
  <c r="AF715" i="10" s="1"/>
  <c r="AG715" i="10" s="1"/>
  <c r="AB715" i="10"/>
  <c r="Z715" i="10"/>
  <c r="AA715" i="10" s="1"/>
  <c r="AC715" i="10" s="1"/>
  <c r="Y715" i="10"/>
  <c r="J715" i="10"/>
  <c r="I715" i="10"/>
  <c r="AF714" i="10"/>
  <c r="AG714" i="10" s="1"/>
  <c r="AE714" i="10"/>
  <c r="AD714" i="10"/>
  <c r="AB714" i="10"/>
  <c r="Z714" i="10"/>
  <c r="AA714" i="10" s="1"/>
  <c r="AC714" i="10" s="1"/>
  <c r="Y714" i="10"/>
  <c r="J714" i="10"/>
  <c r="I714" i="10"/>
  <c r="C714" i="10"/>
  <c r="AE713" i="10"/>
  <c r="AF713" i="10" s="1"/>
  <c r="AG713" i="10" s="1"/>
  <c r="AD713" i="10"/>
  <c r="AB713" i="10"/>
  <c r="Y713" i="10"/>
  <c r="Z713" i="10" s="1"/>
  <c r="AA713" i="10" s="1"/>
  <c r="AC713" i="10" s="1"/>
  <c r="J713" i="10"/>
  <c r="I713" i="10"/>
  <c r="C713" i="10"/>
  <c r="AD712" i="10"/>
  <c r="AE712" i="10" s="1"/>
  <c r="AF712" i="10" s="1"/>
  <c r="AG712" i="10" s="1"/>
  <c r="AB712" i="10"/>
  <c r="Z712" i="10"/>
  <c r="AA712" i="10" s="1"/>
  <c r="AC712" i="10" s="1"/>
  <c r="Y712" i="10"/>
  <c r="J712" i="10"/>
  <c r="I712" i="10"/>
  <c r="C712" i="10"/>
  <c r="AD711" i="10"/>
  <c r="AB711" i="10"/>
  <c r="Y711" i="10"/>
  <c r="AE711" i="10" s="1"/>
  <c r="AF711" i="10" s="1"/>
  <c r="AG711" i="10" s="1"/>
  <c r="J711" i="10"/>
  <c r="I711" i="10"/>
  <c r="C711" i="10"/>
  <c r="D709" i="10"/>
  <c r="AD702" i="10"/>
  <c r="AB702" i="10"/>
  <c r="Y702" i="10"/>
  <c r="AE702" i="10" s="1"/>
  <c r="AF702" i="10" s="1"/>
  <c r="AG702" i="10" s="1"/>
  <c r="J702" i="10"/>
  <c r="I702" i="10"/>
  <c r="AD701" i="10"/>
  <c r="AE701" i="10" s="1"/>
  <c r="AF701" i="10" s="1"/>
  <c r="AG701" i="10" s="1"/>
  <c r="AB701" i="10"/>
  <c r="Y701" i="10"/>
  <c r="Z701" i="10" s="1"/>
  <c r="AA701" i="10" s="1"/>
  <c r="AC701" i="10" s="1"/>
  <c r="J701" i="10"/>
  <c r="I701" i="10"/>
  <c r="AD700" i="10"/>
  <c r="AE700" i="10" s="1"/>
  <c r="AF700" i="10" s="1"/>
  <c r="AG700" i="10" s="1"/>
  <c r="AB700" i="10"/>
  <c r="Y700" i="10"/>
  <c r="Z700" i="10" s="1"/>
  <c r="AA700" i="10" s="1"/>
  <c r="AC700" i="10" s="1"/>
  <c r="J700" i="10"/>
  <c r="I700" i="10"/>
  <c r="AD699" i="10"/>
  <c r="AE699" i="10" s="1"/>
  <c r="AF699" i="10" s="1"/>
  <c r="AG699" i="10" s="1"/>
  <c r="AB699" i="10"/>
  <c r="Y699" i="10"/>
  <c r="Z699" i="10" s="1"/>
  <c r="AA699" i="10" s="1"/>
  <c r="AC699" i="10" s="1"/>
  <c r="J699" i="10"/>
  <c r="I699" i="10"/>
  <c r="AE698" i="10"/>
  <c r="AF698" i="10" s="1"/>
  <c r="AG698" i="10" s="1"/>
  <c r="AD698" i="10"/>
  <c r="AB698" i="10"/>
  <c r="AA698" i="10"/>
  <c r="AC698" i="10" s="1"/>
  <c r="Z698" i="10"/>
  <c r="Y698" i="10"/>
  <c r="J698" i="10"/>
  <c r="I698" i="10"/>
  <c r="AD697" i="10"/>
  <c r="AE697" i="10" s="1"/>
  <c r="AF697" i="10" s="1"/>
  <c r="AG697" i="10" s="1"/>
  <c r="AB697" i="10"/>
  <c r="Y697" i="10"/>
  <c r="Z697" i="10" s="1"/>
  <c r="AA697" i="10" s="1"/>
  <c r="AC697" i="10" s="1"/>
  <c r="J697" i="10"/>
  <c r="I697" i="10"/>
  <c r="AE696" i="10"/>
  <c r="AF696" i="10" s="1"/>
  <c r="AG696" i="10" s="1"/>
  <c r="AD696" i="10"/>
  <c r="AB696" i="10"/>
  <c r="Y696" i="10"/>
  <c r="Z696" i="10" s="1"/>
  <c r="AA696" i="10" s="1"/>
  <c r="AC696" i="10" s="1"/>
  <c r="J696" i="10"/>
  <c r="I696" i="10"/>
  <c r="AD695" i="10"/>
  <c r="AB695" i="10"/>
  <c r="Y695" i="10"/>
  <c r="AE695" i="10" s="1"/>
  <c r="AF695" i="10" s="1"/>
  <c r="AG695" i="10" s="1"/>
  <c r="J695" i="10"/>
  <c r="I695" i="10"/>
  <c r="AE694" i="10"/>
  <c r="AF694" i="10" s="1"/>
  <c r="AG694" i="10" s="1"/>
  <c r="AD694" i="10"/>
  <c r="AB694" i="10"/>
  <c r="AA694" i="10"/>
  <c r="AC694" i="10" s="1"/>
  <c r="Z694" i="10"/>
  <c r="Y694" i="10"/>
  <c r="J694" i="10"/>
  <c r="I694" i="10"/>
  <c r="C694" i="10"/>
  <c r="AD693" i="10"/>
  <c r="AE693" i="10" s="1"/>
  <c r="AF693" i="10" s="1"/>
  <c r="AG693" i="10" s="1"/>
  <c r="AB693" i="10"/>
  <c r="Z693" i="10"/>
  <c r="AA693" i="10" s="1"/>
  <c r="AC693" i="10" s="1"/>
  <c r="Y693" i="10"/>
  <c r="J693" i="10"/>
  <c r="I693" i="10"/>
  <c r="C693" i="10"/>
  <c r="AD692" i="10"/>
  <c r="AE692" i="10" s="1"/>
  <c r="AF692" i="10" s="1"/>
  <c r="AG692" i="10" s="1"/>
  <c r="AB692" i="10"/>
  <c r="Y692" i="10"/>
  <c r="Z692" i="10" s="1"/>
  <c r="AA692" i="10" s="1"/>
  <c r="AC692" i="10" s="1"/>
  <c r="J692" i="10"/>
  <c r="I692" i="10"/>
  <c r="C692" i="10"/>
  <c r="B699" i="10" s="1"/>
  <c r="AF691" i="10"/>
  <c r="AG691" i="10" s="1"/>
  <c r="AE691" i="10"/>
  <c r="AD691" i="10"/>
  <c r="AB691" i="10"/>
  <c r="Z691" i="10"/>
  <c r="AA691" i="10" s="1"/>
  <c r="AC691" i="10" s="1"/>
  <c r="Y691" i="10"/>
  <c r="J691" i="10"/>
  <c r="I691" i="10"/>
  <c r="C691" i="10"/>
  <c r="D689" i="10"/>
  <c r="AD682" i="10"/>
  <c r="AB682" i="10"/>
  <c r="Y682" i="10"/>
  <c r="AE682" i="10" s="1"/>
  <c r="AF682" i="10" s="1"/>
  <c r="AG682" i="10" s="1"/>
  <c r="J682" i="10"/>
  <c r="I682" i="10"/>
  <c r="AE681" i="10"/>
  <c r="AF681" i="10" s="1"/>
  <c r="AG681" i="10" s="1"/>
  <c r="AD681" i="10"/>
  <c r="AB681" i="10"/>
  <c r="Y681" i="10"/>
  <c r="Z681" i="10" s="1"/>
  <c r="AA681" i="10" s="1"/>
  <c r="AC681" i="10" s="1"/>
  <c r="J681" i="10"/>
  <c r="I681" i="10"/>
  <c r="AD680" i="10"/>
  <c r="AE680" i="10" s="1"/>
  <c r="AF680" i="10" s="1"/>
  <c r="AG680" i="10" s="1"/>
  <c r="AB680" i="10"/>
  <c r="Y680" i="10"/>
  <c r="Z680" i="10" s="1"/>
  <c r="AA680" i="10" s="1"/>
  <c r="AC680" i="10" s="1"/>
  <c r="J680" i="10"/>
  <c r="I680" i="10"/>
  <c r="AD679" i="10"/>
  <c r="AE679" i="10" s="1"/>
  <c r="AF679" i="10" s="1"/>
  <c r="AG679" i="10" s="1"/>
  <c r="AB679" i="10"/>
  <c r="Z679" i="10"/>
  <c r="AA679" i="10" s="1"/>
  <c r="AC679" i="10" s="1"/>
  <c r="Y679" i="10"/>
  <c r="J679" i="10"/>
  <c r="I679" i="10"/>
  <c r="AD678" i="10"/>
  <c r="AE678" i="10" s="1"/>
  <c r="AF678" i="10" s="1"/>
  <c r="AG678" i="10" s="1"/>
  <c r="AB678" i="10"/>
  <c r="Z678" i="10"/>
  <c r="AA678" i="10" s="1"/>
  <c r="AC678" i="10" s="1"/>
  <c r="Y678" i="10"/>
  <c r="J678" i="10"/>
  <c r="I678" i="10"/>
  <c r="AD677" i="10"/>
  <c r="AB677" i="10"/>
  <c r="Y677" i="10"/>
  <c r="Z677" i="10" s="1"/>
  <c r="AA677" i="10" s="1"/>
  <c r="AC677" i="10" s="1"/>
  <c r="J677" i="10"/>
  <c r="I677" i="10"/>
  <c r="AE676" i="10"/>
  <c r="AF676" i="10" s="1"/>
  <c r="AG676" i="10" s="1"/>
  <c r="AD676" i="10"/>
  <c r="AC676" i="10"/>
  <c r="AB676" i="10"/>
  <c r="Z676" i="10"/>
  <c r="AA676" i="10" s="1"/>
  <c r="Y676" i="10"/>
  <c r="J676" i="10"/>
  <c r="I676" i="10"/>
  <c r="AF675" i="10"/>
  <c r="AG675" i="10" s="1"/>
  <c r="AE675" i="10"/>
  <c r="AD675" i="10"/>
  <c r="AB675" i="10"/>
  <c r="Y675" i="10"/>
  <c r="Z675" i="10" s="1"/>
  <c r="AA675" i="10" s="1"/>
  <c r="AC675" i="10" s="1"/>
  <c r="J675" i="10"/>
  <c r="I675" i="10"/>
  <c r="AG674" i="10"/>
  <c r="AD674" i="10"/>
  <c r="AE674" i="10" s="1"/>
  <c r="AF674" i="10" s="1"/>
  <c r="AB674" i="10"/>
  <c r="Y674" i="10"/>
  <c r="Z674" i="10" s="1"/>
  <c r="AA674" i="10" s="1"/>
  <c r="AC674" i="10" s="1"/>
  <c r="J674" i="10"/>
  <c r="I674" i="10"/>
  <c r="C674" i="10"/>
  <c r="AD673" i="10"/>
  <c r="AB673" i="10"/>
  <c r="Y673" i="10"/>
  <c r="Z673" i="10" s="1"/>
  <c r="AA673" i="10" s="1"/>
  <c r="AC673" i="10" s="1"/>
  <c r="J673" i="10"/>
  <c r="I673" i="10"/>
  <c r="C673" i="10"/>
  <c r="AD672" i="10"/>
  <c r="AB672" i="10"/>
  <c r="Y672" i="10"/>
  <c r="AE672" i="10" s="1"/>
  <c r="AF672" i="10" s="1"/>
  <c r="AG672" i="10" s="1"/>
  <c r="J672" i="10"/>
  <c r="I672" i="10"/>
  <c r="C672" i="10"/>
  <c r="B679" i="10" s="1"/>
  <c r="AD671" i="10"/>
  <c r="AE671" i="10" s="1"/>
  <c r="AF671" i="10" s="1"/>
  <c r="AG671" i="10" s="1"/>
  <c r="AB671" i="10"/>
  <c r="Y671" i="10"/>
  <c r="Z671" i="10" s="1"/>
  <c r="AA671" i="10" s="1"/>
  <c r="AC671" i="10" s="1"/>
  <c r="J671" i="10"/>
  <c r="I671" i="10"/>
  <c r="C671" i="10"/>
  <c r="D669" i="10"/>
  <c r="AD662" i="10"/>
  <c r="AB662" i="10"/>
  <c r="Y662" i="10"/>
  <c r="Z662" i="10" s="1"/>
  <c r="AA662" i="10" s="1"/>
  <c r="AC662" i="10" s="1"/>
  <c r="J662" i="10"/>
  <c r="I662" i="10"/>
  <c r="AD661" i="10"/>
  <c r="AE661" i="10" s="1"/>
  <c r="AF661" i="10" s="1"/>
  <c r="AG661" i="10" s="1"/>
  <c r="AB661" i="10"/>
  <c r="AA661" i="10"/>
  <c r="AC661" i="10" s="1"/>
  <c r="Z661" i="10"/>
  <c r="Y661" i="10"/>
  <c r="J661" i="10"/>
  <c r="I661" i="10"/>
  <c r="AD660" i="10"/>
  <c r="AE660" i="10" s="1"/>
  <c r="AF660" i="10" s="1"/>
  <c r="AG660" i="10" s="1"/>
  <c r="AB660" i="10"/>
  <c r="Z660" i="10"/>
  <c r="AA660" i="10" s="1"/>
  <c r="AC660" i="10" s="1"/>
  <c r="Y660" i="10"/>
  <c r="J660" i="10"/>
  <c r="I660" i="10"/>
  <c r="AD659" i="10"/>
  <c r="AE659" i="10" s="1"/>
  <c r="AF659" i="10" s="1"/>
  <c r="AG659" i="10" s="1"/>
  <c r="AB659" i="10"/>
  <c r="Z659" i="10"/>
  <c r="AA659" i="10" s="1"/>
  <c r="AC659" i="10" s="1"/>
  <c r="Y659" i="10"/>
  <c r="J659" i="10"/>
  <c r="I659" i="10"/>
  <c r="AD658" i="10"/>
  <c r="AB658" i="10"/>
  <c r="Y658" i="10"/>
  <c r="Z658" i="10" s="1"/>
  <c r="AA658" i="10" s="1"/>
  <c r="AC658" i="10" s="1"/>
  <c r="J658" i="10"/>
  <c r="I658" i="10"/>
  <c r="AF657" i="10"/>
  <c r="AG657" i="10" s="1"/>
  <c r="AE657" i="10"/>
  <c r="AD657" i="10"/>
  <c r="AB657" i="10"/>
  <c r="Y657" i="10"/>
  <c r="Z657" i="10" s="1"/>
  <c r="AA657" i="10" s="1"/>
  <c r="AC657" i="10" s="1"/>
  <c r="J657" i="10"/>
  <c r="I657" i="10"/>
  <c r="AD656" i="10"/>
  <c r="AE656" i="10" s="1"/>
  <c r="AF656" i="10" s="1"/>
  <c r="AG656" i="10" s="1"/>
  <c r="AB656" i="10"/>
  <c r="Y656" i="10"/>
  <c r="Z656" i="10" s="1"/>
  <c r="AA656" i="10" s="1"/>
  <c r="AC656" i="10" s="1"/>
  <c r="J656" i="10"/>
  <c r="I656" i="10"/>
  <c r="AE655" i="10"/>
  <c r="AF655" i="10" s="1"/>
  <c r="AG655" i="10" s="1"/>
  <c r="AD655" i="10"/>
  <c r="AB655" i="10"/>
  <c r="Y655" i="10"/>
  <c r="Z655" i="10" s="1"/>
  <c r="AA655" i="10" s="1"/>
  <c r="AC655" i="10" s="1"/>
  <c r="J655" i="10"/>
  <c r="I655" i="10"/>
  <c r="AG654" i="10"/>
  <c r="AD654" i="10"/>
  <c r="AB654" i="10"/>
  <c r="Z654" i="10"/>
  <c r="AA654" i="10" s="1"/>
  <c r="AC654" i="10" s="1"/>
  <c r="Y654" i="10"/>
  <c r="AE654" i="10" s="1"/>
  <c r="AF654" i="10" s="1"/>
  <c r="J654" i="10"/>
  <c r="I654" i="10"/>
  <c r="C654" i="10"/>
  <c r="AD653" i="10"/>
  <c r="AB653" i="10"/>
  <c r="Y653" i="10"/>
  <c r="Z653" i="10" s="1"/>
  <c r="AA653" i="10" s="1"/>
  <c r="AC653" i="10" s="1"/>
  <c r="J653" i="10"/>
  <c r="I653" i="10"/>
  <c r="C653" i="10"/>
  <c r="AE652" i="10"/>
  <c r="AF652" i="10" s="1"/>
  <c r="AG652" i="10" s="1"/>
  <c r="AD652" i="10"/>
  <c r="AB652" i="10"/>
  <c r="Y652" i="10"/>
  <c r="Z652" i="10" s="1"/>
  <c r="AA652" i="10" s="1"/>
  <c r="AC652" i="10" s="1"/>
  <c r="J652" i="10"/>
  <c r="I652" i="10"/>
  <c r="C652" i="10"/>
  <c r="B659" i="10" s="1"/>
  <c r="AD651" i="10"/>
  <c r="AE651" i="10" s="1"/>
  <c r="AF651" i="10" s="1"/>
  <c r="AG651" i="10" s="1"/>
  <c r="AB651" i="10"/>
  <c r="Z651" i="10"/>
  <c r="AA651" i="10" s="1"/>
  <c r="AC651" i="10" s="1"/>
  <c r="Y651" i="10"/>
  <c r="J651" i="10"/>
  <c r="I651" i="10"/>
  <c r="C651" i="10"/>
  <c r="D649" i="10"/>
  <c r="AD642" i="10"/>
  <c r="AB642" i="10"/>
  <c r="Y642" i="10"/>
  <c r="Z642" i="10" s="1"/>
  <c r="AA642" i="10" s="1"/>
  <c r="AC642" i="10" s="1"/>
  <c r="J642" i="10"/>
  <c r="I642" i="10"/>
  <c r="AD641" i="10"/>
  <c r="AE641" i="10" s="1"/>
  <c r="AF641" i="10" s="1"/>
  <c r="AG641" i="10" s="1"/>
  <c r="AB641" i="10"/>
  <c r="Y641" i="10"/>
  <c r="Z641" i="10" s="1"/>
  <c r="AA641" i="10" s="1"/>
  <c r="AC641" i="10" s="1"/>
  <c r="J641" i="10"/>
  <c r="I641" i="10"/>
  <c r="AD640" i="10"/>
  <c r="AE640" i="10" s="1"/>
  <c r="AF640" i="10" s="1"/>
  <c r="AG640" i="10" s="1"/>
  <c r="AB640" i="10"/>
  <c r="Y640" i="10"/>
  <c r="Z640" i="10" s="1"/>
  <c r="AA640" i="10" s="1"/>
  <c r="AC640" i="10" s="1"/>
  <c r="J640" i="10"/>
  <c r="I640" i="10"/>
  <c r="AD639" i="10"/>
  <c r="AE639" i="10" s="1"/>
  <c r="AF639" i="10" s="1"/>
  <c r="AG639" i="10" s="1"/>
  <c r="AC639" i="10"/>
  <c r="AB639" i="10"/>
  <c r="AA639" i="10"/>
  <c r="Z639" i="10"/>
  <c r="Y639" i="10"/>
  <c r="J639" i="10"/>
  <c r="I639" i="10"/>
  <c r="AD638" i="10"/>
  <c r="AE638" i="10" s="1"/>
  <c r="AF638" i="10" s="1"/>
  <c r="AG638" i="10" s="1"/>
  <c r="AC638" i="10"/>
  <c r="AB638" i="10"/>
  <c r="Z638" i="10"/>
  <c r="AA638" i="10" s="1"/>
  <c r="Y638" i="10"/>
  <c r="J638" i="10"/>
  <c r="I638" i="10"/>
  <c r="AF637" i="10"/>
  <c r="AG637" i="10" s="1"/>
  <c r="AE637" i="10"/>
  <c r="AD637" i="10"/>
  <c r="AB637" i="10"/>
  <c r="Z637" i="10"/>
  <c r="AA637" i="10" s="1"/>
  <c r="AC637" i="10" s="1"/>
  <c r="Y637" i="10"/>
  <c r="J637" i="10"/>
  <c r="I637" i="10"/>
  <c r="AD636" i="10"/>
  <c r="AB636" i="10"/>
  <c r="Y636" i="10"/>
  <c r="Z636" i="10" s="1"/>
  <c r="AA636" i="10" s="1"/>
  <c r="AC636" i="10" s="1"/>
  <c r="J636" i="10"/>
  <c r="I636" i="10"/>
  <c r="AD635" i="10"/>
  <c r="AE635" i="10" s="1"/>
  <c r="AF635" i="10" s="1"/>
  <c r="AG635" i="10" s="1"/>
  <c r="AB635" i="10"/>
  <c r="AA635" i="10"/>
  <c r="AC635" i="10" s="1"/>
  <c r="Z635" i="10"/>
  <c r="Y635" i="10"/>
  <c r="J635" i="10"/>
  <c r="I635" i="10"/>
  <c r="AD634" i="10"/>
  <c r="AE634" i="10" s="1"/>
  <c r="AF634" i="10" s="1"/>
  <c r="AG634" i="10" s="1"/>
  <c r="AC634" i="10"/>
  <c r="AB634" i="10"/>
  <c r="Z634" i="10"/>
  <c r="AA634" i="10" s="1"/>
  <c r="Y634" i="10"/>
  <c r="J634" i="10"/>
  <c r="I634" i="10"/>
  <c r="C634" i="10"/>
  <c r="AG633" i="10"/>
  <c r="AD633" i="10"/>
  <c r="AE633" i="10" s="1"/>
  <c r="AF633" i="10" s="1"/>
  <c r="AB633" i="10"/>
  <c r="AA633" i="10"/>
  <c r="AC633" i="10" s="1"/>
  <c r="Y633" i="10"/>
  <c r="Z633" i="10" s="1"/>
  <c r="J633" i="10"/>
  <c r="I633" i="10"/>
  <c r="C633" i="10"/>
  <c r="AF632" i="10"/>
  <c r="AG632" i="10" s="1"/>
  <c r="AE632" i="10"/>
  <c r="AD632" i="10"/>
  <c r="AB632" i="10"/>
  <c r="Z632" i="10"/>
  <c r="AA632" i="10" s="1"/>
  <c r="AC632" i="10" s="1"/>
  <c r="Y632" i="10"/>
  <c r="J632" i="10"/>
  <c r="I632" i="10"/>
  <c r="C632" i="10"/>
  <c r="B639" i="10" s="1"/>
  <c r="AD631" i="10"/>
  <c r="AB631" i="10"/>
  <c r="Y631" i="10"/>
  <c r="AE631" i="10" s="1"/>
  <c r="AF631" i="10" s="1"/>
  <c r="AG631" i="10" s="1"/>
  <c r="J631" i="10"/>
  <c r="I631" i="10"/>
  <c r="C631" i="10"/>
  <c r="D629" i="10"/>
  <c r="AD622" i="10"/>
  <c r="AB622" i="10"/>
  <c r="Y622" i="10"/>
  <c r="Z622" i="10" s="1"/>
  <c r="AA622" i="10" s="1"/>
  <c r="AC622" i="10" s="1"/>
  <c r="J622" i="10"/>
  <c r="I622" i="10"/>
  <c r="AD621" i="10"/>
  <c r="AB621" i="10"/>
  <c r="Y621" i="10"/>
  <c r="Z621" i="10" s="1"/>
  <c r="AA621" i="10" s="1"/>
  <c r="AC621" i="10" s="1"/>
  <c r="J621" i="10"/>
  <c r="I621" i="10"/>
  <c r="AD620" i="10"/>
  <c r="AB620" i="10"/>
  <c r="Y620" i="10"/>
  <c r="Z620" i="10" s="1"/>
  <c r="AA620" i="10" s="1"/>
  <c r="AC620" i="10" s="1"/>
  <c r="J620" i="10"/>
  <c r="I620" i="10"/>
  <c r="AF619" i="10"/>
  <c r="AG619" i="10" s="1"/>
  <c r="AD619" i="10"/>
  <c r="AE619" i="10" s="1"/>
  <c r="AB619" i="10"/>
  <c r="Y619" i="10"/>
  <c r="Z619" i="10" s="1"/>
  <c r="AA619" i="10" s="1"/>
  <c r="AC619" i="10" s="1"/>
  <c r="J619" i="10"/>
  <c r="I619" i="10"/>
  <c r="AF618" i="10"/>
  <c r="AG618" i="10" s="1"/>
  <c r="AE618" i="10"/>
  <c r="AD618" i="10"/>
  <c r="AB618" i="10"/>
  <c r="Z618" i="10"/>
  <c r="AA618" i="10" s="1"/>
  <c r="AC618" i="10" s="1"/>
  <c r="Y618" i="10"/>
  <c r="J618" i="10"/>
  <c r="I618" i="10"/>
  <c r="AD617" i="10"/>
  <c r="AE617" i="10" s="1"/>
  <c r="AF617" i="10" s="1"/>
  <c r="AG617" i="10" s="1"/>
  <c r="AB617" i="10"/>
  <c r="AA617" i="10"/>
  <c r="AC617" i="10" s="1"/>
  <c r="Z617" i="10"/>
  <c r="Y617" i="10"/>
  <c r="J617" i="10"/>
  <c r="I617" i="10"/>
  <c r="AD616" i="10"/>
  <c r="AE616" i="10" s="1"/>
  <c r="AF616" i="10" s="1"/>
  <c r="AG616" i="10" s="1"/>
  <c r="AB616" i="10"/>
  <c r="Y616" i="10"/>
  <c r="Z616" i="10" s="1"/>
  <c r="AA616" i="10" s="1"/>
  <c r="AC616" i="10" s="1"/>
  <c r="J616" i="10"/>
  <c r="I616" i="10"/>
  <c r="AE615" i="10"/>
  <c r="AF615" i="10" s="1"/>
  <c r="AG615" i="10" s="1"/>
  <c r="AD615" i="10"/>
  <c r="AB615" i="10"/>
  <c r="Z615" i="10"/>
  <c r="AA615" i="10" s="1"/>
  <c r="AC615" i="10" s="1"/>
  <c r="Y615" i="10"/>
  <c r="J615" i="10"/>
  <c r="I615" i="10"/>
  <c r="AF614" i="10"/>
  <c r="AG614" i="10" s="1"/>
  <c r="AE614" i="10"/>
  <c r="AD614" i="10"/>
  <c r="AB614" i="10"/>
  <c r="Z614" i="10"/>
  <c r="AA614" i="10" s="1"/>
  <c r="AC614" i="10" s="1"/>
  <c r="Y614" i="10"/>
  <c r="J614" i="10"/>
  <c r="I614" i="10"/>
  <c r="C614" i="10"/>
  <c r="AD613" i="10"/>
  <c r="AE613" i="10" s="1"/>
  <c r="AF613" i="10" s="1"/>
  <c r="AG613" i="10" s="1"/>
  <c r="AB613" i="10"/>
  <c r="Y613" i="10"/>
  <c r="Z613" i="10" s="1"/>
  <c r="AA613" i="10" s="1"/>
  <c r="J613" i="10"/>
  <c r="I613" i="10"/>
  <c r="C613" i="10"/>
  <c r="AD612" i="10"/>
  <c r="AE612" i="10" s="1"/>
  <c r="AF612" i="10" s="1"/>
  <c r="AG612" i="10" s="1"/>
  <c r="AC612" i="10"/>
  <c r="AB612" i="10"/>
  <c r="AA612" i="10"/>
  <c r="Z612" i="10"/>
  <c r="Y612" i="10"/>
  <c r="J612" i="10"/>
  <c r="I612" i="10"/>
  <c r="C612" i="10"/>
  <c r="B619" i="10" s="1"/>
  <c r="AE611" i="10"/>
  <c r="AF611" i="10" s="1"/>
  <c r="AG611" i="10" s="1"/>
  <c r="AD611" i="10"/>
  <c r="AB611" i="10"/>
  <c r="Z611" i="10"/>
  <c r="AA611" i="10" s="1"/>
  <c r="AC611" i="10" s="1"/>
  <c r="Y611" i="10"/>
  <c r="J611" i="10"/>
  <c r="I611" i="10"/>
  <c r="C611" i="10"/>
  <c r="D609" i="10"/>
  <c r="AD602" i="10"/>
  <c r="AB602" i="10"/>
  <c r="Y602" i="10"/>
  <c r="AE602" i="10" s="1"/>
  <c r="AF602" i="10" s="1"/>
  <c r="AG602" i="10" s="1"/>
  <c r="J602" i="10"/>
  <c r="I602" i="10"/>
  <c r="AD601" i="10"/>
  <c r="AB601" i="10"/>
  <c r="Y601" i="10"/>
  <c r="Z601" i="10" s="1"/>
  <c r="AA601" i="10" s="1"/>
  <c r="AC601" i="10" s="1"/>
  <c r="J601" i="10"/>
  <c r="I601" i="10"/>
  <c r="AG600" i="10"/>
  <c r="AD600" i="10"/>
  <c r="AE600" i="10" s="1"/>
  <c r="AF600" i="10" s="1"/>
  <c r="AB600" i="10"/>
  <c r="AA600" i="10"/>
  <c r="AC600" i="10" s="1"/>
  <c r="Y600" i="10"/>
  <c r="Z600" i="10" s="1"/>
  <c r="J600" i="10"/>
  <c r="I600" i="10"/>
  <c r="AD599" i="10"/>
  <c r="AB599" i="10"/>
  <c r="Y599" i="10"/>
  <c r="Z599" i="10" s="1"/>
  <c r="AA599" i="10" s="1"/>
  <c r="AC599" i="10" s="1"/>
  <c r="J599" i="10"/>
  <c r="I599" i="10"/>
  <c r="AF598" i="10"/>
  <c r="AG598" i="10" s="1"/>
  <c r="AD598" i="10"/>
  <c r="AB598" i="10"/>
  <c r="Z598" i="10"/>
  <c r="AA598" i="10" s="1"/>
  <c r="AC598" i="10" s="1"/>
  <c r="Y598" i="10"/>
  <c r="AE598" i="10" s="1"/>
  <c r="J598" i="10"/>
  <c r="I598" i="10"/>
  <c r="AF597" i="10"/>
  <c r="AG597" i="10" s="1"/>
  <c r="AD597" i="10"/>
  <c r="AE597" i="10" s="1"/>
  <c r="AB597" i="10"/>
  <c r="AA597" i="10"/>
  <c r="AC597" i="10" s="1"/>
  <c r="Y597" i="10"/>
  <c r="Z597" i="10" s="1"/>
  <c r="J597" i="10"/>
  <c r="I597" i="10"/>
  <c r="AD596" i="10"/>
  <c r="AB596" i="10"/>
  <c r="Y596" i="10"/>
  <c r="Z596" i="10" s="1"/>
  <c r="AA596" i="10" s="1"/>
  <c r="AC596" i="10" s="1"/>
  <c r="J596" i="10"/>
  <c r="I596" i="10"/>
  <c r="AE595" i="10"/>
  <c r="AF595" i="10" s="1"/>
  <c r="AG595" i="10" s="1"/>
  <c r="AD595" i="10"/>
  <c r="AB595" i="10"/>
  <c r="Z595" i="10"/>
  <c r="AA595" i="10" s="1"/>
  <c r="AC595" i="10" s="1"/>
  <c r="Y595" i="10"/>
  <c r="J595" i="10"/>
  <c r="I595" i="10"/>
  <c r="AD594" i="10"/>
  <c r="AC594" i="10"/>
  <c r="AB594" i="10"/>
  <c r="AA594" i="10"/>
  <c r="Z594" i="10"/>
  <c r="Y594" i="10"/>
  <c r="AE594" i="10" s="1"/>
  <c r="AF594" i="10" s="1"/>
  <c r="AG594" i="10" s="1"/>
  <c r="J594" i="10"/>
  <c r="I594" i="10"/>
  <c r="C594" i="10"/>
  <c r="AD593" i="10"/>
  <c r="AB593" i="10"/>
  <c r="Y593" i="10"/>
  <c r="AE593" i="10" s="1"/>
  <c r="AF593" i="10" s="1"/>
  <c r="AG593" i="10" s="1"/>
  <c r="J593" i="10"/>
  <c r="I593" i="10"/>
  <c r="C593" i="10"/>
  <c r="AF592" i="10"/>
  <c r="AG592" i="10" s="1"/>
  <c r="AD592" i="10"/>
  <c r="AE592" i="10" s="1"/>
  <c r="AB592" i="10"/>
  <c r="AA592" i="10"/>
  <c r="AC592" i="10" s="1"/>
  <c r="Y592" i="10"/>
  <c r="Z592" i="10" s="1"/>
  <c r="J592" i="10"/>
  <c r="I592" i="10"/>
  <c r="C592" i="10"/>
  <c r="B599" i="10" s="1"/>
  <c r="AE591" i="10"/>
  <c r="AF591" i="10" s="1"/>
  <c r="AG591" i="10" s="1"/>
  <c r="AD591" i="10"/>
  <c r="AC591" i="10"/>
  <c r="AB591" i="10"/>
  <c r="Z591" i="10"/>
  <c r="AA591" i="10" s="1"/>
  <c r="Y591" i="10"/>
  <c r="J591" i="10"/>
  <c r="I591" i="10"/>
  <c r="C591" i="10"/>
  <c r="D589" i="10"/>
  <c r="AD582" i="10"/>
  <c r="AB582" i="10"/>
  <c r="Z582" i="10"/>
  <c r="AA582" i="10" s="1"/>
  <c r="AC582" i="10" s="1"/>
  <c r="Y582" i="10"/>
  <c r="AE582" i="10" s="1"/>
  <c r="AF582" i="10" s="1"/>
  <c r="AG582" i="10" s="1"/>
  <c r="J582" i="10"/>
  <c r="I582" i="10"/>
  <c r="AD581" i="10"/>
  <c r="AB581" i="10"/>
  <c r="Y581" i="10"/>
  <c r="Z581" i="10" s="1"/>
  <c r="AA581" i="10" s="1"/>
  <c r="AC581" i="10" s="1"/>
  <c r="J581" i="10"/>
  <c r="I581" i="10"/>
  <c r="AD580" i="10"/>
  <c r="AB580" i="10"/>
  <c r="Y580" i="10"/>
  <c r="J580" i="10"/>
  <c r="I580" i="10"/>
  <c r="AG579" i="10"/>
  <c r="AE579" i="10"/>
  <c r="AF579" i="10" s="1"/>
  <c r="AD579" i="10"/>
  <c r="AB579" i="10"/>
  <c r="Y579" i="10"/>
  <c r="Z579" i="10" s="1"/>
  <c r="AA579" i="10" s="1"/>
  <c r="J579" i="10"/>
  <c r="I579" i="10"/>
  <c r="AF578" i="10"/>
  <c r="AG578" i="10" s="1"/>
  <c r="AD578" i="10"/>
  <c r="AE578" i="10" s="1"/>
  <c r="AC578" i="10"/>
  <c r="AB578" i="10"/>
  <c r="AA578" i="10"/>
  <c r="Z578" i="10"/>
  <c r="Y578" i="10"/>
  <c r="J578" i="10"/>
  <c r="I578" i="10"/>
  <c r="AD577" i="10"/>
  <c r="AB577" i="10"/>
  <c r="Y577" i="10"/>
  <c r="Z577" i="10" s="1"/>
  <c r="AA577" i="10" s="1"/>
  <c r="AC577" i="10" s="1"/>
  <c r="J577" i="10"/>
  <c r="I577" i="10"/>
  <c r="AD576" i="10"/>
  <c r="AB576" i="10"/>
  <c r="Y576" i="10"/>
  <c r="J576" i="10"/>
  <c r="I576" i="10"/>
  <c r="AF575" i="10"/>
  <c r="AG575" i="10" s="1"/>
  <c r="AE575" i="10"/>
  <c r="AD575" i="10"/>
  <c r="AC575" i="10"/>
  <c r="AB575" i="10"/>
  <c r="Z575" i="10"/>
  <c r="AA575" i="10" s="1"/>
  <c r="Y575" i="10"/>
  <c r="J575" i="10"/>
  <c r="I575" i="10"/>
  <c r="AD574" i="10"/>
  <c r="AE574" i="10" s="1"/>
  <c r="AF574" i="10" s="1"/>
  <c r="AG574" i="10" s="1"/>
  <c r="AB574" i="10"/>
  <c r="AA574" i="10"/>
  <c r="AC574" i="10" s="1"/>
  <c r="Z574" i="10"/>
  <c r="Y574" i="10"/>
  <c r="J574" i="10"/>
  <c r="I574" i="10"/>
  <c r="C574" i="10"/>
  <c r="AD573" i="10"/>
  <c r="AC573" i="10"/>
  <c r="AB573" i="10"/>
  <c r="Z573" i="10"/>
  <c r="AA573" i="10" s="1"/>
  <c r="Y573" i="10"/>
  <c r="AE573" i="10" s="1"/>
  <c r="AF573" i="10" s="1"/>
  <c r="AG573" i="10" s="1"/>
  <c r="J573" i="10"/>
  <c r="I573" i="10"/>
  <c r="C573" i="10"/>
  <c r="AF572" i="10"/>
  <c r="AG572" i="10" s="1"/>
  <c r="AD572" i="10"/>
  <c r="AE572" i="10" s="1"/>
  <c r="AB572" i="10"/>
  <c r="AA572" i="10"/>
  <c r="AC572" i="10" s="1"/>
  <c r="Y572" i="10"/>
  <c r="Z572" i="10" s="1"/>
  <c r="J572" i="10"/>
  <c r="I572" i="10"/>
  <c r="C572" i="10"/>
  <c r="B579" i="10" s="1"/>
  <c r="AE571" i="10"/>
  <c r="AF571" i="10" s="1"/>
  <c r="AG571" i="10" s="1"/>
  <c r="AD571" i="10"/>
  <c r="AB571" i="10"/>
  <c r="Z571" i="10"/>
  <c r="AA571" i="10" s="1"/>
  <c r="AC571" i="10" s="1"/>
  <c r="Y571" i="10"/>
  <c r="J571" i="10"/>
  <c r="I571" i="10"/>
  <c r="C571" i="10"/>
  <c r="D569" i="10"/>
  <c r="AD562" i="10"/>
  <c r="AB562" i="10"/>
  <c r="Y562" i="10"/>
  <c r="Z562" i="10" s="1"/>
  <c r="AA562" i="10" s="1"/>
  <c r="AC562" i="10" s="1"/>
  <c r="J562" i="10"/>
  <c r="I562" i="10"/>
  <c r="AE561" i="10"/>
  <c r="AF561" i="10" s="1"/>
  <c r="AG561" i="10" s="1"/>
  <c r="AD561" i="10"/>
  <c r="AB561" i="10"/>
  <c r="Z561" i="10"/>
  <c r="AA561" i="10" s="1"/>
  <c r="AC561" i="10" s="1"/>
  <c r="Y561" i="10"/>
  <c r="J561" i="10"/>
  <c r="I561" i="10"/>
  <c r="AE560" i="10"/>
  <c r="AF560" i="10" s="1"/>
  <c r="AG560" i="10" s="1"/>
  <c r="AD560" i="10"/>
  <c r="AB560" i="10"/>
  <c r="Z560" i="10"/>
  <c r="AA560" i="10" s="1"/>
  <c r="AC560" i="10" s="1"/>
  <c r="Y560" i="10"/>
  <c r="J560" i="10"/>
  <c r="I560" i="10"/>
  <c r="AG559" i="10"/>
  <c r="AD559" i="10"/>
  <c r="AE559" i="10" s="1"/>
  <c r="AF559" i="10" s="1"/>
  <c r="AB559" i="10"/>
  <c r="Y559" i="10"/>
  <c r="Z559" i="10" s="1"/>
  <c r="AA559" i="10" s="1"/>
  <c r="AC559" i="10" s="1"/>
  <c r="J559" i="10"/>
  <c r="I559" i="10"/>
  <c r="AD558" i="10"/>
  <c r="AB558" i="10"/>
  <c r="AA558" i="10"/>
  <c r="AC558" i="10" s="1"/>
  <c r="Y558" i="10"/>
  <c r="Z558" i="10" s="1"/>
  <c r="J558" i="10"/>
  <c r="I558" i="10"/>
  <c r="AD557" i="10"/>
  <c r="AE557" i="10" s="1"/>
  <c r="AF557" i="10" s="1"/>
  <c r="AG557" i="10" s="1"/>
  <c r="AB557" i="10"/>
  <c r="Y557" i="10"/>
  <c r="Z557" i="10" s="1"/>
  <c r="AA557" i="10" s="1"/>
  <c r="AC557" i="10" s="1"/>
  <c r="J557" i="10"/>
  <c r="I557" i="10"/>
  <c r="AE556" i="10"/>
  <c r="AF556" i="10" s="1"/>
  <c r="AG556" i="10" s="1"/>
  <c r="AD556" i="10"/>
  <c r="AB556" i="10"/>
  <c r="Y556" i="10"/>
  <c r="Z556" i="10" s="1"/>
  <c r="AA556" i="10" s="1"/>
  <c r="AC556" i="10" s="1"/>
  <c r="J556" i="10"/>
  <c r="I556" i="10"/>
  <c r="AF555" i="10"/>
  <c r="AG555" i="10" s="1"/>
  <c r="AE555" i="10"/>
  <c r="AD555" i="10"/>
  <c r="AB555" i="10"/>
  <c r="AA555" i="10"/>
  <c r="AC555" i="10" s="1"/>
  <c r="Z555" i="10"/>
  <c r="Y555" i="10"/>
  <c r="J555" i="10"/>
  <c r="I555" i="10"/>
  <c r="AG554" i="10"/>
  <c r="AF554" i="10"/>
  <c r="AD554" i="10"/>
  <c r="AE554" i="10" s="1"/>
  <c r="AB554" i="10"/>
  <c r="Z554" i="10"/>
  <c r="AA554" i="10" s="1"/>
  <c r="AC554" i="10" s="1"/>
  <c r="Y554" i="10"/>
  <c r="J554" i="10"/>
  <c r="I554" i="10"/>
  <c r="C554" i="10"/>
  <c r="AD553" i="10"/>
  <c r="AC553" i="10"/>
  <c r="AB553" i="10"/>
  <c r="Z553" i="10"/>
  <c r="AA553" i="10" s="1"/>
  <c r="Y553" i="10"/>
  <c r="AE553" i="10" s="1"/>
  <c r="AF553" i="10" s="1"/>
  <c r="AG553" i="10" s="1"/>
  <c r="J553" i="10"/>
  <c r="I553" i="10"/>
  <c r="C553" i="10"/>
  <c r="AD552" i="10"/>
  <c r="AB552" i="10"/>
  <c r="Y552" i="10"/>
  <c r="Z552" i="10" s="1"/>
  <c r="AA552" i="10" s="1"/>
  <c r="AC552" i="10" s="1"/>
  <c r="J552" i="10"/>
  <c r="I552" i="10"/>
  <c r="C552" i="10"/>
  <c r="B559" i="10" s="1"/>
  <c r="AE551" i="10"/>
  <c r="AF551" i="10" s="1"/>
  <c r="AG551" i="10" s="1"/>
  <c r="AD551" i="10"/>
  <c r="AB551" i="10"/>
  <c r="Z551" i="10"/>
  <c r="AA551" i="10" s="1"/>
  <c r="AC551" i="10" s="1"/>
  <c r="Y551" i="10"/>
  <c r="J551" i="10"/>
  <c r="I551" i="10"/>
  <c r="C551" i="10"/>
  <c r="D549" i="10"/>
  <c r="AE542" i="10"/>
  <c r="AF542" i="10" s="1"/>
  <c r="AG542" i="10" s="1"/>
  <c r="AD542" i="10"/>
  <c r="AB542" i="10"/>
  <c r="AA542" i="10"/>
  <c r="AC542" i="10" s="1"/>
  <c r="Z542" i="10"/>
  <c r="Y542" i="10"/>
  <c r="J542" i="10"/>
  <c r="I542" i="10"/>
  <c r="AE541" i="10"/>
  <c r="AF541" i="10" s="1"/>
  <c r="AG541" i="10" s="1"/>
  <c r="AD541" i="10"/>
  <c r="AC541" i="10"/>
  <c r="AB541" i="10"/>
  <c r="Y541" i="10"/>
  <c r="Z541" i="10" s="1"/>
  <c r="AA541" i="10" s="1"/>
  <c r="J541" i="10"/>
  <c r="I541" i="10"/>
  <c r="AD540" i="10"/>
  <c r="AE540" i="10" s="1"/>
  <c r="AF540" i="10" s="1"/>
  <c r="AG540" i="10" s="1"/>
  <c r="AB540" i="10"/>
  <c r="Z540" i="10"/>
  <c r="AA540" i="10" s="1"/>
  <c r="AC540" i="10" s="1"/>
  <c r="Y540" i="10"/>
  <c r="J540" i="10"/>
  <c r="I540" i="10"/>
  <c r="AD539" i="10"/>
  <c r="AE539" i="10" s="1"/>
  <c r="AF539" i="10" s="1"/>
  <c r="AG539" i="10" s="1"/>
  <c r="AC539" i="10"/>
  <c r="AB539" i="10"/>
  <c r="Z539" i="10"/>
  <c r="AA539" i="10" s="1"/>
  <c r="Y539" i="10"/>
  <c r="J539" i="10"/>
  <c r="I539" i="10"/>
  <c r="AD538" i="10"/>
  <c r="AB538" i="10"/>
  <c r="Y538" i="10"/>
  <c r="Z538" i="10" s="1"/>
  <c r="AA538" i="10" s="1"/>
  <c r="AC538" i="10" s="1"/>
  <c r="J538" i="10"/>
  <c r="I538" i="10"/>
  <c r="AD537" i="10"/>
  <c r="AE537" i="10" s="1"/>
  <c r="AF537" i="10" s="1"/>
  <c r="AG537" i="10" s="1"/>
  <c r="AB537" i="10"/>
  <c r="Z537" i="10"/>
  <c r="AA537" i="10" s="1"/>
  <c r="AC537" i="10" s="1"/>
  <c r="Y537" i="10"/>
  <c r="J537" i="10"/>
  <c r="I537" i="10"/>
  <c r="AD536" i="10"/>
  <c r="AB536" i="10"/>
  <c r="Z536" i="10"/>
  <c r="AA536" i="10" s="1"/>
  <c r="AC536" i="10" s="1"/>
  <c r="Y536" i="10"/>
  <c r="AE536" i="10" s="1"/>
  <c r="AF536" i="10" s="1"/>
  <c r="AG536" i="10" s="1"/>
  <c r="J536" i="10"/>
  <c r="I536" i="10"/>
  <c r="AD535" i="10"/>
  <c r="AE535" i="10" s="1"/>
  <c r="AF535" i="10" s="1"/>
  <c r="AG535" i="10" s="1"/>
  <c r="AB535" i="10"/>
  <c r="AA535" i="10"/>
  <c r="AC535" i="10" s="1"/>
  <c r="Z535" i="10"/>
  <c r="Y535" i="10"/>
  <c r="J535" i="10"/>
  <c r="I535" i="10"/>
  <c r="AD534" i="10"/>
  <c r="AE534" i="10" s="1"/>
  <c r="AF534" i="10" s="1"/>
  <c r="AG534" i="10" s="1"/>
  <c r="AB534" i="10"/>
  <c r="Y534" i="10"/>
  <c r="Z534" i="10" s="1"/>
  <c r="AA534" i="10" s="1"/>
  <c r="AC534" i="10" s="1"/>
  <c r="J534" i="10"/>
  <c r="I534" i="10"/>
  <c r="C534" i="10"/>
  <c r="AD533" i="10"/>
  <c r="AB533" i="10"/>
  <c r="Y533" i="10"/>
  <c r="AE533" i="10" s="1"/>
  <c r="AF533" i="10" s="1"/>
  <c r="AG533" i="10" s="1"/>
  <c r="J533" i="10"/>
  <c r="I533" i="10"/>
  <c r="C533" i="10"/>
  <c r="AD532" i="10"/>
  <c r="AE532" i="10" s="1"/>
  <c r="AF532" i="10" s="1"/>
  <c r="AG532" i="10" s="1"/>
  <c r="AB532" i="10"/>
  <c r="Z532" i="10"/>
  <c r="AA532" i="10" s="1"/>
  <c r="AC532" i="10" s="1"/>
  <c r="Y532" i="10"/>
  <c r="J532" i="10"/>
  <c r="I532" i="10"/>
  <c r="C532" i="10"/>
  <c r="B539" i="10" s="1"/>
  <c r="AD531" i="10"/>
  <c r="AE531" i="10" s="1"/>
  <c r="AF531" i="10" s="1"/>
  <c r="AG531" i="10" s="1"/>
  <c r="AB531" i="10"/>
  <c r="Y531" i="10"/>
  <c r="Z531" i="10" s="1"/>
  <c r="AA531" i="10" s="1"/>
  <c r="AC531" i="10" s="1"/>
  <c r="J531" i="10"/>
  <c r="I531" i="10"/>
  <c r="C531" i="10"/>
  <c r="D529" i="10"/>
  <c r="AD522" i="10"/>
  <c r="AB522" i="10"/>
  <c r="Y522" i="10"/>
  <c r="J522" i="10"/>
  <c r="I522" i="10"/>
  <c r="AF521" i="10"/>
  <c r="AG521" i="10" s="1"/>
  <c r="AD521" i="10"/>
  <c r="AE521" i="10" s="1"/>
  <c r="AB521" i="10"/>
  <c r="Z521" i="10"/>
  <c r="AA521" i="10" s="1"/>
  <c r="AC521" i="10" s="1"/>
  <c r="Y521" i="10"/>
  <c r="J521" i="10"/>
  <c r="I521" i="10"/>
  <c r="AD520" i="10"/>
  <c r="AE520" i="10" s="1"/>
  <c r="AF520" i="10" s="1"/>
  <c r="AG520" i="10" s="1"/>
  <c r="AB520" i="10"/>
  <c r="Z520" i="10"/>
  <c r="AA520" i="10" s="1"/>
  <c r="Y520" i="10"/>
  <c r="J520" i="10"/>
  <c r="I520" i="10"/>
  <c r="AD519" i="10"/>
  <c r="AB519" i="10"/>
  <c r="Y519" i="10"/>
  <c r="Z519" i="10" s="1"/>
  <c r="AA519" i="10" s="1"/>
  <c r="AC519" i="10" s="1"/>
  <c r="J519" i="10"/>
  <c r="I519" i="10"/>
  <c r="AF518" i="10"/>
  <c r="AG518" i="10" s="1"/>
  <c r="AE518" i="10"/>
  <c r="AD518" i="10"/>
  <c r="AB518" i="10"/>
  <c r="Z518" i="10"/>
  <c r="AA518" i="10" s="1"/>
  <c r="AC518" i="10" s="1"/>
  <c r="Y518" i="10"/>
  <c r="J518" i="10"/>
  <c r="I518" i="10"/>
  <c r="AF517" i="10"/>
  <c r="AG517" i="10" s="1"/>
  <c r="AD517" i="10"/>
  <c r="AE517" i="10" s="1"/>
  <c r="AB517" i="10"/>
  <c r="AA517" i="10"/>
  <c r="AC517" i="10" s="1"/>
  <c r="Y517" i="10"/>
  <c r="Z517" i="10" s="1"/>
  <c r="J517" i="10"/>
  <c r="I517" i="10"/>
  <c r="AD516" i="10"/>
  <c r="AB516" i="10"/>
  <c r="Y516" i="10"/>
  <c r="Z516" i="10" s="1"/>
  <c r="AA516" i="10" s="1"/>
  <c r="AC516" i="10" s="1"/>
  <c r="J516" i="10"/>
  <c r="I516" i="10"/>
  <c r="AD515" i="10"/>
  <c r="AB515" i="10"/>
  <c r="Y515" i="10"/>
  <c r="AE515" i="10" s="1"/>
  <c r="AF515" i="10" s="1"/>
  <c r="AG515" i="10" s="1"/>
  <c r="J515" i="10"/>
  <c r="I515" i="10"/>
  <c r="AF514" i="10"/>
  <c r="AG514" i="10" s="1"/>
  <c r="AE514" i="10"/>
  <c r="AD514" i="10"/>
  <c r="AB514" i="10"/>
  <c r="Z514" i="10"/>
  <c r="AA514" i="10" s="1"/>
  <c r="AC514" i="10" s="1"/>
  <c r="Y514" i="10"/>
  <c r="J514" i="10"/>
  <c r="I514" i="10"/>
  <c r="C514" i="10"/>
  <c r="AG513" i="10"/>
  <c r="AD513" i="10"/>
  <c r="AE513" i="10" s="1"/>
  <c r="AF513" i="10" s="1"/>
  <c r="AB513" i="10"/>
  <c r="Y513" i="10"/>
  <c r="Z513" i="10" s="1"/>
  <c r="AA513" i="10" s="1"/>
  <c r="J513" i="10"/>
  <c r="I513" i="10"/>
  <c r="C513" i="10"/>
  <c r="AD512" i="10"/>
  <c r="AE512" i="10" s="1"/>
  <c r="AF512" i="10" s="1"/>
  <c r="AG512" i="10" s="1"/>
  <c r="AB512" i="10"/>
  <c r="Y512" i="10"/>
  <c r="Z512" i="10" s="1"/>
  <c r="AA512" i="10" s="1"/>
  <c r="AC512" i="10" s="1"/>
  <c r="J512" i="10"/>
  <c r="I512" i="10"/>
  <c r="C512" i="10"/>
  <c r="B519" i="10" s="1"/>
  <c r="AE511" i="10"/>
  <c r="AF511" i="10" s="1"/>
  <c r="AG511" i="10" s="1"/>
  <c r="AD511" i="10"/>
  <c r="AC511" i="10"/>
  <c r="AB511" i="10"/>
  <c r="Z511" i="10"/>
  <c r="AA511" i="10" s="1"/>
  <c r="Y511" i="10"/>
  <c r="J511" i="10"/>
  <c r="I511" i="10"/>
  <c r="C511" i="10"/>
  <c r="D509" i="10"/>
  <c r="AD502" i="10"/>
  <c r="AB502" i="10"/>
  <c r="Y502" i="10"/>
  <c r="Z502" i="10" s="1"/>
  <c r="AA502" i="10" s="1"/>
  <c r="AC502" i="10" s="1"/>
  <c r="J502" i="10"/>
  <c r="I502" i="10"/>
  <c r="AD501" i="10"/>
  <c r="AB501" i="10"/>
  <c r="Y501" i="10"/>
  <c r="Z501" i="10" s="1"/>
  <c r="AA501" i="10" s="1"/>
  <c r="AC501" i="10" s="1"/>
  <c r="J501" i="10"/>
  <c r="I501" i="10"/>
  <c r="AD500" i="10"/>
  <c r="AB500" i="10"/>
  <c r="Y500" i="10"/>
  <c r="Z500" i="10" s="1"/>
  <c r="AA500" i="10" s="1"/>
  <c r="AC500" i="10" s="1"/>
  <c r="J500" i="10"/>
  <c r="I500" i="10"/>
  <c r="AD499" i="10"/>
  <c r="AE499" i="10" s="1"/>
  <c r="AF499" i="10" s="1"/>
  <c r="AG499" i="10" s="1"/>
  <c r="AB499" i="10"/>
  <c r="Y499" i="10"/>
  <c r="Z499" i="10" s="1"/>
  <c r="AA499" i="10" s="1"/>
  <c r="AC499" i="10" s="1"/>
  <c r="J499" i="10"/>
  <c r="I499" i="10"/>
  <c r="AD498" i="10"/>
  <c r="AE498" i="10" s="1"/>
  <c r="AF498" i="10" s="1"/>
  <c r="AG498" i="10" s="1"/>
  <c r="AB498" i="10"/>
  <c r="Z498" i="10"/>
  <c r="AA498" i="10" s="1"/>
  <c r="AC498" i="10" s="1"/>
  <c r="Y498" i="10"/>
  <c r="J498" i="10"/>
  <c r="I498" i="10"/>
  <c r="AD497" i="10"/>
  <c r="AB497" i="10"/>
  <c r="Y497" i="10"/>
  <c r="Z497" i="10" s="1"/>
  <c r="AA497" i="10" s="1"/>
  <c r="AC497" i="10" s="1"/>
  <c r="J497" i="10"/>
  <c r="I497" i="10"/>
  <c r="AD496" i="10"/>
  <c r="AB496" i="10"/>
  <c r="Y496" i="10"/>
  <c r="J496" i="10"/>
  <c r="I496" i="10"/>
  <c r="AE495" i="10"/>
  <c r="AF495" i="10" s="1"/>
  <c r="AG495" i="10" s="1"/>
  <c r="AD495" i="10"/>
  <c r="AB495" i="10"/>
  <c r="AC495" i="10" s="1"/>
  <c r="Z495" i="10"/>
  <c r="AA495" i="10" s="1"/>
  <c r="Y495" i="10"/>
  <c r="J495" i="10"/>
  <c r="I495" i="10"/>
  <c r="AD494" i="10"/>
  <c r="AE494" i="10" s="1"/>
  <c r="AF494" i="10" s="1"/>
  <c r="AG494" i="10" s="1"/>
  <c r="AB494" i="10"/>
  <c r="Z494" i="10"/>
  <c r="AA494" i="10" s="1"/>
  <c r="AC494" i="10" s="1"/>
  <c r="Y494" i="10"/>
  <c r="J494" i="10"/>
  <c r="I494" i="10"/>
  <c r="C494" i="10"/>
  <c r="AD493" i="10"/>
  <c r="AB493" i="10"/>
  <c r="Y493" i="10"/>
  <c r="AE493" i="10" s="1"/>
  <c r="AF493" i="10" s="1"/>
  <c r="AG493" i="10" s="1"/>
  <c r="J493" i="10"/>
  <c r="I493" i="10"/>
  <c r="C493" i="10"/>
  <c r="AD492" i="10"/>
  <c r="AE492" i="10" s="1"/>
  <c r="AF492" i="10" s="1"/>
  <c r="AG492" i="10" s="1"/>
  <c r="AB492" i="10"/>
  <c r="Y492" i="10"/>
  <c r="Z492" i="10" s="1"/>
  <c r="AA492" i="10" s="1"/>
  <c r="AC492" i="10" s="1"/>
  <c r="J492" i="10"/>
  <c r="I492" i="10"/>
  <c r="C492" i="10"/>
  <c r="B499" i="10" s="1"/>
  <c r="AF491" i="10"/>
  <c r="AG491" i="10" s="1"/>
  <c r="AE491" i="10"/>
  <c r="AD491" i="10"/>
  <c r="AC491" i="10"/>
  <c r="AB491" i="10"/>
  <c r="Z491" i="10"/>
  <c r="AA491" i="10" s="1"/>
  <c r="Y491" i="10"/>
  <c r="J491" i="10"/>
  <c r="I491" i="10"/>
  <c r="C491" i="10"/>
  <c r="D489" i="10"/>
  <c r="AD482" i="10"/>
  <c r="AB482" i="10"/>
  <c r="Y482" i="10"/>
  <c r="Z482" i="10" s="1"/>
  <c r="AA482" i="10" s="1"/>
  <c r="AC482" i="10" s="1"/>
  <c r="J482" i="10"/>
  <c r="I482" i="10"/>
  <c r="AD481" i="10"/>
  <c r="AB481" i="10"/>
  <c r="Y481" i="10"/>
  <c r="J481" i="10"/>
  <c r="I481" i="10"/>
  <c r="AD480" i="10"/>
  <c r="AB480" i="10"/>
  <c r="Y480" i="10"/>
  <c r="J480" i="10"/>
  <c r="I480" i="10"/>
  <c r="AE479" i="10"/>
  <c r="AF479" i="10" s="1"/>
  <c r="AG479" i="10" s="1"/>
  <c r="AD479" i="10"/>
  <c r="AB479" i="10"/>
  <c r="Y479" i="10"/>
  <c r="Z479" i="10" s="1"/>
  <c r="AA479" i="10" s="1"/>
  <c r="AC479" i="10" s="1"/>
  <c r="J479" i="10"/>
  <c r="I479" i="10"/>
  <c r="AD478" i="10"/>
  <c r="AE478" i="10" s="1"/>
  <c r="AF478" i="10" s="1"/>
  <c r="AG478" i="10" s="1"/>
  <c r="AB478" i="10"/>
  <c r="Z478" i="10"/>
  <c r="AA478" i="10" s="1"/>
  <c r="AC478" i="10" s="1"/>
  <c r="Y478" i="10"/>
  <c r="J478" i="10"/>
  <c r="I478" i="10"/>
  <c r="AD477" i="10"/>
  <c r="AE477" i="10" s="1"/>
  <c r="AF477" i="10" s="1"/>
  <c r="AG477" i="10" s="1"/>
  <c r="AB477" i="10"/>
  <c r="AA477" i="10"/>
  <c r="Y477" i="10"/>
  <c r="Z477" i="10" s="1"/>
  <c r="J477" i="10"/>
  <c r="I477" i="10"/>
  <c r="AE476" i="10"/>
  <c r="AF476" i="10" s="1"/>
  <c r="AG476" i="10" s="1"/>
  <c r="AD476" i="10"/>
  <c r="AB476" i="10"/>
  <c r="Y476" i="10"/>
  <c r="Z476" i="10" s="1"/>
  <c r="AA476" i="10" s="1"/>
  <c r="AC476" i="10" s="1"/>
  <c r="J476" i="10"/>
  <c r="I476" i="10"/>
  <c r="AF475" i="10"/>
  <c r="AG475" i="10" s="1"/>
  <c r="AE475" i="10"/>
  <c r="AD475" i="10"/>
  <c r="AC475" i="10"/>
  <c r="AB475" i="10"/>
  <c r="Z475" i="10"/>
  <c r="AA475" i="10" s="1"/>
  <c r="Y475" i="10"/>
  <c r="J475" i="10"/>
  <c r="I475" i="10"/>
  <c r="AF474" i="10"/>
  <c r="AG474" i="10" s="1"/>
  <c r="AD474" i="10"/>
  <c r="AE474" i="10" s="1"/>
  <c r="AC474" i="10"/>
  <c r="AB474" i="10"/>
  <c r="AA474" i="10"/>
  <c r="Z474" i="10"/>
  <c r="Y474" i="10"/>
  <c r="J474" i="10"/>
  <c r="I474" i="10"/>
  <c r="C474" i="10"/>
  <c r="AD473" i="10"/>
  <c r="AB473" i="10"/>
  <c r="Y473" i="10"/>
  <c r="J473" i="10"/>
  <c r="I473" i="10"/>
  <c r="C473" i="10"/>
  <c r="AD472" i="10"/>
  <c r="AE472" i="10" s="1"/>
  <c r="AF472" i="10" s="1"/>
  <c r="AG472" i="10" s="1"/>
  <c r="AB472" i="10"/>
  <c r="AA472" i="10"/>
  <c r="Y472" i="10"/>
  <c r="Z472" i="10" s="1"/>
  <c r="J472" i="10"/>
  <c r="I472" i="10"/>
  <c r="C472" i="10"/>
  <c r="B479" i="10" s="1"/>
  <c r="AF471" i="10"/>
  <c r="AG471" i="10" s="1"/>
  <c r="AE471" i="10"/>
  <c r="AD471" i="10"/>
  <c r="AC471" i="10"/>
  <c r="AB471" i="10"/>
  <c r="AA471" i="10"/>
  <c r="Z471" i="10"/>
  <c r="Y471" i="10"/>
  <c r="J471" i="10"/>
  <c r="I471" i="10"/>
  <c r="C471" i="10"/>
  <c r="D469" i="10"/>
  <c r="AD462" i="10"/>
  <c r="AB462" i="10"/>
  <c r="Y462" i="10"/>
  <c r="Z462" i="10" s="1"/>
  <c r="AA462" i="10" s="1"/>
  <c r="AC462" i="10" s="1"/>
  <c r="J462" i="10"/>
  <c r="I462" i="10"/>
  <c r="AD461" i="10"/>
  <c r="AE461" i="10" s="1"/>
  <c r="AF461" i="10" s="1"/>
  <c r="AG461" i="10" s="1"/>
  <c r="AB461" i="10"/>
  <c r="Z461" i="10"/>
  <c r="AA461" i="10" s="1"/>
  <c r="Y461" i="10"/>
  <c r="J461" i="10"/>
  <c r="I461" i="10"/>
  <c r="AD460" i="10"/>
  <c r="AB460" i="10"/>
  <c r="AC460" i="10" s="1"/>
  <c r="Z460" i="10"/>
  <c r="AA460" i="10" s="1"/>
  <c r="Y460" i="10"/>
  <c r="AE460" i="10" s="1"/>
  <c r="AF460" i="10" s="1"/>
  <c r="AG460" i="10" s="1"/>
  <c r="J460" i="10"/>
  <c r="I460" i="10"/>
  <c r="AD459" i="10"/>
  <c r="AE459" i="10" s="1"/>
  <c r="AF459" i="10" s="1"/>
  <c r="AG459" i="10" s="1"/>
  <c r="AC459" i="10"/>
  <c r="AB459" i="10"/>
  <c r="Y459" i="10"/>
  <c r="Z459" i="10" s="1"/>
  <c r="AA459" i="10" s="1"/>
  <c r="J459" i="10"/>
  <c r="I459" i="10"/>
  <c r="AE458" i="10"/>
  <c r="AF458" i="10" s="1"/>
  <c r="AG458" i="10" s="1"/>
  <c r="AD458" i="10"/>
  <c r="AB458" i="10"/>
  <c r="AA458" i="10"/>
  <c r="Z458" i="10"/>
  <c r="Y458" i="10"/>
  <c r="J458" i="10"/>
  <c r="I458" i="10"/>
  <c r="AG457" i="10"/>
  <c r="AD457" i="10"/>
  <c r="AE457" i="10" s="1"/>
  <c r="AF457" i="10" s="1"/>
  <c r="AB457" i="10"/>
  <c r="Z457" i="10"/>
  <c r="AA457" i="10" s="1"/>
  <c r="AC457" i="10" s="1"/>
  <c r="Y457" i="10"/>
  <c r="J457" i="10"/>
  <c r="I457" i="10"/>
  <c r="AF456" i="10"/>
  <c r="AG456" i="10" s="1"/>
  <c r="AE456" i="10"/>
  <c r="AD456" i="10"/>
  <c r="AB456" i="10"/>
  <c r="AA456" i="10"/>
  <c r="AC456" i="10" s="1"/>
  <c r="Z456" i="10"/>
  <c r="Y456" i="10"/>
  <c r="J456" i="10"/>
  <c r="I456" i="10"/>
  <c r="AD455" i="10"/>
  <c r="AE455" i="10" s="1"/>
  <c r="AF455" i="10" s="1"/>
  <c r="AG455" i="10" s="1"/>
  <c r="AB455" i="10"/>
  <c r="Y455" i="10"/>
  <c r="Z455" i="10" s="1"/>
  <c r="AA455" i="10" s="1"/>
  <c r="AC455" i="10" s="1"/>
  <c r="J455" i="10"/>
  <c r="I455" i="10"/>
  <c r="AE454" i="10"/>
  <c r="AF454" i="10" s="1"/>
  <c r="AG454" i="10" s="1"/>
  <c r="AD454" i="10"/>
  <c r="AB454" i="10"/>
  <c r="AA454" i="10"/>
  <c r="AC454" i="10" s="1"/>
  <c r="Z454" i="10"/>
  <c r="Y454" i="10"/>
  <c r="J454" i="10"/>
  <c r="I454" i="10"/>
  <c r="C454" i="10"/>
  <c r="AD453" i="10"/>
  <c r="AE453" i="10" s="1"/>
  <c r="AF453" i="10" s="1"/>
  <c r="AG453" i="10" s="1"/>
  <c r="AB453" i="10"/>
  <c r="AA453" i="10"/>
  <c r="AC453" i="10" s="1"/>
  <c r="Z453" i="10"/>
  <c r="Y453" i="10"/>
  <c r="J453" i="10"/>
  <c r="I453" i="10"/>
  <c r="C453" i="10"/>
  <c r="AD452" i="10"/>
  <c r="AE452" i="10" s="1"/>
  <c r="AF452" i="10" s="1"/>
  <c r="AG452" i="10" s="1"/>
  <c r="AB452" i="10"/>
  <c r="Y452" i="10"/>
  <c r="Z452" i="10" s="1"/>
  <c r="AA452" i="10" s="1"/>
  <c r="AC452" i="10" s="1"/>
  <c r="J452" i="10"/>
  <c r="I452" i="10"/>
  <c r="C452" i="10"/>
  <c r="B459" i="10" s="1"/>
  <c r="AD451" i="10"/>
  <c r="AB451" i="10"/>
  <c r="Y451" i="10"/>
  <c r="J451" i="10"/>
  <c r="I451" i="10"/>
  <c r="C451" i="10"/>
  <c r="D449" i="10"/>
  <c r="AD442" i="10"/>
  <c r="AB442" i="10"/>
  <c r="Y442" i="10"/>
  <c r="J442" i="10"/>
  <c r="I442" i="10"/>
  <c r="AE441" i="10"/>
  <c r="AF441" i="10" s="1"/>
  <c r="AG441" i="10" s="1"/>
  <c r="AD441" i="10"/>
  <c r="AB441" i="10"/>
  <c r="AA441" i="10"/>
  <c r="AC441" i="10" s="1"/>
  <c r="Z441" i="10"/>
  <c r="Y441" i="10"/>
  <c r="J441" i="10"/>
  <c r="I441" i="10"/>
  <c r="AE440" i="10"/>
  <c r="AF440" i="10" s="1"/>
  <c r="AG440" i="10" s="1"/>
  <c r="AD440" i="10"/>
  <c r="AB440" i="10"/>
  <c r="AA440" i="10"/>
  <c r="AC440" i="10" s="1"/>
  <c r="Z440" i="10"/>
  <c r="Y440" i="10"/>
  <c r="J440" i="10"/>
  <c r="I440" i="10"/>
  <c r="AF439" i="10"/>
  <c r="AG439" i="10" s="1"/>
  <c r="AE439" i="10"/>
  <c r="AD439" i="10"/>
  <c r="AB439" i="10"/>
  <c r="AA439" i="10"/>
  <c r="AC439" i="10" s="1"/>
  <c r="Z439" i="10"/>
  <c r="Y439" i="10"/>
  <c r="J439" i="10"/>
  <c r="I439" i="10"/>
  <c r="AD438" i="10"/>
  <c r="AE438" i="10" s="1"/>
  <c r="AF438" i="10" s="1"/>
  <c r="AG438" i="10" s="1"/>
  <c r="AB438" i="10"/>
  <c r="Z438" i="10"/>
  <c r="AA438" i="10" s="1"/>
  <c r="AC438" i="10" s="1"/>
  <c r="Y438" i="10"/>
  <c r="J438" i="10"/>
  <c r="I438" i="10"/>
  <c r="AD437" i="10"/>
  <c r="AC437" i="10"/>
  <c r="AB437" i="10"/>
  <c r="Y437" i="10"/>
  <c r="Z437" i="10" s="1"/>
  <c r="AA437" i="10" s="1"/>
  <c r="J437" i="10"/>
  <c r="I437" i="10"/>
  <c r="AD436" i="10"/>
  <c r="AE436" i="10" s="1"/>
  <c r="AF436" i="10" s="1"/>
  <c r="AG436" i="10" s="1"/>
  <c r="AB436" i="10"/>
  <c r="Z436" i="10"/>
  <c r="AA436" i="10" s="1"/>
  <c r="AC436" i="10" s="1"/>
  <c r="Y436" i="10"/>
  <c r="J436" i="10"/>
  <c r="I436" i="10"/>
  <c r="AD435" i="10"/>
  <c r="AB435" i="10"/>
  <c r="Y435" i="10"/>
  <c r="J435" i="10"/>
  <c r="I435" i="10"/>
  <c r="AD434" i="10"/>
  <c r="AE434" i="10" s="1"/>
  <c r="AF434" i="10" s="1"/>
  <c r="AG434" i="10" s="1"/>
  <c r="AB434" i="10"/>
  <c r="Z434" i="10"/>
  <c r="AA434" i="10" s="1"/>
  <c r="AC434" i="10" s="1"/>
  <c r="Y434" i="10"/>
  <c r="J434" i="10"/>
  <c r="I434" i="10"/>
  <c r="C434" i="10"/>
  <c r="AD433" i="10"/>
  <c r="AB433" i="10"/>
  <c r="Y433" i="10"/>
  <c r="Z433" i="10" s="1"/>
  <c r="AA433" i="10" s="1"/>
  <c r="AC433" i="10" s="1"/>
  <c r="J433" i="10"/>
  <c r="I433" i="10"/>
  <c r="C433" i="10"/>
  <c r="AD432" i="10"/>
  <c r="AB432" i="10"/>
  <c r="AC432" i="10" s="1"/>
  <c r="Y432" i="10"/>
  <c r="Z432" i="10" s="1"/>
  <c r="AA432" i="10" s="1"/>
  <c r="J432" i="10"/>
  <c r="I432" i="10"/>
  <c r="C432" i="10"/>
  <c r="B439" i="10" s="1"/>
  <c r="AE431" i="10"/>
  <c r="AF431" i="10" s="1"/>
  <c r="AG431" i="10" s="1"/>
  <c r="AD431" i="10"/>
  <c r="AB431" i="10"/>
  <c r="AA431" i="10"/>
  <c r="AC431" i="10" s="1"/>
  <c r="Z431" i="10"/>
  <c r="Y431" i="10"/>
  <c r="J431" i="10"/>
  <c r="I431" i="10"/>
  <c r="C431" i="10"/>
  <c r="D429" i="10"/>
  <c r="AD422" i="10"/>
  <c r="AB422" i="10"/>
  <c r="Y422" i="10"/>
  <c r="AE422" i="10" s="1"/>
  <c r="AF422" i="10" s="1"/>
  <c r="AG422" i="10" s="1"/>
  <c r="J422" i="10"/>
  <c r="I422" i="10"/>
  <c r="AD421" i="10"/>
  <c r="AE421" i="10" s="1"/>
  <c r="AF421" i="10" s="1"/>
  <c r="AG421" i="10" s="1"/>
  <c r="AB421" i="10"/>
  <c r="AA421" i="10"/>
  <c r="AC421" i="10" s="1"/>
  <c r="Z421" i="10"/>
  <c r="Y421" i="10"/>
  <c r="J421" i="10"/>
  <c r="I421" i="10"/>
  <c r="AD420" i="10"/>
  <c r="AE420" i="10" s="1"/>
  <c r="AF420" i="10" s="1"/>
  <c r="AG420" i="10" s="1"/>
  <c r="AB420" i="10"/>
  <c r="AA420" i="10"/>
  <c r="AC420" i="10" s="1"/>
  <c r="Z420" i="10"/>
  <c r="Y420" i="10"/>
  <c r="J420" i="10"/>
  <c r="I420" i="10"/>
  <c r="AD419" i="10"/>
  <c r="AE419" i="10" s="1"/>
  <c r="AF419" i="10" s="1"/>
  <c r="AG419" i="10" s="1"/>
  <c r="AB419" i="10"/>
  <c r="Z419" i="10"/>
  <c r="AA419" i="10" s="1"/>
  <c r="AC419" i="10" s="1"/>
  <c r="Y419" i="10"/>
  <c r="J419" i="10"/>
  <c r="I419" i="10"/>
  <c r="AD418" i="10"/>
  <c r="AB418" i="10"/>
  <c r="Z418" i="10"/>
  <c r="AA418" i="10" s="1"/>
  <c r="AC418" i="10" s="1"/>
  <c r="Y418" i="10"/>
  <c r="J418" i="10"/>
  <c r="I418" i="10"/>
  <c r="AE417" i="10"/>
  <c r="AF417" i="10" s="1"/>
  <c r="AG417" i="10" s="1"/>
  <c r="AD417" i="10"/>
  <c r="AB417" i="10"/>
  <c r="AA417" i="10"/>
  <c r="AC417" i="10" s="1"/>
  <c r="Y417" i="10"/>
  <c r="Z417" i="10" s="1"/>
  <c r="J417" i="10"/>
  <c r="I417" i="10"/>
  <c r="AG416" i="10"/>
  <c r="AD416" i="10"/>
  <c r="AE416" i="10" s="1"/>
  <c r="AF416" i="10" s="1"/>
  <c r="AB416" i="10"/>
  <c r="Y416" i="10"/>
  <c r="Z416" i="10" s="1"/>
  <c r="AA416" i="10" s="1"/>
  <c r="AC416" i="10" s="1"/>
  <c r="J416" i="10"/>
  <c r="I416" i="10"/>
  <c r="AE415" i="10"/>
  <c r="AF415" i="10" s="1"/>
  <c r="AG415" i="10" s="1"/>
  <c r="AD415" i="10"/>
  <c r="AB415" i="10"/>
  <c r="AA415" i="10"/>
  <c r="AC415" i="10" s="1"/>
  <c r="Z415" i="10"/>
  <c r="Y415" i="10"/>
  <c r="J415" i="10"/>
  <c r="I415" i="10"/>
  <c r="AD414" i="10"/>
  <c r="AB414" i="10"/>
  <c r="Y414" i="10"/>
  <c r="Z414" i="10" s="1"/>
  <c r="AA414" i="10" s="1"/>
  <c r="AC414" i="10" s="1"/>
  <c r="J414" i="10"/>
  <c r="I414" i="10"/>
  <c r="C414" i="10"/>
  <c r="AD413" i="10"/>
  <c r="AB413" i="10"/>
  <c r="Y413" i="10"/>
  <c r="J413" i="10"/>
  <c r="I413" i="10"/>
  <c r="C413" i="10"/>
  <c r="AE412" i="10"/>
  <c r="AF412" i="10" s="1"/>
  <c r="AG412" i="10" s="1"/>
  <c r="AD412" i="10"/>
  <c r="AB412" i="10"/>
  <c r="AA412" i="10"/>
  <c r="AC412" i="10" s="1"/>
  <c r="Y412" i="10"/>
  <c r="Z412" i="10" s="1"/>
  <c r="J412" i="10"/>
  <c r="I412" i="10"/>
  <c r="C412" i="10"/>
  <c r="B419" i="10" s="1"/>
  <c r="AE411" i="10"/>
  <c r="AF411" i="10" s="1"/>
  <c r="AG411" i="10" s="1"/>
  <c r="AD411" i="10"/>
  <c r="AB411" i="10"/>
  <c r="Z411" i="10"/>
  <c r="AA411" i="10" s="1"/>
  <c r="AC411" i="10" s="1"/>
  <c r="Y411" i="10"/>
  <c r="J411" i="10"/>
  <c r="I411" i="10"/>
  <c r="C411" i="10"/>
  <c r="D409" i="10"/>
  <c r="AD402" i="10"/>
  <c r="AB402" i="10"/>
  <c r="Y402" i="10"/>
  <c r="Z402" i="10" s="1"/>
  <c r="AA402" i="10" s="1"/>
  <c r="AC402" i="10" s="1"/>
  <c r="J402" i="10"/>
  <c r="I402" i="10"/>
  <c r="AD401" i="10"/>
  <c r="AE401" i="10" s="1"/>
  <c r="AF401" i="10" s="1"/>
  <c r="AG401" i="10" s="1"/>
  <c r="AC401" i="10"/>
  <c r="AB401" i="10"/>
  <c r="Y401" i="10"/>
  <c r="Z401" i="10" s="1"/>
  <c r="AA401" i="10" s="1"/>
  <c r="J401" i="10"/>
  <c r="I401" i="10"/>
  <c r="AD400" i="10"/>
  <c r="AE400" i="10" s="1"/>
  <c r="AF400" i="10" s="1"/>
  <c r="AG400" i="10" s="1"/>
  <c r="AC400" i="10"/>
  <c r="AB400" i="10"/>
  <c r="Y400" i="10"/>
  <c r="Z400" i="10" s="1"/>
  <c r="AA400" i="10" s="1"/>
  <c r="J400" i="10"/>
  <c r="I400" i="10"/>
  <c r="AD399" i="10"/>
  <c r="AC399" i="10"/>
  <c r="AB399" i="10"/>
  <c r="Y399" i="10"/>
  <c r="Z399" i="10" s="1"/>
  <c r="AA399" i="10" s="1"/>
  <c r="J399" i="10"/>
  <c r="I399" i="10"/>
  <c r="AF398" i="10"/>
  <c r="AG398" i="10" s="1"/>
  <c r="AD398" i="10"/>
  <c r="AE398" i="10" s="1"/>
  <c r="AC398" i="10"/>
  <c r="AB398" i="10"/>
  <c r="Z398" i="10"/>
  <c r="AA398" i="10" s="1"/>
  <c r="Y398" i="10"/>
  <c r="J398" i="10"/>
  <c r="I398" i="10"/>
  <c r="AD397" i="10"/>
  <c r="AE397" i="10" s="1"/>
  <c r="AF397" i="10" s="1"/>
  <c r="AG397" i="10" s="1"/>
  <c r="AB397" i="10"/>
  <c r="Z397" i="10"/>
  <c r="AA397" i="10" s="1"/>
  <c r="AC397" i="10" s="1"/>
  <c r="Y397" i="10"/>
  <c r="J397" i="10"/>
  <c r="I397" i="10"/>
  <c r="AD396" i="10"/>
  <c r="AB396" i="10"/>
  <c r="Y396" i="10"/>
  <c r="Z396" i="10" s="1"/>
  <c r="AA396" i="10" s="1"/>
  <c r="AC396" i="10" s="1"/>
  <c r="J396" i="10"/>
  <c r="I396" i="10"/>
  <c r="AD395" i="10"/>
  <c r="AE395" i="10" s="1"/>
  <c r="AF395" i="10" s="1"/>
  <c r="AG395" i="10" s="1"/>
  <c r="AB395" i="10"/>
  <c r="Z395" i="10"/>
  <c r="AA395" i="10" s="1"/>
  <c r="AC395" i="10" s="1"/>
  <c r="Y395" i="10"/>
  <c r="J395" i="10"/>
  <c r="I395" i="10"/>
  <c r="AD394" i="10"/>
  <c r="AE394" i="10" s="1"/>
  <c r="AF394" i="10" s="1"/>
  <c r="AG394" i="10" s="1"/>
  <c r="AB394" i="10"/>
  <c r="AC394" i="10" s="1"/>
  <c r="Z394" i="10"/>
  <c r="AA394" i="10" s="1"/>
  <c r="Y394" i="10"/>
  <c r="J394" i="10"/>
  <c r="I394" i="10"/>
  <c r="C394" i="10"/>
  <c r="AG393" i="10"/>
  <c r="AE393" i="10"/>
  <c r="AF393" i="10" s="1"/>
  <c r="AD393" i="10"/>
  <c r="AB393" i="10"/>
  <c r="Y393" i="10"/>
  <c r="Z393" i="10" s="1"/>
  <c r="AA393" i="10" s="1"/>
  <c r="AC393" i="10" s="1"/>
  <c r="J393" i="10"/>
  <c r="I393" i="10"/>
  <c r="C393" i="10"/>
  <c r="AF392" i="10"/>
  <c r="AG392" i="10" s="1"/>
  <c r="AD392" i="10"/>
  <c r="AE392" i="10" s="1"/>
  <c r="AB392" i="10"/>
  <c r="Z392" i="10"/>
  <c r="AA392" i="10" s="1"/>
  <c r="AC392" i="10" s="1"/>
  <c r="Y392" i="10"/>
  <c r="J392" i="10"/>
  <c r="I392" i="10"/>
  <c r="C392" i="10"/>
  <c r="B399" i="10" s="1"/>
  <c r="AE391" i="10"/>
  <c r="AF391" i="10" s="1"/>
  <c r="AG391" i="10" s="1"/>
  <c r="AD391" i="10"/>
  <c r="AC391" i="10"/>
  <c r="AB391" i="10"/>
  <c r="Z391" i="10"/>
  <c r="AA391" i="10" s="1"/>
  <c r="Y391" i="10"/>
  <c r="J391" i="10"/>
  <c r="I391" i="10"/>
  <c r="C391" i="10"/>
  <c r="D389" i="10"/>
  <c r="AD382" i="10"/>
  <c r="AB382" i="10"/>
  <c r="Y382" i="10"/>
  <c r="AE382" i="10" s="1"/>
  <c r="AF382" i="10" s="1"/>
  <c r="AG382" i="10" s="1"/>
  <c r="J382" i="10"/>
  <c r="I382" i="10"/>
  <c r="AD381" i="10"/>
  <c r="AE381" i="10" s="1"/>
  <c r="AF381" i="10" s="1"/>
  <c r="AG381" i="10" s="1"/>
  <c r="AB381" i="10"/>
  <c r="Y381" i="10"/>
  <c r="Z381" i="10" s="1"/>
  <c r="AA381" i="10" s="1"/>
  <c r="J381" i="10"/>
  <c r="I381" i="10"/>
  <c r="AF380" i="10"/>
  <c r="AG380" i="10" s="1"/>
  <c r="AD380" i="10"/>
  <c r="AE380" i="10" s="1"/>
  <c r="AB380" i="10"/>
  <c r="Y380" i="10"/>
  <c r="Z380" i="10" s="1"/>
  <c r="AA380" i="10" s="1"/>
  <c r="AC380" i="10" s="1"/>
  <c r="J380" i="10"/>
  <c r="I380" i="10"/>
  <c r="AD379" i="10"/>
  <c r="AB379" i="10"/>
  <c r="Y379" i="10"/>
  <c r="Z379" i="10" s="1"/>
  <c r="AA379" i="10" s="1"/>
  <c r="AC379" i="10" s="1"/>
  <c r="J379" i="10"/>
  <c r="I379" i="10"/>
  <c r="AE378" i="10"/>
  <c r="AF378" i="10" s="1"/>
  <c r="AG378" i="10" s="1"/>
  <c r="AD378" i="10"/>
  <c r="AB378" i="10"/>
  <c r="Z378" i="10"/>
  <c r="AA378" i="10" s="1"/>
  <c r="AC378" i="10" s="1"/>
  <c r="Y378" i="10"/>
  <c r="J378" i="10"/>
  <c r="I378" i="10"/>
  <c r="AD377" i="10"/>
  <c r="AB377" i="10"/>
  <c r="Z377" i="10"/>
  <c r="AA377" i="10" s="1"/>
  <c r="AC377" i="10" s="1"/>
  <c r="Y377" i="10"/>
  <c r="J377" i="10"/>
  <c r="I377" i="10"/>
  <c r="AE376" i="10"/>
  <c r="AF376" i="10" s="1"/>
  <c r="AG376" i="10" s="1"/>
  <c r="AD376" i="10"/>
  <c r="AB376" i="10"/>
  <c r="Y376" i="10"/>
  <c r="Z376" i="10" s="1"/>
  <c r="AA376" i="10" s="1"/>
  <c r="AC376" i="10" s="1"/>
  <c r="J376" i="10"/>
  <c r="I376" i="10"/>
  <c r="AD375" i="10"/>
  <c r="AE375" i="10" s="1"/>
  <c r="AF375" i="10" s="1"/>
  <c r="AG375" i="10" s="1"/>
  <c r="AB375" i="10"/>
  <c r="AA375" i="10"/>
  <c r="AC375" i="10" s="1"/>
  <c r="Z375" i="10"/>
  <c r="Y375" i="10"/>
  <c r="J375" i="10"/>
  <c r="I375" i="10"/>
  <c r="AD374" i="10"/>
  <c r="AB374" i="10"/>
  <c r="Y374" i="10"/>
  <c r="AE374" i="10" s="1"/>
  <c r="AF374" i="10" s="1"/>
  <c r="AG374" i="10" s="1"/>
  <c r="J374" i="10"/>
  <c r="I374" i="10"/>
  <c r="C374" i="10"/>
  <c r="AE373" i="10"/>
  <c r="AF373" i="10" s="1"/>
  <c r="AG373" i="10" s="1"/>
  <c r="AD373" i="10"/>
  <c r="AB373" i="10"/>
  <c r="Y373" i="10"/>
  <c r="Z373" i="10" s="1"/>
  <c r="AA373" i="10" s="1"/>
  <c r="AC373" i="10" s="1"/>
  <c r="J373" i="10"/>
  <c r="I373" i="10"/>
  <c r="C373" i="10"/>
  <c r="AD372" i="10"/>
  <c r="AE372" i="10" s="1"/>
  <c r="AF372" i="10" s="1"/>
  <c r="AG372" i="10" s="1"/>
  <c r="AB372" i="10"/>
  <c r="Y372" i="10"/>
  <c r="Z372" i="10" s="1"/>
  <c r="AA372" i="10" s="1"/>
  <c r="AC372" i="10" s="1"/>
  <c r="J372" i="10"/>
  <c r="I372" i="10"/>
  <c r="C372" i="10"/>
  <c r="B379" i="10" s="1"/>
  <c r="AD371" i="10"/>
  <c r="AE371" i="10" s="1"/>
  <c r="AF371" i="10" s="1"/>
  <c r="AG371" i="10" s="1"/>
  <c r="AB371" i="10"/>
  <c r="Z371" i="10"/>
  <c r="AA371" i="10" s="1"/>
  <c r="AC371" i="10" s="1"/>
  <c r="Y371" i="10"/>
  <c r="J371" i="10"/>
  <c r="I371" i="10"/>
  <c r="C371" i="10"/>
  <c r="D369" i="10"/>
  <c r="AD362" i="10"/>
  <c r="AE362" i="10" s="1"/>
  <c r="AF362" i="10" s="1"/>
  <c r="AG362" i="10" s="1"/>
  <c r="AB362" i="10"/>
  <c r="Y362" i="10"/>
  <c r="Z362" i="10" s="1"/>
  <c r="AA362" i="10" s="1"/>
  <c r="AC362" i="10" s="1"/>
  <c r="J362" i="10"/>
  <c r="I362" i="10"/>
  <c r="AD361" i="10"/>
  <c r="AE361" i="10" s="1"/>
  <c r="AF361" i="10" s="1"/>
  <c r="AG361" i="10" s="1"/>
  <c r="AB361" i="10"/>
  <c r="Y361" i="10"/>
  <c r="Z361" i="10" s="1"/>
  <c r="AA361" i="10" s="1"/>
  <c r="AC361" i="10" s="1"/>
  <c r="J361" i="10"/>
  <c r="I361" i="10"/>
  <c r="AD360" i="10"/>
  <c r="AE360" i="10" s="1"/>
  <c r="AF360" i="10" s="1"/>
  <c r="AG360" i="10" s="1"/>
  <c r="AB360" i="10"/>
  <c r="Y360" i="10"/>
  <c r="Z360" i="10" s="1"/>
  <c r="AA360" i="10" s="1"/>
  <c r="AC360" i="10" s="1"/>
  <c r="J360" i="10"/>
  <c r="I360" i="10"/>
  <c r="AD359" i="10"/>
  <c r="AE359" i="10" s="1"/>
  <c r="AF359" i="10" s="1"/>
  <c r="AG359" i="10" s="1"/>
  <c r="AB359" i="10"/>
  <c r="Y359" i="10"/>
  <c r="Z359" i="10" s="1"/>
  <c r="AA359" i="10" s="1"/>
  <c r="AC359" i="10" s="1"/>
  <c r="J359" i="10"/>
  <c r="I359" i="10"/>
  <c r="AD358" i="10"/>
  <c r="AE358" i="10" s="1"/>
  <c r="AF358" i="10" s="1"/>
  <c r="AG358" i="10" s="1"/>
  <c r="AB358" i="10"/>
  <c r="AA358" i="10"/>
  <c r="AC358" i="10" s="1"/>
  <c r="Z358" i="10"/>
  <c r="Y358" i="10"/>
  <c r="J358" i="10"/>
  <c r="I358" i="10"/>
  <c r="AD357" i="10"/>
  <c r="AE357" i="10" s="1"/>
  <c r="AF357" i="10" s="1"/>
  <c r="AG357" i="10" s="1"/>
  <c r="AB357" i="10"/>
  <c r="Y357" i="10"/>
  <c r="Z357" i="10" s="1"/>
  <c r="AA357" i="10" s="1"/>
  <c r="AC357" i="10" s="1"/>
  <c r="J357" i="10"/>
  <c r="I357" i="10"/>
  <c r="AE356" i="10"/>
  <c r="AF356" i="10" s="1"/>
  <c r="AG356" i="10" s="1"/>
  <c r="AD356" i="10"/>
  <c r="AB356" i="10"/>
  <c r="Y356" i="10"/>
  <c r="Z356" i="10" s="1"/>
  <c r="AA356" i="10" s="1"/>
  <c r="AC356" i="10" s="1"/>
  <c r="J356" i="10"/>
  <c r="I356" i="10"/>
  <c r="AD355" i="10"/>
  <c r="AE355" i="10" s="1"/>
  <c r="AF355" i="10" s="1"/>
  <c r="AG355" i="10" s="1"/>
  <c r="AB355" i="10"/>
  <c r="Z355" i="10"/>
  <c r="AA355" i="10" s="1"/>
  <c r="AC355" i="10" s="1"/>
  <c r="Y355" i="10"/>
  <c r="J355" i="10"/>
  <c r="I355" i="10"/>
  <c r="AD354" i="10"/>
  <c r="AE354" i="10" s="1"/>
  <c r="AF354" i="10" s="1"/>
  <c r="AG354" i="10" s="1"/>
  <c r="AB354" i="10"/>
  <c r="AA354" i="10"/>
  <c r="AC354" i="10" s="1"/>
  <c r="Z354" i="10"/>
  <c r="Y354" i="10"/>
  <c r="J354" i="10"/>
  <c r="I354" i="10"/>
  <c r="C354" i="10"/>
  <c r="AD353" i="10"/>
  <c r="AB353" i="10"/>
  <c r="Z353" i="10"/>
  <c r="AA353" i="10" s="1"/>
  <c r="AC353" i="10" s="1"/>
  <c r="Y353" i="10"/>
  <c r="AE353" i="10" s="1"/>
  <c r="AF353" i="10" s="1"/>
  <c r="AG353" i="10" s="1"/>
  <c r="J353" i="10"/>
  <c r="I353" i="10"/>
  <c r="C353" i="10"/>
  <c r="AD352" i="10"/>
  <c r="AE352" i="10" s="1"/>
  <c r="AF352" i="10" s="1"/>
  <c r="AG352" i="10" s="1"/>
  <c r="AB352" i="10"/>
  <c r="Y352" i="10"/>
  <c r="Z352" i="10" s="1"/>
  <c r="AA352" i="10" s="1"/>
  <c r="AC352" i="10" s="1"/>
  <c r="J352" i="10"/>
  <c r="I352" i="10"/>
  <c r="C352" i="10"/>
  <c r="B359" i="10" s="1"/>
  <c r="AD351" i="10"/>
  <c r="AB351" i="10"/>
  <c r="Y351" i="10"/>
  <c r="AE351" i="10" s="1"/>
  <c r="AF351" i="10" s="1"/>
  <c r="AG351" i="10" s="1"/>
  <c r="J351" i="10"/>
  <c r="I351" i="10"/>
  <c r="C351" i="10"/>
  <c r="D349" i="10"/>
  <c r="AD342" i="10"/>
  <c r="AE342" i="10" s="1"/>
  <c r="AF342" i="10" s="1"/>
  <c r="AG342" i="10" s="1"/>
  <c r="AB342" i="10"/>
  <c r="Y342" i="10"/>
  <c r="Z342" i="10" s="1"/>
  <c r="AA342" i="10" s="1"/>
  <c r="AC342" i="10" s="1"/>
  <c r="J342" i="10"/>
  <c r="I342" i="10"/>
  <c r="AD341" i="10"/>
  <c r="AE341" i="10" s="1"/>
  <c r="AF341" i="10" s="1"/>
  <c r="AG341" i="10" s="1"/>
  <c r="AB341" i="10"/>
  <c r="Z341" i="10"/>
  <c r="AA341" i="10" s="1"/>
  <c r="AC341" i="10" s="1"/>
  <c r="Y341" i="10"/>
  <c r="J341" i="10"/>
  <c r="I341" i="10"/>
  <c r="AD340" i="10"/>
  <c r="AE340" i="10" s="1"/>
  <c r="AF340" i="10" s="1"/>
  <c r="AG340" i="10" s="1"/>
  <c r="AB340" i="10"/>
  <c r="Z340" i="10"/>
  <c r="AA340" i="10" s="1"/>
  <c r="AC340" i="10" s="1"/>
  <c r="Y340" i="10"/>
  <c r="J340" i="10"/>
  <c r="I340" i="10"/>
  <c r="AD339" i="10"/>
  <c r="AE339" i="10" s="1"/>
  <c r="AF339" i="10" s="1"/>
  <c r="AG339" i="10" s="1"/>
  <c r="AB339" i="10"/>
  <c r="Z339" i="10"/>
  <c r="AA339" i="10" s="1"/>
  <c r="AC339" i="10" s="1"/>
  <c r="Y339" i="10"/>
  <c r="J339" i="10"/>
  <c r="I339" i="10"/>
  <c r="AD338" i="10"/>
  <c r="AB338" i="10"/>
  <c r="Y338" i="10"/>
  <c r="Z338" i="10" s="1"/>
  <c r="AA338" i="10" s="1"/>
  <c r="AC338" i="10" s="1"/>
  <c r="J338" i="10"/>
  <c r="I338" i="10"/>
  <c r="AE337" i="10"/>
  <c r="AF337" i="10" s="1"/>
  <c r="AG337" i="10" s="1"/>
  <c r="AD337" i="10"/>
  <c r="AB337" i="10"/>
  <c r="Y337" i="10"/>
  <c r="Z337" i="10" s="1"/>
  <c r="AA337" i="10" s="1"/>
  <c r="AC337" i="10" s="1"/>
  <c r="J337" i="10"/>
  <c r="I337" i="10"/>
  <c r="AD336" i="10"/>
  <c r="AE336" i="10" s="1"/>
  <c r="AF336" i="10" s="1"/>
  <c r="AG336" i="10" s="1"/>
  <c r="AB336" i="10"/>
  <c r="Z336" i="10"/>
  <c r="AA336" i="10" s="1"/>
  <c r="AC336" i="10" s="1"/>
  <c r="Y336" i="10"/>
  <c r="J336" i="10"/>
  <c r="I336" i="10"/>
  <c r="AF335" i="10"/>
  <c r="AG335" i="10" s="1"/>
  <c r="AE335" i="10"/>
  <c r="AD335" i="10"/>
  <c r="AB335" i="10"/>
  <c r="AA335" i="10"/>
  <c r="AC335" i="10" s="1"/>
  <c r="Z335" i="10"/>
  <c r="Y335" i="10"/>
  <c r="J335" i="10"/>
  <c r="I335" i="10"/>
  <c r="AD334" i="10"/>
  <c r="AE334" i="10" s="1"/>
  <c r="AF334" i="10" s="1"/>
  <c r="AG334" i="10" s="1"/>
  <c r="AB334" i="10"/>
  <c r="Y334" i="10"/>
  <c r="Z334" i="10" s="1"/>
  <c r="AA334" i="10" s="1"/>
  <c r="AC334" i="10" s="1"/>
  <c r="J334" i="10"/>
  <c r="I334" i="10"/>
  <c r="C334" i="10"/>
  <c r="AD333" i="10"/>
  <c r="AB333" i="10"/>
  <c r="Y333" i="10"/>
  <c r="Z333" i="10" s="1"/>
  <c r="AA333" i="10" s="1"/>
  <c r="AC333" i="10" s="1"/>
  <c r="J333" i="10"/>
  <c r="I333" i="10"/>
  <c r="C333" i="10"/>
  <c r="AE332" i="10"/>
  <c r="AF332" i="10" s="1"/>
  <c r="AG332" i="10" s="1"/>
  <c r="AD332" i="10"/>
  <c r="AB332" i="10"/>
  <c r="Y332" i="10"/>
  <c r="Z332" i="10" s="1"/>
  <c r="AA332" i="10" s="1"/>
  <c r="AC332" i="10" s="1"/>
  <c r="J332" i="10"/>
  <c r="I332" i="10"/>
  <c r="C332" i="10"/>
  <c r="B339" i="10" s="1"/>
  <c r="AD331" i="10"/>
  <c r="AE331" i="10" s="1"/>
  <c r="AF331" i="10" s="1"/>
  <c r="AG331" i="10" s="1"/>
  <c r="AB331" i="10"/>
  <c r="Y331" i="10"/>
  <c r="Z331" i="10" s="1"/>
  <c r="AA331" i="10" s="1"/>
  <c r="AC331" i="10" s="1"/>
  <c r="J331" i="10"/>
  <c r="I331" i="10"/>
  <c r="C331" i="10"/>
  <c r="D329" i="10"/>
  <c r="AD322" i="10"/>
  <c r="AB322" i="10"/>
  <c r="Y322" i="10"/>
  <c r="Z322" i="10" s="1"/>
  <c r="AA322" i="10" s="1"/>
  <c r="AC322" i="10" s="1"/>
  <c r="J322" i="10"/>
  <c r="I322" i="10"/>
  <c r="AD321" i="10"/>
  <c r="AE321" i="10" s="1"/>
  <c r="AF321" i="10" s="1"/>
  <c r="AG321" i="10" s="1"/>
  <c r="AC321" i="10"/>
  <c r="AB321" i="10"/>
  <c r="Z321" i="10"/>
  <c r="AA321" i="10" s="1"/>
  <c r="Y321" i="10"/>
  <c r="J321" i="10"/>
  <c r="I321" i="10"/>
  <c r="AD320" i="10"/>
  <c r="AE320" i="10" s="1"/>
  <c r="AF320" i="10" s="1"/>
  <c r="AG320" i="10" s="1"/>
  <c r="AC320" i="10"/>
  <c r="AB320" i="10"/>
  <c r="Z320" i="10"/>
  <c r="AA320" i="10" s="1"/>
  <c r="Y320" i="10"/>
  <c r="J320" i="10"/>
  <c r="I320" i="10"/>
  <c r="AD319" i="10"/>
  <c r="AE319" i="10" s="1"/>
  <c r="AF319" i="10" s="1"/>
  <c r="AG319" i="10" s="1"/>
  <c r="AC319" i="10"/>
  <c r="AB319" i="10"/>
  <c r="AA319" i="10"/>
  <c r="Z319" i="10"/>
  <c r="Y319" i="10"/>
  <c r="J319" i="10"/>
  <c r="I319" i="10"/>
  <c r="AD318" i="10"/>
  <c r="AE318" i="10" s="1"/>
  <c r="AF318" i="10" s="1"/>
  <c r="AG318" i="10" s="1"/>
  <c r="AC318" i="10"/>
  <c r="AB318" i="10"/>
  <c r="AA318" i="10"/>
  <c r="Z318" i="10"/>
  <c r="Y318" i="10"/>
  <c r="J318" i="10"/>
  <c r="I318" i="10"/>
  <c r="AD317" i="10"/>
  <c r="AB317" i="10"/>
  <c r="Z317" i="10"/>
  <c r="AA317" i="10" s="1"/>
  <c r="AC317" i="10" s="1"/>
  <c r="Y317" i="10"/>
  <c r="AE317" i="10" s="1"/>
  <c r="AF317" i="10" s="1"/>
  <c r="AG317" i="10" s="1"/>
  <c r="J317" i="10"/>
  <c r="I317" i="10"/>
  <c r="AF316" i="10"/>
  <c r="AG316" i="10" s="1"/>
  <c r="AE316" i="10"/>
  <c r="AD316" i="10"/>
  <c r="AB316" i="10"/>
  <c r="Y316" i="10"/>
  <c r="Z316" i="10" s="1"/>
  <c r="AA316" i="10" s="1"/>
  <c r="AC316" i="10" s="1"/>
  <c r="J316" i="10"/>
  <c r="I316" i="10"/>
  <c r="AE315" i="10"/>
  <c r="AF315" i="10" s="1"/>
  <c r="AG315" i="10" s="1"/>
  <c r="AD315" i="10"/>
  <c r="AC315" i="10"/>
  <c r="AB315" i="10"/>
  <c r="Y315" i="10"/>
  <c r="Z315" i="10" s="1"/>
  <c r="AA315" i="10" s="1"/>
  <c r="J315" i="10"/>
  <c r="I315" i="10"/>
  <c r="AD314" i="10"/>
  <c r="AE314" i="10" s="1"/>
  <c r="AF314" i="10" s="1"/>
  <c r="AG314" i="10" s="1"/>
  <c r="AC314" i="10"/>
  <c r="AB314" i="10"/>
  <c r="AA314" i="10"/>
  <c r="Z314" i="10"/>
  <c r="Y314" i="10"/>
  <c r="J314" i="10"/>
  <c r="I314" i="10"/>
  <c r="C314" i="10"/>
  <c r="AD313" i="10"/>
  <c r="AE313" i="10" s="1"/>
  <c r="AF313" i="10" s="1"/>
  <c r="AG313" i="10" s="1"/>
  <c r="AB313" i="10"/>
  <c r="Z313" i="10"/>
  <c r="AA313" i="10" s="1"/>
  <c r="AC313" i="10" s="1"/>
  <c r="Y313" i="10"/>
  <c r="J313" i="10"/>
  <c r="I313" i="10"/>
  <c r="C313" i="10"/>
  <c r="AG312" i="10"/>
  <c r="AD312" i="10"/>
  <c r="AB312" i="10"/>
  <c r="AA312" i="10"/>
  <c r="AC312" i="10" s="1"/>
  <c r="Z312" i="10"/>
  <c r="Y312" i="10"/>
  <c r="AE312" i="10" s="1"/>
  <c r="AF312" i="10" s="1"/>
  <c r="J312" i="10"/>
  <c r="I312" i="10"/>
  <c r="C312" i="10"/>
  <c r="B319" i="10" s="1"/>
  <c r="AD311" i="10"/>
  <c r="AB311" i="10"/>
  <c r="Y311" i="10"/>
  <c r="AE311" i="10" s="1"/>
  <c r="AF311" i="10" s="1"/>
  <c r="AG311" i="10" s="1"/>
  <c r="J311" i="10"/>
  <c r="I311" i="10"/>
  <c r="C311" i="10"/>
  <c r="D309" i="10"/>
  <c r="AD302" i="10"/>
  <c r="AB302" i="10"/>
  <c r="Y302" i="10"/>
  <c r="AE302" i="10" s="1"/>
  <c r="AF302" i="10" s="1"/>
  <c r="AG302" i="10" s="1"/>
  <c r="J302" i="10"/>
  <c r="I302" i="10"/>
  <c r="AD301" i="10"/>
  <c r="AB301" i="10"/>
  <c r="Y301" i="10"/>
  <c r="Z301" i="10" s="1"/>
  <c r="AA301" i="10" s="1"/>
  <c r="AC301" i="10" s="1"/>
  <c r="J301" i="10"/>
  <c r="I301" i="10"/>
  <c r="AE300" i="10"/>
  <c r="AF300" i="10" s="1"/>
  <c r="AG300" i="10" s="1"/>
  <c r="AD300" i="10"/>
  <c r="AB300" i="10"/>
  <c r="Y300" i="10"/>
  <c r="Z300" i="10" s="1"/>
  <c r="AA300" i="10" s="1"/>
  <c r="AC300" i="10" s="1"/>
  <c r="J300" i="10"/>
  <c r="I300" i="10"/>
  <c r="AD299" i="10"/>
  <c r="AB299" i="10"/>
  <c r="Y299" i="10"/>
  <c r="Z299" i="10" s="1"/>
  <c r="AA299" i="10" s="1"/>
  <c r="AC299" i="10" s="1"/>
  <c r="J299" i="10"/>
  <c r="I299" i="10"/>
  <c r="AD298" i="10"/>
  <c r="AE298" i="10" s="1"/>
  <c r="AF298" i="10" s="1"/>
  <c r="AG298" i="10" s="1"/>
  <c r="AC298" i="10"/>
  <c r="AB298" i="10"/>
  <c r="Z298" i="10"/>
  <c r="AA298" i="10" s="1"/>
  <c r="Y298" i="10"/>
  <c r="J298" i="10"/>
  <c r="I298" i="10"/>
  <c r="AD297" i="10"/>
  <c r="AE297" i="10" s="1"/>
  <c r="AF297" i="10" s="1"/>
  <c r="AG297" i="10" s="1"/>
  <c r="AB297" i="10"/>
  <c r="AA297" i="10"/>
  <c r="AC297" i="10" s="1"/>
  <c r="Z297" i="10"/>
  <c r="Y297" i="10"/>
  <c r="J297" i="10"/>
  <c r="I297" i="10"/>
  <c r="AD296" i="10"/>
  <c r="AB296" i="10"/>
  <c r="Y296" i="10"/>
  <c r="Z296" i="10" s="1"/>
  <c r="AA296" i="10" s="1"/>
  <c r="AC296" i="10" s="1"/>
  <c r="J296" i="10"/>
  <c r="I296" i="10"/>
  <c r="AD295" i="10"/>
  <c r="AB295" i="10"/>
  <c r="Z295" i="10"/>
  <c r="AA295" i="10" s="1"/>
  <c r="AC295" i="10" s="1"/>
  <c r="Y295" i="10"/>
  <c r="AE295" i="10" s="1"/>
  <c r="AF295" i="10" s="1"/>
  <c r="AG295" i="10" s="1"/>
  <c r="J295" i="10"/>
  <c r="I295" i="10"/>
  <c r="AE294" i="10"/>
  <c r="AF294" i="10" s="1"/>
  <c r="AG294" i="10" s="1"/>
  <c r="AD294" i="10"/>
  <c r="AB294" i="10"/>
  <c r="Z294" i="10"/>
  <c r="AA294" i="10" s="1"/>
  <c r="AC294" i="10" s="1"/>
  <c r="Y294" i="10"/>
  <c r="J294" i="10"/>
  <c r="I294" i="10"/>
  <c r="C294" i="10"/>
  <c r="AE293" i="10"/>
  <c r="AF293" i="10" s="1"/>
  <c r="AG293" i="10" s="1"/>
  <c r="AD293" i="10"/>
  <c r="AB293" i="10"/>
  <c r="Y293" i="10"/>
  <c r="Z293" i="10" s="1"/>
  <c r="AA293" i="10" s="1"/>
  <c r="AC293" i="10" s="1"/>
  <c r="J293" i="10"/>
  <c r="I293" i="10"/>
  <c r="C293" i="10"/>
  <c r="AD292" i="10"/>
  <c r="AE292" i="10" s="1"/>
  <c r="AF292" i="10" s="1"/>
  <c r="AG292" i="10" s="1"/>
  <c r="AB292" i="10"/>
  <c r="AC292" i="10" s="1"/>
  <c r="AA292" i="10"/>
  <c r="Z292" i="10"/>
  <c r="Y292" i="10"/>
  <c r="J292" i="10"/>
  <c r="I292" i="10"/>
  <c r="C292" i="10"/>
  <c r="B299" i="10" s="1"/>
  <c r="AE291" i="10"/>
  <c r="AF291" i="10" s="1"/>
  <c r="AG291" i="10" s="1"/>
  <c r="AD291" i="10"/>
  <c r="AB291" i="10"/>
  <c r="AA291" i="10"/>
  <c r="AC291" i="10" s="1"/>
  <c r="Z291" i="10"/>
  <c r="Y291" i="10"/>
  <c r="J291" i="10"/>
  <c r="I291" i="10"/>
  <c r="C291" i="10"/>
  <c r="D289" i="10"/>
  <c r="AD282" i="10"/>
  <c r="AB282" i="10"/>
  <c r="Y282" i="10"/>
  <c r="Z282" i="10" s="1"/>
  <c r="AA282" i="10" s="1"/>
  <c r="J282" i="10"/>
  <c r="I282" i="10"/>
  <c r="AG281" i="10"/>
  <c r="AD281" i="10"/>
  <c r="AE281" i="10" s="1"/>
  <c r="AF281" i="10" s="1"/>
  <c r="AB281" i="10"/>
  <c r="AA281" i="10"/>
  <c r="AC281" i="10" s="1"/>
  <c r="Z281" i="10"/>
  <c r="Y281" i="10"/>
  <c r="J281" i="10"/>
  <c r="I281" i="10"/>
  <c r="AD280" i="10"/>
  <c r="AB280" i="10"/>
  <c r="Z280" i="10"/>
  <c r="AA280" i="10" s="1"/>
  <c r="AC280" i="10" s="1"/>
  <c r="Y280" i="10"/>
  <c r="J280" i="10"/>
  <c r="I280" i="10"/>
  <c r="AD279" i="10"/>
  <c r="AE279" i="10" s="1"/>
  <c r="AF279" i="10" s="1"/>
  <c r="AG279" i="10" s="1"/>
  <c r="AB279" i="10"/>
  <c r="Y279" i="10"/>
  <c r="Z279" i="10" s="1"/>
  <c r="AA279" i="10" s="1"/>
  <c r="AC279" i="10" s="1"/>
  <c r="J279" i="10"/>
  <c r="I279" i="10"/>
  <c r="AD278" i="10"/>
  <c r="AB278" i="10"/>
  <c r="Y278" i="10"/>
  <c r="J278" i="10"/>
  <c r="I278" i="10"/>
  <c r="AD277" i="10"/>
  <c r="AE277" i="10" s="1"/>
  <c r="AF277" i="10" s="1"/>
  <c r="AG277" i="10" s="1"/>
  <c r="AB277" i="10"/>
  <c r="AA277" i="10"/>
  <c r="AC277" i="10" s="1"/>
  <c r="Y277" i="10"/>
  <c r="Z277" i="10" s="1"/>
  <c r="J277" i="10"/>
  <c r="I277" i="10"/>
  <c r="AG276" i="10"/>
  <c r="AE276" i="10"/>
  <c r="AF276" i="10" s="1"/>
  <c r="AD276" i="10"/>
  <c r="AB276" i="10"/>
  <c r="AC276" i="10" s="1"/>
  <c r="Y276" i="10"/>
  <c r="Z276" i="10" s="1"/>
  <c r="AA276" i="10" s="1"/>
  <c r="J276" i="10"/>
  <c r="I276" i="10"/>
  <c r="AE275" i="10"/>
  <c r="AF275" i="10" s="1"/>
  <c r="AG275" i="10" s="1"/>
  <c r="AD275" i="10"/>
  <c r="AB275" i="10"/>
  <c r="Z275" i="10"/>
  <c r="AA275" i="10" s="1"/>
  <c r="AC275" i="10" s="1"/>
  <c r="Y275" i="10"/>
  <c r="J275" i="10"/>
  <c r="I275" i="10"/>
  <c r="AF274" i="10"/>
  <c r="AG274" i="10" s="1"/>
  <c r="AD274" i="10"/>
  <c r="AB274" i="10"/>
  <c r="Y274" i="10"/>
  <c r="AE274" i="10" s="1"/>
  <c r="J274" i="10"/>
  <c r="I274" i="10"/>
  <c r="C274" i="10"/>
  <c r="AD273" i="10"/>
  <c r="AB273" i="10"/>
  <c r="Z273" i="10"/>
  <c r="AA273" i="10" s="1"/>
  <c r="Y273" i="10"/>
  <c r="AE273" i="10" s="1"/>
  <c r="AF273" i="10" s="1"/>
  <c r="AG273" i="10" s="1"/>
  <c r="J273" i="10"/>
  <c r="I273" i="10"/>
  <c r="C273" i="10"/>
  <c r="AD272" i="10"/>
  <c r="AE272" i="10" s="1"/>
  <c r="AF272" i="10" s="1"/>
  <c r="AG272" i="10" s="1"/>
  <c r="AB272" i="10"/>
  <c r="Y272" i="10"/>
  <c r="Z272" i="10" s="1"/>
  <c r="AA272" i="10" s="1"/>
  <c r="AC272" i="10" s="1"/>
  <c r="J272" i="10"/>
  <c r="I272" i="10"/>
  <c r="C272" i="10"/>
  <c r="B279" i="10" s="1"/>
  <c r="AD271" i="10"/>
  <c r="AE271" i="10" s="1"/>
  <c r="AF271" i="10" s="1"/>
  <c r="AG271" i="10" s="1"/>
  <c r="AC271" i="10"/>
  <c r="AB271" i="10"/>
  <c r="Z271" i="10"/>
  <c r="AA271" i="10" s="1"/>
  <c r="Y271" i="10"/>
  <c r="J271" i="10"/>
  <c r="I271" i="10"/>
  <c r="C271" i="10"/>
  <c r="D269" i="10"/>
  <c r="AD262" i="10"/>
  <c r="AB262" i="10"/>
  <c r="Z262" i="10"/>
  <c r="AA262" i="10" s="1"/>
  <c r="AC262" i="10" s="1"/>
  <c r="Y262" i="10"/>
  <c r="AE262" i="10" s="1"/>
  <c r="AF262" i="10" s="1"/>
  <c r="AG262" i="10" s="1"/>
  <c r="J262" i="10"/>
  <c r="I262" i="10"/>
  <c r="AG261" i="10"/>
  <c r="AE261" i="10"/>
  <c r="AF261" i="10" s="1"/>
  <c r="AD261" i="10"/>
  <c r="AB261" i="10"/>
  <c r="Y261" i="10"/>
  <c r="Z261" i="10" s="1"/>
  <c r="AA261" i="10" s="1"/>
  <c r="AC261" i="10" s="1"/>
  <c r="J261" i="10"/>
  <c r="I261" i="10"/>
  <c r="AD260" i="10"/>
  <c r="AE260" i="10" s="1"/>
  <c r="AF260" i="10" s="1"/>
  <c r="AG260" i="10" s="1"/>
  <c r="AB260" i="10"/>
  <c r="Y260" i="10"/>
  <c r="Z260" i="10" s="1"/>
  <c r="AA260" i="10" s="1"/>
  <c r="AC260" i="10" s="1"/>
  <c r="J260" i="10"/>
  <c r="I260" i="10"/>
  <c r="AD259" i="10"/>
  <c r="AE259" i="10" s="1"/>
  <c r="AF259" i="10" s="1"/>
  <c r="AG259" i="10" s="1"/>
  <c r="AC259" i="10"/>
  <c r="AB259" i="10"/>
  <c r="Y259" i="10"/>
  <c r="Z259" i="10" s="1"/>
  <c r="AA259" i="10" s="1"/>
  <c r="J259" i="10"/>
  <c r="I259" i="10"/>
  <c r="AF258" i="10"/>
  <c r="AG258" i="10" s="1"/>
  <c r="AD258" i="10"/>
  <c r="AE258" i="10" s="1"/>
  <c r="AB258" i="10"/>
  <c r="AA258" i="10"/>
  <c r="AC258" i="10" s="1"/>
  <c r="Z258" i="10"/>
  <c r="Y258" i="10"/>
  <c r="J258" i="10"/>
  <c r="I258" i="10"/>
  <c r="AD257" i="10"/>
  <c r="AB257" i="10"/>
  <c r="Y257" i="10"/>
  <c r="Z257" i="10" s="1"/>
  <c r="AA257" i="10" s="1"/>
  <c r="AC257" i="10" s="1"/>
  <c r="J257" i="10"/>
  <c r="I257" i="10"/>
  <c r="AD256" i="10"/>
  <c r="AE256" i="10" s="1"/>
  <c r="AF256" i="10" s="1"/>
  <c r="AG256" i="10" s="1"/>
  <c r="AB256" i="10"/>
  <c r="Z256" i="10"/>
  <c r="AA256" i="10" s="1"/>
  <c r="Y256" i="10"/>
  <c r="J256" i="10"/>
  <c r="I256" i="10"/>
  <c r="AF255" i="10"/>
  <c r="AG255" i="10" s="1"/>
  <c r="AE255" i="10"/>
  <c r="AD255" i="10"/>
  <c r="AB255" i="10"/>
  <c r="Z255" i="10"/>
  <c r="AA255" i="10" s="1"/>
  <c r="AC255" i="10" s="1"/>
  <c r="Y255" i="10"/>
  <c r="J255" i="10"/>
  <c r="I255" i="10"/>
  <c r="AD254" i="10"/>
  <c r="AE254" i="10" s="1"/>
  <c r="AF254" i="10" s="1"/>
  <c r="AG254" i="10" s="1"/>
  <c r="AB254" i="10"/>
  <c r="AA254" i="10"/>
  <c r="AC254" i="10" s="1"/>
  <c r="Z254" i="10"/>
  <c r="Y254" i="10"/>
  <c r="J254" i="10"/>
  <c r="I254" i="10"/>
  <c r="C254" i="10"/>
  <c r="AD253" i="10"/>
  <c r="AB253" i="10"/>
  <c r="Y253" i="10"/>
  <c r="Z253" i="10" s="1"/>
  <c r="AA253" i="10" s="1"/>
  <c r="AC253" i="10" s="1"/>
  <c r="J253" i="10"/>
  <c r="I253" i="10"/>
  <c r="C253" i="10"/>
  <c r="AD252" i="10"/>
  <c r="AE252" i="10" s="1"/>
  <c r="AF252" i="10" s="1"/>
  <c r="AG252" i="10" s="1"/>
  <c r="AB252" i="10"/>
  <c r="AA252" i="10"/>
  <c r="Z252" i="10"/>
  <c r="Y252" i="10"/>
  <c r="J252" i="10"/>
  <c r="I252" i="10"/>
  <c r="C252" i="10"/>
  <c r="B259" i="10" s="1"/>
  <c r="AD251" i="10"/>
  <c r="AB251" i="10"/>
  <c r="Z251" i="10"/>
  <c r="AA251" i="10" s="1"/>
  <c r="AC251" i="10" s="1"/>
  <c r="Y251" i="10"/>
  <c r="AE251" i="10" s="1"/>
  <c r="AF251" i="10" s="1"/>
  <c r="AG251" i="10" s="1"/>
  <c r="J251" i="10"/>
  <c r="I251" i="10"/>
  <c r="C251" i="10"/>
  <c r="D249" i="10"/>
  <c r="AD242" i="10"/>
  <c r="AB242" i="10"/>
  <c r="Y242" i="10"/>
  <c r="AE242" i="10" s="1"/>
  <c r="AF242" i="10" s="1"/>
  <c r="AG242" i="10" s="1"/>
  <c r="J242" i="10"/>
  <c r="I242" i="10"/>
  <c r="AG241" i="10"/>
  <c r="AF241" i="10"/>
  <c r="AE241" i="10"/>
  <c r="AD241" i="10"/>
  <c r="AB241" i="10"/>
  <c r="Z241" i="10"/>
  <c r="AA241" i="10" s="1"/>
  <c r="AC241" i="10" s="1"/>
  <c r="Y241" i="10"/>
  <c r="J241" i="10"/>
  <c r="I241" i="10"/>
  <c r="AD240" i="10"/>
  <c r="AE240" i="10" s="1"/>
  <c r="AF240" i="10" s="1"/>
  <c r="AG240" i="10" s="1"/>
  <c r="AB240" i="10"/>
  <c r="Y240" i="10"/>
  <c r="Z240" i="10" s="1"/>
  <c r="AA240" i="10" s="1"/>
  <c r="AC240" i="10" s="1"/>
  <c r="J240" i="10"/>
  <c r="I240" i="10"/>
  <c r="AD239" i="10"/>
  <c r="AB239" i="10"/>
  <c r="Z239" i="10"/>
  <c r="AA239" i="10" s="1"/>
  <c r="AC239" i="10" s="1"/>
  <c r="Y239" i="10"/>
  <c r="AE239" i="10" s="1"/>
  <c r="AF239" i="10" s="1"/>
  <c r="AG239" i="10" s="1"/>
  <c r="J239" i="10"/>
  <c r="I239" i="10"/>
  <c r="AF238" i="10"/>
  <c r="AG238" i="10" s="1"/>
  <c r="AE238" i="10"/>
  <c r="AD238" i="10"/>
  <c r="AB238" i="10"/>
  <c r="AA238" i="10"/>
  <c r="AC238" i="10" s="1"/>
  <c r="Y238" i="10"/>
  <c r="Z238" i="10" s="1"/>
  <c r="J238" i="10"/>
  <c r="I238" i="10"/>
  <c r="AE237" i="10"/>
  <c r="AF237" i="10" s="1"/>
  <c r="AG237" i="10" s="1"/>
  <c r="AD237" i="10"/>
  <c r="AB237" i="10"/>
  <c r="AC237" i="10" s="1"/>
  <c r="AA237" i="10"/>
  <c r="Y237" i="10"/>
  <c r="Z237" i="10" s="1"/>
  <c r="J237" i="10"/>
  <c r="I237" i="10"/>
  <c r="AE236" i="10"/>
  <c r="AF236" i="10" s="1"/>
  <c r="AG236" i="10" s="1"/>
  <c r="AD236" i="10"/>
  <c r="AB236" i="10"/>
  <c r="Z236" i="10"/>
  <c r="AA236" i="10" s="1"/>
  <c r="AC236" i="10" s="1"/>
  <c r="Y236" i="10"/>
  <c r="J236" i="10"/>
  <c r="I236" i="10"/>
  <c r="AE235" i="10"/>
  <c r="AF235" i="10" s="1"/>
  <c r="AG235" i="10" s="1"/>
  <c r="AD235" i="10"/>
  <c r="AC235" i="10"/>
  <c r="AB235" i="10"/>
  <c r="AA235" i="10"/>
  <c r="Z235" i="10"/>
  <c r="Y235" i="10"/>
  <c r="J235" i="10"/>
  <c r="I235" i="10"/>
  <c r="AD234" i="10"/>
  <c r="AE234" i="10" s="1"/>
  <c r="AF234" i="10" s="1"/>
  <c r="AG234" i="10" s="1"/>
  <c r="AB234" i="10"/>
  <c r="AA234" i="10"/>
  <c r="AC234" i="10" s="1"/>
  <c r="Y234" i="10"/>
  <c r="Z234" i="10" s="1"/>
  <c r="J234" i="10"/>
  <c r="I234" i="10"/>
  <c r="C234" i="10"/>
  <c r="AF233" i="10"/>
  <c r="AG233" i="10" s="1"/>
  <c r="AE233" i="10"/>
  <c r="AD233" i="10"/>
  <c r="AB233" i="10"/>
  <c r="Z233" i="10"/>
  <c r="AA233" i="10" s="1"/>
  <c r="AC233" i="10" s="1"/>
  <c r="Y233" i="10"/>
  <c r="J233" i="10"/>
  <c r="I233" i="10"/>
  <c r="C233" i="10"/>
  <c r="AE232" i="10"/>
  <c r="AF232" i="10" s="1"/>
  <c r="AG232" i="10" s="1"/>
  <c r="AD232" i="10"/>
  <c r="AC232" i="10"/>
  <c r="AB232" i="10"/>
  <c r="AA232" i="10"/>
  <c r="Y232" i="10"/>
  <c r="Z232" i="10" s="1"/>
  <c r="J232" i="10"/>
  <c r="I232" i="10"/>
  <c r="C232" i="10"/>
  <c r="B239" i="10" s="1"/>
  <c r="AF231" i="10"/>
  <c r="AG231" i="10" s="1"/>
  <c r="AD231" i="10"/>
  <c r="AE231" i="10" s="1"/>
  <c r="AB231" i="10"/>
  <c r="Z231" i="10"/>
  <c r="AA231" i="10" s="1"/>
  <c r="AC231" i="10" s="1"/>
  <c r="Y231" i="10"/>
  <c r="J231" i="10"/>
  <c r="I231" i="10"/>
  <c r="C231" i="10"/>
  <c r="D229" i="10"/>
  <c r="AD222" i="10"/>
  <c r="AB222" i="10"/>
  <c r="Y222" i="10"/>
  <c r="Z222" i="10" s="1"/>
  <c r="AA222" i="10" s="1"/>
  <c r="J222" i="10"/>
  <c r="I222" i="10"/>
  <c r="AD221" i="10"/>
  <c r="AB221" i="10"/>
  <c r="Z221" i="10"/>
  <c r="AA221" i="10" s="1"/>
  <c r="AC221" i="10" s="1"/>
  <c r="Y221" i="10"/>
  <c r="AE221" i="10" s="1"/>
  <c r="AF221" i="10" s="1"/>
  <c r="AG221" i="10" s="1"/>
  <c r="J221" i="10"/>
  <c r="I221" i="10"/>
  <c r="AE220" i="10"/>
  <c r="AF220" i="10" s="1"/>
  <c r="AG220" i="10" s="1"/>
  <c r="AD220" i="10"/>
  <c r="AB220" i="10"/>
  <c r="Z220" i="10"/>
  <c r="AA220" i="10" s="1"/>
  <c r="AC220" i="10" s="1"/>
  <c r="Y220" i="10"/>
  <c r="J220" i="10"/>
  <c r="I220" i="10"/>
  <c r="AD219" i="10"/>
  <c r="AE219" i="10" s="1"/>
  <c r="AF219" i="10" s="1"/>
  <c r="AG219" i="10" s="1"/>
  <c r="AC219" i="10"/>
  <c r="AB219" i="10"/>
  <c r="Y219" i="10"/>
  <c r="Z219" i="10" s="1"/>
  <c r="AA219" i="10" s="1"/>
  <c r="J219" i="10"/>
  <c r="I219" i="10"/>
  <c r="AD218" i="10"/>
  <c r="AB218" i="10"/>
  <c r="Z218" i="10"/>
  <c r="AA218" i="10" s="1"/>
  <c r="AC218" i="10" s="1"/>
  <c r="Y218" i="10"/>
  <c r="J218" i="10"/>
  <c r="I218" i="10"/>
  <c r="AF217" i="10"/>
  <c r="AG217" i="10" s="1"/>
  <c r="AE217" i="10"/>
  <c r="AD217" i="10"/>
  <c r="AB217" i="10"/>
  <c r="Y217" i="10"/>
  <c r="Z217" i="10" s="1"/>
  <c r="AA217" i="10" s="1"/>
  <c r="AC217" i="10" s="1"/>
  <c r="J217" i="10"/>
  <c r="I217" i="10"/>
  <c r="AE216" i="10"/>
  <c r="AF216" i="10" s="1"/>
  <c r="AG216" i="10" s="1"/>
  <c r="AD216" i="10"/>
  <c r="AB216" i="10"/>
  <c r="AC216" i="10" s="1"/>
  <c r="Z216" i="10"/>
  <c r="AA216" i="10" s="1"/>
  <c r="Y216" i="10"/>
  <c r="J216" i="10"/>
  <c r="I216" i="10"/>
  <c r="AF215" i="10"/>
  <c r="AG215" i="10" s="1"/>
  <c r="AE215" i="10"/>
  <c r="AD215" i="10"/>
  <c r="AB215" i="10"/>
  <c r="AA215" i="10"/>
  <c r="AC215" i="10" s="1"/>
  <c r="Z215" i="10"/>
  <c r="Y215" i="10"/>
  <c r="J215" i="10"/>
  <c r="I215" i="10"/>
  <c r="AD214" i="10"/>
  <c r="AE214" i="10" s="1"/>
  <c r="AF214" i="10" s="1"/>
  <c r="AG214" i="10" s="1"/>
  <c r="AB214" i="10"/>
  <c r="Y214" i="10"/>
  <c r="Z214" i="10" s="1"/>
  <c r="AA214" i="10" s="1"/>
  <c r="AC214" i="10" s="1"/>
  <c r="J214" i="10"/>
  <c r="I214" i="10"/>
  <c r="C214" i="10"/>
  <c r="AE213" i="10"/>
  <c r="AF213" i="10" s="1"/>
  <c r="AG213" i="10" s="1"/>
  <c r="AD213" i="10"/>
  <c r="AB213" i="10"/>
  <c r="AA213" i="10"/>
  <c r="Z213" i="10"/>
  <c r="Y213" i="10"/>
  <c r="J213" i="10"/>
  <c r="I213" i="10"/>
  <c r="C213" i="10"/>
  <c r="AD212" i="10"/>
  <c r="AB212" i="10"/>
  <c r="Y212" i="10"/>
  <c r="Z212" i="10" s="1"/>
  <c r="AA212" i="10" s="1"/>
  <c r="AC212" i="10" s="1"/>
  <c r="J212" i="10"/>
  <c r="I212" i="10"/>
  <c r="C212" i="10"/>
  <c r="B219" i="10" s="1"/>
  <c r="AD211" i="10"/>
  <c r="AB211" i="10"/>
  <c r="Y211" i="10"/>
  <c r="J211" i="10"/>
  <c r="I211" i="10"/>
  <c r="C211" i="10"/>
  <c r="D209" i="10"/>
  <c r="AD202" i="10"/>
  <c r="AB202" i="10"/>
  <c r="Y202" i="10"/>
  <c r="J202" i="10"/>
  <c r="I202" i="10"/>
  <c r="AE201" i="10"/>
  <c r="AF201" i="10" s="1"/>
  <c r="AG201" i="10" s="1"/>
  <c r="AD201" i="10"/>
  <c r="AB201" i="10"/>
  <c r="Y201" i="10"/>
  <c r="Z201" i="10" s="1"/>
  <c r="AA201" i="10" s="1"/>
  <c r="AC201" i="10" s="1"/>
  <c r="J201" i="10"/>
  <c r="I201" i="10"/>
  <c r="AD200" i="10"/>
  <c r="AE200" i="10" s="1"/>
  <c r="AF200" i="10" s="1"/>
  <c r="AG200" i="10" s="1"/>
  <c r="AB200" i="10"/>
  <c r="Y200" i="10"/>
  <c r="Z200" i="10" s="1"/>
  <c r="AA200" i="10" s="1"/>
  <c r="AC200" i="10" s="1"/>
  <c r="J200" i="10"/>
  <c r="I200" i="10"/>
  <c r="AD199" i="10"/>
  <c r="AE199" i="10" s="1"/>
  <c r="AF199" i="10" s="1"/>
  <c r="AG199" i="10" s="1"/>
  <c r="AB199" i="10"/>
  <c r="Y199" i="10"/>
  <c r="Z199" i="10" s="1"/>
  <c r="AA199" i="10" s="1"/>
  <c r="AC199" i="10" s="1"/>
  <c r="J199" i="10"/>
  <c r="I199" i="10"/>
  <c r="AE198" i="10"/>
  <c r="AF198" i="10" s="1"/>
  <c r="AG198" i="10" s="1"/>
  <c r="AD198" i="10"/>
  <c r="AB198" i="10"/>
  <c r="Y198" i="10"/>
  <c r="Z198" i="10" s="1"/>
  <c r="AA198" i="10" s="1"/>
  <c r="AC198" i="10" s="1"/>
  <c r="J198" i="10"/>
  <c r="I198" i="10"/>
  <c r="AD197" i="10"/>
  <c r="AE197" i="10" s="1"/>
  <c r="AF197" i="10" s="1"/>
  <c r="AG197" i="10" s="1"/>
  <c r="AB197" i="10"/>
  <c r="Z197" i="10"/>
  <c r="AA197" i="10" s="1"/>
  <c r="AC197" i="10" s="1"/>
  <c r="Y197" i="10"/>
  <c r="J197" i="10"/>
  <c r="I197" i="10"/>
  <c r="AD196" i="10"/>
  <c r="AB196" i="10"/>
  <c r="Y196" i="10"/>
  <c r="J196" i="10"/>
  <c r="I196" i="10"/>
  <c r="AD195" i="10"/>
  <c r="AE195" i="10" s="1"/>
  <c r="AF195" i="10" s="1"/>
  <c r="AG195" i="10" s="1"/>
  <c r="AB195" i="10"/>
  <c r="Y195" i="10"/>
  <c r="Z195" i="10" s="1"/>
  <c r="AA195" i="10" s="1"/>
  <c r="AC195" i="10" s="1"/>
  <c r="J195" i="10"/>
  <c r="I195" i="10"/>
  <c r="AE194" i="10"/>
  <c r="AF194" i="10" s="1"/>
  <c r="AG194" i="10" s="1"/>
  <c r="AD194" i="10"/>
  <c r="AC194" i="10"/>
  <c r="AB194" i="10"/>
  <c r="Y194" i="10"/>
  <c r="Z194" i="10" s="1"/>
  <c r="AA194" i="10" s="1"/>
  <c r="J194" i="10"/>
  <c r="I194" i="10"/>
  <c r="C194" i="10"/>
  <c r="AD193" i="10"/>
  <c r="AE193" i="10" s="1"/>
  <c r="AF193" i="10" s="1"/>
  <c r="AG193" i="10" s="1"/>
  <c r="AB193" i="10"/>
  <c r="AA193" i="10"/>
  <c r="Z193" i="10"/>
  <c r="Y193" i="10"/>
  <c r="J193" i="10"/>
  <c r="I193" i="10"/>
  <c r="C193" i="10"/>
  <c r="AD192" i="10"/>
  <c r="AE192" i="10" s="1"/>
  <c r="AF192" i="10" s="1"/>
  <c r="AG192" i="10" s="1"/>
  <c r="AB192" i="10"/>
  <c r="AA192" i="10"/>
  <c r="AC192" i="10" s="1"/>
  <c r="Z192" i="10"/>
  <c r="Y192" i="10"/>
  <c r="J192" i="10"/>
  <c r="I192" i="10"/>
  <c r="C192" i="10"/>
  <c r="B199" i="10" s="1"/>
  <c r="AD191" i="10"/>
  <c r="AE191" i="10" s="1"/>
  <c r="AF191" i="10" s="1"/>
  <c r="AG191" i="10" s="1"/>
  <c r="AB191" i="10"/>
  <c r="Y191" i="10"/>
  <c r="Z191" i="10" s="1"/>
  <c r="AA191" i="10" s="1"/>
  <c r="AC191" i="10" s="1"/>
  <c r="J191" i="10"/>
  <c r="I191" i="10"/>
  <c r="C191" i="10"/>
  <c r="D189" i="10"/>
  <c r="AD182" i="10"/>
  <c r="AB182" i="10"/>
  <c r="Y182" i="10"/>
  <c r="Z182" i="10" s="1"/>
  <c r="AA182" i="10" s="1"/>
  <c r="AC182" i="10" s="1"/>
  <c r="J182" i="10"/>
  <c r="I182" i="10"/>
  <c r="AD181" i="10"/>
  <c r="AE181" i="10" s="1"/>
  <c r="AF181" i="10" s="1"/>
  <c r="AG181" i="10" s="1"/>
  <c r="AB181" i="10"/>
  <c r="Y181" i="10"/>
  <c r="Z181" i="10" s="1"/>
  <c r="AA181" i="10" s="1"/>
  <c r="AC181" i="10" s="1"/>
  <c r="J181" i="10"/>
  <c r="I181" i="10"/>
  <c r="AD180" i="10"/>
  <c r="AB180" i="10"/>
  <c r="Y180" i="10"/>
  <c r="AE180" i="10" s="1"/>
  <c r="AF180" i="10" s="1"/>
  <c r="AG180" i="10" s="1"/>
  <c r="J180" i="10"/>
  <c r="I180" i="10"/>
  <c r="AD179" i="10"/>
  <c r="AB179" i="10"/>
  <c r="Y179" i="10"/>
  <c r="AE179" i="10" s="1"/>
  <c r="AF179" i="10" s="1"/>
  <c r="AG179" i="10" s="1"/>
  <c r="J179" i="10"/>
  <c r="I179" i="10"/>
  <c r="AF178" i="10"/>
  <c r="AG178" i="10" s="1"/>
  <c r="AE178" i="10"/>
  <c r="AD178" i="10"/>
  <c r="AB178" i="10"/>
  <c r="Z178" i="10"/>
  <c r="AA178" i="10" s="1"/>
  <c r="AC178" i="10" s="1"/>
  <c r="Y178" i="10"/>
  <c r="J178" i="10"/>
  <c r="I178" i="10"/>
  <c r="AD177" i="10"/>
  <c r="AE177" i="10" s="1"/>
  <c r="AF177" i="10" s="1"/>
  <c r="AG177" i="10" s="1"/>
  <c r="AB177" i="10"/>
  <c r="Y177" i="10"/>
  <c r="Z177" i="10" s="1"/>
  <c r="AA177" i="10" s="1"/>
  <c r="AC177" i="10" s="1"/>
  <c r="J177" i="10"/>
  <c r="I177" i="10"/>
  <c r="AD176" i="10"/>
  <c r="AE176" i="10" s="1"/>
  <c r="AF176" i="10" s="1"/>
  <c r="AG176" i="10" s="1"/>
  <c r="AB176" i="10"/>
  <c r="AA176" i="10"/>
  <c r="AC176" i="10" s="1"/>
  <c r="Z176" i="10"/>
  <c r="Y176" i="10"/>
  <c r="J176" i="10"/>
  <c r="I176" i="10"/>
  <c r="AD175" i="10"/>
  <c r="AB175" i="10"/>
  <c r="Z175" i="10"/>
  <c r="AA175" i="10" s="1"/>
  <c r="AC175" i="10" s="1"/>
  <c r="Y175" i="10"/>
  <c r="AE175" i="10" s="1"/>
  <c r="AF175" i="10" s="1"/>
  <c r="AG175" i="10" s="1"/>
  <c r="J175" i="10"/>
  <c r="I175" i="10"/>
  <c r="AF174" i="10"/>
  <c r="AG174" i="10" s="1"/>
  <c r="AE174" i="10"/>
  <c r="AD174" i="10"/>
  <c r="AB174" i="10"/>
  <c r="Z174" i="10"/>
  <c r="AA174" i="10" s="1"/>
  <c r="AC174" i="10" s="1"/>
  <c r="Y174" i="10"/>
  <c r="J174" i="10"/>
  <c r="I174" i="10"/>
  <c r="C174" i="10"/>
  <c r="AE173" i="10"/>
  <c r="AF173" i="10" s="1"/>
  <c r="AG173" i="10" s="1"/>
  <c r="AD173" i="10"/>
  <c r="AB173" i="10"/>
  <c r="Y173" i="10"/>
  <c r="Z173" i="10" s="1"/>
  <c r="AA173" i="10" s="1"/>
  <c r="AC173" i="10" s="1"/>
  <c r="J173" i="10"/>
  <c r="I173" i="10"/>
  <c r="C173" i="10"/>
  <c r="AD172" i="10"/>
  <c r="AE172" i="10" s="1"/>
  <c r="AF172" i="10" s="1"/>
  <c r="AG172" i="10" s="1"/>
  <c r="AB172" i="10"/>
  <c r="Y172" i="10"/>
  <c r="Z172" i="10" s="1"/>
  <c r="AA172" i="10" s="1"/>
  <c r="AC172" i="10" s="1"/>
  <c r="J172" i="10"/>
  <c r="I172" i="10"/>
  <c r="C172" i="10"/>
  <c r="B179" i="10" s="1"/>
  <c r="AE171" i="10"/>
  <c r="AF171" i="10" s="1"/>
  <c r="AG171" i="10" s="1"/>
  <c r="AD171" i="10"/>
  <c r="AC171" i="10"/>
  <c r="AB171" i="10"/>
  <c r="AA171" i="10"/>
  <c r="Z171" i="10"/>
  <c r="Y171" i="10"/>
  <c r="J171" i="10"/>
  <c r="I171" i="10"/>
  <c r="C171" i="10"/>
  <c r="D169" i="10"/>
  <c r="AD162" i="10"/>
  <c r="AB162" i="10"/>
  <c r="Y162" i="10"/>
  <c r="Z162" i="10" s="1"/>
  <c r="AA162" i="10" s="1"/>
  <c r="AC162" i="10" s="1"/>
  <c r="J162" i="10"/>
  <c r="I162" i="10"/>
  <c r="AD161" i="10"/>
  <c r="AE161" i="10" s="1"/>
  <c r="AF161" i="10" s="1"/>
  <c r="AG161" i="10" s="1"/>
  <c r="AB161" i="10"/>
  <c r="AA161" i="10"/>
  <c r="AC161" i="10" s="1"/>
  <c r="Z161" i="10"/>
  <c r="Y161" i="10"/>
  <c r="J161" i="10"/>
  <c r="I161" i="10"/>
  <c r="AD160" i="10"/>
  <c r="AE160" i="10" s="1"/>
  <c r="AF160" i="10" s="1"/>
  <c r="AG160" i="10" s="1"/>
  <c r="AB160" i="10"/>
  <c r="AA160" i="10"/>
  <c r="AC160" i="10" s="1"/>
  <c r="Z160" i="10"/>
  <c r="Y160" i="10"/>
  <c r="J160" i="10"/>
  <c r="I160" i="10"/>
  <c r="AD159" i="10"/>
  <c r="AE159" i="10" s="1"/>
  <c r="AF159" i="10" s="1"/>
  <c r="AG159" i="10" s="1"/>
  <c r="AB159" i="10"/>
  <c r="AA159" i="10"/>
  <c r="AC159" i="10" s="1"/>
  <c r="Z159" i="10"/>
  <c r="Y159" i="10"/>
  <c r="J159" i="10"/>
  <c r="I159" i="10"/>
  <c r="AD158" i="10"/>
  <c r="AE158" i="10" s="1"/>
  <c r="AF158" i="10" s="1"/>
  <c r="AG158" i="10" s="1"/>
  <c r="AB158" i="10"/>
  <c r="AA158" i="10"/>
  <c r="AC158" i="10" s="1"/>
  <c r="Z158" i="10"/>
  <c r="Y158" i="10"/>
  <c r="J158" i="10"/>
  <c r="I158" i="10"/>
  <c r="AD157" i="10"/>
  <c r="AB157" i="10"/>
  <c r="Y157" i="10"/>
  <c r="AE157" i="10" s="1"/>
  <c r="AF157" i="10" s="1"/>
  <c r="AG157" i="10" s="1"/>
  <c r="J157" i="10"/>
  <c r="I157" i="10"/>
  <c r="AE156" i="10"/>
  <c r="AF156" i="10" s="1"/>
  <c r="AG156" i="10" s="1"/>
  <c r="AD156" i="10"/>
  <c r="AB156" i="10"/>
  <c r="Y156" i="10"/>
  <c r="Z156" i="10" s="1"/>
  <c r="AA156" i="10" s="1"/>
  <c r="AC156" i="10" s="1"/>
  <c r="J156" i="10"/>
  <c r="I156" i="10"/>
  <c r="AE155" i="10"/>
  <c r="AF155" i="10" s="1"/>
  <c r="AG155" i="10" s="1"/>
  <c r="AD155" i="10"/>
  <c r="AC155" i="10"/>
  <c r="AB155" i="10"/>
  <c r="AA155" i="10"/>
  <c r="Z155" i="10"/>
  <c r="Y155" i="10"/>
  <c r="J155" i="10"/>
  <c r="I155" i="10"/>
  <c r="AD154" i="10"/>
  <c r="AE154" i="10" s="1"/>
  <c r="AF154" i="10" s="1"/>
  <c r="AG154" i="10" s="1"/>
  <c r="AB154" i="10"/>
  <c r="AA154" i="10"/>
  <c r="AC154" i="10" s="1"/>
  <c r="Z154" i="10"/>
  <c r="Y154" i="10"/>
  <c r="J154" i="10"/>
  <c r="I154" i="10"/>
  <c r="C154" i="10"/>
  <c r="AD153" i="10"/>
  <c r="AB153" i="10"/>
  <c r="Z153" i="10"/>
  <c r="AA153" i="10" s="1"/>
  <c r="AC153" i="10" s="1"/>
  <c r="Y153" i="10"/>
  <c r="AE153" i="10" s="1"/>
  <c r="AF153" i="10" s="1"/>
  <c r="AG153" i="10" s="1"/>
  <c r="J153" i="10"/>
  <c r="I153" i="10"/>
  <c r="C153" i="10"/>
  <c r="AD152" i="10"/>
  <c r="AB152" i="10"/>
  <c r="Y152" i="10"/>
  <c r="AE152" i="10" s="1"/>
  <c r="AF152" i="10" s="1"/>
  <c r="AG152" i="10" s="1"/>
  <c r="J152" i="10"/>
  <c r="I152" i="10"/>
  <c r="C152" i="10"/>
  <c r="B159" i="10" s="1"/>
  <c r="AF151" i="10"/>
  <c r="AG151" i="10" s="1"/>
  <c r="AE151" i="10"/>
  <c r="AD151" i="10"/>
  <c r="AB151" i="10"/>
  <c r="Z151" i="10"/>
  <c r="AA151" i="10" s="1"/>
  <c r="AC151" i="10" s="1"/>
  <c r="Y151" i="10"/>
  <c r="J151" i="10"/>
  <c r="I151" i="10"/>
  <c r="C151" i="10"/>
  <c r="D149" i="10"/>
  <c r="AD142" i="10"/>
  <c r="AB142" i="10"/>
  <c r="Y142" i="10"/>
  <c r="AE142" i="10" s="1"/>
  <c r="AF142" i="10" s="1"/>
  <c r="AG142" i="10" s="1"/>
  <c r="J142" i="10"/>
  <c r="I142" i="10"/>
  <c r="AE141" i="10"/>
  <c r="AF141" i="10" s="1"/>
  <c r="AG141" i="10" s="1"/>
  <c r="AD141" i="10"/>
  <c r="AB141" i="10"/>
  <c r="Y141" i="10"/>
  <c r="Z141" i="10" s="1"/>
  <c r="AA141" i="10" s="1"/>
  <c r="AC141" i="10" s="1"/>
  <c r="J141" i="10"/>
  <c r="I141" i="10"/>
  <c r="AE140" i="10"/>
  <c r="AF140" i="10" s="1"/>
  <c r="AG140" i="10" s="1"/>
  <c r="AD140" i="10"/>
  <c r="AB140" i="10"/>
  <c r="Y140" i="10"/>
  <c r="Z140" i="10" s="1"/>
  <c r="AA140" i="10" s="1"/>
  <c r="AC140" i="10" s="1"/>
  <c r="J140" i="10"/>
  <c r="I140" i="10"/>
  <c r="AE139" i="10"/>
  <c r="AF139" i="10" s="1"/>
  <c r="AG139" i="10" s="1"/>
  <c r="AD139" i="10"/>
  <c r="AB139" i="10"/>
  <c r="Y139" i="10"/>
  <c r="Z139" i="10" s="1"/>
  <c r="AA139" i="10" s="1"/>
  <c r="AC139" i="10" s="1"/>
  <c r="J139" i="10"/>
  <c r="I139" i="10"/>
  <c r="AD138" i="10"/>
  <c r="AE138" i="10" s="1"/>
  <c r="AF138" i="10" s="1"/>
  <c r="AG138" i="10" s="1"/>
  <c r="AB138" i="10"/>
  <c r="Z138" i="10"/>
  <c r="AA138" i="10" s="1"/>
  <c r="AC138" i="10" s="1"/>
  <c r="Y138" i="10"/>
  <c r="J138" i="10"/>
  <c r="I138" i="10"/>
  <c r="AD137" i="10"/>
  <c r="AE137" i="10" s="1"/>
  <c r="AF137" i="10" s="1"/>
  <c r="AG137" i="10" s="1"/>
  <c r="AB137" i="10"/>
  <c r="AA137" i="10"/>
  <c r="AC137" i="10" s="1"/>
  <c r="Z137" i="10"/>
  <c r="Y137" i="10"/>
  <c r="J137" i="10"/>
  <c r="I137" i="10"/>
  <c r="AD136" i="10"/>
  <c r="AE136" i="10" s="1"/>
  <c r="AF136" i="10" s="1"/>
  <c r="AG136" i="10" s="1"/>
  <c r="AB136" i="10"/>
  <c r="Z136" i="10"/>
  <c r="AA136" i="10" s="1"/>
  <c r="AC136" i="10" s="1"/>
  <c r="Y136" i="10"/>
  <c r="J136" i="10"/>
  <c r="I136" i="10"/>
  <c r="AF135" i="10"/>
  <c r="AG135" i="10" s="1"/>
  <c r="AE135" i="10"/>
  <c r="AD135" i="10"/>
  <c r="AB135" i="10"/>
  <c r="Z135" i="10"/>
  <c r="AA135" i="10" s="1"/>
  <c r="AC135" i="10" s="1"/>
  <c r="Y135" i="10"/>
  <c r="J135" i="10"/>
  <c r="I135" i="10"/>
  <c r="AD134" i="10"/>
  <c r="AE134" i="10" s="1"/>
  <c r="AF134" i="10" s="1"/>
  <c r="AG134" i="10" s="1"/>
  <c r="AB134" i="10"/>
  <c r="Z134" i="10"/>
  <c r="AA134" i="10" s="1"/>
  <c r="AC134" i="10" s="1"/>
  <c r="Y134" i="10"/>
  <c r="J134" i="10"/>
  <c r="I134" i="10"/>
  <c r="C134" i="10"/>
  <c r="AE133" i="10"/>
  <c r="AF133" i="10" s="1"/>
  <c r="AG133" i="10" s="1"/>
  <c r="AD133" i="10"/>
  <c r="AB133" i="10"/>
  <c r="Y133" i="10"/>
  <c r="Z133" i="10" s="1"/>
  <c r="AA133" i="10" s="1"/>
  <c r="AC133" i="10" s="1"/>
  <c r="J133" i="10"/>
  <c r="I133" i="10"/>
  <c r="C133" i="10"/>
  <c r="AD132" i="10"/>
  <c r="AE132" i="10" s="1"/>
  <c r="AF132" i="10" s="1"/>
  <c r="AG132" i="10" s="1"/>
  <c r="AB132" i="10"/>
  <c r="AA132" i="10"/>
  <c r="AC132" i="10" s="1"/>
  <c r="Z132" i="10"/>
  <c r="Y132" i="10"/>
  <c r="J132" i="10"/>
  <c r="I132" i="10"/>
  <c r="C132" i="10"/>
  <c r="B139" i="10" s="1"/>
  <c r="AE131" i="10"/>
  <c r="AF131" i="10" s="1"/>
  <c r="AG131" i="10" s="1"/>
  <c r="AD131" i="10"/>
  <c r="AB131" i="10"/>
  <c r="AA131" i="10"/>
  <c r="AC131" i="10" s="1"/>
  <c r="Z131" i="10"/>
  <c r="Y131" i="10"/>
  <c r="J131" i="10"/>
  <c r="I131" i="10"/>
  <c r="C131" i="10"/>
  <c r="D129" i="10"/>
  <c r="AD122" i="10"/>
  <c r="AB122" i="10"/>
  <c r="Y122" i="10"/>
  <c r="AE122" i="10" s="1"/>
  <c r="AF122" i="10" s="1"/>
  <c r="AG122" i="10" s="1"/>
  <c r="J122" i="10"/>
  <c r="I122" i="10"/>
  <c r="AD121" i="10"/>
  <c r="AE121" i="10" s="1"/>
  <c r="AF121" i="10" s="1"/>
  <c r="AG121" i="10" s="1"/>
  <c r="AB121" i="10"/>
  <c r="Z121" i="10"/>
  <c r="AA121" i="10" s="1"/>
  <c r="AC121" i="10" s="1"/>
  <c r="Y121" i="10"/>
  <c r="J121" i="10"/>
  <c r="I121" i="10"/>
  <c r="AD120" i="10"/>
  <c r="AE120" i="10" s="1"/>
  <c r="AF120" i="10" s="1"/>
  <c r="AG120" i="10" s="1"/>
  <c r="AB120" i="10"/>
  <c r="Z120" i="10"/>
  <c r="AA120" i="10" s="1"/>
  <c r="AC120" i="10" s="1"/>
  <c r="Y120" i="10"/>
  <c r="J120" i="10"/>
  <c r="I120" i="10"/>
  <c r="AD119" i="10"/>
  <c r="AE119" i="10" s="1"/>
  <c r="AF119" i="10" s="1"/>
  <c r="AG119" i="10" s="1"/>
  <c r="AB119" i="10"/>
  <c r="Z119" i="10"/>
  <c r="AA119" i="10" s="1"/>
  <c r="AC119" i="10" s="1"/>
  <c r="Y119" i="10"/>
  <c r="J119" i="10"/>
  <c r="I119" i="10"/>
  <c r="AD118" i="10"/>
  <c r="AB118" i="10"/>
  <c r="Y118" i="10"/>
  <c r="AE118" i="10" s="1"/>
  <c r="AF118" i="10" s="1"/>
  <c r="AG118" i="10" s="1"/>
  <c r="J118" i="10"/>
  <c r="I118" i="10"/>
  <c r="AE117" i="10"/>
  <c r="AF117" i="10" s="1"/>
  <c r="AG117" i="10" s="1"/>
  <c r="AD117" i="10"/>
  <c r="AB117" i="10"/>
  <c r="Y117" i="10"/>
  <c r="Z117" i="10" s="1"/>
  <c r="AA117" i="10" s="1"/>
  <c r="AC117" i="10" s="1"/>
  <c r="J117" i="10"/>
  <c r="I117" i="10"/>
  <c r="AE116" i="10"/>
  <c r="AF116" i="10" s="1"/>
  <c r="AG116" i="10" s="1"/>
  <c r="AD116" i="10"/>
  <c r="AB116" i="10"/>
  <c r="Y116" i="10"/>
  <c r="Z116" i="10" s="1"/>
  <c r="AA116" i="10" s="1"/>
  <c r="AC116" i="10" s="1"/>
  <c r="J116" i="10"/>
  <c r="I116" i="10"/>
  <c r="AE115" i="10"/>
  <c r="AF115" i="10" s="1"/>
  <c r="AG115" i="10" s="1"/>
  <c r="AD115" i="10"/>
  <c r="AB115" i="10"/>
  <c r="AA115" i="10"/>
  <c r="AC115" i="10" s="1"/>
  <c r="Z115" i="10"/>
  <c r="Y115" i="10"/>
  <c r="J115" i="10"/>
  <c r="I115" i="10"/>
  <c r="AD114" i="10"/>
  <c r="AB114" i="10"/>
  <c r="Y114" i="10"/>
  <c r="AE114" i="10" s="1"/>
  <c r="AF114" i="10" s="1"/>
  <c r="AG114" i="10" s="1"/>
  <c r="J114" i="10"/>
  <c r="I114" i="10"/>
  <c r="C114" i="10"/>
  <c r="AD113" i="10"/>
  <c r="AB113" i="10"/>
  <c r="Z113" i="10"/>
  <c r="AA113" i="10" s="1"/>
  <c r="AC113" i="10" s="1"/>
  <c r="Y113" i="10"/>
  <c r="AE113" i="10" s="1"/>
  <c r="AF113" i="10" s="1"/>
  <c r="AG113" i="10" s="1"/>
  <c r="J113" i="10"/>
  <c r="I113" i="10"/>
  <c r="C113" i="10"/>
  <c r="AE112" i="10"/>
  <c r="AF112" i="10" s="1"/>
  <c r="AG112" i="10" s="1"/>
  <c r="AD112" i="10"/>
  <c r="AB112" i="10"/>
  <c r="Y112" i="10"/>
  <c r="Z112" i="10" s="1"/>
  <c r="AA112" i="10" s="1"/>
  <c r="AC112" i="10" s="1"/>
  <c r="J112" i="10"/>
  <c r="I112" i="10"/>
  <c r="C112" i="10"/>
  <c r="B119" i="10" s="1"/>
  <c r="AD111" i="10"/>
  <c r="AE111" i="10" s="1"/>
  <c r="AF111" i="10" s="1"/>
  <c r="AG111" i="10" s="1"/>
  <c r="AB111" i="10"/>
  <c r="Z111" i="10"/>
  <c r="AA111" i="10" s="1"/>
  <c r="AC111" i="10" s="1"/>
  <c r="Y111" i="10"/>
  <c r="J111" i="10"/>
  <c r="I111" i="10"/>
  <c r="C111" i="10"/>
  <c r="D109" i="10"/>
  <c r="AD102" i="10"/>
  <c r="AB102" i="10"/>
  <c r="Y102" i="10"/>
  <c r="Z102" i="10" s="1"/>
  <c r="AA102" i="10" s="1"/>
  <c r="AC102" i="10" s="1"/>
  <c r="J102" i="10"/>
  <c r="I102" i="10"/>
  <c r="AD101" i="10"/>
  <c r="AE101" i="10" s="1"/>
  <c r="AF101" i="10" s="1"/>
  <c r="AG101" i="10" s="1"/>
  <c r="AB101" i="10"/>
  <c r="Z101" i="10"/>
  <c r="AA101" i="10" s="1"/>
  <c r="AC101" i="10" s="1"/>
  <c r="Y101" i="10"/>
  <c r="J101" i="10"/>
  <c r="I101" i="10"/>
  <c r="AD100" i="10"/>
  <c r="AE100" i="10" s="1"/>
  <c r="AF100" i="10" s="1"/>
  <c r="AG100" i="10" s="1"/>
  <c r="AB100" i="10"/>
  <c r="Z100" i="10"/>
  <c r="AA100" i="10" s="1"/>
  <c r="AC100" i="10" s="1"/>
  <c r="Y100" i="10"/>
  <c r="J100" i="10"/>
  <c r="I100" i="10"/>
  <c r="AD99" i="10"/>
  <c r="AE99" i="10" s="1"/>
  <c r="AF99" i="10" s="1"/>
  <c r="AG99" i="10" s="1"/>
  <c r="AB99" i="10"/>
  <c r="Z99" i="10"/>
  <c r="AA99" i="10" s="1"/>
  <c r="AC99" i="10" s="1"/>
  <c r="Y99" i="10"/>
  <c r="J99" i="10"/>
  <c r="I99" i="10"/>
  <c r="AD98" i="10"/>
  <c r="AE98" i="10" s="1"/>
  <c r="AF98" i="10" s="1"/>
  <c r="AG98" i="10" s="1"/>
  <c r="AB98" i="10"/>
  <c r="Y98" i="10"/>
  <c r="Z98" i="10" s="1"/>
  <c r="AA98" i="10" s="1"/>
  <c r="AC98" i="10" s="1"/>
  <c r="J98" i="10"/>
  <c r="I98" i="10"/>
  <c r="AE97" i="10"/>
  <c r="AF97" i="10" s="1"/>
  <c r="AG97" i="10" s="1"/>
  <c r="AD97" i="10"/>
  <c r="AB97" i="10"/>
  <c r="Y97" i="10"/>
  <c r="Z97" i="10" s="1"/>
  <c r="AA97" i="10" s="1"/>
  <c r="AC97" i="10" s="1"/>
  <c r="J97" i="10"/>
  <c r="I97" i="10"/>
  <c r="AD96" i="10"/>
  <c r="AE96" i="10" s="1"/>
  <c r="AF96" i="10" s="1"/>
  <c r="AG96" i="10" s="1"/>
  <c r="AB96" i="10"/>
  <c r="Y96" i="10"/>
  <c r="Z96" i="10" s="1"/>
  <c r="AA96" i="10" s="1"/>
  <c r="AC96" i="10" s="1"/>
  <c r="J96" i="10"/>
  <c r="I96" i="10"/>
  <c r="AE95" i="10"/>
  <c r="AF95" i="10" s="1"/>
  <c r="AG95" i="10" s="1"/>
  <c r="AD95" i="10"/>
  <c r="AB95" i="10"/>
  <c r="AA95" i="10"/>
  <c r="AC95" i="10" s="1"/>
  <c r="Z95" i="10"/>
  <c r="Y95" i="10"/>
  <c r="J95" i="10"/>
  <c r="I95" i="10"/>
  <c r="AD94" i="10"/>
  <c r="AB94" i="10"/>
  <c r="Y94" i="10"/>
  <c r="AE94" i="10" s="1"/>
  <c r="AF94" i="10" s="1"/>
  <c r="AG94" i="10" s="1"/>
  <c r="J94" i="10"/>
  <c r="I94" i="10"/>
  <c r="C94" i="10"/>
  <c r="AD93" i="10"/>
  <c r="AB93" i="10"/>
  <c r="Y93" i="10"/>
  <c r="Z93" i="10" s="1"/>
  <c r="AA93" i="10" s="1"/>
  <c r="AC93" i="10" s="1"/>
  <c r="J93" i="10"/>
  <c r="I93" i="10"/>
  <c r="C93" i="10"/>
  <c r="AE92" i="10"/>
  <c r="AF92" i="10" s="1"/>
  <c r="AG92" i="10" s="1"/>
  <c r="AD92" i="10"/>
  <c r="AB92" i="10"/>
  <c r="Y92" i="10"/>
  <c r="Z92" i="10" s="1"/>
  <c r="AA92" i="10" s="1"/>
  <c r="AC92" i="10" s="1"/>
  <c r="J92" i="10"/>
  <c r="I92" i="10"/>
  <c r="C92" i="10"/>
  <c r="B99" i="10" s="1"/>
  <c r="AD91" i="10"/>
  <c r="AE91" i="10" s="1"/>
  <c r="AF91" i="10" s="1"/>
  <c r="AG91" i="10" s="1"/>
  <c r="AB91" i="10"/>
  <c r="Z91" i="10"/>
  <c r="AA91" i="10" s="1"/>
  <c r="AC91" i="10" s="1"/>
  <c r="Y91" i="10"/>
  <c r="J91" i="10"/>
  <c r="I91" i="10"/>
  <c r="C91" i="10"/>
  <c r="D89" i="10"/>
  <c r="AD82" i="10"/>
  <c r="AB82" i="10"/>
  <c r="Y82" i="10"/>
  <c r="Z82" i="10" s="1"/>
  <c r="AA82" i="10" s="1"/>
  <c r="AC82" i="10" s="1"/>
  <c r="J82" i="10"/>
  <c r="I82" i="10"/>
  <c r="AD81" i="10"/>
  <c r="AE81" i="10" s="1"/>
  <c r="AF81" i="10" s="1"/>
  <c r="AG81" i="10" s="1"/>
  <c r="AB81" i="10"/>
  <c r="Y81" i="10"/>
  <c r="Z81" i="10" s="1"/>
  <c r="AA81" i="10" s="1"/>
  <c r="AC81" i="10" s="1"/>
  <c r="J81" i="10"/>
  <c r="I81" i="10"/>
  <c r="AD80" i="10"/>
  <c r="AE80" i="10" s="1"/>
  <c r="AF80" i="10" s="1"/>
  <c r="AG80" i="10" s="1"/>
  <c r="AB80" i="10"/>
  <c r="Y80" i="10"/>
  <c r="Z80" i="10" s="1"/>
  <c r="AA80" i="10" s="1"/>
  <c r="AC80" i="10" s="1"/>
  <c r="J80" i="10"/>
  <c r="I80" i="10"/>
  <c r="AD79" i="10"/>
  <c r="AE79" i="10" s="1"/>
  <c r="AF79" i="10" s="1"/>
  <c r="AG79" i="10" s="1"/>
  <c r="AB79" i="10"/>
  <c r="Y79" i="10"/>
  <c r="Z79" i="10" s="1"/>
  <c r="AA79" i="10" s="1"/>
  <c r="AC79" i="10" s="1"/>
  <c r="J79" i="10"/>
  <c r="I79" i="10"/>
  <c r="AD78" i="10"/>
  <c r="AE78" i="10" s="1"/>
  <c r="AF78" i="10" s="1"/>
  <c r="AG78" i="10" s="1"/>
  <c r="AB78" i="10"/>
  <c r="Z78" i="10"/>
  <c r="AA78" i="10" s="1"/>
  <c r="AC78" i="10" s="1"/>
  <c r="Y78" i="10"/>
  <c r="J78" i="10"/>
  <c r="I78" i="10"/>
  <c r="AD77" i="10"/>
  <c r="AE77" i="10" s="1"/>
  <c r="AF77" i="10" s="1"/>
  <c r="AG77" i="10" s="1"/>
  <c r="AB77" i="10"/>
  <c r="Z77" i="10"/>
  <c r="AA77" i="10" s="1"/>
  <c r="AC77" i="10" s="1"/>
  <c r="Y77" i="10"/>
  <c r="J77" i="10"/>
  <c r="I77" i="10"/>
  <c r="AD76" i="10"/>
  <c r="AE76" i="10" s="1"/>
  <c r="AF76" i="10" s="1"/>
  <c r="AG76" i="10" s="1"/>
  <c r="AB76" i="10"/>
  <c r="Y76" i="10"/>
  <c r="Z76" i="10" s="1"/>
  <c r="AA76" i="10" s="1"/>
  <c r="AC76" i="10" s="1"/>
  <c r="J76" i="10"/>
  <c r="I76" i="10"/>
  <c r="AD75" i="10"/>
  <c r="AE75" i="10" s="1"/>
  <c r="AF75" i="10" s="1"/>
  <c r="AG75" i="10" s="1"/>
  <c r="AB75" i="10"/>
  <c r="Z75" i="10"/>
  <c r="AA75" i="10" s="1"/>
  <c r="AC75" i="10" s="1"/>
  <c r="Y75" i="10"/>
  <c r="J75" i="10"/>
  <c r="I75" i="10"/>
  <c r="AD74" i="10"/>
  <c r="AE74" i="10" s="1"/>
  <c r="AF74" i="10" s="1"/>
  <c r="AG74" i="10" s="1"/>
  <c r="AB74" i="10"/>
  <c r="Z74" i="10"/>
  <c r="AA74" i="10" s="1"/>
  <c r="AC74" i="10" s="1"/>
  <c r="Y74" i="10"/>
  <c r="J74" i="10"/>
  <c r="I74" i="10"/>
  <c r="C74" i="10"/>
  <c r="AD73" i="10"/>
  <c r="AB73" i="10"/>
  <c r="Y73" i="10"/>
  <c r="AE73" i="10" s="1"/>
  <c r="AF73" i="10" s="1"/>
  <c r="AG73" i="10" s="1"/>
  <c r="J73" i="10"/>
  <c r="I73" i="10"/>
  <c r="C73" i="10"/>
  <c r="AD72" i="10"/>
  <c r="AE72" i="10" s="1"/>
  <c r="AF72" i="10" s="1"/>
  <c r="AG72" i="10" s="1"/>
  <c r="AB72" i="10"/>
  <c r="Z72" i="10"/>
  <c r="AA72" i="10" s="1"/>
  <c r="AC72" i="10" s="1"/>
  <c r="Y72" i="10"/>
  <c r="J72" i="10"/>
  <c r="I72" i="10"/>
  <c r="C72" i="10"/>
  <c r="B79" i="10" s="1"/>
  <c r="AD71" i="10"/>
  <c r="AB71" i="10"/>
  <c r="Y71" i="10"/>
  <c r="AE71" i="10" s="1"/>
  <c r="AF71" i="10" s="1"/>
  <c r="AG71" i="10" s="1"/>
  <c r="J71" i="10"/>
  <c r="I71" i="10"/>
  <c r="C71" i="10"/>
  <c r="D69" i="10"/>
  <c r="AD62" i="10"/>
  <c r="AB62" i="10"/>
  <c r="Y62" i="10"/>
  <c r="Z62" i="10" s="1"/>
  <c r="AA62" i="10" s="1"/>
  <c r="AC62" i="10" s="1"/>
  <c r="J62" i="10"/>
  <c r="I62" i="10"/>
  <c r="AD61" i="10"/>
  <c r="AE61" i="10" s="1"/>
  <c r="AF61" i="10" s="1"/>
  <c r="AG61" i="10" s="1"/>
  <c r="AB61" i="10"/>
  <c r="Z61" i="10"/>
  <c r="AA61" i="10" s="1"/>
  <c r="AC61" i="10" s="1"/>
  <c r="Y61" i="10"/>
  <c r="J61" i="10"/>
  <c r="I61" i="10"/>
  <c r="AD60" i="10"/>
  <c r="AE60" i="10" s="1"/>
  <c r="AF60" i="10" s="1"/>
  <c r="AG60" i="10" s="1"/>
  <c r="AB60" i="10"/>
  <c r="Z60" i="10"/>
  <c r="AA60" i="10" s="1"/>
  <c r="AC60" i="10" s="1"/>
  <c r="Y60" i="10"/>
  <c r="J60" i="10"/>
  <c r="I60" i="10"/>
  <c r="AD59" i="10"/>
  <c r="AE59" i="10" s="1"/>
  <c r="AF59" i="10" s="1"/>
  <c r="AG59" i="10" s="1"/>
  <c r="AB59" i="10"/>
  <c r="Z59" i="10"/>
  <c r="AA59" i="10" s="1"/>
  <c r="AC59" i="10" s="1"/>
  <c r="Y59" i="10"/>
  <c r="J59" i="10"/>
  <c r="I59" i="10"/>
  <c r="AD58" i="10"/>
  <c r="AE58" i="10" s="1"/>
  <c r="AF58" i="10" s="1"/>
  <c r="AG58" i="10" s="1"/>
  <c r="AB58" i="10"/>
  <c r="Y58" i="10"/>
  <c r="Z58" i="10" s="1"/>
  <c r="AA58" i="10" s="1"/>
  <c r="AC58" i="10" s="1"/>
  <c r="J58" i="10"/>
  <c r="I58" i="10"/>
  <c r="AE57" i="10"/>
  <c r="AF57" i="10" s="1"/>
  <c r="AG57" i="10" s="1"/>
  <c r="AD57" i="10"/>
  <c r="AB57" i="10"/>
  <c r="Y57" i="10"/>
  <c r="Z57" i="10" s="1"/>
  <c r="AA57" i="10" s="1"/>
  <c r="AC57" i="10" s="1"/>
  <c r="J57" i="10"/>
  <c r="I57" i="10"/>
  <c r="AD56" i="10"/>
  <c r="AE56" i="10" s="1"/>
  <c r="AF56" i="10" s="1"/>
  <c r="AG56" i="10" s="1"/>
  <c r="AB56" i="10"/>
  <c r="Y56" i="10"/>
  <c r="Z56" i="10" s="1"/>
  <c r="AA56" i="10" s="1"/>
  <c r="AC56" i="10" s="1"/>
  <c r="J56" i="10"/>
  <c r="I56" i="10"/>
  <c r="AE55" i="10"/>
  <c r="AF55" i="10" s="1"/>
  <c r="AG55" i="10" s="1"/>
  <c r="AD55" i="10"/>
  <c r="AB55" i="10"/>
  <c r="Y55" i="10"/>
  <c r="Z55" i="10" s="1"/>
  <c r="AA55" i="10" s="1"/>
  <c r="AC55" i="10" s="1"/>
  <c r="J55" i="10"/>
  <c r="I55" i="10"/>
  <c r="AD54" i="10"/>
  <c r="AE54" i="10" s="1"/>
  <c r="AF54" i="10" s="1"/>
  <c r="AG54" i="10" s="1"/>
  <c r="AB54" i="10"/>
  <c r="Y54" i="10"/>
  <c r="Z54" i="10" s="1"/>
  <c r="AA54" i="10" s="1"/>
  <c r="AC54" i="10" s="1"/>
  <c r="J54" i="10"/>
  <c r="I54" i="10"/>
  <c r="C54" i="10"/>
  <c r="AD53" i="10"/>
  <c r="AE53" i="10" s="1"/>
  <c r="AF53" i="10" s="1"/>
  <c r="AG53" i="10" s="1"/>
  <c r="AB53" i="10"/>
  <c r="Y53" i="10"/>
  <c r="Z53" i="10" s="1"/>
  <c r="AA53" i="10" s="1"/>
  <c r="AC53" i="10" s="1"/>
  <c r="J53" i="10"/>
  <c r="I53" i="10"/>
  <c r="C53" i="10"/>
  <c r="AE52" i="10"/>
  <c r="AF52" i="10" s="1"/>
  <c r="AG52" i="10" s="1"/>
  <c r="AD52" i="10"/>
  <c r="AB52" i="10"/>
  <c r="Y52" i="10"/>
  <c r="Z52" i="10" s="1"/>
  <c r="AA52" i="10" s="1"/>
  <c r="AC52" i="10" s="1"/>
  <c r="J52" i="10"/>
  <c r="I52" i="10"/>
  <c r="C52" i="10"/>
  <c r="B59" i="10" s="1"/>
  <c r="AD51" i="10"/>
  <c r="AE51" i="10" s="1"/>
  <c r="AF51" i="10" s="1"/>
  <c r="AG51" i="10" s="1"/>
  <c r="AB51" i="10"/>
  <c r="Z51" i="10"/>
  <c r="AA51" i="10" s="1"/>
  <c r="AC51" i="10" s="1"/>
  <c r="Y51" i="10"/>
  <c r="J51" i="10"/>
  <c r="I51" i="10"/>
  <c r="C51" i="10"/>
  <c r="C51" i="12" s="1"/>
  <c r="C51" i="13" s="1"/>
  <c r="D49" i="10"/>
  <c r="AD42" i="10"/>
  <c r="AB42" i="10"/>
  <c r="Y42" i="10"/>
  <c r="Z42" i="10" s="1"/>
  <c r="AA42" i="10" s="1"/>
  <c r="AC42" i="10" s="1"/>
  <c r="J42" i="10"/>
  <c r="I42" i="10"/>
  <c r="AD41" i="10"/>
  <c r="AE41" i="10" s="1"/>
  <c r="AF41" i="10" s="1"/>
  <c r="AG41" i="10" s="1"/>
  <c r="AB41" i="10"/>
  <c r="Y41" i="10"/>
  <c r="Z41" i="10" s="1"/>
  <c r="AA41" i="10" s="1"/>
  <c r="J41" i="10"/>
  <c r="I41" i="10"/>
  <c r="AD40" i="10"/>
  <c r="AE40" i="10" s="1"/>
  <c r="AF40" i="10" s="1"/>
  <c r="AG40" i="10" s="1"/>
  <c r="AB40" i="10"/>
  <c r="Z40" i="10"/>
  <c r="AA40" i="10" s="1"/>
  <c r="Y40" i="10"/>
  <c r="J40" i="10"/>
  <c r="I40" i="10"/>
  <c r="AD39" i="10"/>
  <c r="AE39" i="10" s="1"/>
  <c r="AF39" i="10" s="1"/>
  <c r="AG39" i="10" s="1"/>
  <c r="AB39" i="10"/>
  <c r="Y39" i="10"/>
  <c r="Z39" i="10" s="1"/>
  <c r="AA39" i="10" s="1"/>
  <c r="AC39" i="10" s="1"/>
  <c r="J39" i="10"/>
  <c r="I39" i="10"/>
  <c r="AD38" i="10"/>
  <c r="AE38" i="10" s="1"/>
  <c r="AF38" i="10" s="1"/>
  <c r="AG38" i="10" s="1"/>
  <c r="AB38" i="10"/>
  <c r="Y38" i="10"/>
  <c r="Z38" i="10" s="1"/>
  <c r="AA38" i="10" s="1"/>
  <c r="J38" i="10"/>
  <c r="I38" i="10"/>
  <c r="AD37" i="10"/>
  <c r="AB37" i="10"/>
  <c r="Y37" i="10"/>
  <c r="Z37" i="10" s="1"/>
  <c r="AA37" i="10" s="1"/>
  <c r="AC37" i="10" s="1"/>
  <c r="J37" i="10"/>
  <c r="I37" i="10"/>
  <c r="AD36" i="10"/>
  <c r="AE36" i="10" s="1"/>
  <c r="AF36" i="10" s="1"/>
  <c r="AG36" i="10" s="1"/>
  <c r="AB36" i="10"/>
  <c r="Y36" i="10"/>
  <c r="Z36" i="10" s="1"/>
  <c r="AA36" i="10" s="1"/>
  <c r="AC36" i="10" s="1"/>
  <c r="J36" i="10"/>
  <c r="I36" i="10"/>
  <c r="AD35" i="10"/>
  <c r="AE35" i="10" s="1"/>
  <c r="AF35" i="10" s="1"/>
  <c r="AG35" i="10" s="1"/>
  <c r="AB35" i="10"/>
  <c r="Z35" i="10"/>
  <c r="AA35" i="10" s="1"/>
  <c r="AC35" i="10" s="1"/>
  <c r="Y35" i="10"/>
  <c r="J35" i="10"/>
  <c r="I35" i="10"/>
  <c r="AD34" i="10"/>
  <c r="AE34" i="10" s="1"/>
  <c r="AF34" i="10" s="1"/>
  <c r="AG34" i="10" s="1"/>
  <c r="AB34" i="10"/>
  <c r="Y34" i="10"/>
  <c r="Z34" i="10" s="1"/>
  <c r="AA34" i="10" s="1"/>
  <c r="J34" i="10"/>
  <c r="I34" i="10"/>
  <c r="AD33" i="10"/>
  <c r="AE33" i="10" s="1"/>
  <c r="AF33" i="10" s="1"/>
  <c r="AG33" i="10" s="1"/>
  <c r="AB33" i="10"/>
  <c r="Y33" i="10"/>
  <c r="Z33" i="10" s="1"/>
  <c r="AA33" i="10" s="1"/>
  <c r="AC33" i="10" s="1"/>
  <c r="J33" i="10"/>
  <c r="I33" i="10"/>
  <c r="AD32" i="10"/>
  <c r="AE32" i="10" s="1"/>
  <c r="AF32" i="10" s="1"/>
  <c r="AG32" i="10" s="1"/>
  <c r="AB32" i="10"/>
  <c r="Y32" i="10"/>
  <c r="Z32" i="10" s="1"/>
  <c r="AA32" i="10" s="1"/>
  <c r="AC32" i="10" s="1"/>
  <c r="J32" i="10"/>
  <c r="I32" i="10"/>
  <c r="B39" i="10"/>
  <c r="AD31" i="10"/>
  <c r="AE31" i="10" s="1"/>
  <c r="AF31" i="10" s="1"/>
  <c r="AG31" i="10" s="1"/>
  <c r="AB31" i="10"/>
  <c r="Y31" i="10"/>
  <c r="Z31" i="10" s="1"/>
  <c r="AA31" i="10" s="1"/>
  <c r="AC31" i="10" s="1"/>
  <c r="J31" i="10"/>
  <c r="I31" i="10"/>
  <c r="D29" i="10"/>
  <c r="C21" i="8"/>
  <c r="C20" i="10" s="1"/>
  <c r="C14" i="10"/>
  <c r="C13" i="10"/>
  <c r="B19" i="10"/>
  <c r="C11" i="10"/>
  <c r="Z802" i="8"/>
  <c r="X802" i="8"/>
  <c r="U802" i="8"/>
  <c r="V802" i="8" s="1"/>
  <c r="W802" i="8" s="1"/>
  <c r="Y802" i="8" s="1"/>
  <c r="P802" i="8" s="1"/>
  <c r="K802" i="10" s="1"/>
  <c r="T802" i="10" s="1"/>
  <c r="K802" i="12" s="1"/>
  <c r="I802" i="8"/>
  <c r="Z801" i="8"/>
  <c r="X801" i="8"/>
  <c r="U801" i="8"/>
  <c r="V801" i="8" s="1"/>
  <c r="W801" i="8" s="1"/>
  <c r="Y801" i="8" s="1"/>
  <c r="P801" i="8" s="1"/>
  <c r="K801" i="10" s="1"/>
  <c r="T801" i="10" s="1"/>
  <c r="I801" i="8"/>
  <c r="C801" i="8"/>
  <c r="C800" i="10" s="1"/>
  <c r="Z800" i="8"/>
  <c r="X800" i="8"/>
  <c r="V800" i="8"/>
  <c r="W800" i="8" s="1"/>
  <c r="U800" i="8"/>
  <c r="I800" i="8"/>
  <c r="Z799" i="8"/>
  <c r="AA799" i="8" s="1"/>
  <c r="AB799" i="8" s="1"/>
  <c r="AC799" i="8" s="1"/>
  <c r="X799" i="8"/>
  <c r="V799" i="8"/>
  <c r="W799" i="8" s="1"/>
  <c r="Y799" i="8" s="1"/>
  <c r="P799" i="8" s="1"/>
  <c r="K799" i="10" s="1"/>
  <c r="T799" i="10" s="1"/>
  <c r="U799" i="8"/>
  <c r="I799" i="8"/>
  <c r="B799" i="8"/>
  <c r="AA798" i="8"/>
  <c r="AB798" i="8" s="1"/>
  <c r="AC798" i="8" s="1"/>
  <c r="Z798" i="8"/>
  <c r="X798" i="8"/>
  <c r="V798" i="8"/>
  <c r="W798" i="8" s="1"/>
  <c r="Y798" i="8" s="1"/>
  <c r="P798" i="8" s="1"/>
  <c r="K798" i="10" s="1"/>
  <c r="T798" i="10" s="1"/>
  <c r="U798" i="8"/>
  <c r="I798" i="8"/>
  <c r="Z797" i="8"/>
  <c r="X797" i="8"/>
  <c r="U797" i="8"/>
  <c r="V797" i="8" s="1"/>
  <c r="W797" i="8" s="1"/>
  <c r="Y797" i="8" s="1"/>
  <c r="P797" i="8" s="1"/>
  <c r="I797" i="8"/>
  <c r="AA796" i="8"/>
  <c r="AB796" i="8" s="1"/>
  <c r="AC796" i="8" s="1"/>
  <c r="Z796" i="8"/>
  <c r="X796" i="8"/>
  <c r="W796" i="8"/>
  <c r="V796" i="8"/>
  <c r="U796" i="8"/>
  <c r="I796" i="8"/>
  <c r="Z795" i="8"/>
  <c r="AA795" i="8" s="1"/>
  <c r="AB795" i="8" s="1"/>
  <c r="AC795" i="8" s="1"/>
  <c r="X795" i="8"/>
  <c r="W795" i="8"/>
  <c r="Y795" i="8" s="1"/>
  <c r="P795" i="8" s="1"/>
  <c r="K795" i="10" s="1"/>
  <c r="T795" i="10" s="1"/>
  <c r="V795" i="8"/>
  <c r="U795" i="8"/>
  <c r="I795" i="8"/>
  <c r="AA794" i="8"/>
  <c r="AB794" i="8" s="1"/>
  <c r="AC794" i="8" s="1"/>
  <c r="Z794" i="8"/>
  <c r="X794" i="8"/>
  <c r="V794" i="8"/>
  <c r="W794" i="8" s="1"/>
  <c r="Y794" i="8" s="1"/>
  <c r="P794" i="8" s="1"/>
  <c r="K794" i="10" s="1"/>
  <c r="T794" i="10" s="1"/>
  <c r="U794" i="8"/>
  <c r="I794" i="8"/>
  <c r="Z793" i="8"/>
  <c r="AA793" i="8" s="1"/>
  <c r="AB793" i="8" s="1"/>
  <c r="AC793" i="8" s="1"/>
  <c r="X793" i="8"/>
  <c r="V793" i="8"/>
  <c r="W793" i="8" s="1"/>
  <c r="Y793" i="8" s="1"/>
  <c r="P793" i="8" s="1"/>
  <c r="U793" i="8"/>
  <c r="I793" i="8"/>
  <c r="D793" i="8"/>
  <c r="Z792" i="8"/>
  <c r="AA792" i="8" s="1"/>
  <c r="AB792" i="8" s="1"/>
  <c r="AC792" i="8" s="1"/>
  <c r="X792" i="8"/>
  <c r="V792" i="8"/>
  <c r="W792" i="8" s="1"/>
  <c r="Y792" i="8" s="1"/>
  <c r="P792" i="8" s="1"/>
  <c r="U792" i="8"/>
  <c r="I792" i="8"/>
  <c r="Z791" i="8"/>
  <c r="AA791" i="8" s="1"/>
  <c r="AB791" i="8" s="1"/>
  <c r="AC791" i="8" s="1"/>
  <c r="X791" i="8"/>
  <c r="U791" i="8"/>
  <c r="V791" i="8" s="1"/>
  <c r="W791" i="8" s="1"/>
  <c r="I791" i="8"/>
  <c r="Z782" i="8"/>
  <c r="AA782" i="8" s="1"/>
  <c r="AB782" i="8" s="1"/>
  <c r="AC782" i="8" s="1"/>
  <c r="X782" i="8"/>
  <c r="V782" i="8"/>
  <c r="W782" i="8" s="1"/>
  <c r="Y782" i="8" s="1"/>
  <c r="P782" i="8" s="1"/>
  <c r="K782" i="10" s="1"/>
  <c r="T782" i="10" s="1"/>
  <c r="U782" i="8"/>
  <c r="I782" i="8"/>
  <c r="Z781" i="8"/>
  <c r="X781" i="8"/>
  <c r="U781" i="8"/>
  <c r="I781" i="8"/>
  <c r="C781" i="8"/>
  <c r="C780" i="10" s="1"/>
  <c r="Z780" i="8"/>
  <c r="AA780" i="8" s="1"/>
  <c r="AB780" i="8" s="1"/>
  <c r="AC780" i="8" s="1"/>
  <c r="X780" i="8"/>
  <c r="V780" i="8"/>
  <c r="W780" i="8" s="1"/>
  <c r="Y780" i="8" s="1"/>
  <c r="U780" i="8"/>
  <c r="P780" i="8"/>
  <c r="K780" i="10" s="1"/>
  <c r="T780" i="10" s="1"/>
  <c r="U780" i="10" s="1"/>
  <c r="I780" i="8"/>
  <c r="Z779" i="8"/>
  <c r="AA779" i="8" s="1"/>
  <c r="AB779" i="8" s="1"/>
  <c r="AC779" i="8" s="1"/>
  <c r="X779" i="8"/>
  <c r="U779" i="8"/>
  <c r="V779" i="8" s="1"/>
  <c r="W779" i="8" s="1"/>
  <c r="Y779" i="8" s="1"/>
  <c r="P779" i="8" s="1"/>
  <c r="K779" i="10" s="1"/>
  <c r="T779" i="10" s="1"/>
  <c r="U779" i="10" s="1"/>
  <c r="I779" i="8"/>
  <c r="B779" i="8"/>
  <c r="AA778" i="8"/>
  <c r="AB778" i="8" s="1"/>
  <c r="AC778" i="8" s="1"/>
  <c r="Z778" i="8"/>
  <c r="X778" i="8"/>
  <c r="V778" i="8"/>
  <c r="W778" i="8" s="1"/>
  <c r="Y778" i="8" s="1"/>
  <c r="P778" i="8" s="1"/>
  <c r="K778" i="10" s="1"/>
  <c r="T778" i="10" s="1"/>
  <c r="U778" i="8"/>
  <c r="I778" i="8"/>
  <c r="AA777" i="8"/>
  <c r="AB777" i="8" s="1"/>
  <c r="AC777" i="8" s="1"/>
  <c r="Z777" i="8"/>
  <c r="X777" i="8"/>
  <c r="U777" i="8"/>
  <c r="V777" i="8" s="1"/>
  <c r="W777" i="8" s="1"/>
  <c r="I777" i="8"/>
  <c r="AA776" i="8"/>
  <c r="AB776" i="8" s="1"/>
  <c r="AC776" i="8" s="1"/>
  <c r="Z776" i="8"/>
  <c r="X776" i="8"/>
  <c r="V776" i="8"/>
  <c r="W776" i="8" s="1"/>
  <c r="Y776" i="8" s="1"/>
  <c r="P776" i="8" s="1"/>
  <c r="U776" i="8"/>
  <c r="I776" i="8"/>
  <c r="Z775" i="8"/>
  <c r="AA775" i="8" s="1"/>
  <c r="AB775" i="8" s="1"/>
  <c r="AC775" i="8" s="1"/>
  <c r="X775" i="8"/>
  <c r="U775" i="8"/>
  <c r="V775" i="8" s="1"/>
  <c r="W775" i="8" s="1"/>
  <c r="Y775" i="8" s="1"/>
  <c r="P775" i="8" s="1"/>
  <c r="K775" i="10" s="1"/>
  <c r="T775" i="10" s="1"/>
  <c r="I775" i="8"/>
  <c r="Z774" i="8"/>
  <c r="AA774" i="8" s="1"/>
  <c r="AB774" i="8" s="1"/>
  <c r="AC774" i="8" s="1"/>
  <c r="X774" i="8"/>
  <c r="U774" i="8"/>
  <c r="V774" i="8" s="1"/>
  <c r="W774" i="8" s="1"/>
  <c r="Y774" i="8" s="1"/>
  <c r="P774" i="8" s="1"/>
  <c r="K774" i="10" s="1"/>
  <c r="T774" i="10" s="1"/>
  <c r="I774" i="8"/>
  <c r="Z773" i="8"/>
  <c r="AA773" i="8" s="1"/>
  <c r="AB773" i="8" s="1"/>
  <c r="AC773" i="8" s="1"/>
  <c r="X773" i="8"/>
  <c r="V773" i="8"/>
  <c r="W773" i="8" s="1"/>
  <c r="Y773" i="8" s="1"/>
  <c r="P773" i="8" s="1"/>
  <c r="U773" i="8"/>
  <c r="I773" i="8"/>
  <c r="D773" i="8"/>
  <c r="Z772" i="8"/>
  <c r="X772" i="8"/>
  <c r="V772" i="8"/>
  <c r="W772" i="8" s="1"/>
  <c r="Y772" i="8" s="1"/>
  <c r="P772" i="8" s="1"/>
  <c r="K772" i="10" s="1"/>
  <c r="T772" i="10" s="1"/>
  <c r="U772" i="10" s="1"/>
  <c r="U772" i="8"/>
  <c r="I772" i="8"/>
  <c r="Z771" i="8"/>
  <c r="AA771" i="8" s="1"/>
  <c r="AB771" i="8" s="1"/>
  <c r="AC771" i="8" s="1"/>
  <c r="X771" i="8"/>
  <c r="U771" i="8"/>
  <c r="V771" i="8" s="1"/>
  <c r="W771" i="8" s="1"/>
  <c r="I771" i="8"/>
  <c r="Z762" i="8"/>
  <c r="X762" i="8"/>
  <c r="U762" i="8"/>
  <c r="AA762" i="8" s="1"/>
  <c r="AB762" i="8" s="1"/>
  <c r="AC762" i="8" s="1"/>
  <c r="I762" i="8"/>
  <c r="Z761" i="8"/>
  <c r="X761" i="8"/>
  <c r="U761" i="8"/>
  <c r="I761" i="8"/>
  <c r="C761" i="8"/>
  <c r="C760" i="10" s="1"/>
  <c r="Z760" i="8"/>
  <c r="X760" i="8"/>
  <c r="U760" i="8"/>
  <c r="I760" i="8"/>
  <c r="AB759" i="8"/>
  <c r="AC759" i="8" s="1"/>
  <c r="Z759" i="8"/>
  <c r="AA759" i="8" s="1"/>
  <c r="X759" i="8"/>
  <c r="V759" i="8"/>
  <c r="W759" i="8" s="1"/>
  <c r="Y759" i="8" s="1"/>
  <c r="P759" i="8" s="1"/>
  <c r="K759" i="10" s="1"/>
  <c r="T759" i="10" s="1"/>
  <c r="U759" i="8"/>
  <c r="I759" i="8"/>
  <c r="B759" i="8"/>
  <c r="Z758" i="8"/>
  <c r="X758" i="8"/>
  <c r="U758" i="8"/>
  <c r="I758" i="8"/>
  <c r="Z757" i="8"/>
  <c r="X757" i="8"/>
  <c r="U757" i="8"/>
  <c r="I757" i="8"/>
  <c r="AA756" i="8"/>
  <c r="AB756" i="8" s="1"/>
  <c r="AC756" i="8" s="1"/>
  <c r="Z756" i="8"/>
  <c r="X756" i="8"/>
  <c r="U756" i="8"/>
  <c r="V756" i="8" s="1"/>
  <c r="W756" i="8" s="1"/>
  <c r="Y756" i="8" s="1"/>
  <c r="P756" i="8" s="1"/>
  <c r="K756" i="10" s="1"/>
  <c r="T756" i="10" s="1"/>
  <c r="I756" i="8"/>
  <c r="Z755" i="8"/>
  <c r="X755" i="8"/>
  <c r="U755" i="8"/>
  <c r="I755" i="8"/>
  <c r="AA754" i="8"/>
  <c r="AB754" i="8" s="1"/>
  <c r="AC754" i="8" s="1"/>
  <c r="Z754" i="8"/>
  <c r="Y754" i="8"/>
  <c r="P754" i="8" s="1"/>
  <c r="X754" i="8"/>
  <c r="U754" i="8"/>
  <c r="V754" i="8" s="1"/>
  <c r="W754" i="8" s="1"/>
  <c r="I754" i="8"/>
  <c r="Z753" i="8"/>
  <c r="X753" i="8"/>
  <c r="V753" i="8"/>
  <c r="W753" i="8" s="1"/>
  <c r="U753" i="8"/>
  <c r="I753" i="8"/>
  <c r="D753" i="8"/>
  <c r="AA752" i="8"/>
  <c r="AB752" i="8" s="1"/>
  <c r="AC752" i="8" s="1"/>
  <c r="Z752" i="8"/>
  <c r="Y752" i="8"/>
  <c r="P752" i="8" s="1"/>
  <c r="K752" i="10" s="1"/>
  <c r="T752" i="10" s="1"/>
  <c r="U752" i="10" s="1"/>
  <c r="X752" i="8"/>
  <c r="V752" i="8"/>
  <c r="W752" i="8" s="1"/>
  <c r="U752" i="8"/>
  <c r="I752" i="8"/>
  <c r="Z751" i="8"/>
  <c r="X751" i="8"/>
  <c r="U751" i="8"/>
  <c r="V751" i="8" s="1"/>
  <c r="W751" i="8" s="1"/>
  <c r="I751" i="8"/>
  <c r="Z742" i="8"/>
  <c r="X742" i="8"/>
  <c r="U742" i="8"/>
  <c r="I742" i="8"/>
  <c r="AA741" i="8"/>
  <c r="AB741" i="8" s="1"/>
  <c r="AC741" i="8" s="1"/>
  <c r="Z741" i="8"/>
  <c r="X741" i="8"/>
  <c r="U741" i="8"/>
  <c r="V741" i="8" s="1"/>
  <c r="W741" i="8" s="1"/>
  <c r="Y741" i="8" s="1"/>
  <c r="P741" i="8" s="1"/>
  <c r="K741" i="10" s="1"/>
  <c r="T741" i="10" s="1"/>
  <c r="I741" i="8"/>
  <c r="C741" i="8"/>
  <c r="C740" i="10" s="1"/>
  <c r="Z740" i="8"/>
  <c r="X740" i="8"/>
  <c r="U740" i="8"/>
  <c r="I740" i="8"/>
  <c r="Z739" i="8"/>
  <c r="X739" i="8"/>
  <c r="V739" i="8"/>
  <c r="W739" i="8" s="1"/>
  <c r="Y739" i="8" s="1"/>
  <c r="P739" i="8" s="1"/>
  <c r="U739" i="8"/>
  <c r="I739" i="8"/>
  <c r="B739" i="8"/>
  <c r="Z738" i="8"/>
  <c r="X738" i="8"/>
  <c r="U738" i="8"/>
  <c r="I738" i="8"/>
  <c r="Z737" i="8"/>
  <c r="X737" i="8"/>
  <c r="U737" i="8"/>
  <c r="V737" i="8" s="1"/>
  <c r="W737" i="8" s="1"/>
  <c r="I737" i="8"/>
  <c r="Z736" i="8"/>
  <c r="X736" i="8"/>
  <c r="U736" i="8"/>
  <c r="I736" i="8"/>
  <c r="Z735" i="8"/>
  <c r="AA735" i="8" s="1"/>
  <c r="AB735" i="8" s="1"/>
  <c r="AC735" i="8" s="1"/>
  <c r="X735" i="8"/>
  <c r="U735" i="8"/>
  <c r="V735" i="8" s="1"/>
  <c r="W735" i="8" s="1"/>
  <c r="I735" i="8"/>
  <c r="Z734" i="8"/>
  <c r="X734" i="8"/>
  <c r="V734" i="8"/>
  <c r="W734" i="8" s="1"/>
  <c r="U734" i="8"/>
  <c r="I734" i="8"/>
  <c r="AA733" i="8"/>
  <c r="AB733" i="8" s="1"/>
  <c r="AC733" i="8" s="1"/>
  <c r="Z733" i="8"/>
  <c r="X733" i="8"/>
  <c r="V733" i="8"/>
  <c r="W733" i="8" s="1"/>
  <c r="U733" i="8"/>
  <c r="I733" i="8"/>
  <c r="D733" i="8"/>
  <c r="Z732" i="8"/>
  <c r="AA732" i="8" s="1"/>
  <c r="AB732" i="8" s="1"/>
  <c r="AC732" i="8" s="1"/>
  <c r="X732" i="8"/>
  <c r="V732" i="8"/>
  <c r="W732" i="8" s="1"/>
  <c r="Y732" i="8" s="1"/>
  <c r="P732" i="8" s="1"/>
  <c r="K732" i="10" s="1"/>
  <c r="T732" i="10" s="1"/>
  <c r="U732" i="8"/>
  <c r="I732" i="8"/>
  <c r="Z731" i="8"/>
  <c r="X731" i="8"/>
  <c r="U731" i="8"/>
  <c r="V731" i="8" s="1"/>
  <c r="W731" i="8" s="1"/>
  <c r="Y731" i="8" s="1"/>
  <c r="P731" i="8" s="1"/>
  <c r="K731" i="10" s="1"/>
  <c r="T731" i="10" s="1"/>
  <c r="I731" i="8"/>
  <c r="AA722" i="8"/>
  <c r="AB722" i="8" s="1"/>
  <c r="AC722" i="8" s="1"/>
  <c r="Z722" i="8"/>
  <c r="X722" i="8"/>
  <c r="U722" i="8"/>
  <c r="V722" i="8" s="1"/>
  <c r="W722" i="8" s="1"/>
  <c r="I722" i="8"/>
  <c r="AA721" i="8"/>
  <c r="AB721" i="8" s="1"/>
  <c r="AC721" i="8" s="1"/>
  <c r="Z721" i="8"/>
  <c r="X721" i="8"/>
  <c r="U721" i="8"/>
  <c r="V721" i="8" s="1"/>
  <c r="W721" i="8" s="1"/>
  <c r="I721" i="8"/>
  <c r="C721" i="8"/>
  <c r="C720" i="10" s="1"/>
  <c r="AA720" i="8"/>
  <c r="AB720" i="8" s="1"/>
  <c r="AC720" i="8" s="1"/>
  <c r="Z720" i="8"/>
  <c r="X720" i="8"/>
  <c r="U720" i="8"/>
  <c r="V720" i="8" s="1"/>
  <c r="W720" i="8" s="1"/>
  <c r="I720" i="8"/>
  <c r="Z719" i="8"/>
  <c r="AA719" i="8" s="1"/>
  <c r="AB719" i="8" s="1"/>
  <c r="AC719" i="8" s="1"/>
  <c r="X719" i="8"/>
  <c r="V719" i="8"/>
  <c r="W719" i="8" s="1"/>
  <c r="Y719" i="8" s="1"/>
  <c r="P719" i="8" s="1"/>
  <c r="U719" i="8"/>
  <c r="I719" i="8"/>
  <c r="B719" i="8"/>
  <c r="Z718" i="8"/>
  <c r="X718" i="8"/>
  <c r="U718" i="8"/>
  <c r="I718" i="8"/>
  <c r="Z717" i="8"/>
  <c r="AA717" i="8" s="1"/>
  <c r="AB717" i="8" s="1"/>
  <c r="AC717" i="8" s="1"/>
  <c r="X717" i="8"/>
  <c r="U717" i="8"/>
  <c r="V717" i="8" s="1"/>
  <c r="W717" i="8" s="1"/>
  <c r="I717" i="8"/>
  <c r="AB716" i="8"/>
  <c r="AC716" i="8" s="1"/>
  <c r="Z716" i="8"/>
  <c r="AA716" i="8" s="1"/>
  <c r="X716" i="8"/>
  <c r="U716" i="8"/>
  <c r="V716" i="8" s="1"/>
  <c r="W716" i="8" s="1"/>
  <c r="Y716" i="8" s="1"/>
  <c r="P716" i="8" s="1"/>
  <c r="I716" i="8"/>
  <c r="Z715" i="8"/>
  <c r="X715" i="8"/>
  <c r="W715" i="8"/>
  <c r="U715" i="8"/>
  <c r="V715" i="8" s="1"/>
  <c r="I715" i="8"/>
  <c r="Z714" i="8"/>
  <c r="AA714" i="8" s="1"/>
  <c r="AB714" i="8" s="1"/>
  <c r="AC714" i="8" s="1"/>
  <c r="X714" i="8"/>
  <c r="V714" i="8"/>
  <c r="W714" i="8" s="1"/>
  <c r="U714" i="8"/>
  <c r="I714" i="8"/>
  <c r="AA713" i="8"/>
  <c r="AB713" i="8" s="1"/>
  <c r="AC713" i="8" s="1"/>
  <c r="Z713" i="8"/>
  <c r="X713" i="8"/>
  <c r="V713" i="8"/>
  <c r="W713" i="8" s="1"/>
  <c r="U713" i="8"/>
  <c r="I713" i="8"/>
  <c r="D713" i="8"/>
  <c r="AA712" i="8"/>
  <c r="AB712" i="8" s="1"/>
  <c r="AC712" i="8" s="1"/>
  <c r="Z712" i="8"/>
  <c r="X712" i="8"/>
  <c r="V712" i="8"/>
  <c r="W712" i="8" s="1"/>
  <c r="U712" i="8"/>
  <c r="I712" i="8"/>
  <c r="Z711" i="8"/>
  <c r="X711" i="8"/>
  <c r="U711" i="8"/>
  <c r="V711" i="8" s="1"/>
  <c r="W711" i="8" s="1"/>
  <c r="Y711" i="8" s="1"/>
  <c r="P711" i="8" s="1"/>
  <c r="K711" i="10" s="1"/>
  <c r="I711" i="8"/>
  <c r="Z702" i="8"/>
  <c r="AA702" i="8" s="1"/>
  <c r="AB702" i="8" s="1"/>
  <c r="AC702" i="8" s="1"/>
  <c r="X702" i="8"/>
  <c r="V702" i="8"/>
  <c r="W702" i="8" s="1"/>
  <c r="Y702" i="8" s="1"/>
  <c r="P702" i="8" s="1"/>
  <c r="U702" i="8"/>
  <c r="I702" i="8"/>
  <c r="Z701" i="8"/>
  <c r="X701" i="8"/>
  <c r="U701" i="8"/>
  <c r="I701" i="8"/>
  <c r="C701" i="8"/>
  <c r="C700" i="10" s="1"/>
  <c r="Z700" i="8"/>
  <c r="AA700" i="8" s="1"/>
  <c r="AB700" i="8" s="1"/>
  <c r="AC700" i="8" s="1"/>
  <c r="X700" i="8"/>
  <c r="U700" i="8"/>
  <c r="V700" i="8" s="1"/>
  <c r="W700" i="8" s="1"/>
  <c r="I700" i="8"/>
  <c r="AA699" i="8"/>
  <c r="AB699" i="8" s="1"/>
  <c r="AC699" i="8" s="1"/>
  <c r="Z699" i="8"/>
  <c r="Y699" i="8"/>
  <c r="P699" i="8" s="1"/>
  <c r="X699" i="8"/>
  <c r="V699" i="8"/>
  <c r="W699" i="8" s="1"/>
  <c r="U699" i="8"/>
  <c r="I699" i="8"/>
  <c r="B699" i="8"/>
  <c r="AA698" i="8"/>
  <c r="AB698" i="8" s="1"/>
  <c r="AC698" i="8" s="1"/>
  <c r="Z698" i="8"/>
  <c r="X698" i="8"/>
  <c r="Y698" i="8" s="1"/>
  <c r="P698" i="8" s="1"/>
  <c r="V698" i="8"/>
  <c r="W698" i="8" s="1"/>
  <c r="U698" i="8"/>
  <c r="I698" i="8"/>
  <c r="Z697" i="8"/>
  <c r="X697" i="8"/>
  <c r="U697" i="8"/>
  <c r="V697" i="8" s="1"/>
  <c r="W697" i="8" s="1"/>
  <c r="Y697" i="8" s="1"/>
  <c r="P697" i="8" s="1"/>
  <c r="K697" i="10" s="1"/>
  <c r="T697" i="10" s="1"/>
  <c r="U697" i="10" s="1"/>
  <c r="I697" i="8"/>
  <c r="AB696" i="8"/>
  <c r="AC696" i="8" s="1"/>
  <c r="AA696" i="8"/>
  <c r="Z696" i="8"/>
  <c r="X696" i="8"/>
  <c r="V696" i="8"/>
  <c r="W696" i="8" s="1"/>
  <c r="Y696" i="8" s="1"/>
  <c r="P696" i="8" s="1"/>
  <c r="U696" i="8"/>
  <c r="I696" i="8"/>
  <c r="Z695" i="8"/>
  <c r="X695" i="8"/>
  <c r="U695" i="8"/>
  <c r="V695" i="8" s="1"/>
  <c r="W695" i="8" s="1"/>
  <c r="I695" i="8"/>
  <c r="Z694" i="8"/>
  <c r="X694" i="8"/>
  <c r="V694" i="8"/>
  <c r="W694" i="8" s="1"/>
  <c r="Y694" i="8" s="1"/>
  <c r="P694" i="8" s="1"/>
  <c r="U694" i="8"/>
  <c r="AA694" i="8" s="1"/>
  <c r="AB694" i="8" s="1"/>
  <c r="AC694" i="8" s="1"/>
  <c r="I694" i="8"/>
  <c r="Z693" i="8"/>
  <c r="AA693" i="8" s="1"/>
  <c r="AB693" i="8" s="1"/>
  <c r="AC693" i="8" s="1"/>
  <c r="X693" i="8"/>
  <c r="V693" i="8"/>
  <c r="W693" i="8" s="1"/>
  <c r="Y693" i="8" s="1"/>
  <c r="P693" i="8" s="1"/>
  <c r="U693" i="8"/>
  <c r="I693" i="8"/>
  <c r="D693" i="8"/>
  <c r="Z692" i="8"/>
  <c r="X692" i="8"/>
  <c r="U692" i="8"/>
  <c r="I692" i="8"/>
  <c r="Z691" i="8"/>
  <c r="AA691" i="8" s="1"/>
  <c r="AB691" i="8" s="1"/>
  <c r="AC691" i="8" s="1"/>
  <c r="X691" i="8"/>
  <c r="V691" i="8"/>
  <c r="W691" i="8" s="1"/>
  <c r="Y691" i="8" s="1"/>
  <c r="P691" i="8" s="1"/>
  <c r="K691" i="10" s="1"/>
  <c r="U691" i="8"/>
  <c r="I691" i="8"/>
  <c r="Z682" i="8"/>
  <c r="X682" i="8"/>
  <c r="V682" i="8"/>
  <c r="W682" i="8" s="1"/>
  <c r="U682" i="8"/>
  <c r="I682" i="8"/>
  <c r="Z681" i="8"/>
  <c r="X681" i="8"/>
  <c r="U681" i="8"/>
  <c r="V681" i="8" s="1"/>
  <c r="W681" i="8" s="1"/>
  <c r="Y681" i="8" s="1"/>
  <c r="P681" i="8" s="1"/>
  <c r="K681" i="10" s="1"/>
  <c r="T681" i="10" s="1"/>
  <c r="I681" i="8"/>
  <c r="C681" i="8"/>
  <c r="C680" i="10" s="1"/>
  <c r="Z680" i="8"/>
  <c r="X680" i="8"/>
  <c r="U680" i="8"/>
  <c r="I680" i="8"/>
  <c r="AA679" i="8"/>
  <c r="AB679" i="8" s="1"/>
  <c r="AC679" i="8" s="1"/>
  <c r="Z679" i="8"/>
  <c r="X679" i="8"/>
  <c r="V679" i="8"/>
  <c r="W679" i="8" s="1"/>
  <c r="Y679" i="8" s="1"/>
  <c r="P679" i="8" s="1"/>
  <c r="K679" i="10" s="1"/>
  <c r="T679" i="10" s="1"/>
  <c r="U679" i="8"/>
  <c r="I679" i="8"/>
  <c r="B679" i="8"/>
  <c r="AA678" i="8"/>
  <c r="AB678" i="8" s="1"/>
  <c r="AC678" i="8" s="1"/>
  <c r="Z678" i="8"/>
  <c r="X678" i="8"/>
  <c r="V678" i="8"/>
  <c r="W678" i="8" s="1"/>
  <c r="Y678" i="8" s="1"/>
  <c r="U678" i="8"/>
  <c r="P678" i="8"/>
  <c r="I678" i="8"/>
  <c r="Z677" i="8"/>
  <c r="AA677" i="8" s="1"/>
  <c r="AB677" i="8" s="1"/>
  <c r="AC677" i="8" s="1"/>
  <c r="X677" i="8"/>
  <c r="W677" i="8"/>
  <c r="U677" i="8"/>
  <c r="V677" i="8" s="1"/>
  <c r="I677" i="8"/>
  <c r="Z676" i="8"/>
  <c r="X676" i="8"/>
  <c r="U676" i="8"/>
  <c r="V676" i="8" s="1"/>
  <c r="W676" i="8" s="1"/>
  <c r="Y676" i="8" s="1"/>
  <c r="P676" i="8" s="1"/>
  <c r="I676" i="8"/>
  <c r="Z675" i="8"/>
  <c r="X675" i="8"/>
  <c r="U675" i="8"/>
  <c r="I675" i="8"/>
  <c r="Z674" i="8"/>
  <c r="X674" i="8"/>
  <c r="V674" i="8"/>
  <c r="W674" i="8" s="1"/>
  <c r="Y674" i="8" s="1"/>
  <c r="P674" i="8" s="1"/>
  <c r="Q674" i="8" s="1"/>
  <c r="U674" i="8"/>
  <c r="I674" i="8"/>
  <c r="Z673" i="8"/>
  <c r="X673" i="8"/>
  <c r="U673" i="8"/>
  <c r="I673" i="8"/>
  <c r="D673" i="8"/>
  <c r="Z672" i="8"/>
  <c r="X672" i="8"/>
  <c r="U672" i="8"/>
  <c r="V672" i="8" s="1"/>
  <c r="W672" i="8" s="1"/>
  <c r="Y672" i="8" s="1"/>
  <c r="P672" i="8" s="1"/>
  <c r="K672" i="10" s="1"/>
  <c r="T672" i="10" s="1"/>
  <c r="U672" i="10" s="1"/>
  <c r="I672" i="8"/>
  <c r="Z671" i="8"/>
  <c r="X671" i="8"/>
  <c r="U671" i="8"/>
  <c r="I671" i="8"/>
  <c r="Z662" i="8"/>
  <c r="X662" i="8"/>
  <c r="U662" i="8"/>
  <c r="V662" i="8" s="1"/>
  <c r="W662" i="8" s="1"/>
  <c r="Y662" i="8" s="1"/>
  <c r="P662" i="8" s="1"/>
  <c r="K662" i="10" s="1"/>
  <c r="T662" i="10" s="1"/>
  <c r="K662" i="12" s="1"/>
  <c r="T662" i="12" s="1"/>
  <c r="K662" i="13" s="1"/>
  <c r="I662" i="8"/>
  <c r="Z661" i="8"/>
  <c r="X661" i="8"/>
  <c r="U661" i="8"/>
  <c r="V661" i="8" s="1"/>
  <c r="W661" i="8" s="1"/>
  <c r="Y661" i="8" s="1"/>
  <c r="P661" i="8" s="1"/>
  <c r="K661" i="10" s="1"/>
  <c r="T661" i="10" s="1"/>
  <c r="U661" i="10" s="1"/>
  <c r="I661" i="8"/>
  <c r="C661" i="8"/>
  <c r="C660" i="10" s="1"/>
  <c r="Z660" i="8"/>
  <c r="AA660" i="8" s="1"/>
  <c r="AB660" i="8" s="1"/>
  <c r="AC660" i="8" s="1"/>
  <c r="X660" i="8"/>
  <c r="U660" i="8"/>
  <c r="V660" i="8" s="1"/>
  <c r="W660" i="8" s="1"/>
  <c r="Y660" i="8" s="1"/>
  <c r="P660" i="8" s="1"/>
  <c r="K660" i="10" s="1"/>
  <c r="T660" i="10" s="1"/>
  <c r="U660" i="10" s="1"/>
  <c r="I660" i="8"/>
  <c r="AA659" i="8"/>
  <c r="AB659" i="8" s="1"/>
  <c r="AC659" i="8" s="1"/>
  <c r="Z659" i="8"/>
  <c r="X659" i="8"/>
  <c r="U659" i="8"/>
  <c r="V659" i="8" s="1"/>
  <c r="W659" i="8" s="1"/>
  <c r="Y659" i="8" s="1"/>
  <c r="P659" i="8" s="1"/>
  <c r="I659" i="8"/>
  <c r="B659" i="8"/>
  <c r="Z658" i="8"/>
  <c r="AA658" i="8" s="1"/>
  <c r="AB658" i="8" s="1"/>
  <c r="AC658" i="8" s="1"/>
  <c r="X658" i="8"/>
  <c r="V658" i="8"/>
  <c r="W658" i="8" s="1"/>
  <c r="Y658" i="8" s="1"/>
  <c r="P658" i="8" s="1"/>
  <c r="K658" i="10" s="1"/>
  <c r="T658" i="10" s="1"/>
  <c r="U658" i="10" s="1"/>
  <c r="U658" i="8"/>
  <c r="I658" i="8"/>
  <c r="Z657" i="8"/>
  <c r="AA657" i="8" s="1"/>
  <c r="AB657" i="8" s="1"/>
  <c r="AC657" i="8" s="1"/>
  <c r="Y657" i="8"/>
  <c r="P657" i="8" s="1"/>
  <c r="K657" i="10" s="1"/>
  <c r="T657" i="10" s="1"/>
  <c r="U657" i="10" s="1"/>
  <c r="X657" i="8"/>
  <c r="V657" i="8"/>
  <c r="W657" i="8" s="1"/>
  <c r="U657" i="8"/>
  <c r="I657" i="8"/>
  <c r="AA656" i="8"/>
  <c r="AB656" i="8" s="1"/>
  <c r="AC656" i="8" s="1"/>
  <c r="Z656" i="8"/>
  <c r="Y656" i="8"/>
  <c r="X656" i="8"/>
  <c r="V656" i="8"/>
  <c r="W656" i="8" s="1"/>
  <c r="U656" i="8"/>
  <c r="P656" i="8"/>
  <c r="I656" i="8"/>
  <c r="Z655" i="8"/>
  <c r="X655" i="8"/>
  <c r="U655" i="8"/>
  <c r="V655" i="8" s="1"/>
  <c r="W655" i="8" s="1"/>
  <c r="Y655" i="8" s="1"/>
  <c r="P655" i="8" s="1"/>
  <c r="K655" i="10" s="1"/>
  <c r="T655" i="10" s="1"/>
  <c r="I655" i="8"/>
  <c r="Z654" i="8"/>
  <c r="AA654" i="8" s="1"/>
  <c r="AB654" i="8" s="1"/>
  <c r="AC654" i="8" s="1"/>
  <c r="X654" i="8"/>
  <c r="V654" i="8"/>
  <c r="W654" i="8" s="1"/>
  <c r="Y654" i="8" s="1"/>
  <c r="P654" i="8" s="1"/>
  <c r="K654" i="10" s="1"/>
  <c r="T654" i="10" s="1"/>
  <c r="U654" i="10" s="1"/>
  <c r="U654" i="8"/>
  <c r="I654" i="8"/>
  <c r="Z653" i="8"/>
  <c r="AA653" i="8" s="1"/>
  <c r="AB653" i="8" s="1"/>
  <c r="AC653" i="8" s="1"/>
  <c r="X653" i="8"/>
  <c r="W653" i="8"/>
  <c r="Y653" i="8" s="1"/>
  <c r="P653" i="8" s="1"/>
  <c r="K653" i="10" s="1"/>
  <c r="T653" i="10" s="1"/>
  <c r="U653" i="10" s="1"/>
  <c r="V653" i="8"/>
  <c r="U653" i="8"/>
  <c r="I653" i="8"/>
  <c r="D653" i="8"/>
  <c r="Z652" i="8"/>
  <c r="X652" i="8"/>
  <c r="U652" i="8"/>
  <c r="V652" i="8" s="1"/>
  <c r="W652" i="8" s="1"/>
  <c r="Y652" i="8" s="1"/>
  <c r="P652" i="8" s="1"/>
  <c r="I652" i="8"/>
  <c r="Z651" i="8"/>
  <c r="X651" i="8"/>
  <c r="W651" i="8"/>
  <c r="Y651" i="8" s="1"/>
  <c r="P651" i="8" s="1"/>
  <c r="K651" i="10" s="1"/>
  <c r="U651" i="8"/>
  <c r="V651" i="8" s="1"/>
  <c r="I651" i="8"/>
  <c r="Z642" i="8"/>
  <c r="AA642" i="8" s="1"/>
  <c r="AB642" i="8" s="1"/>
  <c r="AC642" i="8" s="1"/>
  <c r="X642" i="8"/>
  <c r="V642" i="8"/>
  <c r="W642" i="8" s="1"/>
  <c r="Y642" i="8" s="1"/>
  <c r="P642" i="8" s="1"/>
  <c r="U642" i="8"/>
  <c r="I642" i="8"/>
  <c r="Z641" i="8"/>
  <c r="X641" i="8"/>
  <c r="U641" i="8"/>
  <c r="V641" i="8" s="1"/>
  <c r="W641" i="8" s="1"/>
  <c r="I641" i="8"/>
  <c r="C641" i="8"/>
  <c r="C640" i="10" s="1"/>
  <c r="Z640" i="8"/>
  <c r="X640" i="8"/>
  <c r="U640" i="8"/>
  <c r="V640" i="8" s="1"/>
  <c r="W640" i="8" s="1"/>
  <c r="Y640" i="8" s="1"/>
  <c r="P640" i="8" s="1"/>
  <c r="K640" i="10" s="1"/>
  <c r="T640" i="10" s="1"/>
  <c r="I640" i="8"/>
  <c r="Z639" i="8"/>
  <c r="X639" i="8"/>
  <c r="V639" i="8"/>
  <c r="W639" i="8" s="1"/>
  <c r="Y639" i="8" s="1"/>
  <c r="P639" i="8" s="1"/>
  <c r="K639" i="10" s="1"/>
  <c r="T639" i="10" s="1"/>
  <c r="U639" i="8"/>
  <c r="I639" i="8"/>
  <c r="B639" i="8"/>
  <c r="Z638" i="8"/>
  <c r="X638" i="8"/>
  <c r="U638" i="8"/>
  <c r="I638" i="8"/>
  <c r="Z637" i="8"/>
  <c r="AA637" i="8" s="1"/>
  <c r="AB637" i="8" s="1"/>
  <c r="AC637" i="8" s="1"/>
  <c r="X637" i="8"/>
  <c r="U637" i="8"/>
  <c r="V637" i="8" s="1"/>
  <c r="W637" i="8" s="1"/>
  <c r="I637" i="8"/>
  <c r="Z636" i="8"/>
  <c r="X636" i="8"/>
  <c r="V636" i="8"/>
  <c r="W636" i="8" s="1"/>
  <c r="Y636" i="8" s="1"/>
  <c r="P636" i="8" s="1"/>
  <c r="K636" i="10" s="1"/>
  <c r="T636" i="10" s="1"/>
  <c r="U636" i="10" s="1"/>
  <c r="U636" i="8"/>
  <c r="AA636" i="8" s="1"/>
  <c r="AB636" i="8" s="1"/>
  <c r="AC636" i="8" s="1"/>
  <c r="I636" i="8"/>
  <c r="Z635" i="8"/>
  <c r="AA635" i="8" s="1"/>
  <c r="AB635" i="8" s="1"/>
  <c r="AC635" i="8" s="1"/>
  <c r="X635" i="8"/>
  <c r="U635" i="8"/>
  <c r="V635" i="8" s="1"/>
  <c r="W635" i="8" s="1"/>
  <c r="Y635" i="8" s="1"/>
  <c r="P635" i="8" s="1"/>
  <c r="K635" i="10" s="1"/>
  <c r="T635" i="10" s="1"/>
  <c r="I635" i="8"/>
  <c r="Z634" i="8"/>
  <c r="AA634" i="8" s="1"/>
  <c r="AB634" i="8" s="1"/>
  <c r="AC634" i="8" s="1"/>
  <c r="X634" i="8"/>
  <c r="V634" i="8"/>
  <c r="W634" i="8" s="1"/>
  <c r="Y634" i="8" s="1"/>
  <c r="P634" i="8" s="1"/>
  <c r="K634" i="10" s="1"/>
  <c r="T634" i="10" s="1"/>
  <c r="U634" i="8"/>
  <c r="I634" i="8"/>
  <c r="Q634" i="8" s="1"/>
  <c r="Z633" i="8"/>
  <c r="AA633" i="8" s="1"/>
  <c r="AB633" i="8" s="1"/>
  <c r="AC633" i="8" s="1"/>
  <c r="X633" i="8"/>
  <c r="V633" i="8"/>
  <c r="W633" i="8" s="1"/>
  <c r="Y633" i="8" s="1"/>
  <c r="P633" i="8" s="1"/>
  <c r="K633" i="10" s="1"/>
  <c r="T633" i="10" s="1"/>
  <c r="U633" i="8"/>
  <c r="Q633" i="8"/>
  <c r="I633" i="8"/>
  <c r="D633" i="8"/>
  <c r="Z632" i="8"/>
  <c r="X632" i="8"/>
  <c r="U632" i="8"/>
  <c r="V632" i="8" s="1"/>
  <c r="W632" i="8" s="1"/>
  <c r="I632" i="8"/>
  <c r="Z631" i="8"/>
  <c r="X631" i="8"/>
  <c r="U631" i="8"/>
  <c r="I631" i="8"/>
  <c r="Z622" i="8"/>
  <c r="X622" i="8"/>
  <c r="U622" i="8"/>
  <c r="V622" i="8" s="1"/>
  <c r="W622" i="8" s="1"/>
  <c r="I622" i="8"/>
  <c r="Z621" i="8"/>
  <c r="X621" i="8"/>
  <c r="U621" i="8"/>
  <c r="V621" i="8" s="1"/>
  <c r="W621" i="8" s="1"/>
  <c r="I621" i="8"/>
  <c r="C621" i="8"/>
  <c r="C620" i="10" s="1"/>
  <c r="Z620" i="8"/>
  <c r="AA620" i="8" s="1"/>
  <c r="AB620" i="8" s="1"/>
  <c r="AC620" i="8" s="1"/>
  <c r="X620" i="8"/>
  <c r="V620" i="8"/>
  <c r="W620" i="8" s="1"/>
  <c r="Y620" i="8" s="1"/>
  <c r="P620" i="8" s="1"/>
  <c r="K620" i="10" s="1"/>
  <c r="T620" i="10" s="1"/>
  <c r="U620" i="10" s="1"/>
  <c r="U620" i="8"/>
  <c r="I620" i="8"/>
  <c r="Z619" i="8"/>
  <c r="AA619" i="8" s="1"/>
  <c r="AB619" i="8" s="1"/>
  <c r="AC619" i="8" s="1"/>
  <c r="X619" i="8"/>
  <c r="V619" i="8"/>
  <c r="W619" i="8" s="1"/>
  <c r="Y619" i="8" s="1"/>
  <c r="P619" i="8" s="1"/>
  <c r="K619" i="10" s="1"/>
  <c r="T619" i="10" s="1"/>
  <c r="U619" i="10" s="1"/>
  <c r="U619" i="8"/>
  <c r="I619" i="8"/>
  <c r="B619" i="8"/>
  <c r="Z618" i="8"/>
  <c r="AA618" i="8" s="1"/>
  <c r="AB618" i="8" s="1"/>
  <c r="AC618" i="8" s="1"/>
  <c r="X618" i="8"/>
  <c r="W618" i="8"/>
  <c r="Y618" i="8" s="1"/>
  <c r="P618" i="8" s="1"/>
  <c r="U618" i="8"/>
  <c r="V618" i="8" s="1"/>
  <c r="I618" i="8"/>
  <c r="Z617" i="8"/>
  <c r="AA617" i="8" s="1"/>
  <c r="AB617" i="8" s="1"/>
  <c r="AC617" i="8" s="1"/>
  <c r="X617" i="8"/>
  <c r="V617" i="8"/>
  <c r="W617" i="8" s="1"/>
  <c r="Y617" i="8" s="1"/>
  <c r="P617" i="8" s="1"/>
  <c r="K617" i="10" s="1"/>
  <c r="T617" i="10" s="1"/>
  <c r="U617" i="10" s="1"/>
  <c r="U617" i="8"/>
  <c r="I617" i="8"/>
  <c r="Z616" i="8"/>
  <c r="AA616" i="8" s="1"/>
  <c r="AB616" i="8" s="1"/>
  <c r="AC616" i="8" s="1"/>
  <c r="X616" i="8"/>
  <c r="U616" i="8"/>
  <c r="V616" i="8" s="1"/>
  <c r="W616" i="8" s="1"/>
  <c r="Y616" i="8" s="1"/>
  <c r="P616" i="8" s="1"/>
  <c r="I616" i="8"/>
  <c r="Z615" i="8"/>
  <c r="X615" i="8"/>
  <c r="U615" i="8"/>
  <c r="V615" i="8" s="1"/>
  <c r="W615" i="8" s="1"/>
  <c r="Y615" i="8" s="1"/>
  <c r="P615" i="8" s="1"/>
  <c r="K615" i="10" s="1"/>
  <c r="T615" i="10" s="1"/>
  <c r="I615" i="8"/>
  <c r="Z614" i="8"/>
  <c r="X614" i="8"/>
  <c r="U614" i="8"/>
  <c r="V614" i="8" s="1"/>
  <c r="W614" i="8" s="1"/>
  <c r="Y614" i="8" s="1"/>
  <c r="P614" i="8" s="1"/>
  <c r="I614" i="8"/>
  <c r="Z613" i="8"/>
  <c r="X613" i="8"/>
  <c r="U613" i="8"/>
  <c r="V613" i="8" s="1"/>
  <c r="W613" i="8" s="1"/>
  <c r="I613" i="8"/>
  <c r="D613" i="8"/>
  <c r="Z612" i="8"/>
  <c r="X612" i="8"/>
  <c r="U612" i="8"/>
  <c r="V612" i="8" s="1"/>
  <c r="W612" i="8" s="1"/>
  <c r="Y612" i="8" s="1"/>
  <c r="P612" i="8" s="1"/>
  <c r="K612" i="10" s="1"/>
  <c r="T612" i="10" s="1"/>
  <c r="U612" i="10" s="1"/>
  <c r="I612" i="8"/>
  <c r="Z611" i="8"/>
  <c r="X611" i="8"/>
  <c r="U611" i="8"/>
  <c r="V611" i="8" s="1"/>
  <c r="W611" i="8" s="1"/>
  <c r="Y611" i="8" s="1"/>
  <c r="P611" i="8" s="1"/>
  <c r="K611" i="10" s="1"/>
  <c r="T611" i="10" s="1"/>
  <c r="I611" i="8"/>
  <c r="Z602" i="8"/>
  <c r="X602" i="8"/>
  <c r="U602" i="8"/>
  <c r="V602" i="8" s="1"/>
  <c r="W602" i="8" s="1"/>
  <c r="I602" i="8"/>
  <c r="Z601" i="8"/>
  <c r="X601" i="8"/>
  <c r="U601" i="8"/>
  <c r="V601" i="8" s="1"/>
  <c r="W601" i="8" s="1"/>
  <c r="I601" i="8"/>
  <c r="C601" i="8"/>
  <c r="C600" i="10" s="1"/>
  <c r="AA600" i="8"/>
  <c r="AB600" i="8" s="1"/>
  <c r="AC600" i="8" s="1"/>
  <c r="Z600" i="8"/>
  <c r="X600" i="8"/>
  <c r="V600" i="8"/>
  <c r="W600" i="8" s="1"/>
  <c r="Y600" i="8" s="1"/>
  <c r="P600" i="8" s="1"/>
  <c r="K600" i="10" s="1"/>
  <c r="T600" i="10" s="1"/>
  <c r="U600" i="8"/>
  <c r="I600" i="8"/>
  <c r="Q600" i="8" s="1"/>
  <c r="Z599" i="8"/>
  <c r="AA599" i="8" s="1"/>
  <c r="AB599" i="8" s="1"/>
  <c r="AC599" i="8" s="1"/>
  <c r="X599" i="8"/>
  <c r="V599" i="8"/>
  <c r="W599" i="8" s="1"/>
  <c r="U599" i="8"/>
  <c r="I599" i="8"/>
  <c r="B599" i="8"/>
  <c r="AA598" i="8"/>
  <c r="AB598" i="8" s="1"/>
  <c r="AC598" i="8" s="1"/>
  <c r="Z598" i="8"/>
  <c r="X598" i="8"/>
  <c r="Y598" i="8" s="1"/>
  <c r="P598" i="8" s="1"/>
  <c r="W598" i="8"/>
  <c r="U598" i="8"/>
  <c r="V598" i="8" s="1"/>
  <c r="I598" i="8"/>
  <c r="Z597" i="8"/>
  <c r="X597" i="8"/>
  <c r="U597" i="8"/>
  <c r="V597" i="8" s="1"/>
  <c r="W597" i="8" s="1"/>
  <c r="I597" i="8"/>
  <c r="Z596" i="8"/>
  <c r="X596" i="8"/>
  <c r="U596" i="8"/>
  <c r="V596" i="8" s="1"/>
  <c r="W596" i="8" s="1"/>
  <c r="Y596" i="8" s="1"/>
  <c r="P596" i="8" s="1"/>
  <c r="I596" i="8"/>
  <c r="Z595" i="8"/>
  <c r="X595" i="8"/>
  <c r="U595" i="8"/>
  <c r="V595" i="8" s="1"/>
  <c r="W595" i="8" s="1"/>
  <c r="Y595" i="8" s="1"/>
  <c r="P595" i="8" s="1"/>
  <c r="K595" i="10" s="1"/>
  <c r="T595" i="10" s="1"/>
  <c r="I595" i="8"/>
  <c r="Z594" i="8"/>
  <c r="X594" i="8"/>
  <c r="U594" i="8"/>
  <c r="I594" i="8"/>
  <c r="Z593" i="8"/>
  <c r="AA593" i="8" s="1"/>
  <c r="AB593" i="8" s="1"/>
  <c r="AC593" i="8" s="1"/>
  <c r="X593" i="8"/>
  <c r="U593" i="8"/>
  <c r="V593" i="8" s="1"/>
  <c r="W593" i="8" s="1"/>
  <c r="I593" i="8"/>
  <c r="D593" i="8"/>
  <c r="Z592" i="8"/>
  <c r="X592" i="8"/>
  <c r="U592" i="8"/>
  <c r="V592" i="8" s="1"/>
  <c r="W592" i="8" s="1"/>
  <c r="Y592" i="8" s="1"/>
  <c r="P592" i="8" s="1"/>
  <c r="K592" i="10" s="1"/>
  <c r="T592" i="10" s="1"/>
  <c r="U592" i="10" s="1"/>
  <c r="I592" i="8"/>
  <c r="Z591" i="8"/>
  <c r="AA591" i="8" s="1"/>
  <c r="AB591" i="8" s="1"/>
  <c r="AC591" i="8" s="1"/>
  <c r="X591" i="8"/>
  <c r="U591" i="8"/>
  <c r="V591" i="8" s="1"/>
  <c r="W591" i="8" s="1"/>
  <c r="Y591" i="8" s="1"/>
  <c r="P591" i="8" s="1"/>
  <c r="K591" i="10" s="1"/>
  <c r="T591" i="10" s="1"/>
  <c r="U591" i="10" s="1"/>
  <c r="I591" i="8"/>
  <c r="Z582" i="8"/>
  <c r="X582" i="8"/>
  <c r="W582" i="8"/>
  <c r="Y582" i="8" s="1"/>
  <c r="P582" i="8" s="1"/>
  <c r="K582" i="10" s="1"/>
  <c r="T582" i="10" s="1"/>
  <c r="U582" i="8"/>
  <c r="V582" i="8" s="1"/>
  <c r="I582" i="8"/>
  <c r="Q582" i="8" s="1"/>
  <c r="Z581" i="8"/>
  <c r="X581" i="8"/>
  <c r="U581" i="8"/>
  <c r="V581" i="8" s="1"/>
  <c r="W581" i="8" s="1"/>
  <c r="Y581" i="8" s="1"/>
  <c r="P581" i="8" s="1"/>
  <c r="I581" i="8"/>
  <c r="C581" i="8"/>
  <c r="C580" i="10" s="1"/>
  <c r="Z580" i="8"/>
  <c r="AA580" i="8" s="1"/>
  <c r="AB580" i="8" s="1"/>
  <c r="AC580" i="8" s="1"/>
  <c r="X580" i="8"/>
  <c r="V580" i="8"/>
  <c r="W580" i="8" s="1"/>
  <c r="Y580" i="8" s="1"/>
  <c r="P580" i="8" s="1"/>
  <c r="K580" i="10" s="1"/>
  <c r="T580" i="10" s="1"/>
  <c r="U580" i="8"/>
  <c r="I580" i="8"/>
  <c r="Z579" i="8"/>
  <c r="X579" i="8"/>
  <c r="U579" i="8"/>
  <c r="I579" i="8"/>
  <c r="B579" i="8"/>
  <c r="Z578" i="8"/>
  <c r="AA578" i="8" s="1"/>
  <c r="AB578" i="8" s="1"/>
  <c r="AC578" i="8" s="1"/>
  <c r="X578" i="8"/>
  <c r="U578" i="8"/>
  <c r="V578" i="8" s="1"/>
  <c r="W578" i="8" s="1"/>
  <c r="Y578" i="8" s="1"/>
  <c r="P578" i="8" s="1"/>
  <c r="K578" i="10" s="1"/>
  <c r="T578" i="10" s="1"/>
  <c r="U578" i="10" s="1"/>
  <c r="I578" i="8"/>
  <c r="AA577" i="8"/>
  <c r="AB577" i="8" s="1"/>
  <c r="AC577" i="8" s="1"/>
  <c r="Z577" i="8"/>
  <c r="X577" i="8"/>
  <c r="V577" i="8"/>
  <c r="W577" i="8" s="1"/>
  <c r="Y577" i="8" s="1"/>
  <c r="P577" i="8" s="1"/>
  <c r="U577" i="8"/>
  <c r="I577" i="8"/>
  <c r="Z576" i="8"/>
  <c r="AA576" i="8" s="1"/>
  <c r="AB576" i="8" s="1"/>
  <c r="AC576" i="8" s="1"/>
  <c r="X576" i="8"/>
  <c r="W576" i="8"/>
  <c r="Y576" i="8" s="1"/>
  <c r="P576" i="8" s="1"/>
  <c r="K576" i="10" s="1"/>
  <c r="T576" i="10" s="1"/>
  <c r="V576" i="8"/>
  <c r="U576" i="8"/>
  <c r="I576" i="8"/>
  <c r="Q576" i="8" s="1"/>
  <c r="Z575" i="8"/>
  <c r="AA575" i="8" s="1"/>
  <c r="AB575" i="8" s="1"/>
  <c r="AC575" i="8" s="1"/>
  <c r="X575" i="8"/>
  <c r="U575" i="8"/>
  <c r="V575" i="8" s="1"/>
  <c r="W575" i="8" s="1"/>
  <c r="Y575" i="8" s="1"/>
  <c r="P575" i="8" s="1"/>
  <c r="I575" i="8"/>
  <c r="Z574" i="8"/>
  <c r="AA574" i="8" s="1"/>
  <c r="AB574" i="8" s="1"/>
  <c r="AC574" i="8" s="1"/>
  <c r="X574" i="8"/>
  <c r="U574" i="8"/>
  <c r="V574" i="8" s="1"/>
  <c r="W574" i="8" s="1"/>
  <c r="Y574" i="8" s="1"/>
  <c r="P574" i="8" s="1"/>
  <c r="K574" i="10" s="1"/>
  <c r="T574" i="10" s="1"/>
  <c r="U574" i="10" s="1"/>
  <c r="I574" i="8"/>
  <c r="Z573" i="8"/>
  <c r="X573" i="8"/>
  <c r="U573" i="8"/>
  <c r="V573" i="8" s="1"/>
  <c r="W573" i="8" s="1"/>
  <c r="I573" i="8"/>
  <c r="D573" i="8"/>
  <c r="AB572" i="8"/>
  <c r="AC572" i="8" s="1"/>
  <c r="Z572" i="8"/>
  <c r="AA572" i="8" s="1"/>
  <c r="X572" i="8"/>
  <c r="U572" i="8"/>
  <c r="V572" i="8" s="1"/>
  <c r="W572" i="8" s="1"/>
  <c r="I572" i="8"/>
  <c r="Z571" i="8"/>
  <c r="X571" i="8"/>
  <c r="U571" i="8"/>
  <c r="V571" i="8" s="1"/>
  <c r="W571" i="8" s="1"/>
  <c r="I571" i="8"/>
  <c r="Z562" i="8"/>
  <c r="X562" i="8"/>
  <c r="U562" i="8"/>
  <c r="V562" i="8" s="1"/>
  <c r="W562" i="8" s="1"/>
  <c r="Y562" i="8" s="1"/>
  <c r="P562" i="8" s="1"/>
  <c r="I562" i="8"/>
  <c r="Z561" i="8"/>
  <c r="AA561" i="8" s="1"/>
  <c r="AB561" i="8" s="1"/>
  <c r="AC561" i="8" s="1"/>
  <c r="Y561" i="8"/>
  <c r="P561" i="8" s="1"/>
  <c r="K561" i="10" s="1"/>
  <c r="T561" i="10" s="1"/>
  <c r="X561" i="8"/>
  <c r="W561" i="8"/>
  <c r="U561" i="8"/>
  <c r="V561" i="8" s="1"/>
  <c r="I561" i="8"/>
  <c r="Q561" i="8" s="1"/>
  <c r="C561" i="8"/>
  <c r="C560" i="10" s="1"/>
  <c r="AA560" i="8"/>
  <c r="AB560" i="8" s="1"/>
  <c r="AC560" i="8" s="1"/>
  <c r="Z560" i="8"/>
  <c r="X560" i="8"/>
  <c r="U560" i="8"/>
  <c r="V560" i="8" s="1"/>
  <c r="W560" i="8" s="1"/>
  <c r="Y560" i="8" s="1"/>
  <c r="P560" i="8" s="1"/>
  <c r="I560" i="8"/>
  <c r="Z559" i="8"/>
  <c r="AA559" i="8" s="1"/>
  <c r="AB559" i="8" s="1"/>
  <c r="AC559" i="8" s="1"/>
  <c r="X559" i="8"/>
  <c r="U559" i="8"/>
  <c r="V559" i="8" s="1"/>
  <c r="W559" i="8" s="1"/>
  <c r="Y559" i="8" s="1"/>
  <c r="P559" i="8" s="1"/>
  <c r="K559" i="10" s="1"/>
  <c r="T559" i="10" s="1"/>
  <c r="I559" i="8"/>
  <c r="B559" i="8"/>
  <c r="Z558" i="8"/>
  <c r="X558" i="8"/>
  <c r="U558" i="8"/>
  <c r="V558" i="8" s="1"/>
  <c r="W558" i="8" s="1"/>
  <c r="Y558" i="8" s="1"/>
  <c r="P558" i="8" s="1"/>
  <c r="I558" i="8"/>
  <c r="Z557" i="8"/>
  <c r="X557" i="8"/>
  <c r="U557" i="8"/>
  <c r="V557" i="8" s="1"/>
  <c r="W557" i="8" s="1"/>
  <c r="Y557" i="8" s="1"/>
  <c r="P557" i="8" s="1"/>
  <c r="I557" i="8"/>
  <c r="Z556" i="8"/>
  <c r="X556" i="8"/>
  <c r="U556" i="8"/>
  <c r="V556" i="8" s="1"/>
  <c r="W556" i="8" s="1"/>
  <c r="I556" i="8"/>
  <c r="Z555" i="8"/>
  <c r="AA555" i="8" s="1"/>
  <c r="AB555" i="8" s="1"/>
  <c r="AC555" i="8" s="1"/>
  <c r="X555" i="8"/>
  <c r="U555" i="8"/>
  <c r="V555" i="8" s="1"/>
  <c r="W555" i="8" s="1"/>
  <c r="I555" i="8"/>
  <c r="Z554" i="8"/>
  <c r="X554" i="8"/>
  <c r="U554" i="8"/>
  <c r="V554" i="8" s="1"/>
  <c r="W554" i="8" s="1"/>
  <c r="Y554" i="8" s="1"/>
  <c r="P554" i="8" s="1"/>
  <c r="I554" i="8"/>
  <c r="AB553" i="8"/>
  <c r="AC553" i="8" s="1"/>
  <c r="Z553" i="8"/>
  <c r="AA553" i="8" s="1"/>
  <c r="X553" i="8"/>
  <c r="V553" i="8"/>
  <c r="W553" i="8" s="1"/>
  <c r="U553" i="8"/>
  <c r="I553" i="8"/>
  <c r="D553" i="8"/>
  <c r="Z552" i="8"/>
  <c r="AA552" i="8" s="1"/>
  <c r="AB552" i="8" s="1"/>
  <c r="AC552" i="8" s="1"/>
  <c r="X552" i="8"/>
  <c r="U552" i="8"/>
  <c r="V552" i="8" s="1"/>
  <c r="W552" i="8" s="1"/>
  <c r="Y552" i="8" s="1"/>
  <c r="P552" i="8" s="1"/>
  <c r="K552" i="10" s="1"/>
  <c r="T552" i="10" s="1"/>
  <c r="I552" i="8"/>
  <c r="Z551" i="8"/>
  <c r="X551" i="8"/>
  <c r="U551" i="8"/>
  <c r="I551" i="8"/>
  <c r="Z542" i="8"/>
  <c r="X542" i="8"/>
  <c r="U542" i="8"/>
  <c r="V542" i="8" s="1"/>
  <c r="W542" i="8" s="1"/>
  <c r="Y542" i="8" s="1"/>
  <c r="P542" i="8" s="1"/>
  <c r="K542" i="10" s="1"/>
  <c r="T542" i="10" s="1"/>
  <c r="U542" i="10" s="1"/>
  <c r="I542" i="8"/>
  <c r="Z541" i="8"/>
  <c r="X541" i="8"/>
  <c r="U541" i="8"/>
  <c r="V541" i="8" s="1"/>
  <c r="W541" i="8" s="1"/>
  <c r="Y541" i="8" s="1"/>
  <c r="P541" i="8" s="1"/>
  <c r="I541" i="8"/>
  <c r="C541" i="8"/>
  <c r="C540" i="10" s="1"/>
  <c r="Z540" i="8"/>
  <c r="X540" i="8"/>
  <c r="U540" i="8"/>
  <c r="V540" i="8" s="1"/>
  <c r="W540" i="8" s="1"/>
  <c r="Y540" i="8" s="1"/>
  <c r="P540" i="8" s="1"/>
  <c r="I540" i="8"/>
  <c r="Z539" i="8"/>
  <c r="X539" i="8"/>
  <c r="W539" i="8"/>
  <c r="Y539" i="8" s="1"/>
  <c r="P539" i="8" s="1"/>
  <c r="K539" i="10" s="1"/>
  <c r="T539" i="10" s="1"/>
  <c r="U539" i="8"/>
  <c r="V539" i="8" s="1"/>
  <c r="I539" i="8"/>
  <c r="B539" i="8"/>
  <c r="Z538" i="8"/>
  <c r="AA538" i="8" s="1"/>
  <c r="AB538" i="8" s="1"/>
  <c r="AC538" i="8" s="1"/>
  <c r="X538" i="8"/>
  <c r="U538" i="8"/>
  <c r="V538" i="8" s="1"/>
  <c r="W538" i="8" s="1"/>
  <c r="Y538" i="8" s="1"/>
  <c r="P538" i="8" s="1"/>
  <c r="I538" i="8"/>
  <c r="Z537" i="8"/>
  <c r="AA537" i="8" s="1"/>
  <c r="AB537" i="8" s="1"/>
  <c r="AC537" i="8" s="1"/>
  <c r="X537" i="8"/>
  <c r="U537" i="8"/>
  <c r="V537" i="8" s="1"/>
  <c r="W537" i="8" s="1"/>
  <c r="I537" i="8"/>
  <c r="Z536" i="8"/>
  <c r="X536" i="8"/>
  <c r="V536" i="8"/>
  <c r="W536" i="8" s="1"/>
  <c r="Y536" i="8" s="1"/>
  <c r="P536" i="8" s="1"/>
  <c r="K536" i="10" s="1"/>
  <c r="T536" i="10" s="1"/>
  <c r="U536" i="8"/>
  <c r="I536" i="8"/>
  <c r="Z535" i="8"/>
  <c r="X535" i="8"/>
  <c r="V535" i="8"/>
  <c r="W535" i="8" s="1"/>
  <c r="U535" i="8"/>
  <c r="I535" i="8"/>
  <c r="Z534" i="8"/>
  <c r="AA534" i="8" s="1"/>
  <c r="AB534" i="8" s="1"/>
  <c r="AC534" i="8" s="1"/>
  <c r="X534" i="8"/>
  <c r="V534" i="8"/>
  <c r="W534" i="8" s="1"/>
  <c r="Y534" i="8" s="1"/>
  <c r="P534" i="8" s="1"/>
  <c r="K534" i="10" s="1"/>
  <c r="T534" i="10" s="1"/>
  <c r="U534" i="10" s="1"/>
  <c r="U534" i="8"/>
  <c r="I534" i="8"/>
  <c r="Q534" i="8" s="1"/>
  <c r="Z533" i="8"/>
  <c r="AA533" i="8" s="1"/>
  <c r="AB533" i="8" s="1"/>
  <c r="AC533" i="8" s="1"/>
  <c r="X533" i="8"/>
  <c r="V533" i="8"/>
  <c r="W533" i="8" s="1"/>
  <c r="U533" i="8"/>
  <c r="I533" i="8"/>
  <c r="D533" i="8"/>
  <c r="Z532" i="8"/>
  <c r="AA532" i="8" s="1"/>
  <c r="AB532" i="8" s="1"/>
  <c r="AC532" i="8" s="1"/>
  <c r="X532" i="8"/>
  <c r="V532" i="8"/>
  <c r="W532" i="8" s="1"/>
  <c r="Y532" i="8" s="1"/>
  <c r="P532" i="8" s="1"/>
  <c r="U532" i="8"/>
  <c r="I532" i="8"/>
  <c r="Z531" i="8"/>
  <c r="X531" i="8"/>
  <c r="U531" i="8"/>
  <c r="V531" i="8" s="1"/>
  <c r="W531" i="8" s="1"/>
  <c r="I531" i="8"/>
  <c r="Z522" i="8"/>
  <c r="X522" i="8"/>
  <c r="U522" i="8"/>
  <c r="I522" i="8"/>
  <c r="Z521" i="8"/>
  <c r="AA521" i="8" s="1"/>
  <c r="AB521" i="8" s="1"/>
  <c r="AC521" i="8" s="1"/>
  <c r="X521" i="8"/>
  <c r="V521" i="8"/>
  <c r="W521" i="8" s="1"/>
  <c r="U521" i="8"/>
  <c r="I521" i="8"/>
  <c r="C521" i="8"/>
  <c r="C520" i="10" s="1"/>
  <c r="Z520" i="8"/>
  <c r="X520" i="8"/>
  <c r="U520" i="8"/>
  <c r="AA520" i="8" s="1"/>
  <c r="AB520" i="8" s="1"/>
  <c r="AC520" i="8" s="1"/>
  <c r="I520" i="8"/>
  <c r="Z519" i="8"/>
  <c r="X519" i="8"/>
  <c r="V519" i="8"/>
  <c r="W519" i="8" s="1"/>
  <c r="Y519" i="8" s="1"/>
  <c r="P519" i="8" s="1"/>
  <c r="U519" i="8"/>
  <c r="I519" i="8"/>
  <c r="B519" i="8"/>
  <c r="AA518" i="8"/>
  <c r="AB518" i="8" s="1"/>
  <c r="AC518" i="8" s="1"/>
  <c r="Z518" i="8"/>
  <c r="X518" i="8"/>
  <c r="W518" i="8"/>
  <c r="Y518" i="8" s="1"/>
  <c r="P518" i="8" s="1"/>
  <c r="V518" i="8"/>
  <c r="U518" i="8"/>
  <c r="I518" i="8"/>
  <c r="Z517" i="8"/>
  <c r="X517" i="8"/>
  <c r="U517" i="8"/>
  <c r="I517" i="8"/>
  <c r="Z516" i="8"/>
  <c r="AA516" i="8" s="1"/>
  <c r="AB516" i="8" s="1"/>
  <c r="AC516" i="8" s="1"/>
  <c r="X516" i="8"/>
  <c r="V516" i="8"/>
  <c r="W516" i="8" s="1"/>
  <c r="U516" i="8"/>
  <c r="I516" i="8"/>
  <c r="Z515" i="8"/>
  <c r="X515" i="8"/>
  <c r="U515" i="8"/>
  <c r="V515" i="8" s="1"/>
  <c r="W515" i="8" s="1"/>
  <c r="I515" i="8"/>
  <c r="Z514" i="8"/>
  <c r="X514" i="8"/>
  <c r="V514" i="8"/>
  <c r="W514" i="8" s="1"/>
  <c r="Y514" i="8" s="1"/>
  <c r="P514" i="8" s="1"/>
  <c r="U514" i="8"/>
  <c r="AA514" i="8" s="1"/>
  <c r="AB514" i="8" s="1"/>
  <c r="AC514" i="8" s="1"/>
  <c r="I514" i="8"/>
  <c r="AA513" i="8"/>
  <c r="AB513" i="8" s="1"/>
  <c r="AC513" i="8" s="1"/>
  <c r="Z513" i="8"/>
  <c r="X513" i="8"/>
  <c r="V513" i="8"/>
  <c r="W513" i="8" s="1"/>
  <c r="Y513" i="8" s="1"/>
  <c r="P513" i="8" s="1"/>
  <c r="U513" i="8"/>
  <c r="I513" i="8"/>
  <c r="D513" i="8"/>
  <c r="Z512" i="8"/>
  <c r="X512" i="8"/>
  <c r="U512" i="8"/>
  <c r="I512" i="8"/>
  <c r="Z511" i="8"/>
  <c r="X511" i="8"/>
  <c r="U511" i="8"/>
  <c r="V511" i="8" s="1"/>
  <c r="W511" i="8" s="1"/>
  <c r="I511" i="8"/>
  <c r="Z502" i="8"/>
  <c r="X502" i="8"/>
  <c r="V502" i="8"/>
  <c r="W502" i="8" s="1"/>
  <c r="U502" i="8"/>
  <c r="I502" i="8"/>
  <c r="Z501" i="8"/>
  <c r="X501" i="8"/>
  <c r="U501" i="8"/>
  <c r="V501" i="8" s="1"/>
  <c r="W501" i="8" s="1"/>
  <c r="I501" i="8"/>
  <c r="C501" i="8"/>
  <c r="C500" i="10" s="1"/>
  <c r="Z500" i="8"/>
  <c r="X500" i="8"/>
  <c r="U500" i="8"/>
  <c r="AA500" i="8" s="1"/>
  <c r="AB500" i="8" s="1"/>
  <c r="AC500" i="8" s="1"/>
  <c r="I500" i="8"/>
  <c r="Z499" i="8"/>
  <c r="AA499" i="8" s="1"/>
  <c r="AB499" i="8" s="1"/>
  <c r="AC499" i="8" s="1"/>
  <c r="X499" i="8"/>
  <c r="W499" i="8"/>
  <c r="V499" i="8"/>
  <c r="U499" i="8"/>
  <c r="I499" i="8"/>
  <c r="B499" i="8"/>
  <c r="Z498" i="8"/>
  <c r="AA498" i="8" s="1"/>
  <c r="AB498" i="8" s="1"/>
  <c r="AC498" i="8" s="1"/>
  <c r="X498" i="8"/>
  <c r="V498" i="8"/>
  <c r="W498" i="8" s="1"/>
  <c r="U498" i="8"/>
  <c r="I498" i="8"/>
  <c r="Z497" i="8"/>
  <c r="AA497" i="8" s="1"/>
  <c r="AB497" i="8" s="1"/>
  <c r="AC497" i="8" s="1"/>
  <c r="X497" i="8"/>
  <c r="U497" i="8"/>
  <c r="V497" i="8" s="1"/>
  <c r="W497" i="8" s="1"/>
  <c r="Y497" i="8" s="1"/>
  <c r="P497" i="8" s="1"/>
  <c r="I497" i="8"/>
  <c r="Z496" i="8"/>
  <c r="AA496" i="8" s="1"/>
  <c r="AB496" i="8" s="1"/>
  <c r="AC496" i="8" s="1"/>
  <c r="X496" i="8"/>
  <c r="W496" i="8"/>
  <c r="Y496" i="8" s="1"/>
  <c r="P496" i="8" s="1"/>
  <c r="K496" i="10" s="1"/>
  <c r="T496" i="10" s="1"/>
  <c r="V496" i="8"/>
  <c r="U496" i="8"/>
  <c r="I496" i="8"/>
  <c r="Z495" i="8"/>
  <c r="X495" i="8"/>
  <c r="U495" i="8"/>
  <c r="I495" i="8"/>
  <c r="Z494" i="8"/>
  <c r="AA494" i="8" s="1"/>
  <c r="AB494" i="8" s="1"/>
  <c r="AC494" i="8" s="1"/>
  <c r="X494" i="8"/>
  <c r="U494" i="8"/>
  <c r="V494" i="8" s="1"/>
  <c r="W494" i="8" s="1"/>
  <c r="Y494" i="8" s="1"/>
  <c r="P494" i="8" s="1"/>
  <c r="K494" i="10" s="1"/>
  <c r="T494" i="10" s="1"/>
  <c r="I494" i="8"/>
  <c r="Z493" i="8"/>
  <c r="X493" i="8"/>
  <c r="U493" i="8"/>
  <c r="AA493" i="8" s="1"/>
  <c r="AB493" i="8" s="1"/>
  <c r="AC493" i="8" s="1"/>
  <c r="I493" i="8"/>
  <c r="D493" i="8"/>
  <c r="Z492" i="8"/>
  <c r="X492" i="8"/>
  <c r="U492" i="8"/>
  <c r="V492" i="8" s="1"/>
  <c r="W492" i="8" s="1"/>
  <c r="Y492" i="8" s="1"/>
  <c r="P492" i="8" s="1"/>
  <c r="K492" i="10" s="1"/>
  <c r="T492" i="10" s="1"/>
  <c r="U492" i="10" s="1"/>
  <c r="I492" i="8"/>
  <c r="Z491" i="8"/>
  <c r="X491" i="8"/>
  <c r="U491" i="8"/>
  <c r="V491" i="8" s="1"/>
  <c r="W491" i="8" s="1"/>
  <c r="Y491" i="8" s="1"/>
  <c r="P491" i="8" s="1"/>
  <c r="K491" i="10" s="1"/>
  <c r="T491" i="10" s="1"/>
  <c r="U491" i="10" s="1"/>
  <c r="I491" i="8"/>
  <c r="Z482" i="8"/>
  <c r="X482" i="8"/>
  <c r="U482" i="8"/>
  <c r="V482" i="8" s="1"/>
  <c r="W482" i="8" s="1"/>
  <c r="Y482" i="8" s="1"/>
  <c r="P482" i="8" s="1"/>
  <c r="I482" i="8"/>
  <c r="Z481" i="8"/>
  <c r="AA481" i="8" s="1"/>
  <c r="AB481" i="8" s="1"/>
  <c r="AC481" i="8" s="1"/>
  <c r="X481" i="8"/>
  <c r="Y481" i="8" s="1"/>
  <c r="P481" i="8" s="1"/>
  <c r="K481" i="10" s="1"/>
  <c r="T481" i="10" s="1"/>
  <c r="W481" i="8"/>
  <c r="V481" i="8"/>
  <c r="U481" i="8"/>
  <c r="I481" i="8"/>
  <c r="C481" i="8"/>
  <c r="C480" i="10" s="1"/>
  <c r="Z480" i="8"/>
  <c r="X480" i="8"/>
  <c r="U480" i="8"/>
  <c r="AA480" i="8" s="1"/>
  <c r="AB480" i="8" s="1"/>
  <c r="AC480" i="8" s="1"/>
  <c r="I480" i="8"/>
  <c r="Z479" i="8"/>
  <c r="X479" i="8"/>
  <c r="W479" i="8"/>
  <c r="Y479" i="8" s="1"/>
  <c r="P479" i="8" s="1"/>
  <c r="K479" i="10" s="1"/>
  <c r="T479" i="10" s="1"/>
  <c r="V479" i="8"/>
  <c r="U479" i="8"/>
  <c r="I479" i="8"/>
  <c r="B479" i="8"/>
  <c r="Z478" i="8"/>
  <c r="X478" i="8"/>
  <c r="U478" i="8"/>
  <c r="I478" i="8"/>
  <c r="Z477" i="8"/>
  <c r="AA477" i="8" s="1"/>
  <c r="AB477" i="8" s="1"/>
  <c r="AC477" i="8" s="1"/>
  <c r="X477" i="8"/>
  <c r="V477" i="8"/>
  <c r="W477" i="8" s="1"/>
  <c r="U477" i="8"/>
  <c r="I477" i="8"/>
  <c r="Z476" i="8"/>
  <c r="X476" i="8"/>
  <c r="U476" i="8"/>
  <c r="AA476" i="8" s="1"/>
  <c r="AB476" i="8" s="1"/>
  <c r="AC476" i="8" s="1"/>
  <c r="I476" i="8"/>
  <c r="Z475" i="8"/>
  <c r="AA475" i="8" s="1"/>
  <c r="AB475" i="8" s="1"/>
  <c r="AC475" i="8" s="1"/>
  <c r="X475" i="8"/>
  <c r="Y475" i="8" s="1"/>
  <c r="P475" i="8" s="1"/>
  <c r="K475" i="10" s="1"/>
  <c r="T475" i="10" s="1"/>
  <c r="U475" i="10" s="1"/>
  <c r="W475" i="8"/>
  <c r="V475" i="8"/>
  <c r="U475" i="8"/>
  <c r="I475" i="8"/>
  <c r="Q475" i="8" s="1"/>
  <c r="Z474" i="8"/>
  <c r="X474" i="8"/>
  <c r="U474" i="8"/>
  <c r="I474" i="8"/>
  <c r="Z473" i="8"/>
  <c r="X473" i="8"/>
  <c r="U473" i="8"/>
  <c r="V473" i="8" s="1"/>
  <c r="W473" i="8" s="1"/>
  <c r="I473" i="8"/>
  <c r="D473" i="8"/>
  <c r="Z472" i="8"/>
  <c r="X472" i="8"/>
  <c r="V472" i="8"/>
  <c r="W472" i="8" s="1"/>
  <c r="Y472" i="8" s="1"/>
  <c r="P472" i="8" s="1"/>
  <c r="U472" i="8"/>
  <c r="AA472" i="8" s="1"/>
  <c r="AB472" i="8" s="1"/>
  <c r="AC472" i="8" s="1"/>
  <c r="I472" i="8"/>
  <c r="Z471" i="8"/>
  <c r="AA471" i="8" s="1"/>
  <c r="AB471" i="8" s="1"/>
  <c r="AC471" i="8" s="1"/>
  <c r="X471" i="8"/>
  <c r="U471" i="8"/>
  <c r="V471" i="8" s="1"/>
  <c r="W471" i="8" s="1"/>
  <c r="I471" i="8"/>
  <c r="Z462" i="8"/>
  <c r="X462" i="8"/>
  <c r="V462" i="8"/>
  <c r="W462" i="8" s="1"/>
  <c r="U462" i="8"/>
  <c r="AA462" i="8" s="1"/>
  <c r="AB462" i="8" s="1"/>
  <c r="AC462" i="8" s="1"/>
  <c r="I462" i="8"/>
  <c r="AA461" i="8"/>
  <c r="AB461" i="8" s="1"/>
  <c r="AC461" i="8" s="1"/>
  <c r="Z461" i="8"/>
  <c r="X461" i="8"/>
  <c r="U461" i="8"/>
  <c r="V461" i="8" s="1"/>
  <c r="W461" i="8" s="1"/>
  <c r="I461" i="8"/>
  <c r="C461" i="8"/>
  <c r="C460" i="10" s="1"/>
  <c r="Z460" i="8"/>
  <c r="X460" i="8"/>
  <c r="V460" i="8"/>
  <c r="W460" i="8" s="1"/>
  <c r="Y460" i="8" s="1"/>
  <c r="P460" i="8" s="1"/>
  <c r="K460" i="10" s="1"/>
  <c r="T460" i="10" s="1"/>
  <c r="U460" i="8"/>
  <c r="I460" i="8"/>
  <c r="Z459" i="8"/>
  <c r="X459" i="8"/>
  <c r="U459" i="8"/>
  <c r="V459" i="8" s="1"/>
  <c r="W459" i="8" s="1"/>
  <c r="I459" i="8"/>
  <c r="B459" i="8"/>
  <c r="Z458" i="8"/>
  <c r="X458" i="8"/>
  <c r="V458" i="8"/>
  <c r="W458" i="8" s="1"/>
  <c r="Y458" i="8" s="1"/>
  <c r="P458" i="8" s="1"/>
  <c r="K458" i="10" s="1"/>
  <c r="T458" i="10" s="1"/>
  <c r="U458" i="8"/>
  <c r="I458" i="8"/>
  <c r="Z457" i="8"/>
  <c r="X457" i="8"/>
  <c r="U457" i="8"/>
  <c r="V457" i="8" s="1"/>
  <c r="W457" i="8" s="1"/>
  <c r="I457" i="8"/>
  <c r="Z456" i="8"/>
  <c r="X456" i="8"/>
  <c r="U456" i="8"/>
  <c r="V456" i="8" s="1"/>
  <c r="W456" i="8" s="1"/>
  <c r="Y456" i="8" s="1"/>
  <c r="P456" i="8" s="1"/>
  <c r="K456" i="10" s="1"/>
  <c r="T456" i="10" s="1"/>
  <c r="U456" i="10" s="1"/>
  <c r="I456" i="8"/>
  <c r="Z455" i="8"/>
  <c r="X455" i="8"/>
  <c r="U455" i="8"/>
  <c r="V455" i="8" s="1"/>
  <c r="W455" i="8" s="1"/>
  <c r="Y455" i="8" s="1"/>
  <c r="P455" i="8" s="1"/>
  <c r="I455" i="8"/>
  <c r="Z454" i="8"/>
  <c r="AA454" i="8" s="1"/>
  <c r="AB454" i="8" s="1"/>
  <c r="AC454" i="8" s="1"/>
  <c r="X454" i="8"/>
  <c r="Y454" i="8" s="1"/>
  <c r="P454" i="8" s="1"/>
  <c r="K454" i="10" s="1"/>
  <c r="T454" i="10" s="1"/>
  <c r="W454" i="8"/>
  <c r="V454" i="8"/>
  <c r="U454" i="8"/>
  <c r="I454" i="8"/>
  <c r="Z453" i="8"/>
  <c r="X453" i="8"/>
  <c r="V453" i="8"/>
  <c r="W453" i="8" s="1"/>
  <c r="Y453" i="8" s="1"/>
  <c r="P453" i="8" s="1"/>
  <c r="U453" i="8"/>
  <c r="AA453" i="8" s="1"/>
  <c r="AB453" i="8" s="1"/>
  <c r="AC453" i="8" s="1"/>
  <c r="I453" i="8"/>
  <c r="D453" i="8"/>
  <c r="AA452" i="8"/>
  <c r="AB452" i="8" s="1"/>
  <c r="AC452" i="8" s="1"/>
  <c r="Z452" i="8"/>
  <c r="X452" i="8"/>
  <c r="U452" i="8"/>
  <c r="V452" i="8" s="1"/>
  <c r="W452" i="8" s="1"/>
  <c r="Y452" i="8" s="1"/>
  <c r="P452" i="8" s="1"/>
  <c r="I452" i="8"/>
  <c r="Z451" i="8"/>
  <c r="AA451" i="8" s="1"/>
  <c r="AB451" i="8" s="1"/>
  <c r="AC451" i="8" s="1"/>
  <c r="X451" i="8"/>
  <c r="U451" i="8"/>
  <c r="V451" i="8" s="1"/>
  <c r="W451" i="8" s="1"/>
  <c r="I451" i="8"/>
  <c r="AA442" i="8"/>
  <c r="AB442" i="8" s="1"/>
  <c r="AC442" i="8" s="1"/>
  <c r="Z442" i="8"/>
  <c r="X442" i="8"/>
  <c r="U442" i="8"/>
  <c r="V442" i="8" s="1"/>
  <c r="W442" i="8" s="1"/>
  <c r="Y442" i="8" s="1"/>
  <c r="P442" i="8" s="1"/>
  <c r="I442" i="8"/>
  <c r="Z441" i="8"/>
  <c r="X441" i="8"/>
  <c r="V441" i="8"/>
  <c r="W441" i="8" s="1"/>
  <c r="Y441" i="8" s="1"/>
  <c r="P441" i="8" s="1"/>
  <c r="K441" i="10" s="1"/>
  <c r="T441" i="10" s="1"/>
  <c r="U441" i="10" s="1"/>
  <c r="U441" i="8"/>
  <c r="I441" i="8"/>
  <c r="C441" i="8"/>
  <c r="C440" i="10" s="1"/>
  <c r="Z440" i="8"/>
  <c r="X440" i="8"/>
  <c r="U440" i="8"/>
  <c r="I440" i="8"/>
  <c r="Z439" i="8"/>
  <c r="AA439" i="8" s="1"/>
  <c r="AB439" i="8" s="1"/>
  <c r="AC439" i="8" s="1"/>
  <c r="X439" i="8"/>
  <c r="V439" i="8"/>
  <c r="W439" i="8" s="1"/>
  <c r="Y439" i="8" s="1"/>
  <c r="P439" i="8" s="1"/>
  <c r="K439" i="10" s="1"/>
  <c r="T439" i="10" s="1"/>
  <c r="U439" i="10" s="1"/>
  <c r="U439" i="8"/>
  <c r="I439" i="8"/>
  <c r="B439" i="8"/>
  <c r="Z438" i="8"/>
  <c r="X438" i="8"/>
  <c r="U438" i="8"/>
  <c r="I438" i="8"/>
  <c r="Z437" i="8"/>
  <c r="AA437" i="8" s="1"/>
  <c r="AB437" i="8" s="1"/>
  <c r="AC437" i="8" s="1"/>
  <c r="X437" i="8"/>
  <c r="U437" i="8"/>
  <c r="V437" i="8" s="1"/>
  <c r="W437" i="8" s="1"/>
  <c r="I437" i="8"/>
  <c r="Z436" i="8"/>
  <c r="X436" i="8"/>
  <c r="U436" i="8"/>
  <c r="I436" i="8"/>
  <c r="Z435" i="8"/>
  <c r="X435" i="8"/>
  <c r="U435" i="8"/>
  <c r="V435" i="8" s="1"/>
  <c r="W435" i="8" s="1"/>
  <c r="Y435" i="8" s="1"/>
  <c r="P435" i="8" s="1"/>
  <c r="K435" i="10" s="1"/>
  <c r="T435" i="10" s="1"/>
  <c r="U435" i="10" s="1"/>
  <c r="I435" i="8"/>
  <c r="Z434" i="8"/>
  <c r="X434" i="8"/>
  <c r="V434" i="8"/>
  <c r="W434" i="8" s="1"/>
  <c r="Y434" i="8" s="1"/>
  <c r="P434" i="8" s="1"/>
  <c r="U434" i="8"/>
  <c r="AA434" i="8" s="1"/>
  <c r="AB434" i="8" s="1"/>
  <c r="AC434" i="8" s="1"/>
  <c r="I434" i="8"/>
  <c r="AA433" i="8"/>
  <c r="AB433" i="8" s="1"/>
  <c r="AC433" i="8" s="1"/>
  <c r="Z433" i="8"/>
  <c r="X433" i="8"/>
  <c r="U433" i="8"/>
  <c r="V433" i="8" s="1"/>
  <c r="W433" i="8" s="1"/>
  <c r="Y433" i="8" s="1"/>
  <c r="P433" i="8" s="1"/>
  <c r="I433" i="8"/>
  <c r="D433" i="8"/>
  <c r="Z432" i="8"/>
  <c r="X432" i="8"/>
  <c r="V432" i="8"/>
  <c r="W432" i="8" s="1"/>
  <c r="Y432" i="8" s="1"/>
  <c r="P432" i="8" s="1"/>
  <c r="K432" i="10" s="1"/>
  <c r="T432" i="10" s="1"/>
  <c r="U432" i="8"/>
  <c r="I432" i="8"/>
  <c r="Z431" i="8"/>
  <c r="AA431" i="8" s="1"/>
  <c r="AB431" i="8" s="1"/>
  <c r="AC431" i="8" s="1"/>
  <c r="X431" i="8"/>
  <c r="U431" i="8"/>
  <c r="V431" i="8" s="1"/>
  <c r="W431" i="8" s="1"/>
  <c r="I431" i="8"/>
  <c r="Z422" i="8"/>
  <c r="X422" i="8"/>
  <c r="V422" i="8"/>
  <c r="W422" i="8" s="1"/>
  <c r="U422" i="8"/>
  <c r="I422" i="8"/>
  <c r="Z421" i="8"/>
  <c r="X421" i="8"/>
  <c r="U421" i="8"/>
  <c r="I421" i="8"/>
  <c r="C421" i="8"/>
  <c r="C420" i="10" s="1"/>
  <c r="Z420" i="8"/>
  <c r="AA420" i="8" s="1"/>
  <c r="AB420" i="8" s="1"/>
  <c r="AC420" i="8" s="1"/>
  <c r="X420" i="8"/>
  <c r="U420" i="8"/>
  <c r="V420" i="8" s="1"/>
  <c r="W420" i="8" s="1"/>
  <c r="Y420" i="8" s="1"/>
  <c r="P420" i="8" s="1"/>
  <c r="K420" i="10" s="1"/>
  <c r="T420" i="10" s="1"/>
  <c r="I420" i="8"/>
  <c r="Z419" i="8"/>
  <c r="X419" i="8"/>
  <c r="V419" i="8"/>
  <c r="W419" i="8" s="1"/>
  <c r="Y419" i="8" s="1"/>
  <c r="P419" i="8" s="1"/>
  <c r="U419" i="8"/>
  <c r="I419" i="8"/>
  <c r="B419" i="8"/>
  <c r="AA418" i="8"/>
  <c r="AB418" i="8" s="1"/>
  <c r="AC418" i="8" s="1"/>
  <c r="Z418" i="8"/>
  <c r="X418" i="8"/>
  <c r="U418" i="8"/>
  <c r="V418" i="8" s="1"/>
  <c r="W418" i="8" s="1"/>
  <c r="I418" i="8"/>
  <c r="Z417" i="8"/>
  <c r="X417" i="8"/>
  <c r="U417" i="8"/>
  <c r="V417" i="8" s="1"/>
  <c r="W417" i="8" s="1"/>
  <c r="Y417" i="8" s="1"/>
  <c r="P417" i="8" s="1"/>
  <c r="K417" i="10" s="1"/>
  <c r="T417" i="10" s="1"/>
  <c r="U417" i="10" s="1"/>
  <c r="I417" i="8"/>
  <c r="Z416" i="8"/>
  <c r="X416" i="8"/>
  <c r="U416" i="8"/>
  <c r="I416" i="8"/>
  <c r="Z415" i="8"/>
  <c r="X415" i="8"/>
  <c r="U415" i="8"/>
  <c r="V415" i="8" s="1"/>
  <c r="W415" i="8" s="1"/>
  <c r="I415" i="8"/>
  <c r="Z414" i="8"/>
  <c r="X414" i="8"/>
  <c r="U414" i="8"/>
  <c r="V414" i="8" s="1"/>
  <c r="W414" i="8" s="1"/>
  <c r="I414" i="8"/>
  <c r="Z413" i="8"/>
  <c r="AA413" i="8" s="1"/>
  <c r="AB413" i="8" s="1"/>
  <c r="AC413" i="8" s="1"/>
  <c r="X413" i="8"/>
  <c r="V413" i="8"/>
  <c r="W413" i="8" s="1"/>
  <c r="U413" i="8"/>
  <c r="I413" i="8"/>
  <c r="D413" i="8"/>
  <c r="Z412" i="8"/>
  <c r="X412" i="8"/>
  <c r="U412" i="8"/>
  <c r="V412" i="8" s="1"/>
  <c r="W412" i="8" s="1"/>
  <c r="I412" i="8"/>
  <c r="Z411" i="8"/>
  <c r="X411" i="8"/>
  <c r="U411" i="8"/>
  <c r="V411" i="8" s="1"/>
  <c r="W411" i="8" s="1"/>
  <c r="Y411" i="8" s="1"/>
  <c r="P411" i="8" s="1"/>
  <c r="K411" i="10" s="1"/>
  <c r="T411" i="10" s="1"/>
  <c r="U411" i="10" s="1"/>
  <c r="I411" i="8"/>
  <c r="Z402" i="8"/>
  <c r="X402" i="8"/>
  <c r="U402" i="8"/>
  <c r="V402" i="8" s="1"/>
  <c r="W402" i="8" s="1"/>
  <c r="Y402" i="8" s="1"/>
  <c r="P402" i="8" s="1"/>
  <c r="K402" i="10" s="1"/>
  <c r="T402" i="10" s="1"/>
  <c r="I402" i="8"/>
  <c r="Z401" i="8"/>
  <c r="X401" i="8"/>
  <c r="U401" i="8"/>
  <c r="V401" i="8" s="1"/>
  <c r="W401" i="8" s="1"/>
  <c r="Y401" i="8" s="1"/>
  <c r="P401" i="8" s="1"/>
  <c r="K401" i="10" s="1"/>
  <c r="T401" i="10" s="1"/>
  <c r="U401" i="10" s="1"/>
  <c r="I401" i="8"/>
  <c r="C401" i="8"/>
  <c r="C400" i="10" s="1"/>
  <c r="Z400" i="8"/>
  <c r="X400" i="8"/>
  <c r="U400" i="8"/>
  <c r="V400" i="8" s="1"/>
  <c r="W400" i="8" s="1"/>
  <c r="I400" i="8"/>
  <c r="Z399" i="8"/>
  <c r="X399" i="8"/>
  <c r="V399" i="8"/>
  <c r="W399" i="8" s="1"/>
  <c r="U399" i="8"/>
  <c r="I399" i="8"/>
  <c r="B399" i="8"/>
  <c r="Z398" i="8"/>
  <c r="X398" i="8"/>
  <c r="U398" i="8"/>
  <c r="I398" i="8"/>
  <c r="Z397" i="8"/>
  <c r="X397" i="8"/>
  <c r="U397" i="8"/>
  <c r="V397" i="8" s="1"/>
  <c r="W397" i="8" s="1"/>
  <c r="Y397" i="8" s="1"/>
  <c r="P397" i="8" s="1"/>
  <c r="K397" i="10" s="1"/>
  <c r="T397" i="10" s="1"/>
  <c r="U397" i="10" s="1"/>
  <c r="I397" i="8"/>
  <c r="Z396" i="8"/>
  <c r="X396" i="8"/>
  <c r="V396" i="8"/>
  <c r="W396" i="8" s="1"/>
  <c r="U396" i="8"/>
  <c r="AA396" i="8" s="1"/>
  <c r="AB396" i="8" s="1"/>
  <c r="AC396" i="8" s="1"/>
  <c r="I396" i="8"/>
  <c r="Z395" i="8"/>
  <c r="AA395" i="8" s="1"/>
  <c r="AB395" i="8" s="1"/>
  <c r="AC395" i="8" s="1"/>
  <c r="X395" i="8"/>
  <c r="U395" i="8"/>
  <c r="V395" i="8" s="1"/>
  <c r="W395" i="8" s="1"/>
  <c r="I395" i="8"/>
  <c r="Z394" i="8"/>
  <c r="X394" i="8"/>
  <c r="U394" i="8"/>
  <c r="I394" i="8"/>
  <c r="Z393" i="8"/>
  <c r="X393" i="8"/>
  <c r="U393" i="8"/>
  <c r="V393" i="8" s="1"/>
  <c r="W393" i="8" s="1"/>
  <c r="Y393" i="8" s="1"/>
  <c r="P393" i="8" s="1"/>
  <c r="I393" i="8"/>
  <c r="D393" i="8"/>
  <c r="Z392" i="8"/>
  <c r="X392" i="8"/>
  <c r="U392" i="8"/>
  <c r="V392" i="8" s="1"/>
  <c r="W392" i="8" s="1"/>
  <c r="I392" i="8"/>
  <c r="Z391" i="8"/>
  <c r="X391" i="8"/>
  <c r="U391" i="8"/>
  <c r="V391" i="8" s="1"/>
  <c r="W391" i="8" s="1"/>
  <c r="I391" i="8"/>
  <c r="Z382" i="8"/>
  <c r="X382" i="8"/>
  <c r="U382" i="8"/>
  <c r="V382" i="8" s="1"/>
  <c r="W382" i="8" s="1"/>
  <c r="I382" i="8"/>
  <c r="Z381" i="8"/>
  <c r="X381" i="8"/>
  <c r="V381" i="8"/>
  <c r="W381" i="8" s="1"/>
  <c r="U381" i="8"/>
  <c r="I381" i="8"/>
  <c r="C381" i="8"/>
  <c r="C380" i="10" s="1"/>
  <c r="Z380" i="8"/>
  <c r="AA380" i="8" s="1"/>
  <c r="AB380" i="8" s="1"/>
  <c r="AC380" i="8" s="1"/>
  <c r="X380" i="8"/>
  <c r="U380" i="8"/>
  <c r="V380" i="8" s="1"/>
  <c r="W380" i="8" s="1"/>
  <c r="I380" i="8"/>
  <c r="Z379" i="8"/>
  <c r="X379" i="8"/>
  <c r="U379" i="8"/>
  <c r="V379" i="8" s="1"/>
  <c r="W379" i="8" s="1"/>
  <c r="Y379" i="8" s="1"/>
  <c r="P379" i="8" s="1"/>
  <c r="K379" i="10" s="1"/>
  <c r="T379" i="10" s="1"/>
  <c r="U379" i="10" s="1"/>
  <c r="I379" i="8"/>
  <c r="B379" i="8"/>
  <c r="Z378" i="8"/>
  <c r="X378" i="8"/>
  <c r="V378" i="8"/>
  <c r="W378" i="8" s="1"/>
  <c r="Y378" i="8" s="1"/>
  <c r="P378" i="8" s="1"/>
  <c r="U378" i="8"/>
  <c r="I378" i="8"/>
  <c r="Z377" i="8"/>
  <c r="X377" i="8"/>
  <c r="U377" i="8"/>
  <c r="V377" i="8" s="1"/>
  <c r="W377" i="8" s="1"/>
  <c r="I377" i="8"/>
  <c r="Z376" i="8"/>
  <c r="X376" i="8"/>
  <c r="V376" i="8"/>
  <c r="W376" i="8" s="1"/>
  <c r="U376" i="8"/>
  <c r="I376" i="8"/>
  <c r="AA375" i="8"/>
  <c r="AB375" i="8" s="1"/>
  <c r="AC375" i="8" s="1"/>
  <c r="Z375" i="8"/>
  <c r="X375" i="8"/>
  <c r="U375" i="8"/>
  <c r="V375" i="8" s="1"/>
  <c r="W375" i="8" s="1"/>
  <c r="I375" i="8"/>
  <c r="Z374" i="8"/>
  <c r="X374" i="8"/>
  <c r="U374" i="8"/>
  <c r="V374" i="8" s="1"/>
  <c r="W374" i="8" s="1"/>
  <c r="I374" i="8"/>
  <c r="Z373" i="8"/>
  <c r="X373" i="8"/>
  <c r="V373" i="8"/>
  <c r="W373" i="8" s="1"/>
  <c r="U373" i="8"/>
  <c r="I373" i="8"/>
  <c r="D373" i="8"/>
  <c r="Z372" i="8"/>
  <c r="X372" i="8"/>
  <c r="U372" i="8"/>
  <c r="V372" i="8" s="1"/>
  <c r="W372" i="8" s="1"/>
  <c r="Y372" i="8" s="1"/>
  <c r="P372" i="8" s="1"/>
  <c r="K372" i="10" s="1"/>
  <c r="T372" i="10" s="1"/>
  <c r="U372" i="10" s="1"/>
  <c r="I372" i="8"/>
  <c r="Z371" i="8"/>
  <c r="X371" i="8"/>
  <c r="U371" i="8"/>
  <c r="V371" i="8" s="1"/>
  <c r="W371" i="8" s="1"/>
  <c r="Y371" i="8" s="1"/>
  <c r="P371" i="8" s="1"/>
  <c r="K371" i="10" s="1"/>
  <c r="T371" i="10" s="1"/>
  <c r="I371" i="8"/>
  <c r="Z362" i="8"/>
  <c r="X362" i="8"/>
  <c r="U362" i="8"/>
  <c r="I362" i="8"/>
  <c r="Z361" i="8"/>
  <c r="X361" i="8"/>
  <c r="U361" i="8"/>
  <c r="V361" i="8" s="1"/>
  <c r="W361" i="8" s="1"/>
  <c r="Y361" i="8" s="1"/>
  <c r="P361" i="8" s="1"/>
  <c r="K361" i="10" s="1"/>
  <c r="T361" i="10" s="1"/>
  <c r="I361" i="8"/>
  <c r="C361" i="8"/>
  <c r="C360" i="10" s="1"/>
  <c r="Z360" i="8"/>
  <c r="X360" i="8"/>
  <c r="U360" i="8"/>
  <c r="V360" i="8" s="1"/>
  <c r="W360" i="8" s="1"/>
  <c r="I360" i="8"/>
  <c r="Z359" i="8"/>
  <c r="AA359" i="8" s="1"/>
  <c r="AB359" i="8" s="1"/>
  <c r="AC359" i="8" s="1"/>
  <c r="X359" i="8"/>
  <c r="V359" i="8"/>
  <c r="W359" i="8" s="1"/>
  <c r="U359" i="8"/>
  <c r="I359" i="8"/>
  <c r="B359" i="8"/>
  <c r="AA358" i="8"/>
  <c r="AB358" i="8" s="1"/>
  <c r="AC358" i="8" s="1"/>
  <c r="Z358" i="8"/>
  <c r="X358" i="8"/>
  <c r="V358" i="8"/>
  <c r="W358" i="8" s="1"/>
  <c r="Y358" i="8" s="1"/>
  <c r="P358" i="8" s="1"/>
  <c r="U358" i="8"/>
  <c r="I358" i="8"/>
  <c r="Z357" i="8"/>
  <c r="X357" i="8"/>
  <c r="U357" i="8"/>
  <c r="I357" i="8"/>
  <c r="Z356" i="8"/>
  <c r="AA356" i="8" s="1"/>
  <c r="AB356" i="8" s="1"/>
  <c r="AC356" i="8" s="1"/>
  <c r="X356" i="8"/>
  <c r="V356" i="8"/>
  <c r="W356" i="8" s="1"/>
  <c r="U356" i="8"/>
  <c r="I356" i="8"/>
  <c r="Z355" i="8"/>
  <c r="X355" i="8"/>
  <c r="U355" i="8"/>
  <c r="I355" i="8"/>
  <c r="Z354" i="8"/>
  <c r="X354" i="8"/>
  <c r="U354" i="8"/>
  <c r="I354" i="8"/>
  <c r="Z353" i="8"/>
  <c r="X353" i="8"/>
  <c r="U353" i="8"/>
  <c r="I353" i="8"/>
  <c r="D353" i="8"/>
  <c r="Z352" i="8"/>
  <c r="AA352" i="8" s="1"/>
  <c r="AB352" i="8" s="1"/>
  <c r="AC352" i="8" s="1"/>
  <c r="X352" i="8"/>
  <c r="U352" i="8"/>
  <c r="V352" i="8" s="1"/>
  <c r="W352" i="8" s="1"/>
  <c r="I352" i="8"/>
  <c r="Z351" i="8"/>
  <c r="X351" i="8"/>
  <c r="U351" i="8"/>
  <c r="V351" i="8" s="1"/>
  <c r="W351" i="8" s="1"/>
  <c r="I351" i="8"/>
  <c r="Z342" i="8"/>
  <c r="AA342" i="8" s="1"/>
  <c r="AB342" i="8" s="1"/>
  <c r="AC342" i="8" s="1"/>
  <c r="X342" i="8"/>
  <c r="U342" i="8"/>
  <c r="V342" i="8" s="1"/>
  <c r="W342" i="8" s="1"/>
  <c r="I342" i="8"/>
  <c r="Z341" i="8"/>
  <c r="AA341" i="8" s="1"/>
  <c r="AB341" i="8" s="1"/>
  <c r="AC341" i="8" s="1"/>
  <c r="X341" i="8"/>
  <c r="U341" i="8"/>
  <c r="V341" i="8" s="1"/>
  <c r="W341" i="8" s="1"/>
  <c r="I341" i="8"/>
  <c r="C341" i="8"/>
  <c r="C340" i="10" s="1"/>
  <c r="Z340" i="8"/>
  <c r="X340" i="8"/>
  <c r="U340" i="8"/>
  <c r="I340" i="8"/>
  <c r="Z339" i="8"/>
  <c r="X339" i="8"/>
  <c r="U339" i="8"/>
  <c r="V339" i="8" s="1"/>
  <c r="W339" i="8" s="1"/>
  <c r="I339" i="8"/>
  <c r="B339" i="8"/>
  <c r="Z338" i="8"/>
  <c r="X338" i="8"/>
  <c r="V338" i="8"/>
  <c r="W338" i="8" s="1"/>
  <c r="Y338" i="8" s="1"/>
  <c r="P338" i="8" s="1"/>
  <c r="K338" i="10" s="1"/>
  <c r="T338" i="10" s="1"/>
  <c r="U338" i="10" s="1"/>
  <c r="U338" i="8"/>
  <c r="I338" i="8"/>
  <c r="Z337" i="8"/>
  <c r="X337" i="8"/>
  <c r="U337" i="8"/>
  <c r="V337" i="8" s="1"/>
  <c r="W337" i="8" s="1"/>
  <c r="I337" i="8"/>
  <c r="Z336" i="8"/>
  <c r="X336" i="8"/>
  <c r="U336" i="8"/>
  <c r="I336" i="8"/>
  <c r="Z335" i="8"/>
  <c r="X335" i="8"/>
  <c r="U335" i="8"/>
  <c r="V335" i="8" s="1"/>
  <c r="W335" i="8" s="1"/>
  <c r="I335" i="8"/>
  <c r="Z334" i="8"/>
  <c r="X334" i="8"/>
  <c r="U334" i="8"/>
  <c r="I334" i="8"/>
  <c r="Z333" i="8"/>
  <c r="X333" i="8"/>
  <c r="U333" i="8"/>
  <c r="I333" i="8"/>
  <c r="D333" i="8"/>
  <c r="Z332" i="8"/>
  <c r="X332" i="8"/>
  <c r="U332" i="8"/>
  <c r="V332" i="8" s="1"/>
  <c r="W332" i="8" s="1"/>
  <c r="Y332" i="8" s="1"/>
  <c r="P332" i="8" s="1"/>
  <c r="K332" i="10" s="1"/>
  <c r="T332" i="10" s="1"/>
  <c r="U332" i="10" s="1"/>
  <c r="I332" i="8"/>
  <c r="Z331" i="8"/>
  <c r="X331" i="8"/>
  <c r="U331" i="8"/>
  <c r="V331" i="8" s="1"/>
  <c r="W331" i="8" s="1"/>
  <c r="Y331" i="8" s="1"/>
  <c r="P331" i="8" s="1"/>
  <c r="K331" i="10" s="1"/>
  <c r="T331" i="10" s="1"/>
  <c r="I331" i="8"/>
  <c r="Z322" i="8"/>
  <c r="X322" i="8"/>
  <c r="U322" i="8"/>
  <c r="V322" i="8" s="1"/>
  <c r="W322" i="8" s="1"/>
  <c r="I322" i="8"/>
  <c r="Z321" i="8"/>
  <c r="X321" i="8"/>
  <c r="U321" i="8"/>
  <c r="V321" i="8" s="1"/>
  <c r="W321" i="8" s="1"/>
  <c r="I321" i="8"/>
  <c r="C321" i="8"/>
  <c r="C320" i="10" s="1"/>
  <c r="Z320" i="8"/>
  <c r="X320" i="8"/>
  <c r="U320" i="8"/>
  <c r="V320" i="8" s="1"/>
  <c r="W320" i="8" s="1"/>
  <c r="I320" i="8"/>
  <c r="Z319" i="8"/>
  <c r="X319" i="8"/>
  <c r="U319" i="8"/>
  <c r="V319" i="8" s="1"/>
  <c r="W319" i="8" s="1"/>
  <c r="I319" i="8"/>
  <c r="B319" i="8"/>
  <c r="Z318" i="8"/>
  <c r="AA318" i="8" s="1"/>
  <c r="AB318" i="8" s="1"/>
  <c r="AC318" i="8" s="1"/>
  <c r="X318" i="8"/>
  <c r="U318" i="8"/>
  <c r="V318" i="8" s="1"/>
  <c r="W318" i="8" s="1"/>
  <c r="Y318" i="8" s="1"/>
  <c r="P318" i="8" s="1"/>
  <c r="K318" i="10" s="1"/>
  <c r="T318" i="10" s="1"/>
  <c r="I318" i="8"/>
  <c r="Z317" i="8"/>
  <c r="X317" i="8"/>
  <c r="U317" i="8"/>
  <c r="V317" i="8" s="1"/>
  <c r="W317" i="8" s="1"/>
  <c r="I317" i="8"/>
  <c r="Z316" i="8"/>
  <c r="X316" i="8"/>
  <c r="U316" i="8"/>
  <c r="V316" i="8" s="1"/>
  <c r="W316" i="8" s="1"/>
  <c r="Y316" i="8" s="1"/>
  <c r="P316" i="8" s="1"/>
  <c r="I316" i="8"/>
  <c r="Z315" i="8"/>
  <c r="X315" i="8"/>
  <c r="U315" i="8"/>
  <c r="V315" i="8" s="1"/>
  <c r="W315" i="8" s="1"/>
  <c r="Y315" i="8" s="1"/>
  <c r="P315" i="8" s="1"/>
  <c r="K315" i="10" s="1"/>
  <c r="T315" i="10" s="1"/>
  <c r="I315" i="8"/>
  <c r="Z314" i="8"/>
  <c r="X314" i="8"/>
  <c r="U314" i="8"/>
  <c r="V314" i="8" s="1"/>
  <c r="W314" i="8" s="1"/>
  <c r="Y314" i="8" s="1"/>
  <c r="P314" i="8" s="1"/>
  <c r="I314" i="8"/>
  <c r="Z313" i="8"/>
  <c r="AA313" i="8" s="1"/>
  <c r="AB313" i="8" s="1"/>
  <c r="AC313" i="8" s="1"/>
  <c r="X313" i="8"/>
  <c r="U313" i="8"/>
  <c r="V313" i="8" s="1"/>
  <c r="W313" i="8" s="1"/>
  <c r="Y313" i="8" s="1"/>
  <c r="P313" i="8" s="1"/>
  <c r="K313" i="10" s="1"/>
  <c r="T313" i="10" s="1"/>
  <c r="I313" i="8"/>
  <c r="D313" i="8"/>
  <c r="Z312" i="8"/>
  <c r="X312" i="8"/>
  <c r="U312" i="8"/>
  <c r="V312" i="8" s="1"/>
  <c r="W312" i="8" s="1"/>
  <c r="I312" i="8"/>
  <c r="Z311" i="8"/>
  <c r="X311" i="8"/>
  <c r="U311" i="8"/>
  <c r="V311" i="8" s="1"/>
  <c r="W311" i="8" s="1"/>
  <c r="I311" i="8"/>
  <c r="Z302" i="8"/>
  <c r="X302" i="8"/>
  <c r="U302" i="8"/>
  <c r="V302" i="8" s="1"/>
  <c r="W302" i="8" s="1"/>
  <c r="I302" i="8"/>
  <c r="Z301" i="8"/>
  <c r="X301" i="8"/>
  <c r="U301" i="8"/>
  <c r="V301" i="8" s="1"/>
  <c r="W301" i="8" s="1"/>
  <c r="I301" i="8"/>
  <c r="C301" i="8"/>
  <c r="C300" i="10" s="1"/>
  <c r="Z300" i="8"/>
  <c r="AA300" i="8" s="1"/>
  <c r="AB300" i="8" s="1"/>
  <c r="AC300" i="8" s="1"/>
  <c r="X300" i="8"/>
  <c r="U300" i="8"/>
  <c r="V300" i="8" s="1"/>
  <c r="W300" i="8" s="1"/>
  <c r="Y300" i="8" s="1"/>
  <c r="P300" i="8" s="1"/>
  <c r="K300" i="10" s="1"/>
  <c r="T300" i="10" s="1"/>
  <c r="U300" i="10" s="1"/>
  <c r="I300" i="8"/>
  <c r="Z299" i="8"/>
  <c r="X299" i="8"/>
  <c r="V299" i="8"/>
  <c r="W299" i="8" s="1"/>
  <c r="Y299" i="8" s="1"/>
  <c r="P299" i="8" s="1"/>
  <c r="U299" i="8"/>
  <c r="AA299" i="8" s="1"/>
  <c r="AB299" i="8" s="1"/>
  <c r="AC299" i="8" s="1"/>
  <c r="I299" i="8"/>
  <c r="B299" i="8"/>
  <c r="Z298" i="8"/>
  <c r="AA298" i="8" s="1"/>
  <c r="AB298" i="8" s="1"/>
  <c r="AC298" i="8" s="1"/>
  <c r="X298" i="8"/>
  <c r="V298" i="8"/>
  <c r="W298" i="8" s="1"/>
  <c r="U298" i="8"/>
  <c r="I298" i="8"/>
  <c r="Z297" i="8"/>
  <c r="X297" i="8"/>
  <c r="U297" i="8"/>
  <c r="V297" i="8" s="1"/>
  <c r="W297" i="8" s="1"/>
  <c r="Y297" i="8" s="1"/>
  <c r="P297" i="8" s="1"/>
  <c r="K297" i="10" s="1"/>
  <c r="T297" i="10" s="1"/>
  <c r="I297" i="8"/>
  <c r="Z296" i="8"/>
  <c r="X296" i="8"/>
  <c r="V296" i="8"/>
  <c r="W296" i="8" s="1"/>
  <c r="Y296" i="8" s="1"/>
  <c r="P296" i="8" s="1"/>
  <c r="U296" i="8"/>
  <c r="AA296" i="8" s="1"/>
  <c r="AB296" i="8" s="1"/>
  <c r="AC296" i="8" s="1"/>
  <c r="I296" i="8"/>
  <c r="Z295" i="8"/>
  <c r="X295" i="8"/>
  <c r="U295" i="8"/>
  <c r="V295" i="8" s="1"/>
  <c r="W295" i="8" s="1"/>
  <c r="I295" i="8"/>
  <c r="Z294" i="8"/>
  <c r="AA294" i="8" s="1"/>
  <c r="AB294" i="8" s="1"/>
  <c r="AC294" i="8" s="1"/>
  <c r="X294" i="8"/>
  <c r="U294" i="8"/>
  <c r="V294" i="8" s="1"/>
  <c r="W294" i="8" s="1"/>
  <c r="I294" i="8"/>
  <c r="Z293" i="8"/>
  <c r="X293" i="8"/>
  <c r="U293" i="8"/>
  <c r="V293" i="8" s="1"/>
  <c r="W293" i="8" s="1"/>
  <c r="Y293" i="8" s="1"/>
  <c r="P293" i="8" s="1"/>
  <c r="I293" i="8"/>
  <c r="D293" i="8"/>
  <c r="Z292" i="8"/>
  <c r="AA292" i="8" s="1"/>
  <c r="AB292" i="8" s="1"/>
  <c r="AC292" i="8" s="1"/>
  <c r="X292" i="8"/>
  <c r="U292" i="8"/>
  <c r="V292" i="8" s="1"/>
  <c r="W292" i="8" s="1"/>
  <c r="I292" i="8"/>
  <c r="Z291" i="8"/>
  <c r="X291" i="8"/>
  <c r="V291" i="8"/>
  <c r="W291" i="8" s="1"/>
  <c r="U291" i="8"/>
  <c r="I291" i="8"/>
  <c r="Z282" i="8"/>
  <c r="X282" i="8"/>
  <c r="U282" i="8"/>
  <c r="V282" i="8" s="1"/>
  <c r="W282" i="8" s="1"/>
  <c r="I282" i="8"/>
  <c r="Z281" i="8"/>
  <c r="AA281" i="8" s="1"/>
  <c r="AB281" i="8" s="1"/>
  <c r="AC281" i="8" s="1"/>
  <c r="X281" i="8"/>
  <c r="U281" i="8"/>
  <c r="V281" i="8" s="1"/>
  <c r="W281" i="8" s="1"/>
  <c r="I281" i="8"/>
  <c r="C281" i="8"/>
  <c r="C280" i="10" s="1"/>
  <c r="Z280" i="8"/>
  <c r="X280" i="8"/>
  <c r="U280" i="8"/>
  <c r="V280" i="8" s="1"/>
  <c r="W280" i="8" s="1"/>
  <c r="Y280" i="8" s="1"/>
  <c r="P280" i="8" s="1"/>
  <c r="K280" i="10" s="1"/>
  <c r="T280" i="10" s="1"/>
  <c r="I280" i="8"/>
  <c r="Z279" i="8"/>
  <c r="X279" i="8"/>
  <c r="V279" i="8"/>
  <c r="W279" i="8" s="1"/>
  <c r="Y279" i="8" s="1"/>
  <c r="P279" i="8" s="1"/>
  <c r="K279" i="10" s="1"/>
  <c r="T279" i="10" s="1"/>
  <c r="U279" i="8"/>
  <c r="I279" i="8"/>
  <c r="B279" i="8"/>
  <c r="Z278" i="8"/>
  <c r="AA278" i="8" s="1"/>
  <c r="AB278" i="8" s="1"/>
  <c r="AC278" i="8" s="1"/>
  <c r="X278" i="8"/>
  <c r="U278" i="8"/>
  <c r="V278" i="8" s="1"/>
  <c r="W278" i="8" s="1"/>
  <c r="I278" i="8"/>
  <c r="Z277" i="8"/>
  <c r="X277" i="8"/>
  <c r="U277" i="8"/>
  <c r="V277" i="8" s="1"/>
  <c r="W277" i="8" s="1"/>
  <c r="I277" i="8"/>
  <c r="AA276" i="8"/>
  <c r="AB276" i="8" s="1"/>
  <c r="AC276" i="8" s="1"/>
  <c r="Z276" i="8"/>
  <c r="X276" i="8"/>
  <c r="U276" i="8"/>
  <c r="V276" i="8" s="1"/>
  <c r="W276" i="8" s="1"/>
  <c r="Y276" i="8" s="1"/>
  <c r="P276" i="8" s="1"/>
  <c r="I276" i="8"/>
  <c r="Z275" i="8"/>
  <c r="X275" i="8"/>
  <c r="U275" i="8"/>
  <c r="V275" i="8" s="1"/>
  <c r="W275" i="8" s="1"/>
  <c r="Y275" i="8" s="1"/>
  <c r="P275" i="8" s="1"/>
  <c r="I275" i="8"/>
  <c r="Z274" i="8"/>
  <c r="X274" i="8"/>
  <c r="U274" i="8"/>
  <c r="I274" i="8"/>
  <c r="Z273" i="8"/>
  <c r="X273" i="8"/>
  <c r="U273" i="8"/>
  <c r="V273" i="8" s="1"/>
  <c r="W273" i="8" s="1"/>
  <c r="I273" i="8"/>
  <c r="D273" i="8"/>
  <c r="Z272" i="8"/>
  <c r="X272" i="8"/>
  <c r="W272" i="8"/>
  <c r="U272" i="8"/>
  <c r="V272" i="8" s="1"/>
  <c r="I272" i="8"/>
  <c r="AA271" i="8"/>
  <c r="AB271" i="8" s="1"/>
  <c r="AC271" i="8" s="1"/>
  <c r="Z271" i="8"/>
  <c r="X271" i="8"/>
  <c r="V271" i="8"/>
  <c r="W271" i="8" s="1"/>
  <c r="Y271" i="8" s="1"/>
  <c r="P271" i="8" s="1"/>
  <c r="K271" i="10" s="1"/>
  <c r="U271" i="8"/>
  <c r="I271" i="8"/>
  <c r="Z262" i="8"/>
  <c r="X262" i="8"/>
  <c r="W262" i="8"/>
  <c r="U262" i="8"/>
  <c r="V262" i="8" s="1"/>
  <c r="I262" i="8"/>
  <c r="Z261" i="8"/>
  <c r="X261" i="8"/>
  <c r="U261" i="8"/>
  <c r="V261" i="8" s="1"/>
  <c r="W261" i="8" s="1"/>
  <c r="I261" i="8"/>
  <c r="C261" i="8"/>
  <c r="C260" i="10" s="1"/>
  <c r="Z260" i="8"/>
  <c r="X260" i="8"/>
  <c r="U260" i="8"/>
  <c r="V260" i="8" s="1"/>
  <c r="W260" i="8" s="1"/>
  <c r="I260" i="8"/>
  <c r="Z259" i="8"/>
  <c r="X259" i="8"/>
  <c r="U259" i="8"/>
  <c r="I259" i="8"/>
  <c r="B259" i="8"/>
  <c r="Z258" i="8"/>
  <c r="X258" i="8"/>
  <c r="U258" i="8"/>
  <c r="V258" i="8" s="1"/>
  <c r="W258" i="8" s="1"/>
  <c r="I258" i="8"/>
  <c r="Z257" i="8"/>
  <c r="X257" i="8"/>
  <c r="U257" i="8"/>
  <c r="V257" i="8" s="1"/>
  <c r="W257" i="8" s="1"/>
  <c r="Y257" i="8" s="1"/>
  <c r="P257" i="8" s="1"/>
  <c r="K257" i="10" s="1"/>
  <c r="T257" i="10" s="1"/>
  <c r="I257" i="8"/>
  <c r="Z256" i="8"/>
  <c r="X256" i="8"/>
  <c r="U256" i="8"/>
  <c r="V256" i="8" s="1"/>
  <c r="W256" i="8" s="1"/>
  <c r="Y256" i="8" s="1"/>
  <c r="P256" i="8" s="1"/>
  <c r="I256" i="8"/>
  <c r="Z255" i="8"/>
  <c r="X255" i="8"/>
  <c r="U255" i="8"/>
  <c r="V255" i="8" s="1"/>
  <c r="W255" i="8" s="1"/>
  <c r="Y255" i="8" s="1"/>
  <c r="P255" i="8" s="1"/>
  <c r="I255" i="8"/>
  <c r="Z254" i="8"/>
  <c r="X254" i="8"/>
  <c r="U254" i="8"/>
  <c r="V254" i="8" s="1"/>
  <c r="W254" i="8" s="1"/>
  <c r="I254" i="8"/>
  <c r="Z253" i="8"/>
  <c r="AA253" i="8" s="1"/>
  <c r="AB253" i="8" s="1"/>
  <c r="AC253" i="8" s="1"/>
  <c r="X253" i="8"/>
  <c r="U253" i="8"/>
  <c r="V253" i="8" s="1"/>
  <c r="W253" i="8" s="1"/>
  <c r="I253" i="8"/>
  <c r="D253" i="8"/>
  <c r="Z252" i="8"/>
  <c r="X252" i="8"/>
  <c r="U252" i="8"/>
  <c r="V252" i="8" s="1"/>
  <c r="W252" i="8" s="1"/>
  <c r="I252" i="8"/>
  <c r="Z251" i="8"/>
  <c r="AA251" i="8" s="1"/>
  <c r="AB251" i="8" s="1"/>
  <c r="AC251" i="8" s="1"/>
  <c r="X251" i="8"/>
  <c r="V251" i="8"/>
  <c r="W251" i="8" s="1"/>
  <c r="U251" i="8"/>
  <c r="I251" i="8"/>
  <c r="Z242" i="8"/>
  <c r="X242" i="8"/>
  <c r="U242" i="8"/>
  <c r="V242" i="8" s="1"/>
  <c r="W242" i="8" s="1"/>
  <c r="Y242" i="8" s="1"/>
  <c r="P242" i="8" s="1"/>
  <c r="I242" i="8"/>
  <c r="Z241" i="8"/>
  <c r="X241" i="8"/>
  <c r="U241" i="8"/>
  <c r="V241" i="8" s="1"/>
  <c r="W241" i="8" s="1"/>
  <c r="Y241" i="8" s="1"/>
  <c r="P241" i="8" s="1"/>
  <c r="I241" i="8"/>
  <c r="C241" i="8"/>
  <c r="C240" i="10" s="1"/>
  <c r="Z240" i="8"/>
  <c r="AA240" i="8" s="1"/>
  <c r="AB240" i="8" s="1"/>
  <c r="AC240" i="8" s="1"/>
  <c r="X240" i="8"/>
  <c r="U240" i="8"/>
  <c r="V240" i="8" s="1"/>
  <c r="W240" i="8" s="1"/>
  <c r="I240" i="8"/>
  <c r="Z239" i="8"/>
  <c r="X239" i="8"/>
  <c r="U239" i="8"/>
  <c r="V239" i="8" s="1"/>
  <c r="W239" i="8" s="1"/>
  <c r="I239" i="8"/>
  <c r="B239" i="8"/>
  <c r="Z238" i="8"/>
  <c r="AA238" i="8" s="1"/>
  <c r="AB238" i="8" s="1"/>
  <c r="AC238" i="8" s="1"/>
  <c r="X238" i="8"/>
  <c r="U238" i="8"/>
  <c r="V238" i="8" s="1"/>
  <c r="W238" i="8" s="1"/>
  <c r="I238" i="8"/>
  <c r="AA237" i="8"/>
  <c r="AB237" i="8" s="1"/>
  <c r="AC237" i="8" s="1"/>
  <c r="Z237" i="8"/>
  <c r="X237" i="8"/>
  <c r="U237" i="8"/>
  <c r="V237" i="8" s="1"/>
  <c r="W237" i="8" s="1"/>
  <c r="Y237" i="8" s="1"/>
  <c r="P237" i="8" s="1"/>
  <c r="K237" i="10" s="1"/>
  <c r="T237" i="10" s="1"/>
  <c r="I237" i="8"/>
  <c r="Z236" i="8"/>
  <c r="X236" i="8"/>
  <c r="U236" i="8"/>
  <c r="V236" i="8" s="1"/>
  <c r="W236" i="8" s="1"/>
  <c r="Y236" i="8" s="1"/>
  <c r="P236" i="8" s="1"/>
  <c r="K236" i="10" s="1"/>
  <c r="T236" i="10" s="1"/>
  <c r="I236" i="8"/>
  <c r="Z235" i="8"/>
  <c r="AA235" i="8" s="1"/>
  <c r="AB235" i="8" s="1"/>
  <c r="AC235" i="8" s="1"/>
  <c r="X235" i="8"/>
  <c r="V235" i="8"/>
  <c r="W235" i="8" s="1"/>
  <c r="Y235" i="8" s="1"/>
  <c r="P235" i="8" s="1"/>
  <c r="K235" i="10" s="1"/>
  <c r="T235" i="10" s="1"/>
  <c r="U235" i="10" s="1"/>
  <c r="U235" i="8"/>
  <c r="I235" i="8"/>
  <c r="Z234" i="8"/>
  <c r="X234" i="8"/>
  <c r="U234" i="8"/>
  <c r="V234" i="8" s="1"/>
  <c r="W234" i="8" s="1"/>
  <c r="I234" i="8"/>
  <c r="Z233" i="8"/>
  <c r="X233" i="8"/>
  <c r="U233" i="8"/>
  <c r="V233" i="8" s="1"/>
  <c r="W233" i="8" s="1"/>
  <c r="Y233" i="8" s="1"/>
  <c r="P233" i="8" s="1"/>
  <c r="I233" i="8"/>
  <c r="D233" i="8"/>
  <c r="Z232" i="8"/>
  <c r="AA232" i="8" s="1"/>
  <c r="AB232" i="8" s="1"/>
  <c r="AC232" i="8" s="1"/>
  <c r="X232" i="8"/>
  <c r="U232" i="8"/>
  <c r="V232" i="8" s="1"/>
  <c r="W232" i="8" s="1"/>
  <c r="I232" i="8"/>
  <c r="Z231" i="8"/>
  <c r="X231" i="8"/>
  <c r="U231" i="8"/>
  <c r="I231" i="8"/>
  <c r="Z222" i="8"/>
  <c r="X222" i="8"/>
  <c r="U222" i="8"/>
  <c r="V222" i="8" s="1"/>
  <c r="W222" i="8" s="1"/>
  <c r="I222" i="8"/>
  <c r="Z221" i="8"/>
  <c r="X221" i="8"/>
  <c r="U221" i="8"/>
  <c r="I221" i="8"/>
  <c r="C221" i="8"/>
  <c r="C220" i="10" s="1"/>
  <c r="Z220" i="8"/>
  <c r="X220" i="8"/>
  <c r="U220" i="8"/>
  <c r="V220" i="8" s="1"/>
  <c r="W220" i="8" s="1"/>
  <c r="Y220" i="8" s="1"/>
  <c r="P220" i="8" s="1"/>
  <c r="K220" i="10" s="1"/>
  <c r="T220" i="10" s="1"/>
  <c r="I220" i="8"/>
  <c r="Z219" i="8"/>
  <c r="X219" i="8"/>
  <c r="U219" i="8"/>
  <c r="V219" i="8" s="1"/>
  <c r="W219" i="8" s="1"/>
  <c r="Y219" i="8" s="1"/>
  <c r="P219" i="8" s="1"/>
  <c r="K219" i="10" s="1"/>
  <c r="T219" i="10" s="1"/>
  <c r="I219" i="8"/>
  <c r="B219" i="8"/>
  <c r="Z218" i="8"/>
  <c r="X218" i="8"/>
  <c r="U218" i="8"/>
  <c r="V218" i="8" s="1"/>
  <c r="W218" i="8" s="1"/>
  <c r="I218" i="8"/>
  <c r="Z217" i="8"/>
  <c r="X217" i="8"/>
  <c r="U217" i="8"/>
  <c r="I217" i="8"/>
  <c r="Z216" i="8"/>
  <c r="X216" i="8"/>
  <c r="U216" i="8"/>
  <c r="V216" i="8" s="1"/>
  <c r="W216" i="8" s="1"/>
  <c r="Y216" i="8" s="1"/>
  <c r="P216" i="8" s="1"/>
  <c r="I216" i="8"/>
  <c r="Z215" i="8"/>
  <c r="AA215" i="8" s="1"/>
  <c r="AB215" i="8" s="1"/>
  <c r="AC215" i="8" s="1"/>
  <c r="X215" i="8"/>
  <c r="U215" i="8"/>
  <c r="V215" i="8" s="1"/>
  <c r="W215" i="8" s="1"/>
  <c r="I215" i="8"/>
  <c r="Z214" i="8"/>
  <c r="AA214" i="8" s="1"/>
  <c r="AB214" i="8" s="1"/>
  <c r="AC214" i="8" s="1"/>
  <c r="X214" i="8"/>
  <c r="V214" i="8"/>
  <c r="W214" i="8" s="1"/>
  <c r="Y214" i="8" s="1"/>
  <c r="P214" i="8" s="1"/>
  <c r="U214" i="8"/>
  <c r="I214" i="8"/>
  <c r="AA213" i="8"/>
  <c r="AB213" i="8" s="1"/>
  <c r="AC213" i="8" s="1"/>
  <c r="Z213" i="8"/>
  <c r="X213" i="8"/>
  <c r="U213" i="8"/>
  <c r="V213" i="8" s="1"/>
  <c r="W213" i="8" s="1"/>
  <c r="Y213" i="8" s="1"/>
  <c r="P213" i="8" s="1"/>
  <c r="I213" i="8"/>
  <c r="D213" i="8"/>
  <c r="Z212" i="8"/>
  <c r="X212" i="8"/>
  <c r="U212" i="8"/>
  <c r="V212" i="8" s="1"/>
  <c r="W212" i="8" s="1"/>
  <c r="Y212" i="8" s="1"/>
  <c r="P212" i="8" s="1"/>
  <c r="I212" i="8"/>
  <c r="Z211" i="8"/>
  <c r="X211" i="8"/>
  <c r="U211" i="8"/>
  <c r="V211" i="8" s="1"/>
  <c r="W211" i="8" s="1"/>
  <c r="Y211" i="8" s="1"/>
  <c r="P211" i="8" s="1"/>
  <c r="K211" i="10" s="1"/>
  <c r="T211" i="10" s="1"/>
  <c r="U211" i="10" s="1"/>
  <c r="I211" i="8"/>
  <c r="Z202" i="8"/>
  <c r="X202" i="8"/>
  <c r="V202" i="8"/>
  <c r="W202" i="8" s="1"/>
  <c r="Y202" i="8" s="1"/>
  <c r="P202" i="8" s="1"/>
  <c r="K202" i="10" s="1"/>
  <c r="T202" i="10" s="1"/>
  <c r="U202" i="8"/>
  <c r="I202" i="8"/>
  <c r="Z201" i="8"/>
  <c r="AA201" i="8" s="1"/>
  <c r="AB201" i="8" s="1"/>
  <c r="AC201" i="8" s="1"/>
  <c r="X201" i="8"/>
  <c r="U201" i="8"/>
  <c r="V201" i="8" s="1"/>
  <c r="W201" i="8" s="1"/>
  <c r="I201" i="8"/>
  <c r="C201" i="8"/>
  <c r="C200" i="10" s="1"/>
  <c r="Z200" i="8"/>
  <c r="AA200" i="8" s="1"/>
  <c r="AB200" i="8" s="1"/>
  <c r="AC200" i="8" s="1"/>
  <c r="X200" i="8"/>
  <c r="U200" i="8"/>
  <c r="V200" i="8" s="1"/>
  <c r="W200" i="8" s="1"/>
  <c r="I200" i="8"/>
  <c r="Z199" i="8"/>
  <c r="X199" i="8"/>
  <c r="U199" i="8"/>
  <c r="I199" i="8"/>
  <c r="B199" i="8"/>
  <c r="Z198" i="8"/>
  <c r="X198" i="8"/>
  <c r="U198" i="8"/>
  <c r="V198" i="8" s="1"/>
  <c r="W198" i="8" s="1"/>
  <c r="I198" i="8"/>
  <c r="Z197" i="8"/>
  <c r="X197" i="8"/>
  <c r="W197" i="8"/>
  <c r="Y197" i="8" s="1"/>
  <c r="P197" i="8" s="1"/>
  <c r="K197" i="10" s="1"/>
  <c r="T197" i="10" s="1"/>
  <c r="U197" i="10" s="1"/>
  <c r="U197" i="8"/>
  <c r="V197" i="8" s="1"/>
  <c r="I197" i="8"/>
  <c r="Z196" i="8"/>
  <c r="AA196" i="8" s="1"/>
  <c r="AB196" i="8" s="1"/>
  <c r="AC196" i="8" s="1"/>
  <c r="X196" i="8"/>
  <c r="U196" i="8"/>
  <c r="V196" i="8" s="1"/>
  <c r="W196" i="8" s="1"/>
  <c r="I196" i="8"/>
  <c r="AA195" i="8"/>
  <c r="AB195" i="8" s="1"/>
  <c r="AC195" i="8" s="1"/>
  <c r="Z195" i="8"/>
  <c r="X195" i="8"/>
  <c r="U195" i="8"/>
  <c r="V195" i="8" s="1"/>
  <c r="W195" i="8" s="1"/>
  <c r="Y195" i="8" s="1"/>
  <c r="P195" i="8" s="1"/>
  <c r="K195" i="10" s="1"/>
  <c r="T195" i="10" s="1"/>
  <c r="I195" i="8"/>
  <c r="Q195" i="8" s="1"/>
  <c r="Z194" i="8"/>
  <c r="X194" i="8"/>
  <c r="U194" i="8"/>
  <c r="I194" i="8"/>
  <c r="Z193" i="8"/>
  <c r="X193" i="8"/>
  <c r="U193" i="8"/>
  <c r="V193" i="8" s="1"/>
  <c r="W193" i="8" s="1"/>
  <c r="Y193" i="8" s="1"/>
  <c r="P193" i="8" s="1"/>
  <c r="K193" i="10" s="1"/>
  <c r="T193" i="10" s="1"/>
  <c r="I193" i="8"/>
  <c r="D193" i="8"/>
  <c r="Z192" i="8"/>
  <c r="X192" i="8"/>
  <c r="U192" i="8"/>
  <c r="V192" i="8" s="1"/>
  <c r="W192" i="8" s="1"/>
  <c r="I192" i="8"/>
  <c r="Z191" i="8"/>
  <c r="X191" i="8"/>
  <c r="U191" i="8"/>
  <c r="V191" i="8" s="1"/>
  <c r="W191" i="8" s="1"/>
  <c r="I191" i="8"/>
  <c r="Z182" i="8"/>
  <c r="X182" i="8"/>
  <c r="U182" i="8"/>
  <c r="AA182" i="8" s="1"/>
  <c r="AB182" i="8" s="1"/>
  <c r="AC182" i="8" s="1"/>
  <c r="I182" i="8"/>
  <c r="Z181" i="8"/>
  <c r="AA181" i="8" s="1"/>
  <c r="AB181" i="8" s="1"/>
  <c r="AC181" i="8" s="1"/>
  <c r="X181" i="8"/>
  <c r="U181" i="8"/>
  <c r="V181" i="8" s="1"/>
  <c r="W181" i="8" s="1"/>
  <c r="I181" i="8"/>
  <c r="C181" i="8"/>
  <c r="C180" i="10" s="1"/>
  <c r="Z180" i="8"/>
  <c r="X180" i="8"/>
  <c r="U180" i="8"/>
  <c r="I180" i="8"/>
  <c r="Z179" i="8"/>
  <c r="X179" i="8"/>
  <c r="U179" i="8"/>
  <c r="V179" i="8" s="1"/>
  <c r="W179" i="8" s="1"/>
  <c r="I179" i="8"/>
  <c r="B179" i="8"/>
  <c r="Z178" i="8"/>
  <c r="X178" i="8"/>
  <c r="U178" i="8"/>
  <c r="V178" i="8" s="1"/>
  <c r="W178" i="8" s="1"/>
  <c r="I178" i="8"/>
  <c r="Z177" i="8"/>
  <c r="X177" i="8"/>
  <c r="U177" i="8"/>
  <c r="V177" i="8" s="1"/>
  <c r="W177" i="8" s="1"/>
  <c r="I177" i="8"/>
  <c r="Z176" i="8"/>
  <c r="X176" i="8"/>
  <c r="U176" i="8"/>
  <c r="I176" i="8"/>
  <c r="Z175" i="8"/>
  <c r="X175" i="8"/>
  <c r="U175" i="8"/>
  <c r="V175" i="8" s="1"/>
  <c r="W175" i="8" s="1"/>
  <c r="I175" i="8"/>
  <c r="Z174" i="8"/>
  <c r="X174" i="8"/>
  <c r="U174" i="8"/>
  <c r="I174" i="8"/>
  <c r="Z173" i="8"/>
  <c r="X173" i="8"/>
  <c r="U173" i="8"/>
  <c r="V173" i="8" s="1"/>
  <c r="W173" i="8" s="1"/>
  <c r="I173" i="8"/>
  <c r="D173" i="8"/>
  <c r="Z172" i="8"/>
  <c r="X172" i="8"/>
  <c r="U172" i="8"/>
  <c r="V172" i="8" s="1"/>
  <c r="W172" i="8" s="1"/>
  <c r="Y172" i="8" s="1"/>
  <c r="P172" i="8" s="1"/>
  <c r="K172" i="10" s="1"/>
  <c r="T172" i="10" s="1"/>
  <c r="U172" i="10" s="1"/>
  <c r="I172" i="8"/>
  <c r="Z171" i="8"/>
  <c r="AA171" i="8" s="1"/>
  <c r="AB171" i="8" s="1"/>
  <c r="AC171" i="8" s="1"/>
  <c r="X171" i="8"/>
  <c r="U171" i="8"/>
  <c r="V171" i="8" s="1"/>
  <c r="W171" i="8" s="1"/>
  <c r="Y171" i="8" s="1"/>
  <c r="P171" i="8" s="1"/>
  <c r="K171" i="10" s="1"/>
  <c r="T171" i="10" s="1"/>
  <c r="I171" i="8"/>
  <c r="Z162" i="8"/>
  <c r="AA162" i="8" s="1"/>
  <c r="AB162" i="8" s="1"/>
  <c r="AC162" i="8" s="1"/>
  <c r="X162" i="8"/>
  <c r="U162" i="8"/>
  <c r="V162" i="8" s="1"/>
  <c r="W162" i="8" s="1"/>
  <c r="I162" i="8"/>
  <c r="Z161" i="8"/>
  <c r="X161" i="8"/>
  <c r="U161" i="8"/>
  <c r="V161" i="8" s="1"/>
  <c r="W161" i="8" s="1"/>
  <c r="Y161" i="8" s="1"/>
  <c r="P161" i="8" s="1"/>
  <c r="K161" i="10" s="1"/>
  <c r="T161" i="10" s="1"/>
  <c r="I161" i="8"/>
  <c r="C161" i="8"/>
  <c r="C160" i="10" s="1"/>
  <c r="Z160" i="8"/>
  <c r="X160" i="8"/>
  <c r="U160" i="8"/>
  <c r="V160" i="8" s="1"/>
  <c r="W160" i="8" s="1"/>
  <c r="Y160" i="8" s="1"/>
  <c r="P160" i="8" s="1"/>
  <c r="K160" i="10" s="1"/>
  <c r="T160" i="10" s="1"/>
  <c r="I160" i="8"/>
  <c r="Z159" i="8"/>
  <c r="X159" i="8"/>
  <c r="V159" i="8"/>
  <c r="W159" i="8" s="1"/>
  <c r="Y159" i="8" s="1"/>
  <c r="P159" i="8" s="1"/>
  <c r="K159" i="10" s="1"/>
  <c r="T159" i="10" s="1"/>
  <c r="U159" i="8"/>
  <c r="I159" i="8"/>
  <c r="B159" i="8"/>
  <c r="Z158" i="8"/>
  <c r="X158" i="8"/>
  <c r="U158" i="8"/>
  <c r="I158" i="8"/>
  <c r="Z157" i="8"/>
  <c r="X157" i="8"/>
  <c r="U157" i="8"/>
  <c r="V157" i="8" s="1"/>
  <c r="W157" i="8" s="1"/>
  <c r="Y157" i="8" s="1"/>
  <c r="P157" i="8" s="1"/>
  <c r="K157" i="10" s="1"/>
  <c r="T157" i="10" s="1"/>
  <c r="U157" i="10" s="1"/>
  <c r="I157" i="8"/>
  <c r="Z156" i="8"/>
  <c r="X156" i="8"/>
  <c r="U156" i="8"/>
  <c r="V156" i="8" s="1"/>
  <c r="W156" i="8" s="1"/>
  <c r="Y156" i="8" s="1"/>
  <c r="P156" i="8" s="1"/>
  <c r="K156" i="10" s="1"/>
  <c r="T156" i="10" s="1"/>
  <c r="U156" i="10" s="1"/>
  <c r="I156" i="8"/>
  <c r="Z155" i="8"/>
  <c r="AA155" i="8" s="1"/>
  <c r="AB155" i="8" s="1"/>
  <c r="AC155" i="8" s="1"/>
  <c r="X155" i="8"/>
  <c r="U155" i="8"/>
  <c r="V155" i="8" s="1"/>
  <c r="W155" i="8" s="1"/>
  <c r="I155" i="8"/>
  <c r="Z154" i="8"/>
  <c r="AA154" i="8" s="1"/>
  <c r="AB154" i="8" s="1"/>
  <c r="AC154" i="8" s="1"/>
  <c r="X154" i="8"/>
  <c r="V154" i="8"/>
  <c r="W154" i="8" s="1"/>
  <c r="U154" i="8"/>
  <c r="I154" i="8"/>
  <c r="Z153" i="8"/>
  <c r="AA153" i="8" s="1"/>
  <c r="AB153" i="8" s="1"/>
  <c r="AC153" i="8" s="1"/>
  <c r="X153" i="8"/>
  <c r="U153" i="8"/>
  <c r="V153" i="8" s="1"/>
  <c r="W153" i="8" s="1"/>
  <c r="I153" i="8"/>
  <c r="D153" i="8"/>
  <c r="Z152" i="8"/>
  <c r="X152" i="8"/>
  <c r="U152" i="8"/>
  <c r="V152" i="8" s="1"/>
  <c r="W152" i="8" s="1"/>
  <c r="I152" i="8"/>
  <c r="Z151" i="8"/>
  <c r="X151" i="8"/>
  <c r="U151" i="8"/>
  <c r="V151" i="8" s="1"/>
  <c r="W151" i="8" s="1"/>
  <c r="I151" i="8"/>
  <c r="Z142" i="8"/>
  <c r="X142" i="8"/>
  <c r="U142" i="8"/>
  <c r="V142" i="8" s="1"/>
  <c r="W142" i="8" s="1"/>
  <c r="I142" i="8"/>
  <c r="Z141" i="8"/>
  <c r="X141" i="8"/>
  <c r="U141" i="8"/>
  <c r="V141" i="8" s="1"/>
  <c r="W141" i="8" s="1"/>
  <c r="I141" i="8"/>
  <c r="C141" i="8"/>
  <c r="C140" i="10" s="1"/>
  <c r="AA140" i="8"/>
  <c r="AB140" i="8" s="1"/>
  <c r="AC140" i="8" s="1"/>
  <c r="Z140" i="8"/>
  <c r="X140" i="8"/>
  <c r="V140" i="8"/>
  <c r="W140" i="8" s="1"/>
  <c r="Y140" i="8" s="1"/>
  <c r="P140" i="8" s="1"/>
  <c r="K140" i="10" s="1"/>
  <c r="T140" i="10" s="1"/>
  <c r="U140" i="10" s="1"/>
  <c r="U140" i="8"/>
  <c r="I140" i="8"/>
  <c r="Z139" i="8"/>
  <c r="X139" i="8"/>
  <c r="W139" i="8"/>
  <c r="U139" i="8"/>
  <c r="V139" i="8" s="1"/>
  <c r="I139" i="8"/>
  <c r="B139" i="8"/>
  <c r="Z138" i="8"/>
  <c r="AA138" i="8" s="1"/>
  <c r="AB138" i="8" s="1"/>
  <c r="AC138" i="8" s="1"/>
  <c r="X138" i="8"/>
  <c r="U138" i="8"/>
  <c r="V138" i="8" s="1"/>
  <c r="W138" i="8" s="1"/>
  <c r="I138" i="8"/>
  <c r="Z137" i="8"/>
  <c r="X137" i="8"/>
  <c r="U137" i="8"/>
  <c r="V137" i="8" s="1"/>
  <c r="W137" i="8" s="1"/>
  <c r="I137" i="8"/>
  <c r="Z136" i="8"/>
  <c r="X136" i="8"/>
  <c r="V136" i="8"/>
  <c r="W136" i="8" s="1"/>
  <c r="U136" i="8"/>
  <c r="I136" i="8"/>
  <c r="AA135" i="8"/>
  <c r="AB135" i="8" s="1"/>
  <c r="AC135" i="8" s="1"/>
  <c r="Z135" i="8"/>
  <c r="X135" i="8"/>
  <c r="U135" i="8"/>
  <c r="V135" i="8" s="1"/>
  <c r="W135" i="8" s="1"/>
  <c r="Y135" i="8" s="1"/>
  <c r="P135" i="8" s="1"/>
  <c r="K135" i="10" s="1"/>
  <c r="T135" i="10" s="1"/>
  <c r="U135" i="10" s="1"/>
  <c r="I135" i="8"/>
  <c r="Z134" i="8"/>
  <c r="X134" i="8"/>
  <c r="U134" i="8"/>
  <c r="V134" i="8" s="1"/>
  <c r="W134" i="8" s="1"/>
  <c r="I134" i="8"/>
  <c r="Z133" i="8"/>
  <c r="X133" i="8"/>
  <c r="U133" i="8"/>
  <c r="V133" i="8" s="1"/>
  <c r="W133" i="8" s="1"/>
  <c r="I133" i="8"/>
  <c r="D133" i="8"/>
  <c r="Z132" i="8"/>
  <c r="X132" i="8"/>
  <c r="U132" i="8"/>
  <c r="V132" i="8" s="1"/>
  <c r="W132" i="8" s="1"/>
  <c r="I132" i="8"/>
  <c r="Z131" i="8"/>
  <c r="X131" i="8"/>
  <c r="U131" i="8"/>
  <c r="V131" i="8" s="1"/>
  <c r="W131" i="8" s="1"/>
  <c r="I131" i="8"/>
  <c r="Z122" i="8"/>
  <c r="X122" i="8"/>
  <c r="U122" i="8"/>
  <c r="V122" i="8" s="1"/>
  <c r="W122" i="8" s="1"/>
  <c r="Y122" i="8" s="1"/>
  <c r="P122" i="8" s="1"/>
  <c r="K122" i="10" s="1"/>
  <c r="T122" i="10" s="1"/>
  <c r="K122" i="12" s="1"/>
  <c r="T122" i="12" s="1"/>
  <c r="I122" i="8"/>
  <c r="Z121" i="8"/>
  <c r="X121" i="8"/>
  <c r="U121" i="8"/>
  <c r="I121" i="8"/>
  <c r="C121" i="8"/>
  <c r="C120" i="10" s="1"/>
  <c r="Z120" i="8"/>
  <c r="X120" i="8"/>
  <c r="V120" i="8"/>
  <c r="W120" i="8" s="1"/>
  <c r="Y120" i="8" s="1"/>
  <c r="P120" i="8" s="1"/>
  <c r="K120" i="10" s="1"/>
  <c r="T120" i="10" s="1"/>
  <c r="U120" i="8"/>
  <c r="I120" i="8"/>
  <c r="Z119" i="8"/>
  <c r="AA119" i="8" s="1"/>
  <c r="AB119" i="8" s="1"/>
  <c r="AC119" i="8" s="1"/>
  <c r="X119" i="8"/>
  <c r="V119" i="8"/>
  <c r="W119" i="8" s="1"/>
  <c r="U119" i="8"/>
  <c r="I119" i="8"/>
  <c r="B119" i="8"/>
  <c r="Z118" i="8"/>
  <c r="AA118" i="8" s="1"/>
  <c r="AB118" i="8" s="1"/>
  <c r="AC118" i="8" s="1"/>
  <c r="X118" i="8"/>
  <c r="V118" i="8"/>
  <c r="W118" i="8" s="1"/>
  <c r="U118" i="8"/>
  <c r="I118" i="8"/>
  <c r="Z117" i="8"/>
  <c r="X117" i="8"/>
  <c r="U117" i="8"/>
  <c r="V117" i="8" s="1"/>
  <c r="W117" i="8" s="1"/>
  <c r="I117" i="8"/>
  <c r="AA116" i="8"/>
  <c r="AB116" i="8" s="1"/>
  <c r="AC116" i="8" s="1"/>
  <c r="Z116" i="8"/>
  <c r="X116" i="8"/>
  <c r="U116" i="8"/>
  <c r="V116" i="8" s="1"/>
  <c r="W116" i="8" s="1"/>
  <c r="I116" i="8"/>
  <c r="Z115" i="8"/>
  <c r="X115" i="8"/>
  <c r="U115" i="8"/>
  <c r="V115" i="8" s="1"/>
  <c r="W115" i="8" s="1"/>
  <c r="Y115" i="8" s="1"/>
  <c r="P115" i="8" s="1"/>
  <c r="K115" i="10" s="1"/>
  <c r="T115" i="10" s="1"/>
  <c r="I115" i="8"/>
  <c r="Z114" i="8"/>
  <c r="AA114" i="8" s="1"/>
  <c r="AB114" i="8" s="1"/>
  <c r="AC114" i="8" s="1"/>
  <c r="X114" i="8"/>
  <c r="U114" i="8"/>
  <c r="V114" i="8" s="1"/>
  <c r="W114" i="8" s="1"/>
  <c r="Y114" i="8" s="1"/>
  <c r="P114" i="8" s="1"/>
  <c r="I114" i="8"/>
  <c r="Z113" i="8"/>
  <c r="X113" i="8"/>
  <c r="V113" i="8"/>
  <c r="W113" i="8" s="1"/>
  <c r="Y113" i="8" s="1"/>
  <c r="P113" i="8" s="1"/>
  <c r="U113" i="8"/>
  <c r="I113" i="8"/>
  <c r="D113" i="8"/>
  <c r="Z112" i="8"/>
  <c r="X112" i="8"/>
  <c r="U112" i="8"/>
  <c r="V112" i="8" s="1"/>
  <c r="W112" i="8" s="1"/>
  <c r="I112" i="8"/>
  <c r="Z111" i="8"/>
  <c r="AA111" i="8" s="1"/>
  <c r="AB111" i="8" s="1"/>
  <c r="AC111" i="8" s="1"/>
  <c r="X111" i="8"/>
  <c r="U111" i="8"/>
  <c r="V111" i="8" s="1"/>
  <c r="W111" i="8" s="1"/>
  <c r="I111" i="8"/>
  <c r="Z102" i="8"/>
  <c r="X102" i="8"/>
  <c r="U102" i="8"/>
  <c r="I102" i="8"/>
  <c r="Z101" i="8"/>
  <c r="AA101" i="8" s="1"/>
  <c r="AB101" i="8" s="1"/>
  <c r="AC101" i="8" s="1"/>
  <c r="X101" i="8"/>
  <c r="U101" i="8"/>
  <c r="V101" i="8" s="1"/>
  <c r="W101" i="8" s="1"/>
  <c r="I101" i="8"/>
  <c r="C101" i="8"/>
  <c r="C100" i="10" s="1"/>
  <c r="Z100" i="8"/>
  <c r="X100" i="8"/>
  <c r="U100" i="8"/>
  <c r="I100" i="8"/>
  <c r="Z99" i="8"/>
  <c r="AA99" i="8" s="1"/>
  <c r="AB99" i="8" s="1"/>
  <c r="AC99" i="8" s="1"/>
  <c r="X99" i="8"/>
  <c r="V99" i="8"/>
  <c r="W99" i="8" s="1"/>
  <c r="Y99" i="8" s="1"/>
  <c r="P99" i="8" s="1"/>
  <c r="U99" i="8"/>
  <c r="I99" i="8"/>
  <c r="B99" i="8"/>
  <c r="Z98" i="8"/>
  <c r="X98" i="8"/>
  <c r="U98" i="8"/>
  <c r="I98" i="8"/>
  <c r="Z97" i="8"/>
  <c r="X97" i="8"/>
  <c r="U97" i="8"/>
  <c r="V97" i="8" s="1"/>
  <c r="W97" i="8" s="1"/>
  <c r="I97" i="8"/>
  <c r="Z96" i="8"/>
  <c r="AA96" i="8" s="1"/>
  <c r="AB96" i="8" s="1"/>
  <c r="AC96" i="8" s="1"/>
  <c r="X96" i="8"/>
  <c r="U96" i="8"/>
  <c r="V96" i="8" s="1"/>
  <c r="W96" i="8" s="1"/>
  <c r="Y96" i="8" s="1"/>
  <c r="P96" i="8" s="1"/>
  <c r="I96" i="8"/>
  <c r="Z95" i="8"/>
  <c r="X95" i="8"/>
  <c r="U95" i="8"/>
  <c r="V95" i="8" s="1"/>
  <c r="W95" i="8" s="1"/>
  <c r="Y95" i="8" s="1"/>
  <c r="P95" i="8" s="1"/>
  <c r="K95" i="10" s="1"/>
  <c r="T95" i="10" s="1"/>
  <c r="I95" i="8"/>
  <c r="Q95" i="8" s="1"/>
  <c r="Z94" i="8"/>
  <c r="X94" i="8"/>
  <c r="U94" i="8"/>
  <c r="V94" i="8" s="1"/>
  <c r="W94" i="8" s="1"/>
  <c r="I94" i="8"/>
  <c r="Z93" i="8"/>
  <c r="X93" i="8"/>
  <c r="U93" i="8"/>
  <c r="V93" i="8" s="1"/>
  <c r="W93" i="8" s="1"/>
  <c r="I93" i="8"/>
  <c r="D93" i="8"/>
  <c r="Z92" i="8"/>
  <c r="X92" i="8"/>
  <c r="U92" i="8"/>
  <c r="V92" i="8" s="1"/>
  <c r="W92" i="8" s="1"/>
  <c r="I92" i="8"/>
  <c r="Z91" i="8"/>
  <c r="X91" i="8"/>
  <c r="U91" i="8"/>
  <c r="V91" i="8" s="1"/>
  <c r="W91" i="8" s="1"/>
  <c r="I91" i="8"/>
  <c r="Z82" i="8"/>
  <c r="X82" i="8"/>
  <c r="U82" i="8"/>
  <c r="V82" i="8" s="1"/>
  <c r="W82" i="8" s="1"/>
  <c r="I82" i="8"/>
  <c r="Z81" i="8"/>
  <c r="X81" i="8"/>
  <c r="U81" i="8"/>
  <c r="V81" i="8" s="1"/>
  <c r="W81" i="8" s="1"/>
  <c r="I81" i="8"/>
  <c r="C81" i="8"/>
  <c r="C80" i="10" s="1"/>
  <c r="Z80" i="8"/>
  <c r="X80" i="8"/>
  <c r="U80" i="8"/>
  <c r="V80" i="8" s="1"/>
  <c r="W80" i="8" s="1"/>
  <c r="Y80" i="8" s="1"/>
  <c r="P80" i="8" s="1"/>
  <c r="K80" i="10" s="1"/>
  <c r="T80" i="10" s="1"/>
  <c r="I80" i="8"/>
  <c r="Z79" i="8"/>
  <c r="X79" i="8"/>
  <c r="U79" i="8"/>
  <c r="V79" i="8" s="1"/>
  <c r="W79" i="8" s="1"/>
  <c r="Y79" i="8" s="1"/>
  <c r="P79" i="8" s="1"/>
  <c r="K79" i="10" s="1"/>
  <c r="T79" i="10" s="1"/>
  <c r="I79" i="8"/>
  <c r="B79" i="8"/>
  <c r="Z78" i="8"/>
  <c r="X78" i="8"/>
  <c r="U78" i="8"/>
  <c r="V78" i="8" s="1"/>
  <c r="W78" i="8" s="1"/>
  <c r="I78" i="8"/>
  <c r="Z77" i="8"/>
  <c r="X77" i="8"/>
  <c r="U77" i="8"/>
  <c r="V77" i="8" s="1"/>
  <c r="W77" i="8" s="1"/>
  <c r="I77" i="8"/>
  <c r="Z76" i="8"/>
  <c r="X76" i="8"/>
  <c r="V76" i="8"/>
  <c r="W76" i="8" s="1"/>
  <c r="U76" i="8"/>
  <c r="I76" i="8"/>
  <c r="Z75" i="8"/>
  <c r="AA75" i="8" s="1"/>
  <c r="AB75" i="8" s="1"/>
  <c r="AC75" i="8" s="1"/>
  <c r="X75" i="8"/>
  <c r="U75" i="8"/>
  <c r="V75" i="8" s="1"/>
  <c r="W75" i="8" s="1"/>
  <c r="Y75" i="8" s="1"/>
  <c r="P75" i="8" s="1"/>
  <c r="K75" i="10" s="1"/>
  <c r="T75" i="10" s="1"/>
  <c r="I75" i="8"/>
  <c r="Z74" i="8"/>
  <c r="AA74" i="8" s="1"/>
  <c r="AB74" i="8" s="1"/>
  <c r="AC74" i="8" s="1"/>
  <c r="X74" i="8"/>
  <c r="U74" i="8"/>
  <c r="V74" i="8" s="1"/>
  <c r="W74" i="8" s="1"/>
  <c r="Y74" i="8" s="1"/>
  <c r="P74" i="8" s="1"/>
  <c r="K74" i="10" s="1"/>
  <c r="T74" i="10" s="1"/>
  <c r="I74" i="8"/>
  <c r="Z73" i="8"/>
  <c r="AA73" i="8" s="1"/>
  <c r="AB73" i="8" s="1"/>
  <c r="AC73" i="8" s="1"/>
  <c r="X73" i="8"/>
  <c r="U73" i="8"/>
  <c r="V73" i="8" s="1"/>
  <c r="W73" i="8" s="1"/>
  <c r="I73" i="8"/>
  <c r="D73" i="8"/>
  <c r="Z72" i="8"/>
  <c r="AA72" i="8" s="1"/>
  <c r="AB72" i="8" s="1"/>
  <c r="AC72" i="8" s="1"/>
  <c r="X72" i="8"/>
  <c r="U72" i="8"/>
  <c r="V72" i="8" s="1"/>
  <c r="W72" i="8" s="1"/>
  <c r="I72" i="8"/>
  <c r="Z71" i="8"/>
  <c r="X71" i="8"/>
  <c r="U71" i="8"/>
  <c r="V71" i="8" s="1"/>
  <c r="W71" i="8" s="1"/>
  <c r="I71" i="8"/>
  <c r="Z62" i="8"/>
  <c r="X62" i="8"/>
  <c r="U62" i="8"/>
  <c r="V62" i="8" s="1"/>
  <c r="W62" i="8" s="1"/>
  <c r="Y62" i="8" s="1"/>
  <c r="P62" i="8" s="1"/>
  <c r="K62" i="10" s="1"/>
  <c r="T62" i="10" s="1"/>
  <c r="K62" i="12" s="1"/>
  <c r="T62" i="12" s="1"/>
  <c r="K62" i="13" s="1"/>
  <c r="T62" i="13" s="1"/>
  <c r="U62" i="13" s="1"/>
  <c r="I62" i="8"/>
  <c r="Z61" i="8"/>
  <c r="X61" i="8"/>
  <c r="U61" i="8"/>
  <c r="AA61" i="8" s="1"/>
  <c r="AB61" i="8" s="1"/>
  <c r="AC61" i="8" s="1"/>
  <c r="I61" i="8"/>
  <c r="C61" i="8"/>
  <c r="C60" i="10" s="1"/>
  <c r="Z60" i="8"/>
  <c r="X60" i="8"/>
  <c r="U60" i="8"/>
  <c r="V60" i="8" s="1"/>
  <c r="W60" i="8" s="1"/>
  <c r="I60" i="8"/>
  <c r="Z59" i="8"/>
  <c r="X59" i="8"/>
  <c r="U59" i="8"/>
  <c r="V59" i="8" s="1"/>
  <c r="W59" i="8" s="1"/>
  <c r="I59" i="8"/>
  <c r="B59" i="8"/>
  <c r="Z58" i="8"/>
  <c r="X58" i="8"/>
  <c r="U58" i="8"/>
  <c r="V58" i="8" s="1"/>
  <c r="W58" i="8" s="1"/>
  <c r="Y58" i="8" s="1"/>
  <c r="P58" i="8" s="1"/>
  <c r="I58" i="8"/>
  <c r="Z57" i="8"/>
  <c r="X57" i="8"/>
  <c r="U57" i="8"/>
  <c r="AA57" i="8" s="1"/>
  <c r="AB57" i="8" s="1"/>
  <c r="AC57" i="8" s="1"/>
  <c r="I57" i="8"/>
  <c r="Z56" i="8"/>
  <c r="X56" i="8"/>
  <c r="U56" i="8"/>
  <c r="V56" i="8" s="1"/>
  <c r="W56" i="8" s="1"/>
  <c r="I56" i="8"/>
  <c r="Z55" i="8"/>
  <c r="X55" i="8"/>
  <c r="U55" i="8"/>
  <c r="V55" i="8" s="1"/>
  <c r="W55" i="8" s="1"/>
  <c r="I55" i="8"/>
  <c r="Z54" i="8"/>
  <c r="AA54" i="8" s="1"/>
  <c r="AB54" i="8" s="1"/>
  <c r="AC54" i="8" s="1"/>
  <c r="X54" i="8"/>
  <c r="U54" i="8"/>
  <c r="V54" i="8" s="1"/>
  <c r="W54" i="8" s="1"/>
  <c r="I54" i="8"/>
  <c r="Z53" i="8"/>
  <c r="X53" i="8"/>
  <c r="U53" i="8"/>
  <c r="V53" i="8" s="1"/>
  <c r="W53" i="8" s="1"/>
  <c r="Y53" i="8" s="1"/>
  <c r="P53" i="8" s="1"/>
  <c r="I53" i="8"/>
  <c r="D53" i="8"/>
  <c r="Z52" i="8"/>
  <c r="X52" i="8"/>
  <c r="V52" i="8"/>
  <c r="W52" i="8" s="1"/>
  <c r="Y52" i="8" s="1"/>
  <c r="P52" i="8" s="1"/>
  <c r="K52" i="10" s="1"/>
  <c r="T52" i="10" s="1"/>
  <c r="U52" i="8"/>
  <c r="I52" i="8"/>
  <c r="Z51" i="8"/>
  <c r="X51" i="8"/>
  <c r="U51" i="8"/>
  <c r="V51" i="8" s="1"/>
  <c r="W51" i="8" s="1"/>
  <c r="I51" i="8"/>
  <c r="D33" i="8"/>
  <c r="C41" i="8"/>
  <c r="C40" i="10" s="1"/>
  <c r="B39" i="8"/>
  <c r="B19" i="8"/>
  <c r="Z42" i="8"/>
  <c r="X42" i="8"/>
  <c r="U42" i="8"/>
  <c r="V42" i="8" s="1"/>
  <c r="W42" i="8" s="1"/>
  <c r="I42" i="8"/>
  <c r="Z41" i="8"/>
  <c r="X41" i="8"/>
  <c r="U41" i="8"/>
  <c r="V41" i="8" s="1"/>
  <c r="W41" i="8" s="1"/>
  <c r="I41" i="8"/>
  <c r="Z40" i="8"/>
  <c r="X40" i="8"/>
  <c r="U40" i="8"/>
  <c r="V40" i="8" s="1"/>
  <c r="W40" i="8" s="1"/>
  <c r="I40" i="8"/>
  <c r="Z39" i="8"/>
  <c r="X39" i="8"/>
  <c r="U39" i="8"/>
  <c r="V39" i="8" s="1"/>
  <c r="W39" i="8" s="1"/>
  <c r="I39" i="8"/>
  <c r="Z38" i="8"/>
  <c r="X38" i="8"/>
  <c r="U38" i="8"/>
  <c r="V38" i="8" s="1"/>
  <c r="W38" i="8" s="1"/>
  <c r="I38" i="8"/>
  <c r="Z37" i="8"/>
  <c r="X37" i="8"/>
  <c r="U37" i="8"/>
  <c r="V37" i="8" s="1"/>
  <c r="W37" i="8" s="1"/>
  <c r="I37" i="8"/>
  <c r="Z36" i="8"/>
  <c r="X36" i="8"/>
  <c r="U36" i="8"/>
  <c r="V36" i="8" s="1"/>
  <c r="W36" i="8" s="1"/>
  <c r="Y36" i="8" s="1"/>
  <c r="P36" i="8" s="1"/>
  <c r="K36" i="10" s="1"/>
  <c r="T36" i="10" s="1"/>
  <c r="K36" i="12" s="1"/>
  <c r="T36" i="12" s="1"/>
  <c r="K36" i="13" s="1"/>
  <c r="T36" i="13" s="1"/>
  <c r="U36" i="13" s="1"/>
  <c r="I36" i="8"/>
  <c r="Z35" i="8"/>
  <c r="X35" i="8"/>
  <c r="U35" i="8"/>
  <c r="V35" i="8" s="1"/>
  <c r="W35" i="8" s="1"/>
  <c r="I35" i="8"/>
  <c r="Z34" i="8"/>
  <c r="X34" i="8"/>
  <c r="U34" i="8"/>
  <c r="V34" i="8" s="1"/>
  <c r="W34" i="8" s="1"/>
  <c r="Y34" i="8" s="1"/>
  <c r="P34" i="8" s="1"/>
  <c r="K34" i="10" s="1"/>
  <c r="T34" i="10" s="1"/>
  <c r="U34" i="10" s="1"/>
  <c r="I34" i="8"/>
  <c r="Z33" i="8"/>
  <c r="X33" i="8"/>
  <c r="U33" i="8"/>
  <c r="V33" i="8" s="1"/>
  <c r="W33" i="8" s="1"/>
  <c r="I33" i="8"/>
  <c r="Z32" i="8"/>
  <c r="X32" i="8"/>
  <c r="U32" i="8"/>
  <c r="V32" i="8" s="1"/>
  <c r="W32" i="8" s="1"/>
  <c r="I32" i="8"/>
  <c r="Z31" i="8"/>
  <c r="X31" i="8"/>
  <c r="U31" i="8"/>
  <c r="V31" i="8" s="1"/>
  <c r="W31" i="8" s="1"/>
  <c r="Y31" i="8" s="1"/>
  <c r="P31" i="8" s="1"/>
  <c r="K31" i="10" s="1"/>
  <c r="I31" i="8"/>
  <c r="D541" i="13" l="1"/>
  <c r="D32" i="11" s="1"/>
  <c r="F32" i="11" s="1"/>
  <c r="AE662" i="12"/>
  <c r="AF662" i="12" s="1"/>
  <c r="AG662" i="12" s="1"/>
  <c r="AE802" i="12"/>
  <c r="AF802" i="12" s="1"/>
  <c r="AG802" i="12" s="1"/>
  <c r="AE702" i="12"/>
  <c r="AF702" i="12" s="1"/>
  <c r="AG702" i="12" s="1"/>
  <c r="AE142" i="12"/>
  <c r="AF142" i="12" s="1"/>
  <c r="AG142" i="12" s="1"/>
  <c r="AE502" i="12"/>
  <c r="AF502" i="12" s="1"/>
  <c r="AG502" i="12" s="1"/>
  <c r="AE602" i="12"/>
  <c r="AF602" i="12" s="1"/>
  <c r="AG602" i="12" s="1"/>
  <c r="AE162" i="12"/>
  <c r="AF162" i="12" s="1"/>
  <c r="AG162" i="12" s="1"/>
  <c r="C541" i="13"/>
  <c r="AE82" i="12"/>
  <c r="AF82" i="12" s="1"/>
  <c r="AG82" i="12" s="1"/>
  <c r="AE242" i="12"/>
  <c r="AF242" i="12" s="1"/>
  <c r="AG242" i="12" s="1"/>
  <c r="AE802" i="10"/>
  <c r="AF802" i="10" s="1"/>
  <c r="AG802" i="10" s="1"/>
  <c r="U782" i="10"/>
  <c r="K782" i="12"/>
  <c r="T782" i="12" s="1"/>
  <c r="K782" i="13" s="1"/>
  <c r="AE762" i="10"/>
  <c r="AF762" i="10" s="1"/>
  <c r="AG762" i="10" s="1"/>
  <c r="AE742" i="10"/>
  <c r="AF742" i="10" s="1"/>
  <c r="AG742" i="10" s="1"/>
  <c r="AE722" i="10"/>
  <c r="AF722" i="10" s="1"/>
  <c r="AG722" i="10" s="1"/>
  <c r="Z682" i="10"/>
  <c r="AA682" i="10" s="1"/>
  <c r="AC682" i="10" s="1"/>
  <c r="C661" i="13"/>
  <c r="T662" i="13"/>
  <c r="AE662" i="10"/>
  <c r="AF662" i="10" s="1"/>
  <c r="AG662" i="10" s="1"/>
  <c r="AE642" i="10"/>
  <c r="AF642" i="10" s="1"/>
  <c r="AG642" i="10" s="1"/>
  <c r="AE622" i="10"/>
  <c r="AF622" i="10" s="1"/>
  <c r="AG622" i="10" s="1"/>
  <c r="Z602" i="10"/>
  <c r="AA602" i="10" s="1"/>
  <c r="AC602" i="10" s="1"/>
  <c r="U582" i="10"/>
  <c r="K582" i="12"/>
  <c r="T582" i="12" s="1"/>
  <c r="K582" i="13" s="1"/>
  <c r="AE562" i="10"/>
  <c r="AF562" i="10" s="1"/>
  <c r="AG562" i="10" s="1"/>
  <c r="AE502" i="10"/>
  <c r="AF502" i="10" s="1"/>
  <c r="AG502" i="10" s="1"/>
  <c r="AE482" i="10"/>
  <c r="AF482" i="10" s="1"/>
  <c r="AG482" i="10" s="1"/>
  <c r="AE462" i="10"/>
  <c r="AF462" i="10" s="1"/>
  <c r="AG462" i="10" s="1"/>
  <c r="Z422" i="10"/>
  <c r="AA422" i="10" s="1"/>
  <c r="AC422" i="10" s="1"/>
  <c r="AE402" i="10"/>
  <c r="AF402" i="10" s="1"/>
  <c r="AG402" i="10" s="1"/>
  <c r="U402" i="10"/>
  <c r="K402" i="12"/>
  <c r="T402" i="12" s="1"/>
  <c r="D401" i="12" s="1"/>
  <c r="Z382" i="10"/>
  <c r="AA382" i="10" s="1"/>
  <c r="AC382" i="10" s="1"/>
  <c r="AE322" i="10"/>
  <c r="AF322" i="10" s="1"/>
  <c r="AG322" i="10" s="1"/>
  <c r="AC282" i="10"/>
  <c r="AE282" i="10"/>
  <c r="AF282" i="10" s="1"/>
  <c r="AG282" i="10" s="1"/>
  <c r="Z242" i="10"/>
  <c r="AA242" i="10" s="1"/>
  <c r="AC242" i="10" s="1"/>
  <c r="AC222" i="10"/>
  <c r="AE222" i="10"/>
  <c r="AF222" i="10" s="1"/>
  <c r="AG222" i="10" s="1"/>
  <c r="U202" i="10"/>
  <c r="K202" i="12"/>
  <c r="T202" i="12" s="1"/>
  <c r="K202" i="13" s="1"/>
  <c r="AE182" i="10"/>
  <c r="AF182" i="10" s="1"/>
  <c r="AG182" i="10" s="1"/>
  <c r="AE162" i="10"/>
  <c r="AF162" i="10" s="1"/>
  <c r="AG162" i="10" s="1"/>
  <c r="Z142" i="10"/>
  <c r="AA142" i="10" s="1"/>
  <c r="AC142" i="10" s="1"/>
  <c r="Z122" i="10"/>
  <c r="AA122" i="10" s="1"/>
  <c r="AC122" i="10" s="1"/>
  <c r="U122" i="12"/>
  <c r="K122" i="13"/>
  <c r="AE102" i="10"/>
  <c r="AF102" i="10" s="1"/>
  <c r="AG102" i="10" s="1"/>
  <c r="AE82" i="10"/>
  <c r="AF82" i="10" s="1"/>
  <c r="AG82" i="10" s="1"/>
  <c r="AE62" i="10"/>
  <c r="AF62" i="10" s="1"/>
  <c r="AG62" i="10" s="1"/>
  <c r="B19" i="12"/>
  <c r="C12" i="13"/>
  <c r="AA58" i="8"/>
  <c r="AB58" i="8" s="1"/>
  <c r="AC58" i="8" s="1"/>
  <c r="V57" i="8"/>
  <c r="W57" i="8" s="1"/>
  <c r="Y57" i="8" s="1"/>
  <c r="P57" i="8" s="1"/>
  <c r="K57" i="10" s="1"/>
  <c r="T57" i="10" s="1"/>
  <c r="K57" i="12" s="1"/>
  <c r="T57" i="12" s="1"/>
  <c r="V61" i="8"/>
  <c r="W61" i="8" s="1"/>
  <c r="Y61" i="8" s="1"/>
  <c r="P61" i="8" s="1"/>
  <c r="U52" i="10"/>
  <c r="K52" i="12"/>
  <c r="T52" i="12" s="1"/>
  <c r="K52" i="13" s="1"/>
  <c r="T52" i="13" s="1"/>
  <c r="U52" i="13" s="1"/>
  <c r="X55" i="10"/>
  <c r="J55" i="12"/>
  <c r="X62" i="10"/>
  <c r="J62" i="12"/>
  <c r="J58" i="12"/>
  <c r="X58" i="10"/>
  <c r="X61" i="10"/>
  <c r="J61" i="12"/>
  <c r="X54" i="10"/>
  <c r="J54" i="12"/>
  <c r="X57" i="10"/>
  <c r="J57" i="12"/>
  <c r="J60" i="12"/>
  <c r="X60" i="10"/>
  <c r="X53" i="10"/>
  <c r="J53" i="12"/>
  <c r="J52" i="12"/>
  <c r="X52" i="10"/>
  <c r="X56" i="10"/>
  <c r="J56" i="12"/>
  <c r="J59" i="12"/>
  <c r="X59" i="10"/>
  <c r="C52" i="12"/>
  <c r="U33" i="12"/>
  <c r="K33" i="13"/>
  <c r="T33" i="13" s="1"/>
  <c r="U33" i="13" s="1"/>
  <c r="U32" i="12"/>
  <c r="K32" i="13"/>
  <c r="T32" i="13" s="1"/>
  <c r="U32" i="13" s="1"/>
  <c r="D802" i="13"/>
  <c r="D45" i="11"/>
  <c r="F45" i="11" s="1"/>
  <c r="U475" i="13"/>
  <c r="U552" i="13"/>
  <c r="U693" i="12"/>
  <c r="U798" i="12"/>
  <c r="U192" i="12"/>
  <c r="U681" i="12"/>
  <c r="U714" i="12"/>
  <c r="U737" i="12"/>
  <c r="U797" i="12"/>
  <c r="U137" i="12"/>
  <c r="U296" i="12"/>
  <c r="U441" i="12"/>
  <c r="U599" i="12"/>
  <c r="U519" i="12"/>
  <c r="U771" i="12"/>
  <c r="U772" i="12"/>
  <c r="U778" i="12"/>
  <c r="U354" i="12"/>
  <c r="U677" i="12"/>
  <c r="U755" i="12"/>
  <c r="U794" i="12"/>
  <c r="U459" i="12"/>
  <c r="U499" i="12"/>
  <c r="U613" i="12"/>
  <c r="U731" i="12"/>
  <c r="U732" i="12"/>
  <c r="U738" i="12"/>
  <c r="U759" i="12"/>
  <c r="U776" i="12"/>
  <c r="U791" i="12"/>
  <c r="U793" i="12"/>
  <c r="B39" i="12"/>
  <c r="C32" i="13"/>
  <c r="U191" i="13"/>
  <c r="U591" i="13"/>
  <c r="U351" i="13"/>
  <c r="U311" i="13"/>
  <c r="D542" i="13"/>
  <c r="AE413" i="12"/>
  <c r="AF413" i="12" s="1"/>
  <c r="AG413" i="12" s="1"/>
  <c r="Z413" i="12"/>
  <c r="AA413" i="12" s="1"/>
  <c r="AC413" i="12" s="1"/>
  <c r="AC56" i="12"/>
  <c r="AE57" i="12"/>
  <c r="AF57" i="12" s="1"/>
  <c r="AG57" i="12" s="1"/>
  <c r="U72" i="12"/>
  <c r="U76" i="12"/>
  <c r="AE79" i="12"/>
  <c r="AF79" i="12" s="1"/>
  <c r="AG79" i="12" s="1"/>
  <c r="AE80" i="12"/>
  <c r="AF80" i="12" s="1"/>
  <c r="AG80" i="12" s="1"/>
  <c r="U97" i="12"/>
  <c r="Z98" i="12"/>
  <c r="AA98" i="12" s="1"/>
  <c r="AC98" i="12" s="1"/>
  <c r="AE102" i="12"/>
  <c r="AF102" i="12" s="1"/>
  <c r="AG102" i="12" s="1"/>
  <c r="AE132" i="12"/>
  <c r="AF132" i="12" s="1"/>
  <c r="AG132" i="12" s="1"/>
  <c r="AE133" i="12"/>
  <c r="AF133" i="12" s="1"/>
  <c r="AG133" i="12" s="1"/>
  <c r="AC174" i="12"/>
  <c r="AE193" i="12"/>
  <c r="AF193" i="12" s="1"/>
  <c r="AG193" i="12" s="1"/>
  <c r="AE259" i="12"/>
  <c r="AF259" i="12" s="1"/>
  <c r="AG259" i="12" s="1"/>
  <c r="AC399" i="12"/>
  <c r="AE402" i="12"/>
  <c r="AF402" i="12" s="1"/>
  <c r="AG402" i="12" s="1"/>
  <c r="AC531" i="12"/>
  <c r="AE13" i="12"/>
  <c r="AF13" i="12" s="1"/>
  <c r="AG13" i="12" s="1"/>
  <c r="AE17" i="12"/>
  <c r="AF17" i="12" s="1"/>
  <c r="AG17" i="12" s="1"/>
  <c r="AE22" i="12"/>
  <c r="AF22" i="12" s="1"/>
  <c r="AG22" i="12" s="1"/>
  <c r="AE38" i="12"/>
  <c r="AF38" i="12" s="1"/>
  <c r="AG38" i="12" s="1"/>
  <c r="U113" i="12"/>
  <c r="U115" i="12"/>
  <c r="U151" i="12"/>
  <c r="AE175" i="12"/>
  <c r="AF175" i="12" s="1"/>
  <c r="AG175" i="12" s="1"/>
  <c r="AE373" i="12"/>
  <c r="AF373" i="12" s="1"/>
  <c r="AG373" i="12" s="1"/>
  <c r="AE182" i="12"/>
  <c r="AF182" i="12" s="1"/>
  <c r="AG182" i="12" s="1"/>
  <c r="Z182" i="12"/>
  <c r="AA182" i="12" s="1"/>
  <c r="AC182" i="12" s="1"/>
  <c r="Z54" i="12"/>
  <c r="AA54" i="12" s="1"/>
  <c r="AC54" i="12" s="1"/>
  <c r="AE62" i="12"/>
  <c r="AF62" i="12" s="1"/>
  <c r="AG62" i="12" s="1"/>
  <c r="AE78" i="12"/>
  <c r="AF78" i="12" s="1"/>
  <c r="AG78" i="12" s="1"/>
  <c r="AE99" i="12"/>
  <c r="AF99" i="12" s="1"/>
  <c r="AG99" i="12" s="1"/>
  <c r="Z119" i="12"/>
  <c r="AA119" i="12" s="1"/>
  <c r="AC119" i="12" s="1"/>
  <c r="Z121" i="12"/>
  <c r="AA121" i="12" s="1"/>
  <c r="AC121" i="12" s="1"/>
  <c r="AC180" i="12"/>
  <c r="Z282" i="12"/>
  <c r="AA282" i="12" s="1"/>
  <c r="AC282" i="12" s="1"/>
  <c r="AC15" i="12"/>
  <c r="AC19" i="12"/>
  <c r="AC41" i="12"/>
  <c r="AC59" i="12"/>
  <c r="AC60" i="12"/>
  <c r="AE61" i="12"/>
  <c r="AF61" i="12" s="1"/>
  <c r="AG61" i="12" s="1"/>
  <c r="AE76" i="12"/>
  <c r="AF76" i="12" s="1"/>
  <c r="AG76" i="12" s="1"/>
  <c r="AE77" i="12"/>
  <c r="AF77" i="12" s="1"/>
  <c r="AG77" i="12" s="1"/>
  <c r="U91" i="12"/>
  <c r="U93" i="12"/>
  <c r="AE94" i="12"/>
  <c r="AF94" i="12" s="1"/>
  <c r="AG94" i="12" s="1"/>
  <c r="U114" i="12"/>
  <c r="Z120" i="12"/>
  <c r="AA120" i="12" s="1"/>
  <c r="AC120" i="12" s="1"/>
  <c r="U131" i="12"/>
  <c r="AE237" i="12"/>
  <c r="AF237" i="12" s="1"/>
  <c r="AG237" i="12" s="1"/>
  <c r="AC241" i="12"/>
  <c r="Z262" i="12"/>
  <c r="AA262" i="12" s="1"/>
  <c r="AC262" i="12" s="1"/>
  <c r="AE475" i="12"/>
  <c r="AF475" i="12" s="1"/>
  <c r="AG475" i="12" s="1"/>
  <c r="AE255" i="12"/>
  <c r="AF255" i="12" s="1"/>
  <c r="AG255" i="12" s="1"/>
  <c r="Z255" i="12"/>
  <c r="AA255" i="12" s="1"/>
  <c r="AC255" i="12" s="1"/>
  <c r="AE136" i="12"/>
  <c r="AF136" i="12" s="1"/>
  <c r="AG136" i="12" s="1"/>
  <c r="Z136" i="12"/>
  <c r="AA136" i="12" s="1"/>
  <c r="AC136" i="12" s="1"/>
  <c r="AE52" i="12"/>
  <c r="AF52" i="12" s="1"/>
  <c r="AG52" i="12" s="1"/>
  <c r="AE53" i="12"/>
  <c r="AF53" i="12" s="1"/>
  <c r="AG53" i="12" s="1"/>
  <c r="AE74" i="12"/>
  <c r="AF74" i="12" s="1"/>
  <c r="AG74" i="12" s="1"/>
  <c r="U92" i="12"/>
  <c r="U134" i="12"/>
  <c r="AE141" i="12"/>
  <c r="AF141" i="12" s="1"/>
  <c r="AG141" i="12" s="1"/>
  <c r="U158" i="12"/>
  <c r="Z415" i="12"/>
  <c r="AA415" i="12" s="1"/>
  <c r="AC415" i="12" s="1"/>
  <c r="Z580" i="12"/>
  <c r="AA580" i="12" s="1"/>
  <c r="AC580" i="12" s="1"/>
  <c r="AE580" i="12"/>
  <c r="AF580" i="12" s="1"/>
  <c r="AG580" i="12" s="1"/>
  <c r="AE11" i="12"/>
  <c r="AF11" i="12" s="1"/>
  <c r="AG11" i="12" s="1"/>
  <c r="AE15" i="12"/>
  <c r="AF15" i="12" s="1"/>
  <c r="AG15" i="12" s="1"/>
  <c r="AC39" i="12"/>
  <c r="AC40" i="12"/>
  <c r="AE59" i="12"/>
  <c r="AF59" i="12" s="1"/>
  <c r="AG59" i="12" s="1"/>
  <c r="AE60" i="12"/>
  <c r="AF60" i="12" s="1"/>
  <c r="AG60" i="12" s="1"/>
  <c r="AE72" i="12"/>
  <c r="AF72" i="12" s="1"/>
  <c r="AG72" i="12" s="1"/>
  <c r="AC92" i="12"/>
  <c r="AE96" i="12"/>
  <c r="AF96" i="12" s="1"/>
  <c r="AG96" i="12" s="1"/>
  <c r="AE111" i="12"/>
  <c r="AF111" i="12" s="1"/>
  <c r="AG111" i="12" s="1"/>
  <c r="AE118" i="12"/>
  <c r="AF118" i="12" s="1"/>
  <c r="AG118" i="12" s="1"/>
  <c r="U135" i="12"/>
  <c r="AC137" i="12"/>
  <c r="AE139" i="12"/>
  <c r="AF139" i="12" s="1"/>
  <c r="AG139" i="12" s="1"/>
  <c r="AC176" i="12"/>
  <c r="AE177" i="12"/>
  <c r="AF177" i="12" s="1"/>
  <c r="AG177" i="12" s="1"/>
  <c r="AC239" i="12"/>
  <c r="AC332" i="12"/>
  <c r="AC375" i="12"/>
  <c r="AC392" i="12"/>
  <c r="U157" i="12"/>
  <c r="AE172" i="12"/>
  <c r="AF172" i="12" s="1"/>
  <c r="AG172" i="12" s="1"/>
  <c r="AE176" i="12"/>
  <c r="AF176" i="12" s="1"/>
  <c r="AG176" i="12" s="1"/>
  <c r="U181" i="12"/>
  <c r="U197" i="12"/>
  <c r="AE236" i="12"/>
  <c r="AF236" i="12" s="1"/>
  <c r="AG236" i="12" s="1"/>
  <c r="AE241" i="12"/>
  <c r="AF241" i="12" s="1"/>
  <c r="AG241" i="12" s="1"/>
  <c r="U252" i="12"/>
  <c r="U277" i="12"/>
  <c r="U318" i="12"/>
  <c r="U321" i="12"/>
  <c r="AE332" i="12"/>
  <c r="AF332" i="12" s="1"/>
  <c r="AG332" i="12" s="1"/>
  <c r="AE357" i="12"/>
  <c r="AF357" i="12" s="1"/>
  <c r="AG357" i="12" s="1"/>
  <c r="U381" i="12"/>
  <c r="AC393" i="12"/>
  <c r="Z411" i="12"/>
  <c r="AA411" i="12" s="1"/>
  <c r="AC411" i="12" s="1"/>
  <c r="AE411" i="12"/>
  <c r="AF411" i="12" s="1"/>
  <c r="AG411" i="12" s="1"/>
  <c r="U438" i="12"/>
  <c r="U474" i="12"/>
  <c r="Z657" i="12"/>
  <c r="AA657" i="12" s="1"/>
  <c r="AC657" i="12" s="1"/>
  <c r="AE657" i="12"/>
  <c r="AF657" i="12" s="1"/>
  <c r="AG657" i="12" s="1"/>
  <c r="AE699" i="12"/>
  <c r="AF699" i="12" s="1"/>
  <c r="AG699" i="12" s="1"/>
  <c r="U751" i="12"/>
  <c r="U154" i="12"/>
  <c r="AE159" i="12"/>
  <c r="AF159" i="12" s="1"/>
  <c r="AG159" i="12" s="1"/>
  <c r="AE160" i="12"/>
  <c r="AF160" i="12" s="1"/>
  <c r="AG160" i="12" s="1"/>
  <c r="U178" i="12"/>
  <c r="AE202" i="12"/>
  <c r="AF202" i="12" s="1"/>
  <c r="AG202" i="12" s="1"/>
  <c r="Z236" i="12"/>
  <c r="AA236" i="12" s="1"/>
  <c r="AC236" i="12" s="1"/>
  <c r="Z278" i="12"/>
  <c r="AA278" i="12" s="1"/>
  <c r="AC278" i="12" s="1"/>
  <c r="U292" i="12"/>
  <c r="AE299" i="12"/>
  <c r="AF299" i="12" s="1"/>
  <c r="AG299" i="12" s="1"/>
  <c r="AE300" i="12"/>
  <c r="AF300" i="12" s="1"/>
  <c r="AG300" i="12" s="1"/>
  <c r="Z315" i="12"/>
  <c r="AA315" i="12" s="1"/>
  <c r="AC315" i="12" s="1"/>
  <c r="U320" i="12"/>
  <c r="Z322" i="12"/>
  <c r="AA322" i="12" s="1"/>
  <c r="AC322" i="12" s="1"/>
  <c r="U337" i="12"/>
  <c r="AE342" i="12"/>
  <c r="AF342" i="12" s="1"/>
  <c r="AG342" i="12" s="1"/>
  <c r="U379" i="12"/>
  <c r="Z382" i="12"/>
  <c r="AA382" i="12" s="1"/>
  <c r="AC382" i="12" s="1"/>
  <c r="AE394" i="12"/>
  <c r="AF394" i="12" s="1"/>
  <c r="AG394" i="12" s="1"/>
  <c r="AE494" i="12"/>
  <c r="AF494" i="12" s="1"/>
  <c r="AG494" i="12" s="1"/>
  <c r="AE499" i="12"/>
  <c r="AF499" i="12" s="1"/>
  <c r="AG499" i="12" s="1"/>
  <c r="AE137" i="12"/>
  <c r="AF137" i="12" s="1"/>
  <c r="AG137" i="12" s="1"/>
  <c r="U152" i="12"/>
  <c r="AE153" i="12"/>
  <c r="AF153" i="12" s="1"/>
  <c r="AG153" i="12" s="1"/>
  <c r="AE154" i="12"/>
  <c r="AF154" i="12" s="1"/>
  <c r="AG154" i="12" s="1"/>
  <c r="AC156" i="12"/>
  <c r="U179" i="12"/>
  <c r="U180" i="12"/>
  <c r="U194" i="12"/>
  <c r="AC195" i="12"/>
  <c r="U201" i="12"/>
  <c r="Z202" i="12"/>
  <c r="AA202" i="12" s="1"/>
  <c r="AC202" i="12" s="1"/>
  <c r="U212" i="12"/>
  <c r="U215" i="12"/>
  <c r="U217" i="12"/>
  <c r="AE221" i="12"/>
  <c r="AF221" i="12" s="1"/>
  <c r="AG221" i="12" s="1"/>
  <c r="AE222" i="12"/>
  <c r="AF222" i="12" s="1"/>
  <c r="AG222" i="12" s="1"/>
  <c r="AE240" i="12"/>
  <c r="AF240" i="12" s="1"/>
  <c r="AG240" i="12" s="1"/>
  <c r="AC276" i="12"/>
  <c r="AE281" i="12"/>
  <c r="AF281" i="12" s="1"/>
  <c r="AG281" i="12" s="1"/>
  <c r="U294" i="12"/>
  <c r="AC296" i="12"/>
  <c r="U377" i="12"/>
  <c r="U380" i="12"/>
  <c r="Z536" i="12"/>
  <c r="AA536" i="12" s="1"/>
  <c r="AC536" i="12" s="1"/>
  <c r="AE536" i="12"/>
  <c r="AF536" i="12" s="1"/>
  <c r="AG536" i="12" s="1"/>
  <c r="AE557" i="12"/>
  <c r="AF557" i="12" s="1"/>
  <c r="AG557" i="12" s="1"/>
  <c r="AC575" i="12"/>
  <c r="AC576" i="12"/>
  <c r="AC192" i="12"/>
  <c r="AE194" i="12"/>
  <c r="AF194" i="12" s="1"/>
  <c r="AG194" i="12" s="1"/>
  <c r="AC198" i="12"/>
  <c r="AC201" i="12"/>
  <c r="AE211" i="12"/>
  <c r="AF211" i="12" s="1"/>
  <c r="AG211" i="12" s="1"/>
  <c r="AC217" i="12"/>
  <c r="AE254" i="12"/>
  <c r="AF254" i="12" s="1"/>
  <c r="AG254" i="12" s="1"/>
  <c r="AE258" i="12"/>
  <c r="AF258" i="12" s="1"/>
  <c r="AG258" i="12" s="1"/>
  <c r="AE260" i="12"/>
  <c r="AF260" i="12" s="1"/>
  <c r="AG260" i="12" s="1"/>
  <c r="AE298" i="12"/>
  <c r="AF298" i="12" s="1"/>
  <c r="AG298" i="12" s="1"/>
  <c r="AE314" i="12"/>
  <c r="AF314" i="12" s="1"/>
  <c r="AG314" i="12" s="1"/>
  <c r="AE316" i="12"/>
  <c r="AF316" i="12" s="1"/>
  <c r="AG316" i="12" s="1"/>
  <c r="AC335" i="12"/>
  <c r="AE338" i="12"/>
  <c r="AF338" i="12" s="1"/>
  <c r="AG338" i="12" s="1"/>
  <c r="AE352" i="12"/>
  <c r="AF352" i="12" s="1"/>
  <c r="AG352" i="12" s="1"/>
  <c r="AE355" i="12"/>
  <c r="AF355" i="12" s="1"/>
  <c r="AG355" i="12" s="1"/>
  <c r="AE360" i="12"/>
  <c r="AF360" i="12" s="1"/>
  <c r="AG360" i="12" s="1"/>
  <c r="AE361" i="12"/>
  <c r="AF361" i="12" s="1"/>
  <c r="AG361" i="12" s="1"/>
  <c r="U378" i="12"/>
  <c r="AE461" i="12"/>
  <c r="AF461" i="12" s="1"/>
  <c r="AG461" i="12" s="1"/>
  <c r="AE482" i="12"/>
  <c r="AF482" i="12" s="1"/>
  <c r="AG482" i="12" s="1"/>
  <c r="AE498" i="12"/>
  <c r="AF498" i="12" s="1"/>
  <c r="AG498" i="12" s="1"/>
  <c r="AE691" i="12"/>
  <c r="AF691" i="12" s="1"/>
  <c r="AG691" i="12" s="1"/>
  <c r="Z691" i="12"/>
  <c r="AA691" i="12" s="1"/>
  <c r="AC691" i="12" s="1"/>
  <c r="Z720" i="12"/>
  <c r="AA720" i="12" s="1"/>
  <c r="AC720" i="12" s="1"/>
  <c r="AE762" i="12"/>
  <c r="AF762" i="12" s="1"/>
  <c r="AG762" i="12" s="1"/>
  <c r="AE213" i="12"/>
  <c r="AF213" i="12" s="1"/>
  <c r="AG213" i="12" s="1"/>
  <c r="AE297" i="12"/>
  <c r="AF297" i="12" s="1"/>
  <c r="AG297" i="12" s="1"/>
  <c r="AE319" i="12"/>
  <c r="AF319" i="12" s="1"/>
  <c r="AG319" i="12" s="1"/>
  <c r="AC336" i="12"/>
  <c r="AE362" i="12"/>
  <c r="AF362" i="12" s="1"/>
  <c r="AG362" i="12" s="1"/>
  <c r="AC391" i="12"/>
  <c r="U395" i="12"/>
  <c r="AE433" i="12"/>
  <c r="AF433" i="12" s="1"/>
  <c r="AG433" i="12" s="1"/>
  <c r="U477" i="12"/>
  <c r="Z555" i="12"/>
  <c r="AA555" i="12" s="1"/>
  <c r="AC555" i="12" s="1"/>
  <c r="AE722" i="12"/>
  <c r="AF722" i="12" s="1"/>
  <c r="AG722" i="12" s="1"/>
  <c r="AC733" i="12"/>
  <c r="AE152" i="12"/>
  <c r="AF152" i="12" s="1"/>
  <c r="AG152" i="12" s="1"/>
  <c r="AC161" i="12"/>
  <c r="U172" i="12"/>
  <c r="AC173" i="12"/>
  <c r="AE179" i="12"/>
  <c r="AF179" i="12" s="1"/>
  <c r="AG179" i="12" s="1"/>
  <c r="AE180" i="12"/>
  <c r="AF180" i="12" s="1"/>
  <c r="AG180" i="12" s="1"/>
  <c r="AE196" i="12"/>
  <c r="AF196" i="12" s="1"/>
  <c r="AG196" i="12" s="1"/>
  <c r="AE201" i="12"/>
  <c r="AF201" i="12" s="1"/>
  <c r="AG201" i="12" s="1"/>
  <c r="Z213" i="12"/>
  <c r="AA213" i="12" s="1"/>
  <c r="AC213" i="12" s="1"/>
  <c r="AE217" i="12"/>
  <c r="AF217" i="12" s="1"/>
  <c r="AG217" i="12" s="1"/>
  <c r="AE231" i="12"/>
  <c r="AF231" i="12" s="1"/>
  <c r="AG231" i="12" s="1"/>
  <c r="U235" i="12"/>
  <c r="U238" i="12"/>
  <c r="AC272" i="12"/>
  <c r="AC301" i="12"/>
  <c r="AC302" i="12"/>
  <c r="AC333" i="12"/>
  <c r="AC334" i="12"/>
  <c r="U360" i="12"/>
  <c r="U361" i="12"/>
  <c r="AC376" i="12"/>
  <c r="AC395" i="12"/>
  <c r="AC396" i="12"/>
  <c r="U414" i="12"/>
  <c r="U416" i="12"/>
  <c r="U417" i="12"/>
  <c r="AE440" i="12"/>
  <c r="AF440" i="12" s="1"/>
  <c r="AG440" i="12" s="1"/>
  <c r="U457" i="12"/>
  <c r="U493" i="12"/>
  <c r="AC552" i="12"/>
  <c r="AC553" i="12"/>
  <c r="AE571" i="12"/>
  <c r="AF571" i="12" s="1"/>
  <c r="AG571" i="12" s="1"/>
  <c r="AC659" i="12"/>
  <c r="AC661" i="12"/>
  <c r="AC702" i="12"/>
  <c r="AE755" i="12"/>
  <c r="AF755" i="12" s="1"/>
  <c r="AG755" i="12" s="1"/>
  <c r="AE774" i="12"/>
  <c r="AF774" i="12" s="1"/>
  <c r="AG774" i="12" s="1"/>
  <c r="U517" i="12"/>
  <c r="U541" i="12"/>
  <c r="AE552" i="12"/>
  <c r="AF552" i="12" s="1"/>
  <c r="AG552" i="12" s="1"/>
  <c r="U559" i="12"/>
  <c r="U561" i="12"/>
  <c r="U592" i="12"/>
  <c r="U594" i="12"/>
  <c r="AE612" i="12"/>
  <c r="AF612" i="12" s="1"/>
  <c r="AG612" i="12" s="1"/>
  <c r="U616" i="12"/>
  <c r="U617" i="12"/>
  <c r="U632" i="12"/>
  <c r="AE637" i="12"/>
  <c r="AF637" i="12" s="1"/>
  <c r="AG637" i="12" s="1"/>
  <c r="AE659" i="12"/>
  <c r="AF659" i="12" s="1"/>
  <c r="AG659" i="12" s="1"/>
  <c r="AE661" i="12"/>
  <c r="AF661" i="12" s="1"/>
  <c r="AG661" i="12" s="1"/>
  <c r="AE676" i="12"/>
  <c r="AF676" i="12" s="1"/>
  <c r="AG676" i="12" s="1"/>
  <c r="U678" i="12"/>
  <c r="AE697" i="12"/>
  <c r="AF697" i="12" s="1"/>
  <c r="AG697" i="12" s="1"/>
  <c r="AE719" i="12"/>
  <c r="AF719" i="12" s="1"/>
  <c r="AG719" i="12" s="1"/>
  <c r="AE732" i="12"/>
  <c r="AF732" i="12" s="1"/>
  <c r="AG732" i="12" s="1"/>
  <c r="AC755" i="12"/>
  <c r="AE756" i="12"/>
  <c r="AF756" i="12" s="1"/>
  <c r="AG756" i="12" s="1"/>
  <c r="AC761" i="12"/>
  <c r="C801" i="12"/>
  <c r="AE800" i="12"/>
  <c r="AF800" i="12" s="1"/>
  <c r="AG800" i="12" s="1"/>
  <c r="AE462" i="12"/>
  <c r="AF462" i="12" s="1"/>
  <c r="AG462" i="12" s="1"/>
  <c r="AC472" i="12"/>
  <c r="AC473" i="12"/>
  <c r="AC474" i="12"/>
  <c r="AC481" i="12"/>
  <c r="U491" i="12"/>
  <c r="U494" i="12"/>
  <c r="U495" i="12"/>
  <c r="AE500" i="12"/>
  <c r="AF500" i="12" s="1"/>
  <c r="AG500" i="12" s="1"/>
  <c r="Z513" i="12"/>
  <c r="AA513" i="12" s="1"/>
  <c r="AC513" i="12" s="1"/>
  <c r="Z514" i="12"/>
  <c r="AA514" i="12" s="1"/>
  <c r="AC514" i="12" s="1"/>
  <c r="AC517" i="12"/>
  <c r="U521" i="12"/>
  <c r="U542" i="12"/>
  <c r="AE597" i="12"/>
  <c r="AF597" i="12" s="1"/>
  <c r="AG597" i="12" s="1"/>
  <c r="U615" i="12"/>
  <c r="AC633" i="12"/>
  <c r="AC635" i="12"/>
  <c r="AE636" i="12"/>
  <c r="AF636" i="12" s="1"/>
  <c r="AG636" i="12" s="1"/>
  <c r="U641" i="12"/>
  <c r="AC656" i="12"/>
  <c r="AE660" i="12"/>
  <c r="AF660" i="12" s="1"/>
  <c r="AG660" i="12" s="1"/>
  <c r="U671" i="12"/>
  <c r="U679" i="12"/>
  <c r="AE694" i="12"/>
  <c r="AF694" i="12" s="1"/>
  <c r="AG694" i="12" s="1"/>
  <c r="U715" i="12"/>
  <c r="AE717" i="12"/>
  <c r="AF717" i="12" s="1"/>
  <c r="AG717" i="12" s="1"/>
  <c r="AE721" i="12"/>
  <c r="AF721" i="12" s="1"/>
  <c r="AG721" i="12" s="1"/>
  <c r="AE752" i="12"/>
  <c r="AF752" i="12" s="1"/>
  <c r="AG752" i="12" s="1"/>
  <c r="AE754" i="12"/>
  <c r="AF754" i="12" s="1"/>
  <c r="AG754" i="12" s="1"/>
  <c r="U781" i="12"/>
  <c r="AE534" i="12"/>
  <c r="AF534" i="12" s="1"/>
  <c r="AG534" i="12" s="1"/>
  <c r="AE535" i="12"/>
  <c r="AF535" i="12" s="1"/>
  <c r="AG535" i="12" s="1"/>
  <c r="AE556" i="12"/>
  <c r="AF556" i="12" s="1"/>
  <c r="AG556" i="12" s="1"/>
  <c r="Z594" i="12"/>
  <c r="AA594" i="12" s="1"/>
  <c r="AC594" i="12" s="1"/>
  <c r="Z595" i="12"/>
  <c r="AA595" i="12" s="1"/>
  <c r="AC595" i="12" s="1"/>
  <c r="U618" i="12"/>
  <c r="U652" i="12"/>
  <c r="AE675" i="12"/>
  <c r="AF675" i="12" s="1"/>
  <c r="AG675" i="12" s="1"/>
  <c r="AE698" i="12"/>
  <c r="AF698" i="12" s="1"/>
  <c r="AG698" i="12" s="1"/>
  <c r="U717" i="12"/>
  <c r="Z735" i="12"/>
  <c r="AA735" i="12" s="1"/>
  <c r="AC735" i="12" s="1"/>
  <c r="Z742" i="12"/>
  <c r="AA742" i="12" s="1"/>
  <c r="AC742" i="12" s="1"/>
  <c r="U456" i="12"/>
  <c r="AE459" i="12"/>
  <c r="AF459" i="12" s="1"/>
  <c r="AG459" i="12" s="1"/>
  <c r="AE471" i="12"/>
  <c r="AF471" i="12" s="1"/>
  <c r="AG471" i="12" s="1"/>
  <c r="AE472" i="12"/>
  <c r="AF472" i="12" s="1"/>
  <c r="AG472" i="12" s="1"/>
  <c r="AE474" i="12"/>
  <c r="AF474" i="12" s="1"/>
  <c r="AG474" i="12" s="1"/>
  <c r="AC520" i="12"/>
  <c r="U578" i="12"/>
  <c r="AE596" i="12"/>
  <c r="AF596" i="12" s="1"/>
  <c r="AG596" i="12" s="1"/>
  <c r="U614" i="12"/>
  <c r="AE633" i="12"/>
  <c r="AF633" i="12" s="1"/>
  <c r="AG633" i="12" s="1"/>
  <c r="AE635" i="12"/>
  <c r="AF635" i="12" s="1"/>
  <c r="AG635" i="12" s="1"/>
  <c r="U640" i="12"/>
  <c r="AC653" i="12"/>
  <c r="AE656" i="12"/>
  <c r="AF656" i="12" s="1"/>
  <c r="AG656" i="12" s="1"/>
  <c r="U673" i="12"/>
  <c r="AE674" i="12"/>
  <c r="AF674" i="12" s="1"/>
  <c r="AG674" i="12" s="1"/>
  <c r="AE681" i="12"/>
  <c r="AF681" i="12" s="1"/>
  <c r="AG681" i="12" s="1"/>
  <c r="AE696" i="12"/>
  <c r="AF696" i="12" s="1"/>
  <c r="AG696" i="12" s="1"/>
  <c r="U698" i="12"/>
  <c r="AE734" i="12"/>
  <c r="AF734" i="12" s="1"/>
  <c r="AG734" i="12" s="1"/>
  <c r="U753" i="12"/>
  <c r="AC777" i="12"/>
  <c r="AC779" i="12"/>
  <c r="U801" i="12"/>
  <c r="AE400" i="12"/>
  <c r="AF400" i="12" s="1"/>
  <c r="AG400" i="12" s="1"/>
  <c r="AE401" i="12"/>
  <c r="AF401" i="12" s="1"/>
  <c r="AG401" i="12" s="1"/>
  <c r="AE416" i="12"/>
  <c r="AF416" i="12" s="1"/>
  <c r="AG416" i="12" s="1"/>
  <c r="AC420" i="12"/>
  <c r="AE421" i="12"/>
  <c r="AF421" i="12" s="1"/>
  <c r="AG421" i="12" s="1"/>
  <c r="AC456" i="12"/>
  <c r="AE460" i="12"/>
  <c r="AF460" i="12" s="1"/>
  <c r="AG460" i="12" s="1"/>
  <c r="AC492" i="12"/>
  <c r="AE496" i="12"/>
  <c r="AF496" i="12" s="1"/>
  <c r="AG496" i="12" s="1"/>
  <c r="U513" i="12"/>
  <c r="AC539" i="12"/>
  <c r="AC541" i="12"/>
  <c r="U556" i="12"/>
  <c r="U558" i="12"/>
  <c r="AE559" i="12"/>
  <c r="AF559" i="12" s="1"/>
  <c r="AG559" i="12" s="1"/>
  <c r="AE561" i="12"/>
  <c r="AF561" i="12" s="1"/>
  <c r="AG561" i="12" s="1"/>
  <c r="U575" i="12"/>
  <c r="U598" i="12"/>
  <c r="AE632" i="12"/>
  <c r="AF632" i="12" s="1"/>
  <c r="AG632" i="12" s="1"/>
  <c r="U637" i="12"/>
  <c r="AE638" i="12"/>
  <c r="AF638" i="12" s="1"/>
  <c r="AG638" i="12" s="1"/>
  <c r="AC640" i="12"/>
  <c r="AE642" i="12"/>
  <c r="AF642" i="12" s="1"/>
  <c r="AG642" i="12" s="1"/>
  <c r="AC662" i="12"/>
  <c r="AE682" i="12"/>
  <c r="AF682" i="12" s="1"/>
  <c r="AG682" i="12" s="1"/>
  <c r="U713" i="12"/>
  <c r="AE737" i="12"/>
  <c r="AF737" i="12" s="1"/>
  <c r="AG737" i="12" s="1"/>
  <c r="AE738" i="12"/>
  <c r="AF738" i="12" s="1"/>
  <c r="AG738" i="12" s="1"/>
  <c r="AE759" i="12"/>
  <c r="AF759" i="12" s="1"/>
  <c r="AG759" i="12" s="1"/>
  <c r="AC771" i="12"/>
  <c r="AC778" i="12"/>
  <c r="AC780" i="12"/>
  <c r="U799" i="12"/>
  <c r="U800" i="12"/>
  <c r="U396" i="12"/>
  <c r="U399" i="12"/>
  <c r="AE412" i="12"/>
  <c r="AF412" i="12" s="1"/>
  <c r="AG412" i="12" s="1"/>
  <c r="AC418" i="12"/>
  <c r="AC421" i="12"/>
  <c r="AE437" i="12"/>
  <c r="AF437" i="12" s="1"/>
  <c r="AG437" i="12" s="1"/>
  <c r="U440" i="12"/>
  <c r="U452" i="12"/>
  <c r="AE453" i="12"/>
  <c r="AF453" i="12" s="1"/>
  <c r="AG453" i="12" s="1"/>
  <c r="AE457" i="12"/>
  <c r="AF457" i="12" s="1"/>
  <c r="AG457" i="12" s="1"/>
  <c r="AE458" i="12"/>
  <c r="AF458" i="12" s="1"/>
  <c r="AG458" i="12" s="1"/>
  <c r="U461" i="12"/>
  <c r="AE478" i="12"/>
  <c r="AF478" i="12" s="1"/>
  <c r="AG478" i="12" s="1"/>
  <c r="AE479" i="12"/>
  <c r="AF479" i="12" s="1"/>
  <c r="AG479" i="12" s="1"/>
  <c r="U498" i="12"/>
  <c r="AC501" i="12"/>
  <c r="AE516" i="12"/>
  <c r="AF516" i="12" s="1"/>
  <c r="AG516" i="12" s="1"/>
  <c r="AE519" i="12"/>
  <c r="AF519" i="12" s="1"/>
  <c r="AG519" i="12" s="1"/>
  <c r="AE521" i="12"/>
  <c r="AF521" i="12" s="1"/>
  <c r="AG521" i="12" s="1"/>
  <c r="U533" i="12"/>
  <c r="AC538" i="12"/>
  <c r="U553" i="12"/>
  <c r="AC558" i="12"/>
  <c r="AE572" i="12"/>
  <c r="AF572" i="12" s="1"/>
  <c r="AG572" i="12" s="1"/>
  <c r="AE576" i="12"/>
  <c r="AF576" i="12" s="1"/>
  <c r="AG576" i="12" s="1"/>
  <c r="AC579" i="12"/>
  <c r="AC581" i="12"/>
  <c r="AC582" i="12"/>
  <c r="U595" i="12"/>
  <c r="AC599" i="12"/>
  <c r="AC601" i="12"/>
  <c r="AC613" i="12"/>
  <c r="AC614" i="12"/>
  <c r="AC620" i="12"/>
  <c r="U634" i="12"/>
  <c r="AC638" i="12"/>
  <c r="AE641" i="12"/>
  <c r="AF641" i="12" s="1"/>
  <c r="AG641" i="12" s="1"/>
  <c r="AE651" i="12"/>
  <c r="AF651" i="12" s="1"/>
  <c r="AG651" i="12" s="1"/>
  <c r="AE655" i="12"/>
  <c r="AF655" i="12" s="1"/>
  <c r="AG655" i="12" s="1"/>
  <c r="AE671" i="12"/>
  <c r="AF671" i="12" s="1"/>
  <c r="AG671" i="12" s="1"/>
  <c r="AC677" i="12"/>
  <c r="AE679" i="12"/>
  <c r="AF679" i="12" s="1"/>
  <c r="AG679" i="12" s="1"/>
  <c r="AC682" i="12"/>
  <c r="U692" i="12"/>
  <c r="AC713" i="12"/>
  <c r="AE736" i="12"/>
  <c r="AF736" i="12" s="1"/>
  <c r="AG736" i="12" s="1"/>
  <c r="AC757" i="12"/>
  <c r="AC776" i="12"/>
  <c r="AC793" i="12"/>
  <c r="AE794" i="12"/>
  <c r="AF794" i="12" s="1"/>
  <c r="AG794" i="12" s="1"/>
  <c r="AC795" i="12"/>
  <c r="AE796" i="12"/>
  <c r="AF796" i="12" s="1"/>
  <c r="AG796" i="12" s="1"/>
  <c r="AC799" i="12"/>
  <c r="U451" i="12"/>
  <c r="D541" i="12"/>
  <c r="Z671" i="12"/>
  <c r="AA671" i="12" s="1"/>
  <c r="AC671" i="12" s="1"/>
  <c r="U674" i="12"/>
  <c r="U773" i="12"/>
  <c r="C541" i="12"/>
  <c r="AC759" i="12"/>
  <c r="U593" i="12"/>
  <c r="U696" i="12"/>
  <c r="U712" i="12"/>
  <c r="AE740" i="12"/>
  <c r="AF740" i="12" s="1"/>
  <c r="AG740" i="12" s="1"/>
  <c r="T591" i="12"/>
  <c r="U591" i="12" s="1"/>
  <c r="U672" i="12"/>
  <c r="AE700" i="12"/>
  <c r="AF700" i="12" s="1"/>
  <c r="AG700" i="12" s="1"/>
  <c r="Z700" i="12"/>
  <c r="AA700" i="12" s="1"/>
  <c r="AC700" i="12" s="1"/>
  <c r="U739" i="12"/>
  <c r="AE753" i="12"/>
  <c r="AF753" i="12" s="1"/>
  <c r="AG753" i="12" s="1"/>
  <c r="Z753" i="12"/>
  <c r="AA753" i="12" s="1"/>
  <c r="AC753" i="12" s="1"/>
  <c r="U576" i="12"/>
  <c r="U662" i="12"/>
  <c r="U397" i="12"/>
  <c r="U535" i="12"/>
  <c r="C581" i="12"/>
  <c r="Z681" i="12"/>
  <c r="AA681" i="12" s="1"/>
  <c r="AC681" i="12" s="1"/>
  <c r="Z697" i="12"/>
  <c r="AA697" i="12" s="1"/>
  <c r="AC697" i="12" s="1"/>
  <c r="Z716" i="12"/>
  <c r="AA716" i="12" s="1"/>
  <c r="AC716" i="12" s="1"/>
  <c r="AE760" i="12"/>
  <c r="AF760" i="12" s="1"/>
  <c r="AG760" i="12" s="1"/>
  <c r="Z775" i="12"/>
  <c r="AA775" i="12" s="1"/>
  <c r="AC775" i="12" s="1"/>
  <c r="U392" i="12"/>
  <c r="U419" i="12"/>
  <c r="U721" i="12"/>
  <c r="Z782" i="12"/>
  <c r="AA782" i="12" s="1"/>
  <c r="AC782" i="12" s="1"/>
  <c r="C201" i="12"/>
  <c r="U435" i="12"/>
  <c r="U475" i="12"/>
  <c r="AE741" i="12"/>
  <c r="AF741" i="12" s="1"/>
  <c r="AG741" i="12" s="1"/>
  <c r="U756" i="12"/>
  <c r="AE757" i="12"/>
  <c r="AF757" i="12" s="1"/>
  <c r="AG757" i="12" s="1"/>
  <c r="AE761" i="12"/>
  <c r="AF761" i="12" s="1"/>
  <c r="AG761" i="12" s="1"/>
  <c r="C781" i="12"/>
  <c r="D801" i="12"/>
  <c r="U802" i="12"/>
  <c r="AE781" i="12"/>
  <c r="AF781" i="12" s="1"/>
  <c r="AG781" i="12" s="1"/>
  <c r="U339" i="12"/>
  <c r="U373" i="12"/>
  <c r="U560" i="12"/>
  <c r="T611" i="12"/>
  <c r="U655" i="12"/>
  <c r="U700" i="12"/>
  <c r="U733" i="12"/>
  <c r="U741" i="12"/>
  <c r="U760" i="12"/>
  <c r="D781" i="12"/>
  <c r="U782" i="12"/>
  <c r="U719" i="12"/>
  <c r="U355" i="12"/>
  <c r="U356" i="12"/>
  <c r="U398" i="12"/>
  <c r="U413" i="12"/>
  <c r="U437" i="12"/>
  <c r="U453" i="12"/>
  <c r="U480" i="12"/>
  <c r="U515" i="12"/>
  <c r="U573" i="12"/>
  <c r="U638" i="12"/>
  <c r="U654" i="12"/>
  <c r="AE714" i="12"/>
  <c r="AF714" i="12" s="1"/>
  <c r="AG714" i="12" s="1"/>
  <c r="U716" i="12"/>
  <c r="AE718" i="12"/>
  <c r="AF718" i="12" s="1"/>
  <c r="AG718" i="12" s="1"/>
  <c r="AE733" i="12"/>
  <c r="AF733" i="12" s="1"/>
  <c r="AG733" i="12" s="1"/>
  <c r="U761" i="12"/>
  <c r="U775" i="12"/>
  <c r="AE776" i="12"/>
  <c r="AF776" i="12" s="1"/>
  <c r="AG776" i="12" s="1"/>
  <c r="AE779" i="12"/>
  <c r="AF779" i="12" s="1"/>
  <c r="AG779" i="12" s="1"/>
  <c r="AE793" i="12"/>
  <c r="AF793" i="12" s="1"/>
  <c r="AG793" i="12" s="1"/>
  <c r="U631" i="12"/>
  <c r="U795" i="12"/>
  <c r="U353" i="12"/>
  <c r="U454" i="12"/>
  <c r="U455" i="12"/>
  <c r="U497" i="12"/>
  <c r="U557" i="12"/>
  <c r="U699" i="12"/>
  <c r="AC717" i="12"/>
  <c r="U720" i="12"/>
  <c r="AC721" i="12"/>
  <c r="AC732" i="12"/>
  <c r="AC737" i="12"/>
  <c r="U141" i="12"/>
  <c r="T191" i="12"/>
  <c r="U153" i="12"/>
  <c r="U276" i="12"/>
  <c r="U359" i="12"/>
  <c r="T372" i="12"/>
  <c r="U372" i="12" s="1"/>
  <c r="Z374" i="12"/>
  <c r="AA374" i="12" s="1"/>
  <c r="AC374" i="12" s="1"/>
  <c r="AE374" i="12"/>
  <c r="AF374" i="12" s="1"/>
  <c r="AG374" i="12" s="1"/>
  <c r="U376" i="12"/>
  <c r="U233" i="12"/>
  <c r="U313" i="12"/>
  <c r="Z351" i="12"/>
  <c r="AA351" i="12" s="1"/>
  <c r="AC351" i="12" s="1"/>
  <c r="AE351" i="12"/>
  <c r="AF351" i="12" s="1"/>
  <c r="AG351" i="12" s="1"/>
  <c r="AE379" i="12"/>
  <c r="AF379" i="12" s="1"/>
  <c r="AG379" i="12" s="1"/>
  <c r="AE393" i="12"/>
  <c r="AF393" i="12" s="1"/>
  <c r="AG393" i="12" s="1"/>
  <c r="U411" i="12"/>
  <c r="AE537" i="12"/>
  <c r="AF537" i="12" s="1"/>
  <c r="AG537" i="12" s="1"/>
  <c r="Z537" i="12"/>
  <c r="AA537" i="12" s="1"/>
  <c r="AC537" i="12" s="1"/>
  <c r="U195" i="12"/>
  <c r="U371" i="12"/>
  <c r="U253" i="12"/>
  <c r="T251" i="12"/>
  <c r="T291" i="12"/>
  <c r="U291" i="12" s="1"/>
  <c r="AC354" i="12"/>
  <c r="AC373" i="12"/>
  <c r="AE380" i="12"/>
  <c r="AF380" i="12" s="1"/>
  <c r="AG380" i="12" s="1"/>
  <c r="U391" i="12"/>
  <c r="U393" i="12"/>
  <c r="U431" i="12"/>
  <c r="U199" i="12"/>
  <c r="U213" i="12"/>
  <c r="U220" i="12"/>
  <c r="U260" i="12"/>
  <c r="U261" i="12"/>
  <c r="AE359" i="12"/>
  <c r="AF359" i="12" s="1"/>
  <c r="AG359" i="12" s="1"/>
  <c r="U375" i="12"/>
  <c r="AE376" i="12"/>
  <c r="AF376" i="12" s="1"/>
  <c r="AG376" i="12" s="1"/>
  <c r="AE381" i="12"/>
  <c r="AF381" i="12" s="1"/>
  <c r="AG381" i="12" s="1"/>
  <c r="U394" i="12"/>
  <c r="AE396" i="12"/>
  <c r="AF396" i="12" s="1"/>
  <c r="AG396" i="12" s="1"/>
  <c r="AC397" i="12"/>
  <c r="U433" i="12"/>
  <c r="U140" i="12"/>
  <c r="U273" i="12"/>
  <c r="U96" i="12"/>
  <c r="U191" i="12"/>
  <c r="U216" i="12"/>
  <c r="U218" i="12"/>
  <c r="T271" i="12"/>
  <c r="Z378" i="12"/>
  <c r="AA378" i="12" s="1"/>
  <c r="AC378" i="12" s="1"/>
  <c r="AE378" i="12"/>
  <c r="AF378" i="12" s="1"/>
  <c r="AG378" i="12" s="1"/>
  <c r="AC416" i="12"/>
  <c r="AC419" i="12"/>
  <c r="Z451" i="12"/>
  <c r="AA451" i="12" s="1"/>
  <c r="AC451" i="12" s="1"/>
  <c r="AE451" i="12"/>
  <c r="AF451" i="12" s="1"/>
  <c r="AG451" i="12" s="1"/>
  <c r="AC458" i="12"/>
  <c r="AE414" i="12"/>
  <c r="AF414" i="12" s="1"/>
  <c r="AG414" i="12" s="1"/>
  <c r="AE512" i="12"/>
  <c r="AF512" i="12" s="1"/>
  <c r="AG512" i="12" s="1"/>
  <c r="T552" i="12"/>
  <c r="U275" i="12"/>
  <c r="U293" i="12"/>
  <c r="U295" i="12"/>
  <c r="T311" i="12"/>
  <c r="U335" i="12"/>
  <c r="U340" i="12"/>
  <c r="U341" i="12"/>
  <c r="U421" i="12"/>
  <c r="Z442" i="12"/>
  <c r="AA442" i="12" s="1"/>
  <c r="AC442" i="12" s="1"/>
  <c r="AE442" i="12"/>
  <c r="AF442" i="12" s="1"/>
  <c r="AG442" i="12" s="1"/>
  <c r="AE452" i="12"/>
  <c r="AF452" i="12" s="1"/>
  <c r="AG452" i="12" s="1"/>
  <c r="U460" i="12"/>
  <c r="U476" i="12"/>
  <c r="U479" i="12"/>
  <c r="AE480" i="12"/>
  <c r="AF480" i="12" s="1"/>
  <c r="AG480" i="12" s="1"/>
  <c r="U500" i="12"/>
  <c r="U501" i="12"/>
  <c r="AE532" i="12"/>
  <c r="AF532" i="12" s="1"/>
  <c r="AG532" i="12" s="1"/>
  <c r="Z532" i="12"/>
  <c r="AA532" i="12" s="1"/>
  <c r="AC532" i="12" s="1"/>
  <c r="U315" i="12"/>
  <c r="AE432" i="12"/>
  <c r="AF432" i="12" s="1"/>
  <c r="AG432" i="12" s="1"/>
  <c r="AE481" i="12"/>
  <c r="AF481" i="12" s="1"/>
  <c r="AG481" i="12" s="1"/>
  <c r="U511" i="12"/>
  <c r="AE517" i="12"/>
  <c r="AF517" i="12" s="1"/>
  <c r="AG517" i="12" s="1"/>
  <c r="AE560" i="12"/>
  <c r="AF560" i="12" s="1"/>
  <c r="AG560" i="12" s="1"/>
  <c r="Z560" i="12"/>
  <c r="AA560" i="12" s="1"/>
  <c r="AC560" i="12" s="1"/>
  <c r="AE631" i="12"/>
  <c r="AF631" i="12" s="1"/>
  <c r="AG631" i="12" s="1"/>
  <c r="Z631" i="12"/>
  <c r="AA631" i="12" s="1"/>
  <c r="AC631" i="12" s="1"/>
  <c r="AE418" i="12"/>
  <c r="AF418" i="12" s="1"/>
  <c r="AG418" i="12" s="1"/>
  <c r="U471" i="12"/>
  <c r="U520" i="12"/>
  <c r="U420" i="12"/>
  <c r="U436" i="12"/>
  <c r="U481" i="12"/>
  <c r="U492" i="12"/>
  <c r="U516" i="12"/>
  <c r="U531" i="12"/>
  <c r="AC572" i="12"/>
  <c r="U534" i="12"/>
  <c r="U551" i="12"/>
  <c r="AE558" i="12"/>
  <c r="AF558" i="12" s="1"/>
  <c r="AG558" i="12" s="1"/>
  <c r="Z559" i="12"/>
  <c r="AA559" i="12" s="1"/>
  <c r="AC559" i="12" s="1"/>
  <c r="AE622" i="12"/>
  <c r="AF622" i="12" s="1"/>
  <c r="AG622" i="12" s="1"/>
  <c r="Z622" i="12"/>
  <c r="AA622" i="12" s="1"/>
  <c r="AC622" i="12" s="1"/>
  <c r="U656" i="12"/>
  <c r="U660" i="12"/>
  <c r="U661" i="12"/>
  <c r="AE554" i="12"/>
  <c r="AF554" i="12" s="1"/>
  <c r="AG554" i="12" s="1"/>
  <c r="D581" i="12"/>
  <c r="AE654" i="12"/>
  <c r="AF654" i="12" s="1"/>
  <c r="AG654" i="12" s="1"/>
  <c r="Z654" i="12"/>
  <c r="AA654" i="12" s="1"/>
  <c r="AC654" i="12" s="1"/>
  <c r="AE493" i="12"/>
  <c r="AF493" i="12" s="1"/>
  <c r="AG493" i="12" s="1"/>
  <c r="AE658" i="12"/>
  <c r="AF658" i="12" s="1"/>
  <c r="AG658" i="12" s="1"/>
  <c r="U537" i="12"/>
  <c r="AE538" i="12"/>
  <c r="AF538" i="12" s="1"/>
  <c r="AG538" i="12" s="1"/>
  <c r="Z561" i="12"/>
  <c r="AA561" i="12" s="1"/>
  <c r="AC561" i="12" s="1"/>
  <c r="U572" i="12"/>
  <c r="U577" i="12"/>
  <c r="U579" i="12"/>
  <c r="U600" i="12"/>
  <c r="U601" i="12"/>
  <c r="AE615" i="12"/>
  <c r="AF615" i="12" s="1"/>
  <c r="AG615" i="12" s="1"/>
  <c r="Z615" i="12"/>
  <c r="AA615" i="12" s="1"/>
  <c r="AC615" i="12" s="1"/>
  <c r="AE592" i="12"/>
  <c r="AF592" i="12" s="1"/>
  <c r="AG592" i="12" s="1"/>
  <c r="U596" i="12"/>
  <c r="U538" i="12"/>
  <c r="U539" i="12"/>
  <c r="U580" i="12"/>
  <c r="U581" i="12"/>
  <c r="U633" i="12"/>
  <c r="U635" i="12"/>
  <c r="U651" i="12"/>
  <c r="D661" i="12"/>
  <c r="U658" i="12"/>
  <c r="U659" i="12"/>
  <c r="C661" i="12"/>
  <c r="U200" i="12"/>
  <c r="U196" i="12"/>
  <c r="C121" i="12"/>
  <c r="U112" i="12"/>
  <c r="U117" i="12"/>
  <c r="U120" i="12"/>
  <c r="U121" i="12"/>
  <c r="U136" i="12"/>
  <c r="U175" i="12"/>
  <c r="AC232" i="12"/>
  <c r="U239" i="12"/>
  <c r="AC279" i="12"/>
  <c r="AC280" i="12"/>
  <c r="D201" i="12"/>
  <c r="U133" i="12"/>
  <c r="AE218" i="12"/>
  <c r="AF218" i="12" s="1"/>
  <c r="AG218" i="12" s="1"/>
  <c r="Z219" i="12"/>
  <c r="AA219" i="12" s="1"/>
  <c r="AC219" i="12" s="1"/>
  <c r="U231" i="12"/>
  <c r="U334" i="12"/>
  <c r="U336" i="12"/>
  <c r="U75" i="12"/>
  <c r="U171" i="12"/>
  <c r="U232" i="12"/>
  <c r="AE234" i="12"/>
  <c r="AF234" i="12" s="1"/>
  <c r="AG234" i="12" s="1"/>
  <c r="U236" i="12"/>
  <c r="AE252" i="12"/>
  <c r="AF252" i="12" s="1"/>
  <c r="AG252" i="12" s="1"/>
  <c r="AE257" i="12"/>
  <c r="AF257" i="12" s="1"/>
  <c r="AG257" i="12" s="1"/>
  <c r="U281" i="12"/>
  <c r="U319" i="12"/>
  <c r="U333" i="12"/>
  <c r="U155" i="12"/>
  <c r="U159" i="12"/>
  <c r="U160" i="12"/>
  <c r="U173" i="12"/>
  <c r="AE195" i="12"/>
  <c r="AF195" i="12" s="1"/>
  <c r="AG195" i="12" s="1"/>
  <c r="U240" i="12"/>
  <c r="U251" i="12"/>
  <c r="Z253" i="12"/>
  <c r="AA253" i="12" s="1"/>
  <c r="AC253" i="12" s="1"/>
  <c r="U316" i="12"/>
  <c r="U156" i="12"/>
  <c r="AE198" i="12"/>
  <c r="AF198" i="12" s="1"/>
  <c r="AG198" i="12" s="1"/>
  <c r="U219" i="12"/>
  <c r="U237" i="12"/>
  <c r="AE238" i="12"/>
  <c r="AF238" i="12" s="1"/>
  <c r="AG238" i="12" s="1"/>
  <c r="U256" i="12"/>
  <c r="U259" i="12"/>
  <c r="U279" i="12"/>
  <c r="U280" i="12"/>
  <c r="U119" i="12"/>
  <c r="U221" i="12"/>
  <c r="U257" i="12"/>
  <c r="U116" i="12"/>
  <c r="U139" i="12"/>
  <c r="U211" i="12"/>
  <c r="U241" i="12"/>
  <c r="U299" i="12"/>
  <c r="U300" i="12"/>
  <c r="U338" i="12"/>
  <c r="Z313" i="12"/>
  <c r="AA313" i="12" s="1"/>
  <c r="AC313" i="12" s="1"/>
  <c r="U176" i="12"/>
  <c r="U161" i="12"/>
  <c r="U132" i="12"/>
  <c r="U95" i="12"/>
  <c r="T111" i="12"/>
  <c r="T71" i="12"/>
  <c r="U71" i="12" s="1"/>
  <c r="U73" i="12"/>
  <c r="U100" i="12"/>
  <c r="U101" i="12"/>
  <c r="U62" i="12"/>
  <c r="U81" i="12"/>
  <c r="U78" i="12"/>
  <c r="U74" i="12"/>
  <c r="U99" i="12"/>
  <c r="U36" i="12"/>
  <c r="Z73" i="12"/>
  <c r="AA73" i="12" s="1"/>
  <c r="AC73" i="12" s="1"/>
  <c r="Z95" i="12"/>
  <c r="AA95" i="12" s="1"/>
  <c r="AC95" i="12" s="1"/>
  <c r="Z102" i="12"/>
  <c r="AA102" i="12" s="1"/>
  <c r="AC102" i="12" s="1"/>
  <c r="AE92" i="12"/>
  <c r="AF92" i="12" s="1"/>
  <c r="AG92" i="12" s="1"/>
  <c r="AE97" i="12"/>
  <c r="AF97" i="12" s="1"/>
  <c r="AG97" i="12" s="1"/>
  <c r="AC13" i="12"/>
  <c r="AC17" i="12"/>
  <c r="AC22" i="12"/>
  <c r="AC35" i="12"/>
  <c r="AC31" i="12"/>
  <c r="AC32" i="12"/>
  <c r="AC33" i="12"/>
  <c r="AE36" i="12"/>
  <c r="AF36" i="12" s="1"/>
  <c r="AG36" i="12" s="1"/>
  <c r="AE31" i="12"/>
  <c r="AF31" i="12" s="1"/>
  <c r="AG31" i="12" s="1"/>
  <c r="AE33" i="12"/>
  <c r="AF33" i="12" s="1"/>
  <c r="AG33" i="12" s="1"/>
  <c r="AE12" i="12"/>
  <c r="AF12" i="12" s="1"/>
  <c r="AG12" i="12" s="1"/>
  <c r="AE21" i="12"/>
  <c r="AF21" i="12" s="1"/>
  <c r="AG21" i="12" s="1"/>
  <c r="AE32" i="12"/>
  <c r="AF32" i="12" s="1"/>
  <c r="AG32" i="12" s="1"/>
  <c r="U35" i="12"/>
  <c r="U34" i="12"/>
  <c r="AC37" i="12"/>
  <c r="AE42" i="12"/>
  <c r="AF42" i="12" s="1"/>
  <c r="AG42" i="12" s="1"/>
  <c r="U39" i="12"/>
  <c r="U40" i="12"/>
  <c r="Z34" i="12"/>
  <c r="AA34" i="12" s="1"/>
  <c r="AC34" i="12" s="1"/>
  <c r="AC11" i="12"/>
  <c r="AE14" i="12"/>
  <c r="AF14" i="12" s="1"/>
  <c r="AG14" i="12" s="1"/>
  <c r="AE18" i="12"/>
  <c r="AF18" i="12" s="1"/>
  <c r="AG18" i="12" s="1"/>
  <c r="AE19" i="12"/>
  <c r="AF19" i="12" s="1"/>
  <c r="AG19" i="12" s="1"/>
  <c r="AE20" i="12"/>
  <c r="AF20" i="12" s="1"/>
  <c r="AG20" i="12" s="1"/>
  <c r="AC16" i="12"/>
  <c r="AE16" i="12"/>
  <c r="AF16" i="12" s="1"/>
  <c r="AG16" i="12" s="1"/>
  <c r="Z14" i="12"/>
  <c r="AA14" i="12" s="1"/>
  <c r="AC14" i="12" s="1"/>
  <c r="Z18" i="12"/>
  <c r="AA18" i="12" s="1"/>
  <c r="AC18" i="12" s="1"/>
  <c r="Q96" i="8"/>
  <c r="K96" i="10"/>
  <c r="T96" i="10" s="1"/>
  <c r="Q233" i="8"/>
  <c r="K233" i="10"/>
  <c r="T233" i="10" s="1"/>
  <c r="V517" i="8"/>
  <c r="W517" i="8" s="1"/>
  <c r="AA517" i="8"/>
  <c r="AB517" i="8" s="1"/>
  <c r="AC517" i="8" s="1"/>
  <c r="Q214" i="8"/>
  <c r="K214" i="10"/>
  <c r="T214" i="10" s="1"/>
  <c r="U214" i="10" s="1"/>
  <c r="Y218" i="8"/>
  <c r="P218" i="8" s="1"/>
  <c r="Q242" i="8"/>
  <c r="K242" i="10"/>
  <c r="T242" i="10" s="1"/>
  <c r="Q275" i="8"/>
  <c r="K275" i="10"/>
  <c r="T275" i="10" s="1"/>
  <c r="Q472" i="8"/>
  <c r="K472" i="10"/>
  <c r="T472" i="10" s="1"/>
  <c r="U472" i="10" s="1"/>
  <c r="Q541" i="8"/>
  <c r="K541" i="10"/>
  <c r="T541" i="10" s="1"/>
  <c r="Q393" i="8"/>
  <c r="K393" i="10"/>
  <c r="T393" i="10" s="1"/>
  <c r="Q538" i="8"/>
  <c r="K538" i="10"/>
  <c r="T538" i="10" s="1"/>
  <c r="U538" i="10" s="1"/>
  <c r="Q61" i="8"/>
  <c r="K61" i="10"/>
  <c r="T61" i="10" s="1"/>
  <c r="K61" i="12" s="1"/>
  <c r="T61" i="12" s="1"/>
  <c r="K61" i="13" s="1"/>
  <c r="T61" i="13" s="1"/>
  <c r="U61" i="13" s="1"/>
  <c r="Q419" i="8"/>
  <c r="K419" i="10"/>
  <c r="T419" i="10" s="1"/>
  <c r="Q514" i="8"/>
  <c r="K514" i="10"/>
  <c r="T514" i="10" s="1"/>
  <c r="U514" i="10" s="1"/>
  <c r="AA522" i="8"/>
  <c r="AB522" i="8" s="1"/>
  <c r="AC522" i="8" s="1"/>
  <c r="V522" i="8"/>
  <c r="W522" i="8" s="1"/>
  <c r="Y522" i="8" s="1"/>
  <c r="P522" i="8" s="1"/>
  <c r="Q256" i="8"/>
  <c r="K256" i="10"/>
  <c r="T256" i="10" s="1"/>
  <c r="U256" i="10" s="1"/>
  <c r="Q299" i="8"/>
  <c r="K299" i="10"/>
  <c r="T299" i="10" s="1"/>
  <c r="U299" i="10" s="1"/>
  <c r="V354" i="8"/>
  <c r="W354" i="8" s="1"/>
  <c r="Y354" i="8" s="1"/>
  <c r="P354" i="8" s="1"/>
  <c r="K354" i="10" s="1"/>
  <c r="T354" i="10" s="1"/>
  <c r="AA354" i="8"/>
  <c r="AB354" i="8" s="1"/>
  <c r="AC354" i="8" s="1"/>
  <c r="V416" i="8"/>
  <c r="W416" i="8" s="1"/>
  <c r="Y416" i="8" s="1"/>
  <c r="P416" i="8" s="1"/>
  <c r="AA416" i="8"/>
  <c r="AB416" i="8" s="1"/>
  <c r="AC416" i="8" s="1"/>
  <c r="Q482" i="8"/>
  <c r="K482" i="10"/>
  <c r="T482" i="10" s="1"/>
  <c r="Q497" i="8"/>
  <c r="K497" i="10"/>
  <c r="T497" i="10" s="1"/>
  <c r="U497" i="10" s="1"/>
  <c r="Q513" i="8"/>
  <c r="K513" i="10"/>
  <c r="T513" i="10" s="1"/>
  <c r="Q540" i="8"/>
  <c r="K540" i="10"/>
  <c r="T540" i="10" s="1"/>
  <c r="K581" i="10"/>
  <c r="T581" i="10" s="1"/>
  <c r="Q581" i="8"/>
  <c r="Q614" i="8"/>
  <c r="K614" i="10"/>
  <c r="T614" i="10" s="1"/>
  <c r="U614" i="10" s="1"/>
  <c r="Q616" i="8"/>
  <c r="K616" i="10"/>
  <c r="T616" i="10" s="1"/>
  <c r="Q293" i="8"/>
  <c r="K293" i="10"/>
  <c r="T293" i="10" s="1"/>
  <c r="Q99" i="8"/>
  <c r="K99" i="10"/>
  <c r="T99" i="10" s="1"/>
  <c r="U99" i="10" s="1"/>
  <c r="Q241" i="8"/>
  <c r="K241" i="10"/>
  <c r="T241" i="10" s="1"/>
  <c r="U241" i="10" s="1"/>
  <c r="Q276" i="8"/>
  <c r="K276" i="10"/>
  <c r="T276" i="10" s="1"/>
  <c r="Q296" i="8"/>
  <c r="K296" i="10"/>
  <c r="T296" i="10" s="1"/>
  <c r="Q455" i="8"/>
  <c r="K455" i="10"/>
  <c r="T455" i="10" s="1"/>
  <c r="U455" i="10" s="1"/>
  <c r="Q519" i="8"/>
  <c r="K519" i="10"/>
  <c r="T519" i="10" s="1"/>
  <c r="Q537" i="8"/>
  <c r="Q557" i="8"/>
  <c r="K557" i="10"/>
  <c r="T557" i="10" s="1"/>
  <c r="Q575" i="8"/>
  <c r="K575" i="10"/>
  <c r="T575" i="10" s="1"/>
  <c r="Q598" i="8"/>
  <c r="K598" i="10"/>
  <c r="T598" i="10" s="1"/>
  <c r="U598" i="10" s="1"/>
  <c r="Q652" i="8"/>
  <c r="K652" i="10"/>
  <c r="T652" i="10" s="1"/>
  <c r="U652" i="10" s="1"/>
  <c r="Q694" i="8"/>
  <c r="K694" i="10"/>
  <c r="T694" i="10" s="1"/>
  <c r="U694" i="10" s="1"/>
  <c r="Q378" i="8"/>
  <c r="K378" i="10"/>
  <c r="T378" i="10" s="1"/>
  <c r="Q212" i="8"/>
  <c r="K212" i="10"/>
  <c r="T212" i="10" s="1"/>
  <c r="U212" i="10" s="1"/>
  <c r="AA398" i="8"/>
  <c r="AB398" i="8" s="1"/>
  <c r="AC398" i="8" s="1"/>
  <c r="V398" i="8"/>
  <c r="W398" i="8" s="1"/>
  <c r="Y398" i="8" s="1"/>
  <c r="P398" i="8" s="1"/>
  <c r="K398" i="10" s="1"/>
  <c r="T398" i="10" s="1"/>
  <c r="U398" i="10" s="1"/>
  <c r="Q454" i="8"/>
  <c r="Y473" i="8"/>
  <c r="P473" i="8" s="1"/>
  <c r="K473" i="10" s="1"/>
  <c r="T473" i="10" s="1"/>
  <c r="U473" i="10" s="1"/>
  <c r="Q518" i="8"/>
  <c r="K518" i="10"/>
  <c r="T518" i="10" s="1"/>
  <c r="U518" i="10" s="1"/>
  <c r="Q702" i="8"/>
  <c r="K702" i="10"/>
  <c r="T702" i="10" s="1"/>
  <c r="K702" i="12" s="1"/>
  <c r="T702" i="12" s="1"/>
  <c r="K702" i="13" s="1"/>
  <c r="AA51" i="8"/>
  <c r="AB51" i="8" s="1"/>
  <c r="AC51" i="8" s="1"/>
  <c r="Q53" i="8"/>
  <c r="K53" i="10"/>
  <c r="T53" i="10" s="1"/>
  <c r="Q58" i="8"/>
  <c r="AA77" i="8"/>
  <c r="AB77" i="8" s="1"/>
  <c r="AC77" i="8" s="1"/>
  <c r="Q114" i="8"/>
  <c r="K114" i="10"/>
  <c r="T114" i="10" s="1"/>
  <c r="U114" i="10" s="1"/>
  <c r="AA133" i="8"/>
  <c r="AB133" i="8" s="1"/>
  <c r="AC133" i="8" s="1"/>
  <c r="AA136" i="8"/>
  <c r="AB136" i="8" s="1"/>
  <c r="AC136" i="8" s="1"/>
  <c r="AA192" i="8"/>
  <c r="AB192" i="8" s="1"/>
  <c r="AC192" i="8" s="1"/>
  <c r="Y215" i="8"/>
  <c r="P215" i="8" s="1"/>
  <c r="K215" i="10" s="1"/>
  <c r="T215" i="10" s="1"/>
  <c r="U215" i="10" s="1"/>
  <c r="AA218" i="8"/>
  <c r="AB218" i="8" s="1"/>
  <c r="AC218" i="8" s="1"/>
  <c r="AA234" i="8"/>
  <c r="AB234" i="8" s="1"/>
  <c r="AC234" i="8" s="1"/>
  <c r="AA239" i="8"/>
  <c r="AB239" i="8" s="1"/>
  <c r="AC239" i="8" s="1"/>
  <c r="AA262" i="8"/>
  <c r="AB262" i="8" s="1"/>
  <c r="AC262" i="8" s="1"/>
  <c r="AA273" i="8"/>
  <c r="AB273" i="8" s="1"/>
  <c r="AC273" i="8" s="1"/>
  <c r="AA291" i="8"/>
  <c r="AB291" i="8" s="1"/>
  <c r="AC291" i="8" s="1"/>
  <c r="Y317" i="8"/>
  <c r="P317" i="8" s="1"/>
  <c r="K317" i="10" s="1"/>
  <c r="T317" i="10" s="1"/>
  <c r="U317" i="10" s="1"/>
  <c r="AA320" i="8"/>
  <c r="AB320" i="8" s="1"/>
  <c r="AC320" i="8" s="1"/>
  <c r="Y339" i="8"/>
  <c r="P339" i="8" s="1"/>
  <c r="AA360" i="8"/>
  <c r="AB360" i="8" s="1"/>
  <c r="AC360" i="8" s="1"/>
  <c r="AA373" i="8"/>
  <c r="AB373" i="8" s="1"/>
  <c r="AC373" i="8" s="1"/>
  <c r="AA376" i="8"/>
  <c r="AB376" i="8" s="1"/>
  <c r="AC376" i="8" s="1"/>
  <c r="AA391" i="8"/>
  <c r="AB391" i="8" s="1"/>
  <c r="AC391" i="8" s="1"/>
  <c r="AA399" i="8"/>
  <c r="AB399" i="8" s="1"/>
  <c r="AC399" i="8" s="1"/>
  <c r="Y418" i="8"/>
  <c r="P418" i="8" s="1"/>
  <c r="AA422" i="8"/>
  <c r="AB422" i="8" s="1"/>
  <c r="AC422" i="8" s="1"/>
  <c r="Y437" i="8"/>
  <c r="P437" i="8" s="1"/>
  <c r="K437" i="10" s="1"/>
  <c r="T437" i="10" s="1"/>
  <c r="Y451" i="8"/>
  <c r="P451" i="8" s="1"/>
  <c r="K451" i="10" s="1"/>
  <c r="T451" i="10" s="1"/>
  <c r="U451" i="10" s="1"/>
  <c r="AA456" i="8"/>
  <c r="AB456" i="8" s="1"/>
  <c r="AC456" i="8" s="1"/>
  <c r="AA459" i="8"/>
  <c r="AB459" i="8" s="1"/>
  <c r="AC459" i="8" s="1"/>
  <c r="Y461" i="8"/>
  <c r="P461" i="8" s="1"/>
  <c r="AA478" i="8"/>
  <c r="AB478" i="8" s="1"/>
  <c r="AC478" i="8" s="1"/>
  <c r="AA502" i="8"/>
  <c r="AB502" i="8" s="1"/>
  <c r="AC502" i="8" s="1"/>
  <c r="AA535" i="8"/>
  <c r="AB535" i="8" s="1"/>
  <c r="AC535" i="8" s="1"/>
  <c r="Y537" i="8"/>
  <c r="P537" i="8" s="1"/>
  <c r="K537" i="10" s="1"/>
  <c r="T537" i="10" s="1"/>
  <c r="AA541" i="8"/>
  <c r="AB541" i="8" s="1"/>
  <c r="AC541" i="8" s="1"/>
  <c r="Y553" i="8"/>
  <c r="P553" i="8" s="1"/>
  <c r="Y572" i="8"/>
  <c r="P572" i="8" s="1"/>
  <c r="Y613" i="8"/>
  <c r="P613" i="8" s="1"/>
  <c r="Y695" i="8"/>
  <c r="P695" i="8" s="1"/>
  <c r="AA718" i="8"/>
  <c r="AB718" i="8" s="1"/>
  <c r="AC718" i="8" s="1"/>
  <c r="V718" i="8"/>
  <c r="W718" i="8" s="1"/>
  <c r="Y718" i="8" s="1"/>
  <c r="P718" i="8" s="1"/>
  <c r="AA760" i="8"/>
  <c r="AB760" i="8" s="1"/>
  <c r="AC760" i="8" s="1"/>
  <c r="V760" i="8"/>
  <c r="W760" i="8" s="1"/>
  <c r="K793" i="10"/>
  <c r="T793" i="10" s="1"/>
  <c r="Q793" i="8"/>
  <c r="Q716" i="8"/>
  <c r="K716" i="10"/>
  <c r="T716" i="10" s="1"/>
  <c r="U716" i="10" s="1"/>
  <c r="Q776" i="8"/>
  <c r="K776" i="10"/>
  <c r="T776" i="10" s="1"/>
  <c r="U776" i="10" s="1"/>
  <c r="AA33" i="8"/>
  <c r="AB33" i="8" s="1"/>
  <c r="AC33" i="8" s="1"/>
  <c r="AA35" i="8"/>
  <c r="AB35" i="8" s="1"/>
  <c r="AC35" i="8" s="1"/>
  <c r="AA37" i="8"/>
  <c r="AB37" i="8" s="1"/>
  <c r="AC37" i="8" s="1"/>
  <c r="Y55" i="8"/>
  <c r="P55" i="8" s="1"/>
  <c r="K55" i="10" s="1"/>
  <c r="T55" i="10" s="1"/>
  <c r="K55" i="12" s="1"/>
  <c r="T55" i="12" s="1"/>
  <c r="K55" i="13" s="1"/>
  <c r="T55" i="13" s="1"/>
  <c r="U55" i="13" s="1"/>
  <c r="Y60" i="8"/>
  <c r="P60" i="8" s="1"/>
  <c r="K60" i="10" s="1"/>
  <c r="T60" i="10" s="1"/>
  <c r="Y71" i="8"/>
  <c r="P71" i="8" s="1"/>
  <c r="K71" i="10" s="1"/>
  <c r="T71" i="10" s="1"/>
  <c r="Y81" i="8"/>
  <c r="P81" i="8" s="1"/>
  <c r="K81" i="10" s="1"/>
  <c r="T81" i="10" s="1"/>
  <c r="Y91" i="8"/>
  <c r="P91" i="8" s="1"/>
  <c r="K91" i="10" s="1"/>
  <c r="Y101" i="8"/>
  <c r="P101" i="8" s="1"/>
  <c r="K101" i="10" s="1"/>
  <c r="T101" i="10" s="1"/>
  <c r="Y116" i="8"/>
  <c r="P116" i="8" s="1"/>
  <c r="AA120" i="8"/>
  <c r="AB120" i="8" s="1"/>
  <c r="AC120" i="8" s="1"/>
  <c r="Y132" i="8"/>
  <c r="P132" i="8" s="1"/>
  <c r="K132" i="10" s="1"/>
  <c r="T132" i="10" s="1"/>
  <c r="Q140" i="8"/>
  <c r="Y141" i="8"/>
  <c r="P141" i="8" s="1"/>
  <c r="K141" i="10" s="1"/>
  <c r="T141" i="10" s="1"/>
  <c r="U141" i="10" s="1"/>
  <c r="AA160" i="8"/>
  <c r="AB160" i="8" s="1"/>
  <c r="AC160" i="8" s="1"/>
  <c r="Y181" i="8"/>
  <c r="P181" i="8" s="1"/>
  <c r="K181" i="10" s="1"/>
  <c r="T181" i="10" s="1"/>
  <c r="U181" i="10" s="1"/>
  <c r="Y196" i="8"/>
  <c r="P196" i="8" s="1"/>
  <c r="AA197" i="8"/>
  <c r="AB197" i="8" s="1"/>
  <c r="AC197" i="8" s="1"/>
  <c r="AA202" i="8"/>
  <c r="AB202" i="8" s="1"/>
  <c r="AC202" i="8" s="1"/>
  <c r="AA212" i="8"/>
  <c r="AB212" i="8" s="1"/>
  <c r="AC212" i="8" s="1"/>
  <c r="Y222" i="8"/>
  <c r="P222" i="8" s="1"/>
  <c r="Y232" i="8"/>
  <c r="P232" i="8" s="1"/>
  <c r="AA241" i="8"/>
  <c r="AB241" i="8" s="1"/>
  <c r="AC241" i="8" s="1"/>
  <c r="Y251" i="8"/>
  <c r="P251" i="8" s="1"/>
  <c r="K251" i="10" s="1"/>
  <c r="T251" i="10" s="1"/>
  <c r="U251" i="10" s="1"/>
  <c r="AA254" i="8"/>
  <c r="AB254" i="8" s="1"/>
  <c r="AC254" i="8" s="1"/>
  <c r="AA256" i="8"/>
  <c r="AB256" i="8" s="1"/>
  <c r="AC256" i="8" s="1"/>
  <c r="Y261" i="8"/>
  <c r="P261" i="8" s="1"/>
  <c r="K261" i="10" s="1"/>
  <c r="T261" i="10" s="1"/>
  <c r="Y272" i="8"/>
  <c r="P272" i="8" s="1"/>
  <c r="K272" i="10" s="1"/>
  <c r="T272" i="10" s="1"/>
  <c r="U272" i="10" s="1"/>
  <c r="Y277" i="8"/>
  <c r="P277" i="8" s="1"/>
  <c r="K277" i="10" s="1"/>
  <c r="T277" i="10" s="1"/>
  <c r="U277" i="10" s="1"/>
  <c r="Y282" i="8"/>
  <c r="P282" i="8" s="1"/>
  <c r="K282" i="10" s="1"/>
  <c r="T282" i="10" s="1"/>
  <c r="K282" i="12" s="1"/>
  <c r="T282" i="12" s="1"/>
  <c r="K282" i="13" s="1"/>
  <c r="AA312" i="8"/>
  <c r="AB312" i="8" s="1"/>
  <c r="AC312" i="8" s="1"/>
  <c r="AA322" i="8"/>
  <c r="AB322" i="8" s="1"/>
  <c r="AC322" i="8" s="1"/>
  <c r="Y351" i="8"/>
  <c r="P351" i="8" s="1"/>
  <c r="K351" i="10" s="1"/>
  <c r="T351" i="10" s="1"/>
  <c r="U351" i="10" s="1"/>
  <c r="Y356" i="8"/>
  <c r="P356" i="8" s="1"/>
  <c r="AA378" i="8"/>
  <c r="AB378" i="8" s="1"/>
  <c r="AC378" i="8" s="1"/>
  <c r="AA393" i="8"/>
  <c r="AB393" i="8" s="1"/>
  <c r="AC393" i="8" s="1"/>
  <c r="Y395" i="8"/>
  <c r="P395" i="8" s="1"/>
  <c r="K395" i="10" s="1"/>
  <c r="T395" i="10" s="1"/>
  <c r="AA411" i="8"/>
  <c r="AB411" i="8" s="1"/>
  <c r="AC411" i="8" s="1"/>
  <c r="Y413" i="8"/>
  <c r="P413" i="8" s="1"/>
  <c r="K413" i="10" s="1"/>
  <c r="T413" i="10" s="1"/>
  <c r="U413" i="10" s="1"/>
  <c r="AA414" i="8"/>
  <c r="AB414" i="8" s="1"/>
  <c r="AC414" i="8" s="1"/>
  <c r="AA419" i="8"/>
  <c r="AB419" i="8" s="1"/>
  <c r="AC419" i="8" s="1"/>
  <c r="AA421" i="8"/>
  <c r="AB421" i="8" s="1"/>
  <c r="AC421" i="8" s="1"/>
  <c r="AA432" i="8"/>
  <c r="AB432" i="8" s="1"/>
  <c r="AC432" i="8" s="1"/>
  <c r="AA435" i="8"/>
  <c r="AB435" i="8" s="1"/>
  <c r="AC435" i="8" s="1"/>
  <c r="Q439" i="8"/>
  <c r="AA440" i="8"/>
  <c r="AB440" i="8" s="1"/>
  <c r="AC440" i="8" s="1"/>
  <c r="AA441" i="8"/>
  <c r="AB441" i="8" s="1"/>
  <c r="AC441" i="8" s="1"/>
  <c r="Q460" i="8"/>
  <c r="AA473" i="8"/>
  <c r="AB473" i="8" s="1"/>
  <c r="AC473" i="8" s="1"/>
  <c r="AA479" i="8"/>
  <c r="AB479" i="8" s="1"/>
  <c r="AC479" i="8" s="1"/>
  <c r="AA495" i="8"/>
  <c r="AB495" i="8" s="1"/>
  <c r="AC495" i="8" s="1"/>
  <c r="Y502" i="8"/>
  <c r="P502" i="8" s="1"/>
  <c r="K502" i="10" s="1"/>
  <c r="T502" i="10" s="1"/>
  <c r="K502" i="12" s="1"/>
  <c r="T502" i="12" s="1"/>
  <c r="AA512" i="8"/>
  <c r="AB512" i="8" s="1"/>
  <c r="AC512" i="8" s="1"/>
  <c r="AA519" i="8"/>
  <c r="AB519" i="8" s="1"/>
  <c r="AC519" i="8" s="1"/>
  <c r="Q536" i="8"/>
  <c r="AA540" i="8"/>
  <c r="AB540" i="8" s="1"/>
  <c r="AC540" i="8" s="1"/>
  <c r="Q542" i="8"/>
  <c r="AA542" i="8"/>
  <c r="AB542" i="8" s="1"/>
  <c r="AC542" i="8" s="1"/>
  <c r="Q560" i="8"/>
  <c r="K560" i="10"/>
  <c r="T560" i="10" s="1"/>
  <c r="Q602" i="8"/>
  <c r="AA614" i="8"/>
  <c r="AB614" i="8" s="1"/>
  <c r="AC614" i="8" s="1"/>
  <c r="Q618" i="8"/>
  <c r="K618" i="10"/>
  <c r="T618" i="10" s="1"/>
  <c r="U618" i="10" s="1"/>
  <c r="AA638" i="8"/>
  <c r="AB638" i="8" s="1"/>
  <c r="AC638" i="8" s="1"/>
  <c r="V638" i="8"/>
  <c r="W638" i="8" s="1"/>
  <c r="Y638" i="8" s="1"/>
  <c r="P638" i="8" s="1"/>
  <c r="K638" i="10" s="1"/>
  <c r="T638" i="10" s="1"/>
  <c r="Q659" i="8"/>
  <c r="K659" i="10"/>
  <c r="T659" i="10" s="1"/>
  <c r="U659" i="10" s="1"/>
  <c r="Q698" i="8"/>
  <c r="K698" i="10"/>
  <c r="T698" i="10" s="1"/>
  <c r="U698" i="10" s="1"/>
  <c r="Q699" i="8"/>
  <c r="K699" i="10"/>
  <c r="T699" i="10" s="1"/>
  <c r="U699" i="10" s="1"/>
  <c r="Q756" i="8"/>
  <c r="Q759" i="8"/>
  <c r="Q778" i="8"/>
  <c r="Y73" i="8"/>
  <c r="P73" i="8" s="1"/>
  <c r="Y76" i="8"/>
  <c r="P76" i="8" s="1"/>
  <c r="K76" i="10" s="1"/>
  <c r="T76" i="10" s="1"/>
  <c r="U76" i="10" s="1"/>
  <c r="Y78" i="8"/>
  <c r="P78" i="8" s="1"/>
  <c r="K78" i="10" s="1"/>
  <c r="T78" i="10" s="1"/>
  <c r="U78" i="10" s="1"/>
  <c r="Y93" i="8"/>
  <c r="P93" i="8" s="1"/>
  <c r="Y118" i="8"/>
  <c r="P118" i="8" s="1"/>
  <c r="K118" i="10" s="1"/>
  <c r="T118" i="10" s="1"/>
  <c r="U118" i="10" s="1"/>
  <c r="Y119" i="8"/>
  <c r="P119" i="8" s="1"/>
  <c r="K119" i="10" s="1"/>
  <c r="T119" i="10" s="1"/>
  <c r="Y153" i="8"/>
  <c r="P153" i="8" s="1"/>
  <c r="Y154" i="8"/>
  <c r="P154" i="8" s="1"/>
  <c r="K154" i="10" s="1"/>
  <c r="T154" i="10" s="1"/>
  <c r="AA174" i="8"/>
  <c r="AB174" i="8" s="1"/>
  <c r="AC174" i="8" s="1"/>
  <c r="AA176" i="8"/>
  <c r="AB176" i="8" s="1"/>
  <c r="AC176" i="8" s="1"/>
  <c r="Y178" i="8"/>
  <c r="P178" i="8" s="1"/>
  <c r="AA179" i="8"/>
  <c r="AB179" i="8" s="1"/>
  <c r="AC179" i="8" s="1"/>
  <c r="Y191" i="8"/>
  <c r="P191" i="8" s="1"/>
  <c r="K191" i="10" s="1"/>
  <c r="T191" i="10" s="1"/>
  <c r="Y201" i="8"/>
  <c r="P201" i="8" s="1"/>
  <c r="K201" i="10" s="1"/>
  <c r="T201" i="10" s="1"/>
  <c r="AA220" i="8"/>
  <c r="AB220" i="8" s="1"/>
  <c r="AC220" i="8" s="1"/>
  <c r="Y240" i="8"/>
  <c r="P240" i="8" s="1"/>
  <c r="Y258" i="8"/>
  <c r="P258" i="8" s="1"/>
  <c r="Y295" i="8"/>
  <c r="P295" i="8" s="1"/>
  <c r="Y311" i="8"/>
  <c r="P311" i="8" s="1"/>
  <c r="K311" i="10" s="1"/>
  <c r="T311" i="10" s="1"/>
  <c r="U311" i="10" s="1"/>
  <c r="Y319" i="8"/>
  <c r="P319" i="8" s="1"/>
  <c r="K319" i="10" s="1"/>
  <c r="T319" i="10" s="1"/>
  <c r="AA332" i="8"/>
  <c r="AB332" i="8" s="1"/>
  <c r="AC332" i="8" s="1"/>
  <c r="AA336" i="8"/>
  <c r="AB336" i="8" s="1"/>
  <c r="AC336" i="8" s="1"/>
  <c r="Y359" i="8"/>
  <c r="P359" i="8" s="1"/>
  <c r="K359" i="10" s="1"/>
  <c r="T359" i="10" s="1"/>
  <c r="Y382" i="8"/>
  <c r="P382" i="8" s="1"/>
  <c r="K382" i="10" s="1"/>
  <c r="T382" i="10" s="1"/>
  <c r="Y392" i="8"/>
  <c r="P392" i="8" s="1"/>
  <c r="K392" i="10" s="1"/>
  <c r="T392" i="10" s="1"/>
  <c r="U392" i="10" s="1"/>
  <c r="Y400" i="8"/>
  <c r="P400" i="8" s="1"/>
  <c r="K400" i="10" s="1"/>
  <c r="T400" i="10" s="1"/>
  <c r="U400" i="10" s="1"/>
  <c r="Q420" i="8"/>
  <c r="Y431" i="8"/>
  <c r="P431" i="8" s="1"/>
  <c r="K431" i="10" s="1"/>
  <c r="T431" i="10" s="1"/>
  <c r="Y457" i="8"/>
  <c r="P457" i="8" s="1"/>
  <c r="Y471" i="8"/>
  <c r="P471" i="8" s="1"/>
  <c r="K471" i="10" s="1"/>
  <c r="T471" i="10" s="1"/>
  <c r="U471" i="10" s="1"/>
  <c r="Q491" i="8"/>
  <c r="Q494" i="8"/>
  <c r="Y498" i="8"/>
  <c r="P498" i="8" s="1"/>
  <c r="Y499" i="8"/>
  <c r="P499" i="8" s="1"/>
  <c r="K499" i="10" s="1"/>
  <c r="T499" i="10" s="1"/>
  <c r="U499" i="10" s="1"/>
  <c r="Y516" i="8"/>
  <c r="P516" i="8" s="1"/>
  <c r="Y521" i="8"/>
  <c r="P521" i="8" s="1"/>
  <c r="Q532" i="8"/>
  <c r="K532" i="10"/>
  <c r="T532" i="10" s="1"/>
  <c r="U532" i="10" s="1"/>
  <c r="Y533" i="8"/>
  <c r="P533" i="8" s="1"/>
  <c r="Y555" i="8"/>
  <c r="P555" i="8" s="1"/>
  <c r="AA581" i="8"/>
  <c r="AB581" i="8" s="1"/>
  <c r="AC581" i="8" s="1"/>
  <c r="Y593" i="8"/>
  <c r="P593" i="8" s="1"/>
  <c r="K593" i="10" s="1"/>
  <c r="T593" i="10" s="1"/>
  <c r="U593" i="10" s="1"/>
  <c r="AA596" i="8"/>
  <c r="AB596" i="8" s="1"/>
  <c r="AC596" i="8" s="1"/>
  <c r="Y599" i="8"/>
  <c r="P599" i="8" s="1"/>
  <c r="Y602" i="8"/>
  <c r="P602" i="8" s="1"/>
  <c r="K602" i="10" s="1"/>
  <c r="T602" i="10" s="1"/>
  <c r="K602" i="12" s="1"/>
  <c r="T602" i="12" s="1"/>
  <c r="K602" i="13" s="1"/>
  <c r="Q612" i="8"/>
  <c r="AA652" i="8"/>
  <c r="AB652" i="8" s="1"/>
  <c r="AC652" i="8" s="1"/>
  <c r="AA701" i="8"/>
  <c r="AB701" i="8" s="1"/>
  <c r="AC701" i="8" s="1"/>
  <c r="V701" i="8"/>
  <c r="W701" i="8" s="1"/>
  <c r="Y701" i="8" s="1"/>
  <c r="P701" i="8" s="1"/>
  <c r="K701" i="10" s="1"/>
  <c r="T701" i="10" s="1"/>
  <c r="U701" i="10" s="1"/>
  <c r="AA742" i="8"/>
  <c r="AB742" i="8" s="1"/>
  <c r="AC742" i="8" s="1"/>
  <c r="V742" i="8"/>
  <c r="W742" i="8" s="1"/>
  <c r="Y742" i="8" s="1"/>
  <c r="P742" i="8" s="1"/>
  <c r="K742" i="10" s="1"/>
  <c r="T742" i="10" s="1"/>
  <c r="K742" i="12" s="1"/>
  <c r="T742" i="12" s="1"/>
  <c r="D741" i="12" s="1"/>
  <c r="Q754" i="8"/>
  <c r="K754" i="10"/>
  <c r="T754" i="10" s="1"/>
  <c r="U754" i="10" s="1"/>
  <c r="Q792" i="8"/>
  <c r="K792" i="10"/>
  <c r="T792" i="10" s="1"/>
  <c r="U792" i="10" s="1"/>
  <c r="U513" i="10"/>
  <c r="Q558" i="8"/>
  <c r="K558" i="10"/>
  <c r="T558" i="10" s="1"/>
  <c r="U558" i="10" s="1"/>
  <c r="Q314" i="8"/>
  <c r="K314" i="10"/>
  <c r="T314" i="10" s="1"/>
  <c r="Q316" i="8"/>
  <c r="K316" i="10"/>
  <c r="T316" i="10" s="1"/>
  <c r="U316" i="10" s="1"/>
  <c r="Q358" i="8"/>
  <c r="K358" i="10"/>
  <c r="T358" i="10" s="1"/>
  <c r="K358" i="12" s="1"/>
  <c r="T358" i="12" s="1"/>
  <c r="K358" i="13" s="1"/>
  <c r="Y412" i="8"/>
  <c r="P412" i="8" s="1"/>
  <c r="Y415" i="8"/>
  <c r="P415" i="8" s="1"/>
  <c r="K415" i="10" s="1"/>
  <c r="T415" i="10" s="1"/>
  <c r="Q434" i="8"/>
  <c r="K434" i="10"/>
  <c r="T434" i="10" s="1"/>
  <c r="U434" i="10" s="1"/>
  <c r="AA436" i="8"/>
  <c r="AB436" i="8" s="1"/>
  <c r="AC436" i="8" s="1"/>
  <c r="Q442" i="8"/>
  <c r="K442" i="10"/>
  <c r="T442" i="10" s="1"/>
  <c r="Q453" i="8"/>
  <c r="K453" i="10"/>
  <c r="T453" i="10" s="1"/>
  <c r="AA458" i="8"/>
  <c r="AB458" i="8" s="1"/>
  <c r="AC458" i="8" s="1"/>
  <c r="AA492" i="8"/>
  <c r="AB492" i="8" s="1"/>
  <c r="AC492" i="8" s="1"/>
  <c r="Q676" i="8"/>
  <c r="K676" i="10"/>
  <c r="T676" i="10" s="1"/>
  <c r="U676" i="10" s="1"/>
  <c r="AA680" i="8"/>
  <c r="AB680" i="8" s="1"/>
  <c r="AC680" i="8" s="1"/>
  <c r="V680" i="8"/>
  <c r="W680" i="8" s="1"/>
  <c r="Y680" i="8" s="1"/>
  <c r="P680" i="8" s="1"/>
  <c r="T711" i="10"/>
  <c r="V758" i="8"/>
  <c r="W758" i="8" s="1"/>
  <c r="Y758" i="8" s="1"/>
  <c r="P758" i="8" s="1"/>
  <c r="AA758" i="8"/>
  <c r="AB758" i="8" s="1"/>
  <c r="AC758" i="8" s="1"/>
  <c r="K674" i="10"/>
  <c r="T674" i="10" s="1"/>
  <c r="AA158" i="8"/>
  <c r="AB158" i="8" s="1"/>
  <c r="AC158" i="8" s="1"/>
  <c r="AA180" i="8"/>
  <c r="AB180" i="8" s="1"/>
  <c r="AC180" i="8" s="1"/>
  <c r="Q213" i="8"/>
  <c r="K213" i="10"/>
  <c r="T213" i="10" s="1"/>
  <c r="U213" i="10" s="1"/>
  <c r="Q216" i="8"/>
  <c r="K216" i="10"/>
  <c r="T216" i="10" s="1"/>
  <c r="AA394" i="8"/>
  <c r="AB394" i="8" s="1"/>
  <c r="AC394" i="8" s="1"/>
  <c r="Q433" i="8"/>
  <c r="K433" i="10"/>
  <c r="T433" i="10" s="1"/>
  <c r="U433" i="10" s="1"/>
  <c r="V436" i="8"/>
  <c r="W436" i="8" s="1"/>
  <c r="Y436" i="8" s="1"/>
  <c r="P436" i="8" s="1"/>
  <c r="AA438" i="8"/>
  <c r="AB438" i="8" s="1"/>
  <c r="AC438" i="8" s="1"/>
  <c r="Q452" i="8"/>
  <c r="K452" i="10"/>
  <c r="T452" i="10" s="1"/>
  <c r="AA474" i="8"/>
  <c r="AB474" i="8" s="1"/>
  <c r="AC474" i="8" s="1"/>
  <c r="Q678" i="8"/>
  <c r="K678" i="10"/>
  <c r="T678" i="10" s="1"/>
  <c r="Q739" i="8"/>
  <c r="K739" i="10"/>
  <c r="T739" i="10" s="1"/>
  <c r="Q774" i="8"/>
  <c r="AA781" i="8"/>
  <c r="AB781" i="8" s="1"/>
  <c r="AC781" i="8" s="1"/>
  <c r="V781" i="8"/>
  <c r="W781" i="8" s="1"/>
  <c r="Y781" i="8" s="1"/>
  <c r="P781" i="8" s="1"/>
  <c r="K781" i="10" s="1"/>
  <c r="T781" i="10" s="1"/>
  <c r="U781" i="10" s="1"/>
  <c r="Q562" i="8"/>
  <c r="K562" i="10"/>
  <c r="T562" i="10" s="1"/>
  <c r="AA233" i="8"/>
  <c r="AB233" i="8" s="1"/>
  <c r="AC233" i="8" s="1"/>
  <c r="Q255" i="8"/>
  <c r="K255" i="10"/>
  <c r="T255" i="10" s="1"/>
  <c r="U255" i="10" s="1"/>
  <c r="AA78" i="8"/>
  <c r="AB78" i="8" s="1"/>
  <c r="AC78" i="8" s="1"/>
  <c r="AA93" i="8"/>
  <c r="AB93" i="8" s="1"/>
  <c r="AC93" i="8" s="1"/>
  <c r="AA52" i="8"/>
  <c r="AB52" i="8" s="1"/>
  <c r="AC52" i="8" s="1"/>
  <c r="Y59" i="8"/>
  <c r="P59" i="8" s="1"/>
  <c r="K59" i="10" s="1"/>
  <c r="T59" i="10" s="1"/>
  <c r="K59" i="12" s="1"/>
  <c r="T59" i="12" s="1"/>
  <c r="K59" i="13" s="1"/>
  <c r="T59" i="13" s="1"/>
  <c r="U59" i="13" s="1"/>
  <c r="Y72" i="8"/>
  <c r="P72" i="8" s="1"/>
  <c r="Y82" i="8"/>
  <c r="P82" i="8" s="1"/>
  <c r="K82" i="10" s="1"/>
  <c r="T82" i="10" s="1"/>
  <c r="K82" i="12" s="1"/>
  <c r="T82" i="12" s="1"/>
  <c r="K82" i="13" s="1"/>
  <c r="Y92" i="8"/>
  <c r="P92" i="8" s="1"/>
  <c r="K92" i="10" s="1"/>
  <c r="T92" i="10" s="1"/>
  <c r="U92" i="10" s="1"/>
  <c r="Y97" i="8"/>
  <c r="P97" i="8" s="1"/>
  <c r="K97" i="10" s="1"/>
  <c r="T97" i="10" s="1"/>
  <c r="U97" i="10" s="1"/>
  <c r="Y112" i="8"/>
  <c r="P112" i="8" s="1"/>
  <c r="K112" i="10" s="1"/>
  <c r="T112" i="10" s="1"/>
  <c r="U112" i="10" s="1"/>
  <c r="Y117" i="8"/>
  <c r="P117" i="8" s="1"/>
  <c r="K117" i="10" s="1"/>
  <c r="T117" i="10" s="1"/>
  <c r="U117" i="10" s="1"/>
  <c r="AA134" i="8"/>
  <c r="AB134" i="8" s="1"/>
  <c r="AC134" i="8" s="1"/>
  <c r="V158" i="8"/>
  <c r="W158" i="8" s="1"/>
  <c r="Y158" i="8" s="1"/>
  <c r="P158" i="8" s="1"/>
  <c r="K158" i="10" s="1"/>
  <c r="T158" i="10" s="1"/>
  <c r="Y173" i="8"/>
  <c r="P173" i="8" s="1"/>
  <c r="K173" i="10" s="1"/>
  <c r="T173" i="10" s="1"/>
  <c r="U173" i="10" s="1"/>
  <c r="AA193" i="8"/>
  <c r="AB193" i="8" s="1"/>
  <c r="AC193" i="8" s="1"/>
  <c r="AA198" i="8"/>
  <c r="AB198" i="8" s="1"/>
  <c r="AC198" i="8" s="1"/>
  <c r="AA219" i="8"/>
  <c r="AB219" i="8" s="1"/>
  <c r="AC219" i="8" s="1"/>
  <c r="AA231" i="8"/>
  <c r="AB231" i="8" s="1"/>
  <c r="AC231" i="8" s="1"/>
  <c r="Y252" i="8"/>
  <c r="P252" i="8" s="1"/>
  <c r="AA279" i="8"/>
  <c r="AB279" i="8" s="1"/>
  <c r="AC279" i="8" s="1"/>
  <c r="Y294" i="8"/>
  <c r="P294" i="8" s="1"/>
  <c r="AA314" i="8"/>
  <c r="AB314" i="8" s="1"/>
  <c r="AC314" i="8" s="1"/>
  <c r="AA321" i="8"/>
  <c r="AB321" i="8" s="1"/>
  <c r="AC321" i="8" s="1"/>
  <c r="AA331" i="8"/>
  <c r="AB331" i="8" s="1"/>
  <c r="AC331" i="8" s="1"/>
  <c r="AA333" i="8"/>
  <c r="AB333" i="8" s="1"/>
  <c r="AC333" i="8" s="1"/>
  <c r="Y342" i="8"/>
  <c r="P342" i="8" s="1"/>
  <c r="K342" i="10" s="1"/>
  <c r="T342" i="10" s="1"/>
  <c r="K342" i="12" s="1"/>
  <c r="T342" i="12" s="1"/>
  <c r="K342" i="13" s="1"/>
  <c r="AA361" i="8"/>
  <c r="AB361" i="8" s="1"/>
  <c r="AC361" i="8" s="1"/>
  <c r="V394" i="8"/>
  <c r="W394" i="8" s="1"/>
  <c r="Y394" i="8" s="1"/>
  <c r="P394" i="8" s="1"/>
  <c r="K394" i="10" s="1"/>
  <c r="T394" i="10" s="1"/>
  <c r="AA397" i="8"/>
  <c r="AB397" i="8" s="1"/>
  <c r="AC397" i="8" s="1"/>
  <c r="AA402" i="8"/>
  <c r="AB402" i="8" s="1"/>
  <c r="AC402" i="8" s="1"/>
  <c r="V438" i="8"/>
  <c r="W438" i="8" s="1"/>
  <c r="Y438" i="8" s="1"/>
  <c r="P438" i="8" s="1"/>
  <c r="AA460" i="8"/>
  <c r="AB460" i="8" s="1"/>
  <c r="AC460" i="8" s="1"/>
  <c r="Y477" i="8"/>
  <c r="P477" i="8" s="1"/>
  <c r="K477" i="10" s="1"/>
  <c r="T477" i="10" s="1"/>
  <c r="U477" i="10" s="1"/>
  <c r="Y511" i="8"/>
  <c r="P511" i="8" s="1"/>
  <c r="K511" i="10" s="1"/>
  <c r="Y515" i="8"/>
  <c r="P515" i="8" s="1"/>
  <c r="K515" i="10" s="1"/>
  <c r="T515" i="10" s="1"/>
  <c r="AA536" i="8"/>
  <c r="AB536" i="8" s="1"/>
  <c r="AC536" i="8" s="1"/>
  <c r="AA539" i="8"/>
  <c r="AB539" i="8" s="1"/>
  <c r="AC539" i="8" s="1"/>
  <c r="AA557" i="8"/>
  <c r="AB557" i="8" s="1"/>
  <c r="AC557" i="8" s="1"/>
  <c r="Q580" i="8"/>
  <c r="AA595" i="8"/>
  <c r="AB595" i="8" s="1"/>
  <c r="AC595" i="8" s="1"/>
  <c r="Y597" i="8"/>
  <c r="P597" i="8" s="1"/>
  <c r="Q611" i="8"/>
  <c r="Q656" i="8"/>
  <c r="K656" i="10"/>
  <c r="T656" i="10" s="1"/>
  <c r="AA661" i="8"/>
  <c r="AB661" i="8" s="1"/>
  <c r="AC661" i="8" s="1"/>
  <c r="AA676" i="8"/>
  <c r="AB676" i="8" s="1"/>
  <c r="AC676" i="8" s="1"/>
  <c r="Q693" i="8"/>
  <c r="K693" i="10"/>
  <c r="T693" i="10" s="1"/>
  <c r="U693" i="10" s="1"/>
  <c r="AA761" i="8"/>
  <c r="AB761" i="8" s="1"/>
  <c r="AC761" i="8" s="1"/>
  <c r="V761" i="8"/>
  <c r="W761" i="8" s="1"/>
  <c r="Y761" i="8" s="1"/>
  <c r="P761" i="8" s="1"/>
  <c r="K761" i="10" s="1"/>
  <c r="T761" i="10" s="1"/>
  <c r="U761" i="10" s="1"/>
  <c r="Q596" i="8"/>
  <c r="K596" i="10"/>
  <c r="T596" i="10" s="1"/>
  <c r="Q113" i="8"/>
  <c r="K113" i="10"/>
  <c r="T113" i="10" s="1"/>
  <c r="U113" i="10" s="1"/>
  <c r="Y51" i="8"/>
  <c r="P51" i="8" s="1"/>
  <c r="K51" i="10" s="1"/>
  <c r="Y56" i="8"/>
  <c r="P56" i="8" s="1"/>
  <c r="AA62" i="8"/>
  <c r="AB62" i="8" s="1"/>
  <c r="AC62" i="8" s="1"/>
  <c r="Y133" i="8"/>
  <c r="P133" i="8" s="1"/>
  <c r="K133" i="10" s="1"/>
  <c r="T133" i="10" s="1"/>
  <c r="Y136" i="8"/>
  <c r="P136" i="8" s="1"/>
  <c r="AA137" i="8"/>
  <c r="AB137" i="8" s="1"/>
  <c r="AC137" i="8" s="1"/>
  <c r="Y139" i="8"/>
  <c r="P139" i="8" s="1"/>
  <c r="K139" i="10" s="1"/>
  <c r="T139" i="10" s="1"/>
  <c r="U139" i="10" s="1"/>
  <c r="Y155" i="8"/>
  <c r="P155" i="8" s="1"/>
  <c r="K155" i="10" s="1"/>
  <c r="T155" i="10" s="1"/>
  <c r="U155" i="10" s="1"/>
  <c r="AA156" i="8"/>
  <c r="AB156" i="8" s="1"/>
  <c r="AC156" i="8" s="1"/>
  <c r="Y175" i="8"/>
  <c r="P175" i="8" s="1"/>
  <c r="K175" i="10" s="1"/>
  <c r="T175" i="10" s="1"/>
  <c r="U175" i="10" s="1"/>
  <c r="Y177" i="8"/>
  <c r="P177" i="8" s="1"/>
  <c r="K177" i="10" s="1"/>
  <c r="T177" i="10" s="1"/>
  <c r="U177" i="10" s="1"/>
  <c r="Y192" i="8"/>
  <c r="P192" i="8" s="1"/>
  <c r="K192" i="10" s="1"/>
  <c r="T192" i="10" s="1"/>
  <c r="U192" i="10" s="1"/>
  <c r="Y234" i="8"/>
  <c r="P234" i="8" s="1"/>
  <c r="K234" i="10" s="1"/>
  <c r="T234" i="10" s="1"/>
  <c r="U234" i="10" s="1"/>
  <c r="AA242" i="8"/>
  <c r="AB242" i="8" s="1"/>
  <c r="AC242" i="8" s="1"/>
  <c r="AA257" i="8"/>
  <c r="AB257" i="8" s="1"/>
  <c r="AC257" i="8" s="1"/>
  <c r="Y262" i="8"/>
  <c r="P262" i="8" s="1"/>
  <c r="K262" i="10" s="1"/>
  <c r="T262" i="10" s="1"/>
  <c r="Y291" i="8"/>
  <c r="P291" i="8" s="1"/>
  <c r="K291" i="10" s="1"/>
  <c r="T291" i="10" s="1"/>
  <c r="Q315" i="8"/>
  <c r="AA316" i="8"/>
  <c r="AB316" i="8" s="1"/>
  <c r="AC316" i="8" s="1"/>
  <c r="Y320" i="8"/>
  <c r="P320" i="8" s="1"/>
  <c r="K320" i="10" s="1"/>
  <c r="T320" i="10" s="1"/>
  <c r="Y335" i="8"/>
  <c r="P335" i="8" s="1"/>
  <c r="K335" i="10" s="1"/>
  <c r="T335" i="10" s="1"/>
  <c r="Y337" i="8"/>
  <c r="P337" i="8" s="1"/>
  <c r="K337" i="10" s="1"/>
  <c r="T337" i="10" s="1"/>
  <c r="U337" i="10" s="1"/>
  <c r="Y373" i="8"/>
  <c r="P373" i="8" s="1"/>
  <c r="AA374" i="8"/>
  <c r="AB374" i="8" s="1"/>
  <c r="AC374" i="8" s="1"/>
  <c r="Y376" i="8"/>
  <c r="P376" i="8" s="1"/>
  <c r="Y381" i="8"/>
  <c r="P381" i="8" s="1"/>
  <c r="K381" i="10" s="1"/>
  <c r="T381" i="10" s="1"/>
  <c r="Y396" i="8"/>
  <c r="P396" i="8" s="1"/>
  <c r="K396" i="10" s="1"/>
  <c r="T396" i="10" s="1"/>
  <c r="U396" i="10" s="1"/>
  <c r="Y399" i="8"/>
  <c r="P399" i="8" s="1"/>
  <c r="K399" i="10" s="1"/>
  <c r="T399" i="10" s="1"/>
  <c r="U399" i="10" s="1"/>
  <c r="Y414" i="8"/>
  <c r="P414" i="8" s="1"/>
  <c r="Y422" i="8"/>
  <c r="P422" i="8" s="1"/>
  <c r="K422" i="10" s="1"/>
  <c r="T422" i="10" s="1"/>
  <c r="K422" i="12" s="1"/>
  <c r="T422" i="12" s="1"/>
  <c r="K422" i="13" s="1"/>
  <c r="Y459" i="8"/>
  <c r="P459" i="8" s="1"/>
  <c r="Y462" i="8"/>
  <c r="P462" i="8" s="1"/>
  <c r="AA501" i="8"/>
  <c r="AB501" i="8" s="1"/>
  <c r="AC501" i="8" s="1"/>
  <c r="Q554" i="8"/>
  <c r="K554" i="10"/>
  <c r="T554" i="10" s="1"/>
  <c r="U554" i="10" s="1"/>
  <c r="AA571" i="8"/>
  <c r="AB571" i="8" s="1"/>
  <c r="AC571" i="8" s="1"/>
  <c r="Q577" i="8"/>
  <c r="K577" i="10"/>
  <c r="T577" i="10" s="1"/>
  <c r="Y601" i="8"/>
  <c r="P601" i="8" s="1"/>
  <c r="K601" i="10" s="1"/>
  <c r="T601" i="10" s="1"/>
  <c r="AA640" i="8"/>
  <c r="AB640" i="8" s="1"/>
  <c r="AC640" i="8" s="1"/>
  <c r="Q642" i="8"/>
  <c r="K642" i="10"/>
  <c r="T642" i="10" s="1"/>
  <c r="K642" i="12" s="1"/>
  <c r="T642" i="12" s="1"/>
  <c r="K642" i="13" s="1"/>
  <c r="Y714" i="8"/>
  <c r="P714" i="8" s="1"/>
  <c r="AA736" i="8"/>
  <c r="AB736" i="8" s="1"/>
  <c r="AC736" i="8" s="1"/>
  <c r="V736" i="8"/>
  <c r="W736" i="8" s="1"/>
  <c r="Y736" i="8" s="1"/>
  <c r="P736" i="8" s="1"/>
  <c r="AA738" i="8"/>
  <c r="AB738" i="8" s="1"/>
  <c r="AC738" i="8" s="1"/>
  <c r="V738" i="8"/>
  <c r="W738" i="8" s="1"/>
  <c r="Y738" i="8" s="1"/>
  <c r="P738" i="8" s="1"/>
  <c r="Y751" i="8"/>
  <c r="P751" i="8" s="1"/>
  <c r="K751" i="10" s="1"/>
  <c r="K58" i="10"/>
  <c r="T58" i="10" s="1"/>
  <c r="K58" i="12" s="1"/>
  <c r="T58" i="12" s="1"/>
  <c r="K58" i="13" s="1"/>
  <c r="T58" i="13" s="1"/>
  <c r="U58" i="13" s="1"/>
  <c r="Y573" i="8"/>
  <c r="P573" i="8" s="1"/>
  <c r="Q593" i="8"/>
  <c r="AA615" i="8"/>
  <c r="AB615" i="8" s="1"/>
  <c r="AC615" i="8" s="1"/>
  <c r="Q655" i="8"/>
  <c r="AA711" i="8"/>
  <c r="AB711" i="8" s="1"/>
  <c r="AC711" i="8" s="1"/>
  <c r="AA800" i="8"/>
  <c r="AB800" i="8" s="1"/>
  <c r="AC800" i="8" s="1"/>
  <c r="AA651" i="8"/>
  <c r="AB651" i="8" s="1"/>
  <c r="AC651" i="8" s="1"/>
  <c r="AA662" i="8"/>
  <c r="AB662" i="8" s="1"/>
  <c r="AC662" i="8" s="1"/>
  <c r="AA681" i="8"/>
  <c r="AB681" i="8" s="1"/>
  <c r="AC681" i="8" s="1"/>
  <c r="T691" i="10"/>
  <c r="Q696" i="8"/>
  <c r="K696" i="10"/>
  <c r="T696" i="10" s="1"/>
  <c r="Q719" i="8"/>
  <c r="K719" i="10"/>
  <c r="T719" i="10" s="1"/>
  <c r="U719" i="10" s="1"/>
  <c r="AA731" i="8"/>
  <c r="AB731" i="8" s="1"/>
  <c r="AC731" i="8" s="1"/>
  <c r="AA802" i="8"/>
  <c r="AB802" i="8" s="1"/>
  <c r="AC802" i="8" s="1"/>
  <c r="U656" i="10"/>
  <c r="Y556" i="8"/>
  <c r="P556" i="8" s="1"/>
  <c r="AA562" i="8"/>
  <c r="AB562" i="8" s="1"/>
  <c r="AC562" i="8" s="1"/>
  <c r="Q595" i="8"/>
  <c r="AA601" i="8"/>
  <c r="AB601" i="8" s="1"/>
  <c r="AC601" i="8" s="1"/>
  <c r="Q615" i="8"/>
  <c r="Q617" i="8"/>
  <c r="Y622" i="8"/>
  <c r="P622" i="8" s="1"/>
  <c r="Y632" i="8"/>
  <c r="P632" i="8" s="1"/>
  <c r="AA639" i="8"/>
  <c r="AB639" i="8" s="1"/>
  <c r="AC639" i="8" s="1"/>
  <c r="Y641" i="8"/>
  <c r="P641" i="8" s="1"/>
  <c r="Y700" i="8"/>
  <c r="P700" i="8" s="1"/>
  <c r="K700" i="10" s="1"/>
  <c r="T700" i="10" s="1"/>
  <c r="U700" i="10" s="1"/>
  <c r="AA734" i="8"/>
  <c r="AB734" i="8" s="1"/>
  <c r="AC734" i="8" s="1"/>
  <c r="AA739" i="8"/>
  <c r="AB739" i="8" s="1"/>
  <c r="AC739" i="8" s="1"/>
  <c r="AA753" i="8"/>
  <c r="AB753" i="8" s="1"/>
  <c r="AC753" i="8" s="1"/>
  <c r="Y771" i="8"/>
  <c r="P771" i="8" s="1"/>
  <c r="Y777" i="8"/>
  <c r="P777" i="8" s="1"/>
  <c r="K777" i="10" s="1"/>
  <c r="T777" i="10" s="1"/>
  <c r="U777" i="10" s="1"/>
  <c r="Y791" i="8"/>
  <c r="P791" i="8" s="1"/>
  <c r="K791" i="10" s="1"/>
  <c r="Q797" i="8"/>
  <c r="Q801" i="8"/>
  <c r="Y637" i="8"/>
  <c r="P637" i="8" s="1"/>
  <c r="K637" i="10" s="1"/>
  <c r="T637" i="10" s="1"/>
  <c r="U637" i="10" s="1"/>
  <c r="Q640" i="8"/>
  <c r="Q657" i="8"/>
  <c r="AA672" i="8"/>
  <c r="AB672" i="8" s="1"/>
  <c r="AC672" i="8" s="1"/>
  <c r="AA674" i="8"/>
  <c r="AB674" i="8" s="1"/>
  <c r="AC674" i="8" s="1"/>
  <c r="Y677" i="8"/>
  <c r="P677" i="8" s="1"/>
  <c r="K677" i="10" s="1"/>
  <c r="T677" i="10" s="1"/>
  <c r="U677" i="10" s="1"/>
  <c r="Y734" i="8"/>
  <c r="P734" i="8" s="1"/>
  <c r="Y737" i="8"/>
  <c r="P737" i="8" s="1"/>
  <c r="K737" i="10" s="1"/>
  <c r="T737" i="10" s="1"/>
  <c r="U737" i="10" s="1"/>
  <c r="Y753" i="8"/>
  <c r="P753" i="8" s="1"/>
  <c r="Q796" i="8"/>
  <c r="U711" i="10"/>
  <c r="Q711" i="8"/>
  <c r="Y712" i="8"/>
  <c r="P712" i="8" s="1"/>
  <c r="Y713" i="8"/>
  <c r="P713" i="8" s="1"/>
  <c r="Y721" i="8"/>
  <c r="P721" i="8" s="1"/>
  <c r="Y733" i="8"/>
  <c r="P733" i="8" s="1"/>
  <c r="Q773" i="8"/>
  <c r="K773" i="10"/>
  <c r="T773" i="10" s="1"/>
  <c r="U773" i="10" s="1"/>
  <c r="Q794" i="8"/>
  <c r="AA801" i="8"/>
  <c r="AB801" i="8" s="1"/>
  <c r="AC801" i="8" s="1"/>
  <c r="Y621" i="8"/>
  <c r="P621" i="8" s="1"/>
  <c r="K621" i="10" s="1"/>
  <c r="T621" i="10" s="1"/>
  <c r="U621" i="10" s="1"/>
  <c r="AA682" i="8"/>
  <c r="AB682" i="8" s="1"/>
  <c r="AC682" i="8" s="1"/>
  <c r="AA695" i="8"/>
  <c r="AB695" i="8" s="1"/>
  <c r="AC695" i="8" s="1"/>
  <c r="Q697" i="8"/>
  <c r="AA715" i="8"/>
  <c r="AB715" i="8" s="1"/>
  <c r="AC715" i="8" s="1"/>
  <c r="Y720" i="8"/>
  <c r="P720" i="8" s="1"/>
  <c r="K720" i="10" s="1"/>
  <c r="T720" i="10" s="1"/>
  <c r="U720" i="10" s="1"/>
  <c r="V762" i="8"/>
  <c r="W762" i="8" s="1"/>
  <c r="Y762" i="8" s="1"/>
  <c r="P762" i="8" s="1"/>
  <c r="K762" i="10" s="1"/>
  <c r="T762" i="10" s="1"/>
  <c r="K762" i="12" s="1"/>
  <c r="T762" i="12" s="1"/>
  <c r="K762" i="13" s="1"/>
  <c r="AA772" i="8"/>
  <c r="AB772" i="8" s="1"/>
  <c r="AC772" i="8" s="1"/>
  <c r="Q780" i="8"/>
  <c r="Q781" i="8"/>
  <c r="Y796" i="8"/>
  <c r="P796" i="8" s="1"/>
  <c r="K796" i="10" s="1"/>
  <c r="T796" i="10" s="1"/>
  <c r="U796" i="10" s="1"/>
  <c r="AA797" i="8"/>
  <c r="AB797" i="8" s="1"/>
  <c r="AC797" i="8" s="1"/>
  <c r="Y800" i="8"/>
  <c r="P800" i="8" s="1"/>
  <c r="K800" i="10" s="1"/>
  <c r="T800" i="10" s="1"/>
  <c r="U691" i="10"/>
  <c r="U560" i="10"/>
  <c r="U778" i="10"/>
  <c r="U798" i="10"/>
  <c r="U799" i="10"/>
  <c r="U432" i="10"/>
  <c r="U452" i="10"/>
  <c r="U454" i="10"/>
  <c r="U496" i="10"/>
  <c r="U615" i="10"/>
  <c r="U741" i="10"/>
  <c r="U774" i="10"/>
  <c r="U794" i="10"/>
  <c r="U795" i="10"/>
  <c r="U802" i="10"/>
  <c r="U696" i="10"/>
  <c r="U775" i="10"/>
  <c r="U359" i="10"/>
  <c r="U313" i="10"/>
  <c r="U394" i="10"/>
  <c r="U634" i="10"/>
  <c r="U635" i="10"/>
  <c r="U679" i="10"/>
  <c r="U681" i="10"/>
  <c r="U732" i="10"/>
  <c r="U378" i="10"/>
  <c r="U479" i="10"/>
  <c r="Z672" i="10"/>
  <c r="AA672" i="10" s="1"/>
  <c r="AC672" i="10" s="1"/>
  <c r="U674" i="10"/>
  <c r="AE677" i="10"/>
  <c r="AF677" i="10" s="1"/>
  <c r="AG677" i="10" s="1"/>
  <c r="U731" i="10"/>
  <c r="U756" i="10"/>
  <c r="U759" i="10"/>
  <c r="U671" i="10"/>
  <c r="U393" i="10"/>
  <c r="U420" i="10"/>
  <c r="U601" i="10"/>
  <c r="U616" i="10"/>
  <c r="U678" i="10"/>
  <c r="U793" i="10"/>
  <c r="U801" i="10"/>
  <c r="U595" i="10"/>
  <c r="U552" i="10"/>
  <c r="U611" i="10"/>
  <c r="AE673" i="10"/>
  <c r="AF673" i="10" s="1"/>
  <c r="AG673" i="10" s="1"/>
  <c r="U739" i="10"/>
  <c r="U800" i="10"/>
  <c r="U575" i="10"/>
  <c r="U639" i="10"/>
  <c r="U662" i="10"/>
  <c r="T511" i="10"/>
  <c r="U320" i="10"/>
  <c r="U371" i="10"/>
  <c r="U381" i="10"/>
  <c r="U536" i="10"/>
  <c r="U537" i="10"/>
  <c r="U655" i="10"/>
  <c r="U216" i="10"/>
  <c r="U361" i="10"/>
  <c r="U380" i="10"/>
  <c r="U415" i="10"/>
  <c r="U437" i="10"/>
  <c r="U458" i="10"/>
  <c r="Z695" i="10"/>
  <c r="AA695" i="10" s="1"/>
  <c r="AC695" i="10" s="1"/>
  <c r="Z702" i="10"/>
  <c r="AA702" i="10" s="1"/>
  <c r="AC702" i="10" s="1"/>
  <c r="Z711" i="10"/>
  <c r="AA711" i="10" s="1"/>
  <c r="AC711" i="10" s="1"/>
  <c r="Z734" i="10"/>
  <c r="AA734" i="10" s="1"/>
  <c r="AC734" i="10" s="1"/>
  <c r="AE720" i="10"/>
  <c r="AF720" i="10" s="1"/>
  <c r="AG720" i="10" s="1"/>
  <c r="AE721" i="10"/>
  <c r="AF721" i="10" s="1"/>
  <c r="AG721" i="10" s="1"/>
  <c r="AE753" i="10"/>
  <c r="AF753" i="10" s="1"/>
  <c r="AG753" i="10" s="1"/>
  <c r="AE775" i="10"/>
  <c r="AF775" i="10" s="1"/>
  <c r="AG775" i="10" s="1"/>
  <c r="AE782" i="10"/>
  <c r="AF782" i="10" s="1"/>
  <c r="AG782" i="10" s="1"/>
  <c r="AE791" i="10"/>
  <c r="AF791" i="10" s="1"/>
  <c r="AG791" i="10" s="1"/>
  <c r="U354" i="10"/>
  <c r="AE413" i="10"/>
  <c r="AF413" i="10" s="1"/>
  <c r="AG413" i="10" s="1"/>
  <c r="Z413" i="10"/>
  <c r="AA413" i="10" s="1"/>
  <c r="AC413" i="10" s="1"/>
  <c r="Z493" i="10"/>
  <c r="AA493" i="10" s="1"/>
  <c r="AC493" i="10" s="1"/>
  <c r="U219" i="10"/>
  <c r="U291" i="10"/>
  <c r="Z351" i="10"/>
  <c r="AA351" i="10" s="1"/>
  <c r="AC351" i="10" s="1"/>
  <c r="Z374" i="10"/>
  <c r="AA374" i="10" s="1"/>
  <c r="AC374" i="10" s="1"/>
  <c r="C661" i="10"/>
  <c r="T651" i="10"/>
  <c r="D661" i="10" s="1"/>
  <c r="U171" i="10"/>
  <c r="AE396" i="10"/>
  <c r="AF396" i="10" s="1"/>
  <c r="AG396" i="10" s="1"/>
  <c r="AE418" i="10"/>
  <c r="AF418" i="10" s="1"/>
  <c r="AG418" i="10" s="1"/>
  <c r="AE433" i="10"/>
  <c r="AF433" i="10" s="1"/>
  <c r="AG433" i="10" s="1"/>
  <c r="U453" i="10"/>
  <c r="Z496" i="10"/>
  <c r="AA496" i="10" s="1"/>
  <c r="AC496" i="10" s="1"/>
  <c r="AE496" i="10"/>
  <c r="AF496" i="10" s="1"/>
  <c r="AG496" i="10" s="1"/>
  <c r="U335" i="10"/>
  <c r="U275" i="10"/>
  <c r="AE377" i="10"/>
  <c r="AF377" i="10" s="1"/>
  <c r="AG377" i="10" s="1"/>
  <c r="AE379" i="10"/>
  <c r="AF379" i="10" s="1"/>
  <c r="AG379" i="10" s="1"/>
  <c r="U395" i="10"/>
  <c r="AE435" i="10"/>
  <c r="AF435" i="10" s="1"/>
  <c r="AG435" i="10" s="1"/>
  <c r="Z435" i="10"/>
  <c r="AA435" i="10" s="1"/>
  <c r="AC435" i="10" s="1"/>
  <c r="AE451" i="10"/>
  <c r="AF451" i="10" s="1"/>
  <c r="AG451" i="10" s="1"/>
  <c r="Z451" i="10"/>
  <c r="AA451" i="10" s="1"/>
  <c r="AC451" i="10" s="1"/>
  <c r="Z480" i="10"/>
  <c r="AA480" i="10" s="1"/>
  <c r="AC480" i="10" s="1"/>
  <c r="AE480" i="10"/>
  <c r="AF480" i="10" s="1"/>
  <c r="AG480" i="10" s="1"/>
  <c r="Z522" i="10"/>
  <c r="AA522" i="10" s="1"/>
  <c r="AC522" i="10" s="1"/>
  <c r="AE522" i="10"/>
  <c r="AF522" i="10" s="1"/>
  <c r="AG522" i="10" s="1"/>
  <c r="AE414" i="10"/>
  <c r="AF414" i="10" s="1"/>
  <c r="AG414" i="10" s="1"/>
  <c r="AE442" i="10"/>
  <c r="AF442" i="10" s="1"/>
  <c r="AG442" i="10" s="1"/>
  <c r="Z442" i="10"/>
  <c r="AA442" i="10" s="1"/>
  <c r="AC442" i="10" s="1"/>
  <c r="U122" i="10"/>
  <c r="U133" i="10"/>
  <c r="U193" i="10"/>
  <c r="U279" i="10"/>
  <c r="U280" i="10"/>
  <c r="U282" i="10"/>
  <c r="AC381" i="10"/>
  <c r="AE399" i="10"/>
  <c r="AF399" i="10" s="1"/>
  <c r="AG399" i="10" s="1"/>
  <c r="U419" i="10"/>
  <c r="AE473" i="10"/>
  <c r="AF473" i="10" s="1"/>
  <c r="AG473" i="10" s="1"/>
  <c r="Z473" i="10"/>
  <c r="AA473" i="10" s="1"/>
  <c r="AC473" i="10" s="1"/>
  <c r="AE576" i="10"/>
  <c r="AF576" i="10" s="1"/>
  <c r="AG576" i="10" s="1"/>
  <c r="Z576" i="10"/>
  <c r="AA576" i="10" s="1"/>
  <c r="AC576" i="10" s="1"/>
  <c r="U160" i="10"/>
  <c r="U161" i="10"/>
  <c r="U431" i="10"/>
  <c r="AC458" i="10"/>
  <c r="Z481" i="10"/>
  <c r="AA481" i="10" s="1"/>
  <c r="AC481" i="10" s="1"/>
  <c r="AE481" i="10"/>
  <c r="AF481" i="10" s="1"/>
  <c r="AG481" i="10" s="1"/>
  <c r="U494" i="10"/>
  <c r="AE596" i="10"/>
  <c r="AF596" i="10" s="1"/>
  <c r="AG596" i="10" s="1"/>
  <c r="AE432" i="10"/>
  <c r="AF432" i="10" s="1"/>
  <c r="AG432" i="10" s="1"/>
  <c r="AE437" i="10"/>
  <c r="AF437" i="10" s="1"/>
  <c r="AG437" i="10" s="1"/>
  <c r="AE500" i="10"/>
  <c r="AF500" i="10" s="1"/>
  <c r="AG500" i="10" s="1"/>
  <c r="Z515" i="10"/>
  <c r="AA515" i="10" s="1"/>
  <c r="AC515" i="10" s="1"/>
  <c r="Z533" i="10"/>
  <c r="AA533" i="10" s="1"/>
  <c r="AC533" i="10" s="1"/>
  <c r="AE552" i="10"/>
  <c r="AF552" i="10" s="1"/>
  <c r="AG552" i="10" s="1"/>
  <c r="Z580" i="10"/>
  <c r="AA580" i="10" s="1"/>
  <c r="AC580" i="10" s="1"/>
  <c r="AE580" i="10"/>
  <c r="AF580" i="10" s="1"/>
  <c r="AG580" i="10" s="1"/>
  <c r="AE497" i="10"/>
  <c r="AF497" i="10" s="1"/>
  <c r="AG497" i="10" s="1"/>
  <c r="AE501" i="10"/>
  <c r="AF501" i="10" s="1"/>
  <c r="AG501" i="10" s="1"/>
  <c r="AC513" i="10"/>
  <c r="AE581" i="10"/>
  <c r="AF581" i="10" s="1"/>
  <c r="AG581" i="10" s="1"/>
  <c r="Z593" i="10"/>
  <c r="AA593" i="10" s="1"/>
  <c r="AC593" i="10" s="1"/>
  <c r="U481" i="10"/>
  <c r="U460" i="10"/>
  <c r="U515" i="10"/>
  <c r="AE516" i="10"/>
  <c r="AF516" i="10" s="1"/>
  <c r="AG516" i="10" s="1"/>
  <c r="U519" i="10"/>
  <c r="AE519" i="10"/>
  <c r="AF519" i="10" s="1"/>
  <c r="AG519" i="10" s="1"/>
  <c r="U539" i="10"/>
  <c r="AC461" i="10"/>
  <c r="AC472" i="10"/>
  <c r="AC477" i="10"/>
  <c r="AC520" i="10"/>
  <c r="U559" i="10"/>
  <c r="U600" i="10"/>
  <c r="AC613" i="10"/>
  <c r="Z631" i="10"/>
  <c r="AA631" i="10" s="1"/>
  <c r="AC631" i="10" s="1"/>
  <c r="AE658" i="10"/>
  <c r="AF658" i="10" s="1"/>
  <c r="AG658" i="10" s="1"/>
  <c r="U541" i="10"/>
  <c r="U557" i="10"/>
  <c r="AE620" i="10"/>
  <c r="AF620" i="10" s="1"/>
  <c r="AG620" i="10" s="1"/>
  <c r="U633" i="10"/>
  <c r="U638" i="10"/>
  <c r="AE653" i="10"/>
  <c r="AF653" i="10" s="1"/>
  <c r="AG653" i="10" s="1"/>
  <c r="AE599" i="10"/>
  <c r="AF599" i="10" s="1"/>
  <c r="AG599" i="10" s="1"/>
  <c r="AE621" i="10"/>
  <c r="AF621" i="10" s="1"/>
  <c r="AG621" i="10" s="1"/>
  <c r="AE636" i="10"/>
  <c r="AF636" i="10" s="1"/>
  <c r="AG636" i="10" s="1"/>
  <c r="AE558" i="10"/>
  <c r="AF558" i="10" s="1"/>
  <c r="AG558" i="10" s="1"/>
  <c r="U576" i="10"/>
  <c r="AE577" i="10"/>
  <c r="AF577" i="10" s="1"/>
  <c r="AG577" i="10" s="1"/>
  <c r="U580" i="10"/>
  <c r="U642" i="10"/>
  <c r="AC579" i="10"/>
  <c r="U581" i="10"/>
  <c r="U596" i="10"/>
  <c r="AE538" i="10"/>
  <c r="AF538" i="10" s="1"/>
  <c r="AG538" i="10" s="1"/>
  <c r="U540" i="10"/>
  <c r="U561" i="10"/>
  <c r="U577" i="10"/>
  <c r="AE601" i="10"/>
  <c r="AF601" i="10" s="1"/>
  <c r="AG601" i="10" s="1"/>
  <c r="U640" i="10"/>
  <c r="T231" i="10"/>
  <c r="Z196" i="10"/>
  <c r="AA196" i="10" s="1"/>
  <c r="AC196" i="10" s="1"/>
  <c r="AE196" i="10"/>
  <c r="AF196" i="10" s="1"/>
  <c r="AG196" i="10" s="1"/>
  <c r="U195" i="10"/>
  <c r="Z202" i="10"/>
  <c r="AA202" i="10" s="1"/>
  <c r="AC202" i="10" s="1"/>
  <c r="AE202" i="10"/>
  <c r="AF202" i="10" s="1"/>
  <c r="AG202" i="10" s="1"/>
  <c r="AE212" i="10"/>
  <c r="AF212" i="10" s="1"/>
  <c r="AG212" i="10" s="1"/>
  <c r="AC213" i="10"/>
  <c r="U233" i="10"/>
  <c r="Z211" i="10"/>
  <c r="AA211" i="10" s="1"/>
  <c r="AC211" i="10" s="1"/>
  <c r="AE211" i="10"/>
  <c r="AF211" i="10" s="1"/>
  <c r="AG211" i="10" s="1"/>
  <c r="AE278" i="10"/>
  <c r="AF278" i="10" s="1"/>
  <c r="AG278" i="10" s="1"/>
  <c r="Z278" i="10"/>
  <c r="AA278" i="10" s="1"/>
  <c r="AC278" i="10" s="1"/>
  <c r="U191" i="10"/>
  <c r="AC193" i="10"/>
  <c r="U201" i="10"/>
  <c r="U96" i="10"/>
  <c r="AC252" i="10"/>
  <c r="AE253" i="10"/>
  <c r="AF253" i="10" s="1"/>
  <c r="AG253" i="10" s="1"/>
  <c r="AC256" i="10"/>
  <c r="U261" i="10"/>
  <c r="AC273" i="10"/>
  <c r="U297" i="10"/>
  <c r="U120" i="10"/>
  <c r="U137" i="10"/>
  <c r="U237" i="10"/>
  <c r="T271" i="10"/>
  <c r="Z311" i="10"/>
  <c r="AA311" i="10" s="1"/>
  <c r="AC311" i="10" s="1"/>
  <c r="AE338" i="10"/>
  <c r="AF338" i="10" s="1"/>
  <c r="AG338" i="10" s="1"/>
  <c r="AE280" i="10"/>
  <c r="AF280" i="10" s="1"/>
  <c r="AG280" i="10" s="1"/>
  <c r="U331" i="10"/>
  <c r="AE218" i="10"/>
  <c r="AF218" i="10" s="1"/>
  <c r="AG218" i="10" s="1"/>
  <c r="AE257" i="10"/>
  <c r="AF257" i="10" s="1"/>
  <c r="AG257" i="10" s="1"/>
  <c r="Z274" i="10"/>
  <c r="AA274" i="10" s="1"/>
  <c r="AC274" i="10" s="1"/>
  <c r="U293" i="10"/>
  <c r="AE299" i="10"/>
  <c r="AF299" i="10" s="1"/>
  <c r="AG299" i="10" s="1"/>
  <c r="AE301" i="10"/>
  <c r="AF301" i="10" s="1"/>
  <c r="AG301" i="10" s="1"/>
  <c r="U257" i="10"/>
  <c r="AE296" i="10"/>
  <c r="AF296" i="10" s="1"/>
  <c r="AG296" i="10" s="1"/>
  <c r="Z302" i="10"/>
  <c r="AA302" i="10" s="1"/>
  <c r="AC302" i="10" s="1"/>
  <c r="U314" i="10"/>
  <c r="U318" i="10"/>
  <c r="U115" i="10"/>
  <c r="U220" i="10"/>
  <c r="U236" i="10"/>
  <c r="U276" i="10"/>
  <c r="U296" i="10"/>
  <c r="U315" i="10"/>
  <c r="U319" i="10"/>
  <c r="AE333" i="10"/>
  <c r="AF333" i="10" s="1"/>
  <c r="AG333" i="10" s="1"/>
  <c r="U119" i="10"/>
  <c r="U158" i="10"/>
  <c r="U159" i="10"/>
  <c r="U154" i="10"/>
  <c r="U132" i="10"/>
  <c r="Z114" i="10"/>
  <c r="AA114" i="10" s="1"/>
  <c r="AC114" i="10" s="1"/>
  <c r="Z118" i="10"/>
  <c r="AA118" i="10" s="1"/>
  <c r="AC118" i="10" s="1"/>
  <c r="Z152" i="10"/>
  <c r="AA152" i="10" s="1"/>
  <c r="AC152" i="10" s="1"/>
  <c r="Z157" i="10"/>
  <c r="AA157" i="10" s="1"/>
  <c r="AC157" i="10" s="1"/>
  <c r="Z179" i="10"/>
  <c r="AA179" i="10" s="1"/>
  <c r="AC179" i="10" s="1"/>
  <c r="Z180" i="10"/>
  <c r="AA180" i="10" s="1"/>
  <c r="AC180" i="10" s="1"/>
  <c r="U75" i="10"/>
  <c r="U101" i="10"/>
  <c r="U74" i="10"/>
  <c r="U81" i="10"/>
  <c r="U95" i="10"/>
  <c r="U82" i="10"/>
  <c r="U79" i="10"/>
  <c r="U80" i="10"/>
  <c r="U71" i="10"/>
  <c r="Z73" i="10"/>
  <c r="AA73" i="10" s="1"/>
  <c r="AC73" i="10" s="1"/>
  <c r="AE93" i="10"/>
  <c r="AF93" i="10" s="1"/>
  <c r="AG93" i="10" s="1"/>
  <c r="Z71" i="10"/>
  <c r="AA71" i="10" s="1"/>
  <c r="AC71" i="10" s="1"/>
  <c r="Z94" i="10"/>
  <c r="AA94" i="10" s="1"/>
  <c r="AC94" i="10" s="1"/>
  <c r="U62" i="10"/>
  <c r="T51" i="10"/>
  <c r="K51" i="12" s="1"/>
  <c r="T51" i="12" s="1"/>
  <c r="K51" i="13" s="1"/>
  <c r="AC38" i="10"/>
  <c r="AC40" i="10"/>
  <c r="AE37" i="10"/>
  <c r="AF37" i="10" s="1"/>
  <c r="AG37" i="10" s="1"/>
  <c r="AC34" i="10"/>
  <c r="AC41" i="10"/>
  <c r="AE42" i="10"/>
  <c r="AF42" i="10" s="1"/>
  <c r="AG42" i="10" s="1"/>
  <c r="U36" i="10"/>
  <c r="T31" i="10"/>
  <c r="C462" i="8"/>
  <c r="Q471" i="8"/>
  <c r="Q431" i="8"/>
  <c r="Q456" i="8"/>
  <c r="Q417" i="8"/>
  <c r="Q479" i="8"/>
  <c r="Q496" i="8"/>
  <c r="Q591" i="8"/>
  <c r="Q432" i="8"/>
  <c r="Q441" i="8"/>
  <c r="Q458" i="8"/>
  <c r="Q511" i="8"/>
  <c r="Q411" i="8"/>
  <c r="Q435" i="8"/>
  <c r="Q492" i="8"/>
  <c r="V421" i="8"/>
  <c r="W421" i="8" s="1"/>
  <c r="Y421" i="8" s="1"/>
  <c r="P421" i="8" s="1"/>
  <c r="V474" i="8"/>
  <c r="W474" i="8" s="1"/>
  <c r="Y474" i="8" s="1"/>
  <c r="P474" i="8" s="1"/>
  <c r="V476" i="8"/>
  <c r="W476" i="8" s="1"/>
  <c r="Y476" i="8" s="1"/>
  <c r="P476" i="8" s="1"/>
  <c r="V478" i="8"/>
  <c r="W478" i="8" s="1"/>
  <c r="Y478" i="8" s="1"/>
  <c r="P478" i="8" s="1"/>
  <c r="V480" i="8"/>
  <c r="W480" i="8" s="1"/>
  <c r="Y480" i="8" s="1"/>
  <c r="P480" i="8" s="1"/>
  <c r="Q481" i="8"/>
  <c r="V493" i="8"/>
  <c r="W493" i="8" s="1"/>
  <c r="Y493" i="8" s="1"/>
  <c r="P493" i="8" s="1"/>
  <c r="V495" i="8"/>
  <c r="W495" i="8" s="1"/>
  <c r="Y495" i="8" s="1"/>
  <c r="P495" i="8" s="1"/>
  <c r="V500" i="8"/>
  <c r="W500" i="8" s="1"/>
  <c r="Y500" i="8" s="1"/>
  <c r="P500" i="8" s="1"/>
  <c r="K500" i="10" s="1"/>
  <c r="T500" i="10" s="1"/>
  <c r="U500" i="10" s="1"/>
  <c r="V512" i="8"/>
  <c r="W512" i="8" s="1"/>
  <c r="Y512" i="8" s="1"/>
  <c r="P512" i="8" s="1"/>
  <c r="Q517" i="8"/>
  <c r="V520" i="8"/>
  <c r="W520" i="8" s="1"/>
  <c r="Y520" i="8" s="1"/>
  <c r="P520" i="8" s="1"/>
  <c r="K520" i="10" s="1"/>
  <c r="T520" i="10" s="1"/>
  <c r="U520" i="10" s="1"/>
  <c r="Y571" i="8"/>
  <c r="P571" i="8" s="1"/>
  <c r="AA594" i="8"/>
  <c r="AB594" i="8" s="1"/>
  <c r="AC594" i="8" s="1"/>
  <c r="V594" i="8"/>
  <c r="W594" i="8" s="1"/>
  <c r="Y594" i="8" s="1"/>
  <c r="P594" i="8" s="1"/>
  <c r="Q552" i="8"/>
  <c r="Q559" i="8"/>
  <c r="Q574" i="8"/>
  <c r="C622" i="8"/>
  <c r="AA415" i="8"/>
  <c r="AB415" i="8" s="1"/>
  <c r="AC415" i="8" s="1"/>
  <c r="AA417" i="8"/>
  <c r="AB417" i="8" s="1"/>
  <c r="AC417" i="8" s="1"/>
  <c r="AA511" i="8"/>
  <c r="AB511" i="8" s="1"/>
  <c r="AC511" i="8" s="1"/>
  <c r="Q592" i="8"/>
  <c r="AA673" i="8"/>
  <c r="AB673" i="8" s="1"/>
  <c r="AC673" i="8" s="1"/>
  <c r="V673" i="8"/>
  <c r="W673" i="8" s="1"/>
  <c r="Y673" i="8" s="1"/>
  <c r="P673" i="8" s="1"/>
  <c r="K673" i="10" s="1"/>
  <c r="T673" i="10" s="1"/>
  <c r="U673" i="10" s="1"/>
  <c r="V440" i="8"/>
  <c r="W440" i="8" s="1"/>
  <c r="Y440" i="8" s="1"/>
  <c r="P440" i="8" s="1"/>
  <c r="AA482" i="8"/>
  <c r="AB482" i="8" s="1"/>
  <c r="AC482" i="8" s="1"/>
  <c r="Q502" i="8"/>
  <c r="AA515" i="8"/>
  <c r="AB515" i="8" s="1"/>
  <c r="AC515" i="8" s="1"/>
  <c r="Y517" i="8"/>
  <c r="P517" i="8" s="1"/>
  <c r="K517" i="10" s="1"/>
  <c r="T517" i="10" s="1"/>
  <c r="U517" i="10" s="1"/>
  <c r="Y531" i="8"/>
  <c r="P531" i="8" s="1"/>
  <c r="Q578" i="8"/>
  <c r="AA579" i="8"/>
  <c r="AB579" i="8" s="1"/>
  <c r="AC579" i="8" s="1"/>
  <c r="V579" i="8"/>
  <c r="W579" i="8" s="1"/>
  <c r="Y579" i="8" s="1"/>
  <c r="P579" i="8" s="1"/>
  <c r="K579" i="10" s="1"/>
  <c r="T579" i="10" s="1"/>
  <c r="U579" i="10" s="1"/>
  <c r="Q651" i="8"/>
  <c r="C662" i="8"/>
  <c r="AA412" i="8"/>
  <c r="AB412" i="8" s="1"/>
  <c r="AC412" i="8" s="1"/>
  <c r="AA455" i="8"/>
  <c r="AB455" i="8" s="1"/>
  <c r="AC455" i="8" s="1"/>
  <c r="AA457" i="8"/>
  <c r="AB457" i="8" s="1"/>
  <c r="AC457" i="8" s="1"/>
  <c r="Y501" i="8"/>
  <c r="P501" i="8" s="1"/>
  <c r="Q539" i="8"/>
  <c r="AA551" i="8"/>
  <c r="AB551" i="8" s="1"/>
  <c r="AC551" i="8" s="1"/>
  <c r="V551" i="8"/>
  <c r="W551" i="8" s="1"/>
  <c r="Y551" i="8" s="1"/>
  <c r="P551" i="8" s="1"/>
  <c r="AA491" i="8"/>
  <c r="AB491" i="8" s="1"/>
  <c r="AC491" i="8" s="1"/>
  <c r="Q500" i="8"/>
  <c r="Q515" i="8"/>
  <c r="Q520" i="8"/>
  <c r="AA531" i="8"/>
  <c r="AB531" i="8" s="1"/>
  <c r="AC531" i="8" s="1"/>
  <c r="Y535" i="8"/>
  <c r="P535" i="8" s="1"/>
  <c r="K535" i="10" s="1"/>
  <c r="T535" i="10" s="1"/>
  <c r="U535" i="10" s="1"/>
  <c r="AA621" i="8"/>
  <c r="AB621" i="8" s="1"/>
  <c r="AC621" i="8" s="1"/>
  <c r="V740" i="8"/>
  <c r="W740" i="8" s="1"/>
  <c r="Y740" i="8" s="1"/>
  <c r="P740" i="8" s="1"/>
  <c r="AA740" i="8"/>
  <c r="AB740" i="8" s="1"/>
  <c r="AC740" i="8" s="1"/>
  <c r="Q638" i="8"/>
  <c r="Q639" i="8"/>
  <c r="Q658" i="8"/>
  <c r="Q691" i="8"/>
  <c r="Q601" i="8"/>
  <c r="AA631" i="8"/>
  <c r="AB631" i="8" s="1"/>
  <c r="AC631" i="8" s="1"/>
  <c r="V631" i="8"/>
  <c r="W631" i="8" s="1"/>
  <c r="Y631" i="8" s="1"/>
  <c r="P631" i="8" s="1"/>
  <c r="K631" i="10" s="1"/>
  <c r="T631" i="10" s="1"/>
  <c r="U631" i="10" s="1"/>
  <c r="AA671" i="8"/>
  <c r="AB671" i="8" s="1"/>
  <c r="AC671" i="8" s="1"/>
  <c r="V671" i="8"/>
  <c r="W671" i="8" s="1"/>
  <c r="Y671" i="8" s="1"/>
  <c r="P671" i="8" s="1"/>
  <c r="K671" i="10" s="1"/>
  <c r="T671" i="10" s="1"/>
  <c r="AA554" i="8"/>
  <c r="AB554" i="8" s="1"/>
  <c r="AC554" i="8" s="1"/>
  <c r="AA556" i="8"/>
  <c r="AB556" i="8" s="1"/>
  <c r="AC556" i="8" s="1"/>
  <c r="AA558" i="8"/>
  <c r="AB558" i="8" s="1"/>
  <c r="AC558" i="8" s="1"/>
  <c r="AA573" i="8"/>
  <c r="AB573" i="8" s="1"/>
  <c r="AC573" i="8" s="1"/>
  <c r="AA582" i="8"/>
  <c r="AB582" i="8" s="1"/>
  <c r="AC582" i="8" s="1"/>
  <c r="AA592" i="8"/>
  <c r="AB592" i="8" s="1"/>
  <c r="AC592" i="8" s="1"/>
  <c r="AA602" i="8"/>
  <c r="AB602" i="8" s="1"/>
  <c r="AC602" i="8" s="1"/>
  <c r="Q637" i="8"/>
  <c r="Q661" i="8"/>
  <c r="V675" i="8"/>
  <c r="W675" i="8" s="1"/>
  <c r="Y675" i="8" s="1"/>
  <c r="P675" i="8" s="1"/>
  <c r="AA675" i="8"/>
  <c r="AB675" i="8" s="1"/>
  <c r="AC675" i="8" s="1"/>
  <c r="C742" i="8"/>
  <c r="Q731" i="8"/>
  <c r="AA611" i="8"/>
  <c r="AB611" i="8" s="1"/>
  <c r="AC611" i="8" s="1"/>
  <c r="AA612" i="8"/>
  <c r="AB612" i="8" s="1"/>
  <c r="AC612" i="8" s="1"/>
  <c r="Q620" i="8"/>
  <c r="Q621" i="8"/>
  <c r="Q636" i="8"/>
  <c r="Q653" i="8"/>
  <c r="Q654" i="8"/>
  <c r="Q679" i="8"/>
  <c r="Y682" i="8"/>
  <c r="P682" i="8" s="1"/>
  <c r="K682" i="10" s="1"/>
  <c r="T682" i="10" s="1"/>
  <c r="K682" i="12" s="1"/>
  <c r="T682" i="12" s="1"/>
  <c r="K682" i="13" s="1"/>
  <c r="V757" i="8"/>
  <c r="W757" i="8" s="1"/>
  <c r="Y757" i="8" s="1"/>
  <c r="P757" i="8" s="1"/>
  <c r="AA757" i="8"/>
  <c r="AB757" i="8" s="1"/>
  <c r="AC757" i="8" s="1"/>
  <c r="Q619" i="8"/>
  <c r="Q660" i="8"/>
  <c r="Q677" i="8"/>
  <c r="AA597" i="8"/>
  <c r="AB597" i="8" s="1"/>
  <c r="AC597" i="8" s="1"/>
  <c r="AA613" i="8"/>
  <c r="AB613" i="8" s="1"/>
  <c r="AC613" i="8" s="1"/>
  <c r="Q635" i="8"/>
  <c r="AA692" i="8"/>
  <c r="AB692" i="8" s="1"/>
  <c r="AC692" i="8" s="1"/>
  <c r="V692" i="8"/>
  <c r="W692" i="8" s="1"/>
  <c r="Y692" i="8" s="1"/>
  <c r="P692" i="8" s="1"/>
  <c r="Q717" i="8"/>
  <c r="Q732" i="8"/>
  <c r="V755" i="8"/>
  <c r="W755" i="8" s="1"/>
  <c r="Y755" i="8" s="1"/>
  <c r="P755" i="8" s="1"/>
  <c r="AA755" i="8"/>
  <c r="AB755" i="8" s="1"/>
  <c r="AC755" i="8" s="1"/>
  <c r="Q672" i="8"/>
  <c r="AA737" i="8"/>
  <c r="AB737" i="8" s="1"/>
  <c r="AC737" i="8" s="1"/>
  <c r="AA751" i="8"/>
  <c r="AB751" i="8" s="1"/>
  <c r="AC751" i="8" s="1"/>
  <c r="Y760" i="8"/>
  <c r="P760" i="8" s="1"/>
  <c r="Q772" i="8"/>
  <c r="Q779" i="8"/>
  <c r="Q795" i="8"/>
  <c r="AA622" i="8"/>
  <c r="AB622" i="8" s="1"/>
  <c r="AC622" i="8" s="1"/>
  <c r="AA632" i="8"/>
  <c r="AB632" i="8" s="1"/>
  <c r="AC632" i="8" s="1"/>
  <c r="AA641" i="8"/>
  <c r="AB641" i="8" s="1"/>
  <c r="AC641" i="8" s="1"/>
  <c r="Q681" i="8"/>
  <c r="AA697" i="8"/>
  <c r="AB697" i="8" s="1"/>
  <c r="AC697" i="8" s="1"/>
  <c r="Y715" i="8"/>
  <c r="P715" i="8" s="1"/>
  <c r="Q715" i="8" s="1"/>
  <c r="Y717" i="8"/>
  <c r="P717" i="8" s="1"/>
  <c r="K717" i="10" s="1"/>
  <c r="T717" i="10" s="1"/>
  <c r="U717" i="10" s="1"/>
  <c r="Y735" i="8"/>
  <c r="P735" i="8" s="1"/>
  <c r="Q777" i="8"/>
  <c r="AA655" i="8"/>
  <c r="AB655" i="8" s="1"/>
  <c r="AC655" i="8" s="1"/>
  <c r="Q662" i="8"/>
  <c r="Q700" i="8"/>
  <c r="Q752" i="8"/>
  <c r="Q775" i="8"/>
  <c r="Q802" i="8"/>
  <c r="Q682" i="8"/>
  <c r="Q771" i="8"/>
  <c r="Q798" i="8"/>
  <c r="Q799" i="8"/>
  <c r="Y722" i="8"/>
  <c r="P722" i="8" s="1"/>
  <c r="Q741" i="8"/>
  <c r="Q742" i="8"/>
  <c r="Q782" i="8"/>
  <c r="Q791" i="8"/>
  <c r="Q692" i="8"/>
  <c r="Q737" i="8"/>
  <c r="Q761" i="8"/>
  <c r="Q762" i="8"/>
  <c r="AA217" i="8"/>
  <c r="AB217" i="8" s="1"/>
  <c r="AC217" i="8" s="1"/>
  <c r="V217" i="8"/>
  <c r="W217" i="8" s="1"/>
  <c r="Y217" i="8" s="1"/>
  <c r="P217" i="8" s="1"/>
  <c r="Y77" i="8"/>
  <c r="P77" i="8" s="1"/>
  <c r="K77" i="10" s="1"/>
  <c r="T77" i="10" s="1"/>
  <c r="U77" i="10" s="1"/>
  <c r="Q115" i="8"/>
  <c r="Q118" i="8"/>
  <c r="Q119" i="8"/>
  <c r="Q257" i="8"/>
  <c r="Y260" i="8"/>
  <c r="P260" i="8" s="1"/>
  <c r="K260" i="10" s="1"/>
  <c r="T260" i="10" s="1"/>
  <c r="U260" i="10" s="1"/>
  <c r="Q319" i="8"/>
  <c r="AA334" i="8"/>
  <c r="AB334" i="8" s="1"/>
  <c r="AC334" i="8" s="1"/>
  <c r="V334" i="8"/>
  <c r="W334" i="8" s="1"/>
  <c r="Y334" i="8" s="1"/>
  <c r="P334" i="8" s="1"/>
  <c r="Y380" i="8"/>
  <c r="P380" i="8" s="1"/>
  <c r="K380" i="10" s="1"/>
  <c r="T380" i="10" s="1"/>
  <c r="AA60" i="8"/>
  <c r="AB60" i="8" s="1"/>
  <c r="AC60" i="8" s="1"/>
  <c r="AA121" i="8"/>
  <c r="AB121" i="8" s="1"/>
  <c r="AC121" i="8" s="1"/>
  <c r="V121" i="8"/>
  <c r="W121" i="8" s="1"/>
  <c r="Y121" i="8" s="1"/>
  <c r="P121" i="8" s="1"/>
  <c r="AA132" i="8"/>
  <c r="AB132" i="8" s="1"/>
  <c r="AC132" i="8" s="1"/>
  <c r="AA194" i="8"/>
  <c r="AB194" i="8" s="1"/>
  <c r="AC194" i="8" s="1"/>
  <c r="V194" i="8"/>
  <c r="W194" i="8" s="1"/>
  <c r="Y194" i="8" s="1"/>
  <c r="P194" i="8" s="1"/>
  <c r="AA199" i="8"/>
  <c r="AB199" i="8" s="1"/>
  <c r="AC199" i="8" s="1"/>
  <c r="V199" i="8"/>
  <c r="W199" i="8" s="1"/>
  <c r="Y199" i="8" s="1"/>
  <c r="P199" i="8" s="1"/>
  <c r="AA222" i="8"/>
  <c r="AB222" i="8" s="1"/>
  <c r="AC222" i="8" s="1"/>
  <c r="Y54" i="8"/>
  <c r="P54" i="8" s="1"/>
  <c r="Y94" i="8"/>
  <c r="P94" i="8" s="1"/>
  <c r="AA112" i="8"/>
  <c r="AB112" i="8" s="1"/>
  <c r="AC112" i="8" s="1"/>
  <c r="Y134" i="8"/>
  <c r="P134" i="8" s="1"/>
  <c r="AA157" i="8"/>
  <c r="AB157" i="8" s="1"/>
  <c r="AC157" i="8" s="1"/>
  <c r="Q191" i="8"/>
  <c r="AA221" i="8"/>
  <c r="AB221" i="8" s="1"/>
  <c r="AC221" i="8" s="1"/>
  <c r="V221" i="8"/>
  <c r="W221" i="8" s="1"/>
  <c r="Y221" i="8" s="1"/>
  <c r="P221" i="8" s="1"/>
  <c r="AA259" i="8"/>
  <c r="AB259" i="8" s="1"/>
  <c r="AC259" i="8" s="1"/>
  <c r="V259" i="8"/>
  <c r="W259" i="8" s="1"/>
  <c r="Y259" i="8" s="1"/>
  <c r="P259" i="8" s="1"/>
  <c r="Y352" i="8"/>
  <c r="P352" i="8" s="1"/>
  <c r="K352" i="10" s="1"/>
  <c r="T352" i="10" s="1"/>
  <c r="U352" i="10" s="1"/>
  <c r="Y374" i="8"/>
  <c r="P374" i="8" s="1"/>
  <c r="AA92" i="8"/>
  <c r="AB92" i="8" s="1"/>
  <c r="AC92" i="8" s="1"/>
  <c r="AA102" i="8"/>
  <c r="AB102" i="8" s="1"/>
  <c r="AC102" i="8" s="1"/>
  <c r="V102" i="8"/>
  <c r="W102" i="8" s="1"/>
  <c r="Y102" i="8" s="1"/>
  <c r="P102" i="8" s="1"/>
  <c r="K102" i="10" s="1"/>
  <c r="T102" i="10" s="1"/>
  <c r="Q62" i="8"/>
  <c r="Q52" i="8"/>
  <c r="AA55" i="8"/>
  <c r="AB55" i="8" s="1"/>
  <c r="AC55" i="8" s="1"/>
  <c r="AA82" i="8"/>
  <c r="AB82" i="8" s="1"/>
  <c r="AC82" i="8" s="1"/>
  <c r="AA98" i="8"/>
  <c r="AB98" i="8" s="1"/>
  <c r="AC98" i="8" s="1"/>
  <c r="V98" i="8"/>
  <c r="W98" i="8" s="1"/>
  <c r="Y98" i="8" s="1"/>
  <c r="P98" i="8" s="1"/>
  <c r="Y33" i="8"/>
  <c r="P33" i="8" s="1"/>
  <c r="Q75" i="8"/>
  <c r="Y142" i="8"/>
  <c r="P142" i="8" s="1"/>
  <c r="K142" i="10" s="1"/>
  <c r="T142" i="10" s="1"/>
  <c r="Y152" i="8"/>
  <c r="P152" i="8" s="1"/>
  <c r="K152" i="10" s="1"/>
  <c r="T152" i="10" s="1"/>
  <c r="U152" i="10" s="1"/>
  <c r="Q354" i="8"/>
  <c r="Y32" i="8"/>
  <c r="P32" i="8" s="1"/>
  <c r="K32" i="10" s="1"/>
  <c r="T32" i="10" s="1"/>
  <c r="U32" i="10" s="1"/>
  <c r="Q79" i="8"/>
  <c r="AA80" i="8"/>
  <c r="AB80" i="8" s="1"/>
  <c r="AC80" i="8" s="1"/>
  <c r="AA94" i="8"/>
  <c r="AB94" i="8" s="1"/>
  <c r="AC94" i="8" s="1"/>
  <c r="Q101" i="8"/>
  <c r="Q112" i="8"/>
  <c r="AA113" i="8"/>
  <c r="AB113" i="8" s="1"/>
  <c r="AC113" i="8" s="1"/>
  <c r="AA122" i="8"/>
  <c r="AB122" i="8" s="1"/>
  <c r="AC122" i="8" s="1"/>
  <c r="Y137" i="8"/>
  <c r="P137" i="8" s="1"/>
  <c r="K137" i="10" s="1"/>
  <c r="T137" i="10" s="1"/>
  <c r="AA139" i="8"/>
  <c r="AB139" i="8" s="1"/>
  <c r="AC139" i="8" s="1"/>
  <c r="Q141" i="8"/>
  <c r="AA142" i="8"/>
  <c r="AB142" i="8" s="1"/>
  <c r="AC142" i="8" s="1"/>
  <c r="AA152" i="8"/>
  <c r="AB152" i="8" s="1"/>
  <c r="AC152" i="8" s="1"/>
  <c r="Q155" i="8"/>
  <c r="Q161" i="8"/>
  <c r="AA173" i="8"/>
  <c r="AB173" i="8" s="1"/>
  <c r="AC173" i="8" s="1"/>
  <c r="Q193" i="8"/>
  <c r="AA236" i="8"/>
  <c r="AB236" i="8" s="1"/>
  <c r="AC236" i="8" s="1"/>
  <c r="Y238" i="8"/>
  <c r="P238" i="8" s="1"/>
  <c r="V333" i="8"/>
  <c r="W333" i="8" s="1"/>
  <c r="Y333" i="8" s="1"/>
  <c r="P333" i="8" s="1"/>
  <c r="V336" i="8"/>
  <c r="W336" i="8" s="1"/>
  <c r="Y336" i="8" s="1"/>
  <c r="P336" i="8" s="1"/>
  <c r="AA338" i="8"/>
  <c r="AB338" i="8" s="1"/>
  <c r="AC338" i="8" s="1"/>
  <c r="Q371" i="8"/>
  <c r="Y377" i="8"/>
  <c r="P377" i="8" s="1"/>
  <c r="K377" i="10" s="1"/>
  <c r="T377" i="10" s="1"/>
  <c r="U377" i="10" s="1"/>
  <c r="AA211" i="8"/>
  <c r="AB211" i="8" s="1"/>
  <c r="AC211" i="8" s="1"/>
  <c r="Q254" i="8"/>
  <c r="AA272" i="8"/>
  <c r="AB272" i="8" s="1"/>
  <c r="AC272" i="8" s="1"/>
  <c r="Q279" i="8"/>
  <c r="AA280" i="8"/>
  <c r="AB280" i="8" s="1"/>
  <c r="AC280" i="8" s="1"/>
  <c r="AA311" i="8"/>
  <c r="AB311" i="8" s="1"/>
  <c r="AC311" i="8" s="1"/>
  <c r="Q318" i="8"/>
  <c r="Q338" i="8"/>
  <c r="AA351" i="8"/>
  <c r="AB351" i="8" s="1"/>
  <c r="AC351" i="8" s="1"/>
  <c r="AA76" i="8"/>
  <c r="AB76" i="8" s="1"/>
  <c r="AC76" i="8" s="1"/>
  <c r="Y131" i="8"/>
  <c r="P131" i="8" s="1"/>
  <c r="Q135" i="8"/>
  <c r="Y151" i="8"/>
  <c r="P151" i="8" s="1"/>
  <c r="Q160" i="8"/>
  <c r="Y198" i="8"/>
  <c r="P198" i="8" s="1"/>
  <c r="AA252" i="8"/>
  <c r="AB252" i="8" s="1"/>
  <c r="AC252" i="8" s="1"/>
  <c r="Y254" i="8"/>
  <c r="P254" i="8" s="1"/>
  <c r="K254" i="10" s="1"/>
  <c r="T254" i="10" s="1"/>
  <c r="U254" i="10" s="1"/>
  <c r="Y278" i="8"/>
  <c r="P278" i="8" s="1"/>
  <c r="AA293" i="8"/>
  <c r="AB293" i="8" s="1"/>
  <c r="AC293" i="8" s="1"/>
  <c r="Y302" i="8"/>
  <c r="P302" i="8" s="1"/>
  <c r="K302" i="10" s="1"/>
  <c r="T302" i="10" s="1"/>
  <c r="AA319" i="8"/>
  <c r="AB319" i="8" s="1"/>
  <c r="AC319" i="8" s="1"/>
  <c r="Q335" i="8"/>
  <c r="AA379" i="8"/>
  <c r="AB379" i="8" s="1"/>
  <c r="AC379" i="8" s="1"/>
  <c r="AA401" i="8"/>
  <c r="AB401" i="8" s="1"/>
  <c r="AC401" i="8" s="1"/>
  <c r="AA161" i="8"/>
  <c r="AB161" i="8" s="1"/>
  <c r="AC161" i="8" s="1"/>
  <c r="AA172" i="8"/>
  <c r="AB172" i="8" s="1"/>
  <c r="AC172" i="8" s="1"/>
  <c r="Y179" i="8"/>
  <c r="P179" i="8" s="1"/>
  <c r="K179" i="10" s="1"/>
  <c r="T179" i="10" s="1"/>
  <c r="U179" i="10" s="1"/>
  <c r="Q181" i="8"/>
  <c r="Q237" i="8"/>
  <c r="Q277" i="8"/>
  <c r="AA282" i="8"/>
  <c r="AB282" i="8" s="1"/>
  <c r="AC282" i="8" s="1"/>
  <c r="Q313" i="8"/>
  <c r="AA339" i="8"/>
  <c r="AB339" i="8" s="1"/>
  <c r="AC339" i="8" s="1"/>
  <c r="AA353" i="8"/>
  <c r="AB353" i="8" s="1"/>
  <c r="AC353" i="8" s="1"/>
  <c r="AA371" i="8"/>
  <c r="AB371" i="8" s="1"/>
  <c r="AC371" i="8" s="1"/>
  <c r="Y375" i="8"/>
  <c r="P375" i="8" s="1"/>
  <c r="K375" i="10" s="1"/>
  <c r="T375" i="10" s="1"/>
  <c r="U375" i="10" s="1"/>
  <c r="AA377" i="8"/>
  <c r="AB377" i="8" s="1"/>
  <c r="AC377" i="8" s="1"/>
  <c r="Q380" i="8"/>
  <c r="AA381" i="8"/>
  <c r="AB381" i="8" s="1"/>
  <c r="AC381" i="8" s="1"/>
  <c r="AA382" i="8"/>
  <c r="AB382" i="8" s="1"/>
  <c r="AC382" i="8" s="1"/>
  <c r="AA392" i="8"/>
  <c r="AB392" i="8" s="1"/>
  <c r="AC392" i="8" s="1"/>
  <c r="Q395" i="8"/>
  <c r="Q402" i="8"/>
  <c r="Q154" i="8"/>
  <c r="AA159" i="8"/>
  <c r="AB159" i="8" s="1"/>
  <c r="AC159" i="8" s="1"/>
  <c r="AA175" i="8"/>
  <c r="AB175" i="8" s="1"/>
  <c r="AC175" i="8" s="1"/>
  <c r="AA177" i="8"/>
  <c r="AB177" i="8" s="1"/>
  <c r="AC177" i="8" s="1"/>
  <c r="AA191" i="8"/>
  <c r="AB191" i="8" s="1"/>
  <c r="AC191" i="8" s="1"/>
  <c r="AA56" i="8"/>
  <c r="AB56" i="8" s="1"/>
  <c r="AC56" i="8" s="1"/>
  <c r="Q81" i="8"/>
  <c r="Q139" i="8"/>
  <c r="Q57" i="8"/>
  <c r="AA59" i="8"/>
  <c r="AB59" i="8" s="1"/>
  <c r="AC59" i="8" s="1"/>
  <c r="Q80" i="8"/>
  <c r="AA95" i="8"/>
  <c r="AB95" i="8" s="1"/>
  <c r="AC95" i="8" s="1"/>
  <c r="AA100" i="8"/>
  <c r="AB100" i="8" s="1"/>
  <c r="AC100" i="8" s="1"/>
  <c r="Q117" i="8"/>
  <c r="Q122" i="8"/>
  <c r="AA131" i="8"/>
  <c r="AB131" i="8" s="1"/>
  <c r="AC131" i="8" s="1"/>
  <c r="Q133" i="8"/>
  <c r="AA141" i="8"/>
  <c r="AB141" i="8" s="1"/>
  <c r="AC141" i="8" s="1"/>
  <c r="AA151" i="8"/>
  <c r="AB151" i="8" s="1"/>
  <c r="AC151" i="8" s="1"/>
  <c r="AA258" i="8"/>
  <c r="AB258" i="8" s="1"/>
  <c r="AC258" i="8" s="1"/>
  <c r="AA274" i="8"/>
  <c r="AB274" i="8" s="1"/>
  <c r="AC274" i="8" s="1"/>
  <c r="Q297" i="8"/>
  <c r="V353" i="8"/>
  <c r="W353" i="8" s="1"/>
  <c r="Y353" i="8" s="1"/>
  <c r="P353" i="8" s="1"/>
  <c r="AA362" i="8"/>
  <c r="AB362" i="8" s="1"/>
  <c r="AC362" i="8" s="1"/>
  <c r="Q394" i="8"/>
  <c r="Q398" i="8"/>
  <c r="Q197" i="8"/>
  <c r="AA79" i="8"/>
  <c r="AB79" i="8" s="1"/>
  <c r="AC79" i="8" s="1"/>
  <c r="Y35" i="8"/>
  <c r="P35" i="8" s="1"/>
  <c r="K35" i="10" s="1"/>
  <c r="T35" i="10" s="1"/>
  <c r="K35" i="12" s="1"/>
  <c r="Q76" i="8"/>
  <c r="AA81" i="8"/>
  <c r="AB81" i="8" s="1"/>
  <c r="AC81" i="8" s="1"/>
  <c r="AA91" i="8"/>
  <c r="AB91" i="8" s="1"/>
  <c r="AC91" i="8" s="1"/>
  <c r="AA97" i="8"/>
  <c r="AB97" i="8" s="1"/>
  <c r="AC97" i="8" s="1"/>
  <c r="Y111" i="8"/>
  <c r="P111" i="8" s="1"/>
  <c r="Q132" i="8"/>
  <c r="Y138" i="8"/>
  <c r="P138" i="8" s="1"/>
  <c r="Q159" i="8"/>
  <c r="Y162" i="8"/>
  <c r="P162" i="8" s="1"/>
  <c r="AA216" i="8"/>
  <c r="AB216" i="8" s="1"/>
  <c r="AC216" i="8" s="1"/>
  <c r="Q236" i="8"/>
  <c r="Y239" i="8"/>
  <c r="P239" i="8" s="1"/>
  <c r="Y253" i="8"/>
  <c r="P253" i="8" s="1"/>
  <c r="V274" i="8"/>
  <c r="W274" i="8" s="1"/>
  <c r="Y274" i="8" s="1"/>
  <c r="P274" i="8" s="1"/>
  <c r="Q280" i="8"/>
  <c r="Y281" i="8"/>
  <c r="P281" i="8" s="1"/>
  <c r="K281" i="10" s="1"/>
  <c r="T281" i="10" s="1"/>
  <c r="U281" i="10" s="1"/>
  <c r="V362" i="8"/>
  <c r="W362" i="8" s="1"/>
  <c r="Y362" i="8" s="1"/>
  <c r="P362" i="8" s="1"/>
  <c r="AA372" i="8"/>
  <c r="AB372" i="8" s="1"/>
  <c r="AC372" i="8" s="1"/>
  <c r="Y391" i="8"/>
  <c r="P391" i="8" s="1"/>
  <c r="K391" i="10" s="1"/>
  <c r="T391" i="10" s="1"/>
  <c r="D401" i="10" s="1"/>
  <c r="AA400" i="8"/>
  <c r="AB400" i="8" s="1"/>
  <c r="AC400" i="8" s="1"/>
  <c r="Q220" i="8"/>
  <c r="Q235" i="8"/>
  <c r="Q291" i="8"/>
  <c r="Q311" i="8"/>
  <c r="Q271" i="8"/>
  <c r="Q215" i="8"/>
  <c r="Q219" i="8"/>
  <c r="Q234" i="8"/>
  <c r="Q261" i="8"/>
  <c r="Q260" i="8"/>
  <c r="Q331" i="8"/>
  <c r="Q211" i="8"/>
  <c r="AA275" i="8"/>
  <c r="AB275" i="8" s="1"/>
  <c r="AC275" i="8" s="1"/>
  <c r="AA301" i="8"/>
  <c r="AB301" i="8" s="1"/>
  <c r="AC301" i="8" s="1"/>
  <c r="V340" i="8"/>
  <c r="W340" i="8" s="1"/>
  <c r="Y340" i="8" s="1"/>
  <c r="P340" i="8" s="1"/>
  <c r="K340" i="10" s="1"/>
  <c r="T340" i="10" s="1"/>
  <c r="U340" i="10" s="1"/>
  <c r="AA340" i="8"/>
  <c r="AB340" i="8" s="1"/>
  <c r="AC340" i="8" s="1"/>
  <c r="Y341" i="8"/>
  <c r="P341" i="8" s="1"/>
  <c r="K341" i="10" s="1"/>
  <c r="T341" i="10" s="1"/>
  <c r="U341" i="10" s="1"/>
  <c r="Q352" i="8"/>
  <c r="V357" i="8"/>
  <c r="W357" i="8" s="1"/>
  <c r="Y357" i="8" s="1"/>
  <c r="P357" i="8" s="1"/>
  <c r="AA357" i="8"/>
  <c r="AB357" i="8" s="1"/>
  <c r="AC357" i="8" s="1"/>
  <c r="Y360" i="8"/>
  <c r="P360" i="8" s="1"/>
  <c r="Q377" i="8"/>
  <c r="Q397" i="8"/>
  <c r="Q401" i="8"/>
  <c r="Q262" i="8"/>
  <c r="V231" i="8"/>
  <c r="W231" i="8" s="1"/>
  <c r="Y231" i="8" s="1"/>
  <c r="P231" i="8" s="1"/>
  <c r="K231" i="10" s="1"/>
  <c r="AA277" i="8"/>
  <c r="AB277" i="8" s="1"/>
  <c r="AC277" i="8" s="1"/>
  <c r="Q282" i="8"/>
  <c r="AA335" i="8"/>
  <c r="AB335" i="8" s="1"/>
  <c r="AC335" i="8" s="1"/>
  <c r="Q337" i="8"/>
  <c r="V355" i="8"/>
  <c r="W355" i="8" s="1"/>
  <c r="Y355" i="8" s="1"/>
  <c r="P355" i="8" s="1"/>
  <c r="AA355" i="8"/>
  <c r="AB355" i="8" s="1"/>
  <c r="AC355" i="8" s="1"/>
  <c r="Q400" i="8"/>
  <c r="Q332" i="8"/>
  <c r="AA260" i="8"/>
  <c r="AB260" i="8" s="1"/>
  <c r="AC260" i="8" s="1"/>
  <c r="Y273" i="8"/>
  <c r="P273" i="8" s="1"/>
  <c r="K273" i="10" s="1"/>
  <c r="T273" i="10" s="1"/>
  <c r="U273" i="10" s="1"/>
  <c r="Y312" i="8"/>
  <c r="P312" i="8" s="1"/>
  <c r="AA317" i="8"/>
  <c r="AB317" i="8" s="1"/>
  <c r="AC317" i="8" s="1"/>
  <c r="Q351" i="8"/>
  <c r="Q300" i="8"/>
  <c r="Q342" i="8"/>
  <c r="AA255" i="8"/>
  <c r="AB255" i="8" s="1"/>
  <c r="AC255" i="8" s="1"/>
  <c r="AA261" i="8"/>
  <c r="AB261" i="8" s="1"/>
  <c r="AC261" i="8" s="1"/>
  <c r="AA295" i="8"/>
  <c r="AB295" i="8" s="1"/>
  <c r="AC295" i="8" s="1"/>
  <c r="Y298" i="8"/>
  <c r="P298" i="8" s="1"/>
  <c r="AA315" i="8"/>
  <c r="AB315" i="8" s="1"/>
  <c r="AC315" i="8" s="1"/>
  <c r="AA337" i="8"/>
  <c r="AB337" i="8" s="1"/>
  <c r="AC337" i="8" s="1"/>
  <c r="Q361" i="8"/>
  <c r="Q372" i="8"/>
  <c r="Q399" i="8"/>
  <c r="Q272" i="8"/>
  <c r="Y292" i="8"/>
  <c r="P292" i="8" s="1"/>
  <c r="Y301" i="8"/>
  <c r="P301" i="8" s="1"/>
  <c r="Q320" i="8"/>
  <c r="Y321" i="8"/>
  <c r="P321" i="8" s="1"/>
  <c r="Y322" i="8"/>
  <c r="P322" i="8" s="1"/>
  <c r="Q379" i="8"/>
  <c r="Q391" i="8"/>
  <c r="AA297" i="8"/>
  <c r="AB297" i="8" s="1"/>
  <c r="AC297" i="8" s="1"/>
  <c r="AA302" i="8"/>
  <c r="AB302" i="8" s="1"/>
  <c r="AC302" i="8" s="1"/>
  <c r="Q317" i="8"/>
  <c r="Q340" i="8"/>
  <c r="Q171" i="8"/>
  <c r="Q173" i="8"/>
  <c r="Q172" i="8"/>
  <c r="Q175" i="8"/>
  <c r="Q177" i="8"/>
  <c r="V174" i="8"/>
  <c r="W174" i="8" s="1"/>
  <c r="Y174" i="8" s="1"/>
  <c r="P174" i="8" s="1"/>
  <c r="V180" i="8"/>
  <c r="W180" i="8" s="1"/>
  <c r="Y180" i="8" s="1"/>
  <c r="P180" i="8" s="1"/>
  <c r="V182" i="8"/>
  <c r="W182" i="8" s="1"/>
  <c r="Y182" i="8" s="1"/>
  <c r="P182" i="8" s="1"/>
  <c r="K182" i="10" s="1"/>
  <c r="T182" i="10" s="1"/>
  <c r="Q202" i="8"/>
  <c r="Q192" i="8"/>
  <c r="V176" i="8"/>
  <c r="W176" i="8" s="1"/>
  <c r="Y176" i="8" s="1"/>
  <c r="P176" i="8" s="1"/>
  <c r="AA178" i="8"/>
  <c r="AB178" i="8" s="1"/>
  <c r="AC178" i="8" s="1"/>
  <c r="Q201" i="8"/>
  <c r="Y200" i="8"/>
  <c r="P200" i="8" s="1"/>
  <c r="Q158" i="8"/>
  <c r="Q102" i="8"/>
  <c r="Q157" i="8"/>
  <c r="Q120" i="8"/>
  <c r="Q137" i="8"/>
  <c r="Q156" i="8"/>
  <c r="V100" i="8"/>
  <c r="W100" i="8" s="1"/>
  <c r="Y100" i="8" s="1"/>
  <c r="P100" i="8" s="1"/>
  <c r="AA115" i="8"/>
  <c r="AB115" i="8" s="1"/>
  <c r="AC115" i="8" s="1"/>
  <c r="AA117" i="8"/>
  <c r="AB117" i="8" s="1"/>
  <c r="AC117" i="8" s="1"/>
  <c r="Q71" i="8"/>
  <c r="Q82" i="8"/>
  <c r="Q55" i="8"/>
  <c r="Q59" i="8"/>
  <c r="Q74" i="8"/>
  <c r="AA53" i="8"/>
  <c r="AB53" i="8" s="1"/>
  <c r="AC53" i="8" s="1"/>
  <c r="AA71" i="8"/>
  <c r="AB71" i="8" s="1"/>
  <c r="AC71" i="8" s="1"/>
  <c r="AA32" i="8"/>
  <c r="AB32" i="8" s="1"/>
  <c r="AC32" i="8" s="1"/>
  <c r="AA41" i="8"/>
  <c r="AB41" i="8" s="1"/>
  <c r="AC41" i="8" s="1"/>
  <c r="AA38" i="8"/>
  <c r="AB38" i="8" s="1"/>
  <c r="AC38" i="8" s="1"/>
  <c r="Y39" i="8"/>
  <c r="P39" i="8" s="1"/>
  <c r="Y41" i="8"/>
  <c r="P41" i="8" s="1"/>
  <c r="AA34" i="8"/>
  <c r="AB34" i="8" s="1"/>
  <c r="AC34" i="8" s="1"/>
  <c r="Y38" i="8"/>
  <c r="P38" i="8" s="1"/>
  <c r="AA39" i="8"/>
  <c r="AB39" i="8" s="1"/>
  <c r="AC39" i="8" s="1"/>
  <c r="AA31" i="8"/>
  <c r="AB31" i="8" s="1"/>
  <c r="AC31" i="8" s="1"/>
  <c r="AA36" i="8"/>
  <c r="AB36" i="8" s="1"/>
  <c r="AC36" i="8" s="1"/>
  <c r="Y40" i="8"/>
  <c r="P40" i="8" s="1"/>
  <c r="Y42" i="8"/>
  <c r="P42" i="8" s="1"/>
  <c r="K42" i="10" s="1"/>
  <c r="T42" i="10" s="1"/>
  <c r="Q32" i="8"/>
  <c r="Y37" i="8"/>
  <c r="P37" i="8" s="1"/>
  <c r="K37" i="10" s="1"/>
  <c r="T37" i="10" s="1"/>
  <c r="AA40" i="8"/>
  <c r="AB40" i="8" s="1"/>
  <c r="AC40" i="8" s="1"/>
  <c r="AA42" i="8"/>
  <c r="AB42" i="8" s="1"/>
  <c r="AC42" i="8" s="1"/>
  <c r="Q36" i="8"/>
  <c r="Q31" i="8"/>
  <c r="Q34" i="8"/>
  <c r="C3" i="10"/>
  <c r="J11" i="10"/>
  <c r="J12" i="10"/>
  <c r="J13" i="10"/>
  <c r="X13" i="10" s="1"/>
  <c r="J13" i="12" s="1"/>
  <c r="J14" i="10"/>
  <c r="J15" i="10"/>
  <c r="J16" i="10"/>
  <c r="J17" i="10"/>
  <c r="J18" i="10"/>
  <c r="X18" i="10" s="1"/>
  <c r="J19" i="10"/>
  <c r="J20" i="10"/>
  <c r="J21" i="10"/>
  <c r="J22" i="10"/>
  <c r="D9" i="10"/>
  <c r="AD22" i="10"/>
  <c r="AB22" i="10"/>
  <c r="Y22" i="10"/>
  <c r="Z22" i="10" s="1"/>
  <c r="AA22" i="10" s="1"/>
  <c r="I22" i="10"/>
  <c r="AD21" i="10"/>
  <c r="AB21" i="10"/>
  <c r="Y21" i="10"/>
  <c r="Z21" i="10" s="1"/>
  <c r="AA21" i="10" s="1"/>
  <c r="I21" i="10"/>
  <c r="AD20" i="10"/>
  <c r="AB20" i="10"/>
  <c r="Y20" i="10"/>
  <c r="Z20" i="10" s="1"/>
  <c r="AA20" i="10" s="1"/>
  <c r="I20" i="10"/>
  <c r="AD19" i="10"/>
  <c r="AB19" i="10"/>
  <c r="Y19" i="10"/>
  <c r="Z19" i="10" s="1"/>
  <c r="AA19" i="10" s="1"/>
  <c r="AC19" i="10" s="1"/>
  <c r="I19" i="10"/>
  <c r="AD18" i="10"/>
  <c r="AB18" i="10"/>
  <c r="Y18" i="10"/>
  <c r="Z18" i="10" s="1"/>
  <c r="AA18" i="10" s="1"/>
  <c r="I18" i="10"/>
  <c r="AD17" i="10"/>
  <c r="AB17" i="10"/>
  <c r="Y17" i="10"/>
  <c r="Z17" i="10" s="1"/>
  <c r="AA17" i="10" s="1"/>
  <c r="AC17" i="10" s="1"/>
  <c r="I17" i="10"/>
  <c r="AD16" i="10"/>
  <c r="AB16" i="10"/>
  <c r="Y16" i="10"/>
  <c r="Z16" i="10" s="1"/>
  <c r="AA16" i="10" s="1"/>
  <c r="I16" i="10"/>
  <c r="AD15" i="10"/>
  <c r="AB15" i="10"/>
  <c r="Y15" i="10"/>
  <c r="Z15" i="10" s="1"/>
  <c r="AA15" i="10" s="1"/>
  <c r="I15" i="10"/>
  <c r="AD14" i="10"/>
  <c r="AB14" i="10"/>
  <c r="Y14" i="10"/>
  <c r="Z14" i="10" s="1"/>
  <c r="AA14" i="10" s="1"/>
  <c r="I14" i="10"/>
  <c r="AD13" i="10"/>
  <c r="AB13" i="10"/>
  <c r="Y13" i="10"/>
  <c r="Z13" i="10" s="1"/>
  <c r="AA13" i="10" s="1"/>
  <c r="I13" i="10"/>
  <c r="AD12" i="10"/>
  <c r="AB12" i="10"/>
  <c r="Y12" i="10"/>
  <c r="Z12" i="10" s="1"/>
  <c r="AA12" i="10" s="1"/>
  <c r="I12" i="10"/>
  <c r="AD11" i="10"/>
  <c r="AB11" i="10"/>
  <c r="Y11" i="10"/>
  <c r="Z11" i="10" s="1"/>
  <c r="AA11" i="10" s="1"/>
  <c r="I11" i="10"/>
  <c r="U582" i="12" l="1"/>
  <c r="U202" i="12"/>
  <c r="D802" i="12"/>
  <c r="T782" i="13"/>
  <c r="C781" i="13"/>
  <c r="U762" i="12"/>
  <c r="D761" i="12"/>
  <c r="C761" i="12"/>
  <c r="U762" i="10"/>
  <c r="T762" i="13"/>
  <c r="C761" i="13"/>
  <c r="C741" i="12"/>
  <c r="U742" i="10"/>
  <c r="U742" i="12"/>
  <c r="K742" i="13"/>
  <c r="U702" i="10"/>
  <c r="C701" i="12"/>
  <c r="D701" i="12"/>
  <c r="U702" i="12"/>
  <c r="T702" i="13"/>
  <c r="C701" i="13"/>
  <c r="U682" i="12"/>
  <c r="U682" i="10"/>
  <c r="T682" i="13"/>
  <c r="C681" i="13"/>
  <c r="D681" i="12"/>
  <c r="C681" i="12"/>
  <c r="D662" i="12"/>
  <c r="U662" i="13"/>
  <c r="D661" i="13"/>
  <c r="C641" i="12"/>
  <c r="T642" i="13"/>
  <c r="C641" i="13"/>
  <c r="D641" i="12"/>
  <c r="U642" i="12"/>
  <c r="U602" i="10"/>
  <c r="C601" i="12"/>
  <c r="T602" i="13"/>
  <c r="C601" i="13"/>
  <c r="U602" i="12"/>
  <c r="T582" i="13"/>
  <c r="C581" i="13"/>
  <c r="U562" i="10"/>
  <c r="K562" i="12"/>
  <c r="U502" i="12"/>
  <c r="K502" i="13"/>
  <c r="D501" i="12"/>
  <c r="D502" i="12" s="1"/>
  <c r="C501" i="12"/>
  <c r="U502" i="10"/>
  <c r="U482" i="10"/>
  <c r="K482" i="12"/>
  <c r="U442" i="10"/>
  <c r="K442" i="12"/>
  <c r="U422" i="10"/>
  <c r="D421" i="12"/>
  <c r="U422" i="12"/>
  <c r="T422" i="13"/>
  <c r="C421" i="13"/>
  <c r="C421" i="12"/>
  <c r="C401" i="12"/>
  <c r="U402" i="12"/>
  <c r="K402" i="13"/>
  <c r="U382" i="10"/>
  <c r="K382" i="12"/>
  <c r="U342" i="10"/>
  <c r="T342" i="13"/>
  <c r="C341" i="13"/>
  <c r="C341" i="12"/>
  <c r="D341" i="12"/>
  <c r="D342" i="12" s="1"/>
  <c r="U342" i="12"/>
  <c r="U302" i="10"/>
  <c r="K302" i="12"/>
  <c r="U282" i="12"/>
  <c r="C281" i="12"/>
  <c r="T282" i="13"/>
  <c r="C281" i="13"/>
  <c r="U262" i="10"/>
  <c r="K262" i="12"/>
  <c r="U242" i="10"/>
  <c r="K242" i="12"/>
  <c r="T202" i="13"/>
  <c r="C201" i="13"/>
  <c r="U182" i="10"/>
  <c r="K182" i="12"/>
  <c r="U142" i="10"/>
  <c r="K142" i="12"/>
  <c r="D141" i="10"/>
  <c r="C121" i="13"/>
  <c r="T122" i="13"/>
  <c r="U102" i="10"/>
  <c r="K102" i="12"/>
  <c r="C81" i="12"/>
  <c r="T82" i="13"/>
  <c r="C81" i="13"/>
  <c r="U82" i="12"/>
  <c r="U42" i="10"/>
  <c r="K42" i="12"/>
  <c r="T42" i="12" s="1"/>
  <c r="C6" i="11"/>
  <c r="B19" i="13"/>
  <c r="X13" i="12"/>
  <c r="J13" i="13"/>
  <c r="X13" i="13" s="1"/>
  <c r="J18" i="12"/>
  <c r="D20" i="10"/>
  <c r="C20" i="12" s="1"/>
  <c r="U57" i="10"/>
  <c r="D60" i="10"/>
  <c r="C60" i="12" s="1"/>
  <c r="K57" i="13"/>
  <c r="T57" i="13" s="1"/>
  <c r="U57" i="13" s="1"/>
  <c r="U57" i="12"/>
  <c r="U52" i="12"/>
  <c r="Q60" i="8"/>
  <c r="U55" i="10"/>
  <c r="U59" i="10"/>
  <c r="U61" i="10"/>
  <c r="X56" i="12"/>
  <c r="J56" i="13"/>
  <c r="X56" i="13" s="1"/>
  <c r="X57" i="12"/>
  <c r="J57" i="13"/>
  <c r="X57" i="13" s="1"/>
  <c r="J54" i="13"/>
  <c r="X54" i="13" s="1"/>
  <c r="X54" i="12"/>
  <c r="J62" i="13"/>
  <c r="X62" i="13" s="1"/>
  <c r="X62" i="12"/>
  <c r="U53" i="10"/>
  <c r="K53" i="12"/>
  <c r="T53" i="12" s="1"/>
  <c r="U55" i="12"/>
  <c r="X52" i="12"/>
  <c r="J52" i="13"/>
  <c r="X52" i="13" s="1"/>
  <c r="U59" i="12"/>
  <c r="J53" i="13"/>
  <c r="X53" i="13" s="1"/>
  <c r="X53" i="12"/>
  <c r="J61" i="13"/>
  <c r="X61" i="13" s="1"/>
  <c r="X61" i="12"/>
  <c r="X55" i="12"/>
  <c r="J55" i="13"/>
  <c r="X55" i="13" s="1"/>
  <c r="U61" i="12"/>
  <c r="U58" i="10"/>
  <c r="U60" i="10"/>
  <c r="K60" i="12"/>
  <c r="T60" i="12" s="1"/>
  <c r="U58" i="12"/>
  <c r="X59" i="12"/>
  <c r="J59" i="13"/>
  <c r="X59" i="13" s="1"/>
  <c r="X60" i="12"/>
  <c r="J60" i="13"/>
  <c r="X60" i="13" s="1"/>
  <c r="J58" i="13"/>
  <c r="X58" i="13" s="1"/>
  <c r="X58" i="12"/>
  <c r="B59" i="12"/>
  <c r="C52" i="13"/>
  <c r="T358" i="13"/>
  <c r="U358" i="12"/>
  <c r="U358" i="10"/>
  <c r="U51" i="12"/>
  <c r="T51" i="13"/>
  <c r="U37" i="10"/>
  <c r="K37" i="12"/>
  <c r="T37" i="12" s="1"/>
  <c r="U35" i="10"/>
  <c r="Q35" i="8"/>
  <c r="U31" i="10"/>
  <c r="K31" i="12"/>
  <c r="U552" i="12"/>
  <c r="U611" i="12"/>
  <c r="B39" i="13"/>
  <c r="C7" i="11"/>
  <c r="D742" i="12"/>
  <c r="D702" i="12"/>
  <c r="D682" i="12"/>
  <c r="D642" i="12"/>
  <c r="D202" i="12"/>
  <c r="D601" i="12"/>
  <c r="D602" i="12" s="1"/>
  <c r="D582" i="12"/>
  <c r="D542" i="12"/>
  <c r="D782" i="12"/>
  <c r="D281" i="12"/>
  <c r="D282" i="12" s="1"/>
  <c r="U271" i="12"/>
  <c r="U311" i="12"/>
  <c r="D402" i="12"/>
  <c r="D81" i="12"/>
  <c r="D82" i="12" s="1"/>
  <c r="U111" i="12"/>
  <c r="D121" i="12"/>
  <c r="D122" i="12" s="1"/>
  <c r="Q298" i="8"/>
  <c r="K298" i="10"/>
  <c r="T298" i="10" s="1"/>
  <c r="U298" i="10" s="1"/>
  <c r="Q722" i="8"/>
  <c r="K722" i="10"/>
  <c r="T722" i="10" s="1"/>
  <c r="Q415" i="8"/>
  <c r="Q501" i="8"/>
  <c r="K501" i="10"/>
  <c r="T501" i="10" s="1"/>
  <c r="U501" i="10" s="1"/>
  <c r="Q512" i="8"/>
  <c r="K512" i="10"/>
  <c r="T512" i="10" s="1"/>
  <c r="U512" i="10" s="1"/>
  <c r="Q573" i="8"/>
  <c r="K573" i="10"/>
  <c r="T573" i="10" s="1"/>
  <c r="U573" i="10" s="1"/>
  <c r="Q56" i="8"/>
  <c r="K56" i="10"/>
  <c r="T56" i="10" s="1"/>
  <c r="Q412" i="8"/>
  <c r="K412" i="10"/>
  <c r="Q498" i="8"/>
  <c r="K498" i="10"/>
  <c r="T498" i="10" s="1"/>
  <c r="U498" i="10" s="1"/>
  <c r="Q295" i="8"/>
  <c r="K295" i="10"/>
  <c r="T295" i="10" s="1"/>
  <c r="U295" i="10" s="1"/>
  <c r="Q418" i="8"/>
  <c r="K418" i="10"/>
  <c r="T418" i="10" s="1"/>
  <c r="U418" i="10" s="1"/>
  <c r="Q413" i="8"/>
  <c r="Q355" i="8"/>
  <c r="K355" i="10"/>
  <c r="T355" i="10" s="1"/>
  <c r="U355" i="10" s="1"/>
  <c r="Q476" i="8"/>
  <c r="K476" i="10"/>
  <c r="T476" i="10" s="1"/>
  <c r="U476" i="10" s="1"/>
  <c r="Q718" i="8"/>
  <c r="K718" i="10"/>
  <c r="T718" i="10" s="1"/>
  <c r="U718" i="10" s="1"/>
  <c r="Q38" i="8"/>
  <c r="K38" i="10"/>
  <c r="T38" i="10" s="1"/>
  <c r="Q474" i="8"/>
  <c r="K474" i="10"/>
  <c r="T474" i="10" s="1"/>
  <c r="U474" i="10" s="1"/>
  <c r="U511" i="10"/>
  <c r="Q78" i="8"/>
  <c r="Q92" i="8"/>
  <c r="Q312" i="8"/>
  <c r="K312" i="10"/>
  <c r="T312" i="10" s="1"/>
  <c r="U312" i="10" s="1"/>
  <c r="Q251" i="8"/>
  <c r="Q152" i="8"/>
  <c r="Q353" i="8"/>
  <c r="K353" i="10"/>
  <c r="Q131" i="8"/>
  <c r="K131" i="10"/>
  <c r="Q333" i="8"/>
  <c r="K333" i="10"/>
  <c r="Q199" i="8"/>
  <c r="K199" i="10"/>
  <c r="T199" i="10" s="1"/>
  <c r="U199" i="10" s="1"/>
  <c r="C802" i="8"/>
  <c r="Q760" i="8"/>
  <c r="K760" i="10"/>
  <c r="T760" i="10" s="1"/>
  <c r="U760" i="10" s="1"/>
  <c r="Q675" i="8"/>
  <c r="K675" i="10"/>
  <c r="T675" i="10" s="1"/>
  <c r="U675" i="10" s="1"/>
  <c r="Q535" i="8"/>
  <c r="Q421" i="8"/>
  <c r="K421" i="10"/>
  <c r="T421" i="10" s="1"/>
  <c r="U421" i="10" s="1"/>
  <c r="D441" i="10"/>
  <c r="U391" i="10"/>
  <c r="Q753" i="8"/>
  <c r="K753" i="10"/>
  <c r="T753" i="10" s="1"/>
  <c r="U753" i="10" s="1"/>
  <c r="Q376" i="8"/>
  <c r="K376" i="10"/>
  <c r="T376" i="10" s="1"/>
  <c r="U376" i="10" s="1"/>
  <c r="Q438" i="8"/>
  <c r="K438" i="10"/>
  <c r="T438" i="10" s="1"/>
  <c r="U438" i="10" s="1"/>
  <c r="Q436" i="8"/>
  <c r="K436" i="10"/>
  <c r="T436" i="10" s="1"/>
  <c r="U436" i="10" s="1"/>
  <c r="Q680" i="8"/>
  <c r="K680" i="10"/>
  <c r="T680" i="10" s="1"/>
  <c r="U680" i="10" s="1"/>
  <c r="Q555" i="8"/>
  <c r="K555" i="10"/>
  <c r="T555" i="10" s="1"/>
  <c r="U555" i="10" s="1"/>
  <c r="Q258" i="8"/>
  <c r="K258" i="10"/>
  <c r="T258" i="10" s="1"/>
  <c r="U258" i="10" s="1"/>
  <c r="Q73" i="8"/>
  <c r="K73" i="10"/>
  <c r="T73" i="10" s="1"/>
  <c r="U73" i="10" s="1"/>
  <c r="Q232" i="8"/>
  <c r="K232" i="10"/>
  <c r="T232" i="10" s="1"/>
  <c r="U232" i="10" s="1"/>
  <c r="Q695" i="8"/>
  <c r="K695" i="10"/>
  <c r="T695" i="10" s="1"/>
  <c r="U695" i="10" s="1"/>
  <c r="Q451" i="8"/>
  <c r="Q522" i="8"/>
  <c r="K522" i="10"/>
  <c r="T522" i="10" s="1"/>
  <c r="Q437" i="8"/>
  <c r="Q54" i="8"/>
  <c r="K54" i="10"/>
  <c r="C722" i="8"/>
  <c r="K715" i="10"/>
  <c r="T715" i="10" s="1"/>
  <c r="U715" i="10" s="1"/>
  <c r="Q714" i="8"/>
  <c r="K714" i="10"/>
  <c r="T714" i="10" s="1"/>
  <c r="U714" i="10" s="1"/>
  <c r="Q41" i="8"/>
  <c r="K41" i="10"/>
  <c r="T41" i="10" s="1"/>
  <c r="Q238" i="8"/>
  <c r="K238" i="10"/>
  <c r="T238" i="10" s="1"/>
  <c r="U238" i="10" s="1"/>
  <c r="Q33" i="8"/>
  <c r="K33" i="10"/>
  <c r="Q733" i="8"/>
  <c r="K733" i="10"/>
  <c r="T751" i="10"/>
  <c r="Q462" i="8"/>
  <c r="K462" i="10"/>
  <c r="T462" i="10" s="1"/>
  <c r="Q72" i="8"/>
  <c r="K72" i="10"/>
  <c r="Q533" i="8"/>
  <c r="K533" i="10"/>
  <c r="T533" i="10" s="1"/>
  <c r="U533" i="10" s="1"/>
  <c r="Q240" i="8"/>
  <c r="K240" i="10"/>
  <c r="T240" i="10" s="1"/>
  <c r="U240" i="10" s="1"/>
  <c r="Q222" i="8"/>
  <c r="K222" i="10"/>
  <c r="T222" i="10" s="1"/>
  <c r="Q613" i="8"/>
  <c r="K613" i="10"/>
  <c r="Q461" i="8"/>
  <c r="K461" i="10"/>
  <c r="T461" i="10" s="1"/>
  <c r="U461" i="10" s="1"/>
  <c r="Q416" i="8"/>
  <c r="K416" i="10"/>
  <c r="T416" i="10" s="1"/>
  <c r="U416" i="10" s="1"/>
  <c r="Q362" i="8"/>
  <c r="K362" i="10"/>
  <c r="T362" i="10" s="1"/>
  <c r="Q178" i="8"/>
  <c r="K178" i="10"/>
  <c r="T178" i="10" s="1"/>
  <c r="U178" i="10" s="1"/>
  <c r="Q339" i="8"/>
  <c r="K339" i="10"/>
  <c r="T339" i="10" s="1"/>
  <c r="U339" i="10" s="1"/>
  <c r="Q91" i="8"/>
  <c r="Q142" i="8"/>
  <c r="Q278" i="8"/>
  <c r="K278" i="10"/>
  <c r="T278" i="10" s="1"/>
  <c r="U278" i="10" s="1"/>
  <c r="C702" i="8"/>
  <c r="K692" i="10"/>
  <c r="C542" i="8"/>
  <c r="K531" i="10"/>
  <c r="C401" i="10"/>
  <c r="D402" i="10" s="1"/>
  <c r="Q322" i="8"/>
  <c r="K322" i="10"/>
  <c r="T322" i="10" s="1"/>
  <c r="Q360" i="8"/>
  <c r="K360" i="10"/>
  <c r="T360" i="10" s="1"/>
  <c r="U360" i="10" s="1"/>
  <c r="Q253" i="8"/>
  <c r="K253" i="10"/>
  <c r="T253" i="10" s="1"/>
  <c r="U253" i="10" s="1"/>
  <c r="Q138" i="8"/>
  <c r="K138" i="10"/>
  <c r="T138" i="10" s="1"/>
  <c r="U138" i="10" s="1"/>
  <c r="Q77" i="8"/>
  <c r="Q98" i="8"/>
  <c r="K98" i="10"/>
  <c r="T98" i="10" s="1"/>
  <c r="U98" i="10" s="1"/>
  <c r="Q194" i="8"/>
  <c r="K194" i="10"/>
  <c r="C222" i="8"/>
  <c r="K217" i="10"/>
  <c r="T217" i="10" s="1"/>
  <c r="U217" i="10" s="1"/>
  <c r="Q701" i="8"/>
  <c r="D681" i="10"/>
  <c r="Q579" i="8"/>
  <c r="C602" i="8"/>
  <c r="K594" i="10"/>
  <c r="T594" i="10" s="1"/>
  <c r="U594" i="10" s="1"/>
  <c r="Q493" i="8"/>
  <c r="K493" i="10"/>
  <c r="Q721" i="8"/>
  <c r="K721" i="10"/>
  <c r="T721" i="10" s="1"/>
  <c r="U721" i="10" s="1"/>
  <c r="Q734" i="8"/>
  <c r="K734" i="10"/>
  <c r="T734" i="10" s="1"/>
  <c r="U734" i="10" s="1"/>
  <c r="Q641" i="8"/>
  <c r="K641" i="10"/>
  <c r="T641" i="10" s="1"/>
  <c r="U641" i="10" s="1"/>
  <c r="Q738" i="8"/>
  <c r="K738" i="10"/>
  <c r="T738" i="10" s="1"/>
  <c r="U738" i="10" s="1"/>
  <c r="Q459" i="8"/>
  <c r="K459" i="10"/>
  <c r="T459" i="10" s="1"/>
  <c r="U459" i="10" s="1"/>
  <c r="Q373" i="8"/>
  <c r="K373" i="10"/>
  <c r="Q294" i="8"/>
  <c r="K294" i="10"/>
  <c r="T294" i="10" s="1"/>
  <c r="U294" i="10" s="1"/>
  <c r="Q153" i="8"/>
  <c r="K153" i="10"/>
  <c r="T153" i="10" s="1"/>
  <c r="U153" i="10" s="1"/>
  <c r="Q392" i="8"/>
  <c r="Q572" i="8"/>
  <c r="K572" i="10"/>
  <c r="T572" i="10" s="1"/>
  <c r="U572" i="10" s="1"/>
  <c r="Q292" i="8"/>
  <c r="K292" i="10"/>
  <c r="Q42" i="8"/>
  <c r="Q40" i="8"/>
  <c r="K40" i="10"/>
  <c r="T40" i="10" s="1"/>
  <c r="U40" i="10" s="1"/>
  <c r="Q200" i="8"/>
  <c r="K200" i="10"/>
  <c r="T200" i="10" s="1"/>
  <c r="U200" i="10" s="1"/>
  <c r="Q180" i="8"/>
  <c r="K180" i="10"/>
  <c r="T180" i="10" s="1"/>
  <c r="U180" i="10" s="1"/>
  <c r="Q321" i="8"/>
  <c r="K321" i="10"/>
  <c r="T321" i="10" s="1"/>
  <c r="U321" i="10" s="1"/>
  <c r="Q341" i="8"/>
  <c r="Q281" i="8"/>
  <c r="Q273" i="8"/>
  <c r="Q239" i="8"/>
  <c r="K239" i="10"/>
  <c r="T239" i="10" s="1"/>
  <c r="U239" i="10" s="1"/>
  <c r="Q396" i="8"/>
  <c r="Q374" i="8"/>
  <c r="K374" i="10"/>
  <c r="T374" i="10" s="1"/>
  <c r="U374" i="10" s="1"/>
  <c r="Q134" i="8"/>
  <c r="K134" i="10"/>
  <c r="T134" i="10" s="1"/>
  <c r="U134" i="10" s="1"/>
  <c r="Q751" i="8"/>
  <c r="Q735" i="8"/>
  <c r="K735" i="10"/>
  <c r="T735" i="10" s="1"/>
  <c r="U735" i="10" s="1"/>
  <c r="Q673" i="8"/>
  <c r="Q757" i="8"/>
  <c r="K757" i="10"/>
  <c r="T757" i="10" s="1"/>
  <c r="U757" i="10" s="1"/>
  <c r="T91" i="10"/>
  <c r="Q713" i="8"/>
  <c r="K713" i="10"/>
  <c r="T713" i="10" s="1"/>
  <c r="U713" i="10" s="1"/>
  <c r="C801" i="10"/>
  <c r="T791" i="10"/>
  <c r="Q556" i="8"/>
  <c r="K556" i="10"/>
  <c r="T556" i="10" s="1"/>
  <c r="U556" i="10" s="1"/>
  <c r="Q422" i="8"/>
  <c r="Q457" i="8"/>
  <c r="K457" i="10"/>
  <c r="T457" i="10" s="1"/>
  <c r="U457" i="10" s="1"/>
  <c r="Q477" i="8"/>
  <c r="Q553" i="8"/>
  <c r="K553" i="10"/>
  <c r="T553" i="10" s="1"/>
  <c r="U553" i="10" s="1"/>
  <c r="Q162" i="8"/>
  <c r="K162" i="10"/>
  <c r="T162" i="10" s="1"/>
  <c r="C162" i="8"/>
  <c r="K151" i="10"/>
  <c r="Q440" i="8"/>
  <c r="K440" i="10"/>
  <c r="T440" i="10" s="1"/>
  <c r="U440" i="10" s="1"/>
  <c r="Q176" i="8"/>
  <c r="K176" i="10"/>
  <c r="T176" i="10" s="1"/>
  <c r="U176" i="10" s="1"/>
  <c r="Q221" i="8"/>
  <c r="K221" i="10"/>
  <c r="T221" i="10" s="1"/>
  <c r="U221" i="10" s="1"/>
  <c r="Q274" i="8"/>
  <c r="K274" i="10"/>
  <c r="Q334" i="8"/>
  <c r="K334" i="10"/>
  <c r="T334" i="10" s="1"/>
  <c r="U334" i="10" s="1"/>
  <c r="C681" i="10"/>
  <c r="Q39" i="8"/>
  <c r="K39" i="10"/>
  <c r="T39" i="10" s="1"/>
  <c r="U39" i="10" s="1"/>
  <c r="Q182" i="8"/>
  <c r="Q174" i="8"/>
  <c r="K174" i="10"/>
  <c r="Q381" i="8"/>
  <c r="Q357" i="8"/>
  <c r="K357" i="10"/>
  <c r="T357" i="10" s="1"/>
  <c r="U357" i="10" s="1"/>
  <c r="Q231" i="8"/>
  <c r="Q111" i="8"/>
  <c r="K111" i="10"/>
  <c r="Q198" i="8"/>
  <c r="K198" i="10"/>
  <c r="T198" i="10" s="1"/>
  <c r="U198" i="10" s="1"/>
  <c r="Q382" i="8"/>
  <c r="Q720" i="8"/>
  <c r="Q800" i="8"/>
  <c r="Q740" i="8"/>
  <c r="K740" i="10"/>
  <c r="T740" i="10" s="1"/>
  <c r="U740" i="10" s="1"/>
  <c r="C562" i="8"/>
  <c r="K551" i="10"/>
  <c r="Q571" i="8"/>
  <c r="K571" i="10"/>
  <c r="Q480" i="8"/>
  <c r="K480" i="10"/>
  <c r="T480" i="10" s="1"/>
  <c r="U480" i="10" s="1"/>
  <c r="Q712" i="8"/>
  <c r="K712" i="10"/>
  <c r="Q632" i="8"/>
  <c r="K632" i="10"/>
  <c r="K736" i="10"/>
  <c r="T736" i="10" s="1"/>
  <c r="U736" i="10" s="1"/>
  <c r="Q736" i="8"/>
  <c r="Q414" i="8"/>
  <c r="K414" i="10"/>
  <c r="T414" i="10" s="1"/>
  <c r="U414" i="10" s="1"/>
  <c r="Q136" i="8"/>
  <c r="K136" i="10"/>
  <c r="T136" i="10" s="1"/>
  <c r="U136" i="10" s="1"/>
  <c r="Q252" i="8"/>
  <c r="K252" i="10"/>
  <c r="Q51" i="8"/>
  <c r="Q599" i="8"/>
  <c r="K599" i="10"/>
  <c r="T599" i="10" s="1"/>
  <c r="U599" i="10" s="1"/>
  <c r="Q521" i="8"/>
  <c r="K521" i="10"/>
  <c r="T521" i="10" s="1"/>
  <c r="U521" i="10" s="1"/>
  <c r="Q356" i="8"/>
  <c r="K356" i="10"/>
  <c r="T356" i="10" s="1"/>
  <c r="U356" i="10" s="1"/>
  <c r="Q116" i="8"/>
  <c r="K116" i="10"/>
  <c r="T116" i="10" s="1"/>
  <c r="U116" i="10" s="1"/>
  <c r="Q499" i="8"/>
  <c r="Q597" i="8"/>
  <c r="K597" i="10"/>
  <c r="T597" i="10" s="1"/>
  <c r="U597" i="10" s="1"/>
  <c r="C402" i="8"/>
  <c r="Q336" i="8"/>
  <c r="K336" i="10"/>
  <c r="T336" i="10" s="1"/>
  <c r="U336" i="10" s="1"/>
  <c r="Q100" i="8"/>
  <c r="K100" i="10"/>
  <c r="T100" i="10" s="1"/>
  <c r="U100" i="10" s="1"/>
  <c r="Q302" i="8"/>
  <c r="Q495" i="8"/>
  <c r="K495" i="10"/>
  <c r="T495" i="10" s="1"/>
  <c r="U495" i="10" s="1"/>
  <c r="C82" i="8"/>
  <c r="Q151" i="8"/>
  <c r="Q179" i="8"/>
  <c r="Q301" i="8"/>
  <c r="K301" i="10"/>
  <c r="T301" i="10" s="1"/>
  <c r="U301" i="10" s="1"/>
  <c r="Q375" i="8"/>
  <c r="C262" i="8"/>
  <c r="Q259" i="8"/>
  <c r="K259" i="10"/>
  <c r="T259" i="10" s="1"/>
  <c r="U259" i="10" s="1"/>
  <c r="Q94" i="8"/>
  <c r="K94" i="10"/>
  <c r="T94" i="10" s="1"/>
  <c r="U94" i="10" s="1"/>
  <c r="Q121" i="8"/>
  <c r="K121" i="10"/>
  <c r="T121" i="10" s="1"/>
  <c r="U121" i="10" s="1"/>
  <c r="Q755" i="8"/>
  <c r="K755" i="10"/>
  <c r="T755" i="10" s="1"/>
  <c r="U755" i="10" s="1"/>
  <c r="Q478" i="8"/>
  <c r="K478" i="10"/>
  <c r="T478" i="10" s="1"/>
  <c r="U478" i="10" s="1"/>
  <c r="C782" i="8"/>
  <c r="K771" i="10"/>
  <c r="Q622" i="8"/>
  <c r="K622" i="10"/>
  <c r="T622" i="10" s="1"/>
  <c r="Q97" i="8"/>
  <c r="K758" i="10"/>
  <c r="T758" i="10" s="1"/>
  <c r="U758" i="10" s="1"/>
  <c r="Q758" i="8"/>
  <c r="Q473" i="8"/>
  <c r="Q516" i="8"/>
  <c r="K516" i="10"/>
  <c r="T516" i="10" s="1"/>
  <c r="U516" i="10" s="1"/>
  <c r="Q93" i="8"/>
  <c r="K93" i="10"/>
  <c r="T93" i="10" s="1"/>
  <c r="U93" i="10" s="1"/>
  <c r="Q196" i="8"/>
  <c r="K196" i="10"/>
  <c r="T196" i="10" s="1"/>
  <c r="U196" i="10" s="1"/>
  <c r="Q359" i="8"/>
  <c r="Q218" i="8"/>
  <c r="K218" i="10"/>
  <c r="T218" i="10" s="1"/>
  <c r="U218" i="10" s="1"/>
  <c r="D662" i="10"/>
  <c r="U651" i="10"/>
  <c r="U271" i="10"/>
  <c r="D241" i="10"/>
  <c r="U231" i="10"/>
  <c r="U91" i="10"/>
  <c r="D101" i="10"/>
  <c r="U51" i="10"/>
  <c r="AC14" i="10"/>
  <c r="AC22" i="10"/>
  <c r="C642" i="8"/>
  <c r="Q631" i="8"/>
  <c r="C482" i="8"/>
  <c r="Q531" i="8"/>
  <c r="Q594" i="8"/>
  <c r="C762" i="8"/>
  <c r="C442" i="8"/>
  <c r="C582" i="8"/>
  <c r="C422" i="8"/>
  <c r="C682" i="8"/>
  <c r="Q671" i="8"/>
  <c r="Q551" i="8"/>
  <c r="C522" i="8"/>
  <c r="C502" i="8"/>
  <c r="C122" i="8"/>
  <c r="C242" i="8"/>
  <c r="Q217" i="8"/>
  <c r="C62" i="8"/>
  <c r="C142" i="8"/>
  <c r="C42" i="8"/>
  <c r="C282" i="8"/>
  <c r="C342" i="8"/>
  <c r="C382" i="8"/>
  <c r="C322" i="8"/>
  <c r="C302" i="8"/>
  <c r="C362" i="8"/>
  <c r="C202" i="8"/>
  <c r="C182" i="8"/>
  <c r="C102" i="8"/>
  <c r="Q37" i="8"/>
  <c r="AE12" i="10"/>
  <c r="AF12" i="10" s="1"/>
  <c r="AG12" i="10" s="1"/>
  <c r="AE11" i="10"/>
  <c r="AF11" i="10" s="1"/>
  <c r="AG11" i="10" s="1"/>
  <c r="AC13" i="10"/>
  <c r="AE22" i="10"/>
  <c r="AF22" i="10" s="1"/>
  <c r="AG22" i="10" s="1"/>
  <c r="AE19" i="10"/>
  <c r="AF19" i="10" s="1"/>
  <c r="AG19" i="10" s="1"/>
  <c r="AE21" i="10"/>
  <c r="AF21" i="10" s="1"/>
  <c r="AG21" i="10" s="1"/>
  <c r="AC12" i="10"/>
  <c r="AC16" i="10"/>
  <c r="AC18" i="10"/>
  <c r="AC20" i="10"/>
  <c r="AE17" i="10"/>
  <c r="AF17" i="10" s="1"/>
  <c r="AG17" i="10" s="1"/>
  <c r="AC21" i="10"/>
  <c r="AC11" i="10"/>
  <c r="AE14" i="10"/>
  <c r="AF14" i="10" s="1"/>
  <c r="AG14" i="10" s="1"/>
  <c r="AE16" i="10"/>
  <c r="AF16" i="10" s="1"/>
  <c r="AG16" i="10" s="1"/>
  <c r="AC15" i="10"/>
  <c r="AE18" i="10"/>
  <c r="AF18" i="10" s="1"/>
  <c r="AG18" i="10" s="1"/>
  <c r="AE13" i="10"/>
  <c r="AF13" i="10" s="1"/>
  <c r="AG13" i="10" s="1"/>
  <c r="AE15" i="10"/>
  <c r="AF15" i="10" s="1"/>
  <c r="AG15" i="10" s="1"/>
  <c r="AE20" i="10"/>
  <c r="AF20" i="10" s="1"/>
  <c r="AG20" i="10" s="1"/>
  <c r="I11" i="8"/>
  <c r="I12" i="8"/>
  <c r="Z22" i="8"/>
  <c r="X22" i="8"/>
  <c r="U22" i="8"/>
  <c r="V22" i="8" s="1"/>
  <c r="W22" i="8" s="1"/>
  <c r="I22" i="8"/>
  <c r="Z21" i="8"/>
  <c r="X21" i="8"/>
  <c r="U21" i="8"/>
  <c r="V21" i="8" s="1"/>
  <c r="W21" i="8" s="1"/>
  <c r="I21" i="8"/>
  <c r="Z20" i="8"/>
  <c r="X20" i="8"/>
  <c r="U20" i="8"/>
  <c r="V20" i="8" s="1"/>
  <c r="W20" i="8" s="1"/>
  <c r="I20" i="8"/>
  <c r="Z19" i="8"/>
  <c r="X19" i="8"/>
  <c r="U19" i="8"/>
  <c r="V19" i="8" s="1"/>
  <c r="W19" i="8" s="1"/>
  <c r="I19" i="8"/>
  <c r="Z18" i="8"/>
  <c r="X18" i="8"/>
  <c r="U18" i="8"/>
  <c r="V18" i="8" s="1"/>
  <c r="W18" i="8" s="1"/>
  <c r="I18" i="8"/>
  <c r="Z17" i="8"/>
  <c r="X17" i="8"/>
  <c r="U17" i="8"/>
  <c r="V17" i="8" s="1"/>
  <c r="W17" i="8" s="1"/>
  <c r="I17" i="8"/>
  <c r="Z16" i="8"/>
  <c r="X16" i="8"/>
  <c r="U16" i="8"/>
  <c r="V16" i="8" s="1"/>
  <c r="W16" i="8" s="1"/>
  <c r="I16" i="8"/>
  <c r="Z15" i="8"/>
  <c r="X15" i="8"/>
  <c r="U15" i="8"/>
  <c r="V15" i="8" s="1"/>
  <c r="W15" i="8" s="1"/>
  <c r="I15" i="8"/>
  <c r="Z14" i="8"/>
  <c r="X14" i="8"/>
  <c r="U14" i="8"/>
  <c r="V14" i="8" s="1"/>
  <c r="W14" i="8" s="1"/>
  <c r="I14" i="8"/>
  <c r="Z13" i="8"/>
  <c r="X13" i="8"/>
  <c r="U13" i="8"/>
  <c r="V13" i="8" s="1"/>
  <c r="W13" i="8" s="1"/>
  <c r="I13" i="8"/>
  <c r="Z12" i="8"/>
  <c r="X12" i="8"/>
  <c r="U12" i="8"/>
  <c r="V12" i="8" s="1"/>
  <c r="W12" i="8" s="1"/>
  <c r="Z11" i="8"/>
  <c r="X11" i="8"/>
  <c r="U11" i="8"/>
  <c r="V11" i="8" s="1"/>
  <c r="W11" i="8" s="1"/>
  <c r="U20" i="7"/>
  <c r="T6" i="7"/>
  <c r="V35" i="7"/>
  <c r="T35" i="7"/>
  <c r="Q35" i="7"/>
  <c r="R35" i="7" s="1"/>
  <c r="S35" i="7" s="1"/>
  <c r="V34" i="7"/>
  <c r="T34" i="7"/>
  <c r="Q34" i="7"/>
  <c r="R34" i="7" s="1"/>
  <c r="S34" i="7" s="1"/>
  <c r="U34" i="7" s="1"/>
  <c r="V33" i="7"/>
  <c r="T33" i="7"/>
  <c r="Q33" i="7"/>
  <c r="R33" i="7" s="1"/>
  <c r="S33" i="7" s="1"/>
  <c r="U33" i="7" s="1"/>
  <c r="V32" i="7"/>
  <c r="W32" i="7" s="1"/>
  <c r="X32" i="7" s="1"/>
  <c r="Y32" i="7" s="1"/>
  <c r="T32" i="7"/>
  <c r="R32" i="7"/>
  <c r="S32" i="7" s="1"/>
  <c r="U32" i="7" s="1"/>
  <c r="Q32" i="7"/>
  <c r="V31" i="7"/>
  <c r="W31" i="7" s="1"/>
  <c r="X31" i="7" s="1"/>
  <c r="Y31" i="7" s="1"/>
  <c r="T31" i="7"/>
  <c r="Q31" i="7"/>
  <c r="R31" i="7" s="1"/>
  <c r="S31" i="7" s="1"/>
  <c r="U31" i="7" s="1"/>
  <c r="V30" i="7"/>
  <c r="W30" i="7" s="1"/>
  <c r="X30" i="7" s="1"/>
  <c r="Y30" i="7" s="1"/>
  <c r="T30" i="7"/>
  <c r="R30" i="7"/>
  <c r="S30" i="7" s="1"/>
  <c r="U30" i="7" s="1"/>
  <c r="Q30" i="7"/>
  <c r="V29" i="7"/>
  <c r="T29" i="7"/>
  <c r="Q29" i="7"/>
  <c r="V28" i="7"/>
  <c r="W28" i="7" s="1"/>
  <c r="X28" i="7" s="1"/>
  <c r="Y28" i="7" s="1"/>
  <c r="T28" i="7"/>
  <c r="U28" i="7" s="1"/>
  <c r="Q28" i="7"/>
  <c r="R28" i="7" s="1"/>
  <c r="S28" i="7" s="1"/>
  <c r="V27" i="7"/>
  <c r="T27" i="7"/>
  <c r="R27" i="7"/>
  <c r="S27" i="7" s="1"/>
  <c r="Q27" i="7"/>
  <c r="V26" i="7"/>
  <c r="T26" i="7"/>
  <c r="Q26" i="7"/>
  <c r="R26" i="7" s="1"/>
  <c r="S26" i="7" s="1"/>
  <c r="U26" i="7" s="1"/>
  <c r="V25" i="7"/>
  <c r="T25" i="7"/>
  <c r="Q25" i="7"/>
  <c r="R25" i="7" s="1"/>
  <c r="S25" i="7" s="1"/>
  <c r="U25" i="7" s="1"/>
  <c r="V24" i="7"/>
  <c r="T24" i="7"/>
  <c r="R24" i="7"/>
  <c r="S24" i="7" s="1"/>
  <c r="U24" i="7" s="1"/>
  <c r="Q24" i="7"/>
  <c r="V23" i="7"/>
  <c r="T23" i="7"/>
  <c r="Q23" i="7"/>
  <c r="R23" i="7" s="1"/>
  <c r="S23" i="7" s="1"/>
  <c r="U23" i="7" s="1"/>
  <c r="V22" i="7"/>
  <c r="W22" i="7" s="1"/>
  <c r="X22" i="7" s="1"/>
  <c r="Y22" i="7" s="1"/>
  <c r="T22" i="7"/>
  <c r="R22" i="7"/>
  <c r="S22" i="7" s="1"/>
  <c r="U22" i="7" s="1"/>
  <c r="Q22" i="7"/>
  <c r="V21" i="7"/>
  <c r="T21" i="7"/>
  <c r="Q21" i="7"/>
  <c r="W21" i="7" s="1"/>
  <c r="X21" i="7" s="1"/>
  <c r="Y21" i="7" s="1"/>
  <c r="V20" i="7"/>
  <c r="W20" i="7" s="1"/>
  <c r="X20" i="7" s="1"/>
  <c r="Y20" i="7" s="1"/>
  <c r="T20" i="7"/>
  <c r="Q20" i="7"/>
  <c r="R20" i="7" s="1"/>
  <c r="S20" i="7" s="1"/>
  <c r="V19" i="7"/>
  <c r="T19" i="7"/>
  <c r="R19" i="7"/>
  <c r="S19" i="7" s="1"/>
  <c r="U19" i="7" s="1"/>
  <c r="Q19" i="7"/>
  <c r="V18" i="7"/>
  <c r="T18" i="7"/>
  <c r="Q18" i="7"/>
  <c r="R18" i="7" s="1"/>
  <c r="S18" i="7" s="1"/>
  <c r="U18" i="7" s="1"/>
  <c r="V17" i="7"/>
  <c r="T17" i="7"/>
  <c r="Q17" i="7"/>
  <c r="R17" i="7" s="1"/>
  <c r="S17" i="7" s="1"/>
  <c r="V16" i="7"/>
  <c r="W16" i="7" s="1"/>
  <c r="X16" i="7" s="1"/>
  <c r="Y16" i="7" s="1"/>
  <c r="T16" i="7"/>
  <c r="Q16" i="7"/>
  <c r="R16" i="7" s="1"/>
  <c r="S16" i="7" s="1"/>
  <c r="U16" i="7" s="1"/>
  <c r="V15" i="7"/>
  <c r="W15" i="7" s="1"/>
  <c r="X15" i="7" s="1"/>
  <c r="Y15" i="7" s="1"/>
  <c r="T15" i="7"/>
  <c r="Q15" i="7"/>
  <c r="R15" i="7" s="1"/>
  <c r="S15" i="7" s="1"/>
  <c r="U15" i="7" s="1"/>
  <c r="V14" i="7"/>
  <c r="W14" i="7" s="1"/>
  <c r="X14" i="7" s="1"/>
  <c r="Y14" i="7" s="1"/>
  <c r="T14" i="7"/>
  <c r="Q14" i="7"/>
  <c r="R14" i="7" s="1"/>
  <c r="S14" i="7" s="1"/>
  <c r="U14" i="7" s="1"/>
  <c r="V13" i="7"/>
  <c r="T13" i="7"/>
  <c r="Q13" i="7"/>
  <c r="W13" i="7" s="1"/>
  <c r="X13" i="7" s="1"/>
  <c r="Y13" i="7" s="1"/>
  <c r="V12" i="7"/>
  <c r="T12" i="7"/>
  <c r="Q12" i="7"/>
  <c r="R12" i="7" s="1"/>
  <c r="S12" i="7" s="1"/>
  <c r="U12" i="7" s="1"/>
  <c r="V11" i="7"/>
  <c r="T11" i="7"/>
  <c r="Q11" i="7"/>
  <c r="W11" i="7" s="1"/>
  <c r="X11" i="7" s="1"/>
  <c r="Y11" i="7" s="1"/>
  <c r="V10" i="7"/>
  <c r="T10" i="7"/>
  <c r="R10" i="7"/>
  <c r="S10" i="7" s="1"/>
  <c r="Q10" i="7"/>
  <c r="V9" i="7"/>
  <c r="T9" i="7"/>
  <c r="Q9" i="7"/>
  <c r="R9" i="7" s="1"/>
  <c r="S9" i="7" s="1"/>
  <c r="U9" i="7" s="1"/>
  <c r="V8" i="7"/>
  <c r="T8" i="7"/>
  <c r="Q8" i="7"/>
  <c r="R8" i="7" s="1"/>
  <c r="S8" i="7" s="1"/>
  <c r="V7" i="7"/>
  <c r="T7" i="7"/>
  <c r="Q7" i="7"/>
  <c r="R7" i="7" s="1"/>
  <c r="S7" i="7" s="1"/>
  <c r="U7" i="7" s="1"/>
  <c r="Q6" i="7"/>
  <c r="R6" i="7" s="1"/>
  <c r="S6" i="7" s="1"/>
  <c r="U6" i="7" s="1"/>
  <c r="L6" i="7" s="1"/>
  <c r="V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D762" i="12" l="1"/>
  <c r="D422" i="12"/>
  <c r="U782" i="13"/>
  <c r="D781" i="13"/>
  <c r="U762" i="13"/>
  <c r="D761" i="13"/>
  <c r="T742" i="13"/>
  <c r="C741" i="13"/>
  <c r="U722" i="10"/>
  <c r="K722" i="12"/>
  <c r="U702" i="13"/>
  <c r="D701" i="13"/>
  <c r="D682" i="10"/>
  <c r="U682" i="13"/>
  <c r="D681" i="13"/>
  <c r="D662" i="13"/>
  <c r="D38" i="11"/>
  <c r="F38" i="11" s="1"/>
  <c r="U642" i="13"/>
  <c r="D641" i="13"/>
  <c r="U622" i="10"/>
  <c r="K622" i="12"/>
  <c r="U602" i="13"/>
  <c r="D601" i="13"/>
  <c r="U582" i="13"/>
  <c r="D581" i="13"/>
  <c r="T562" i="12"/>
  <c r="C561" i="12"/>
  <c r="U522" i="10"/>
  <c r="K522" i="12"/>
  <c r="T502" i="13"/>
  <c r="C501" i="13"/>
  <c r="T482" i="12"/>
  <c r="C481" i="12"/>
  <c r="U462" i="10"/>
  <c r="K462" i="12"/>
  <c r="T442" i="12"/>
  <c r="C441" i="12"/>
  <c r="U422" i="13"/>
  <c r="D421" i="13"/>
  <c r="T402" i="13"/>
  <c r="C401" i="13"/>
  <c r="T382" i="12"/>
  <c r="C381" i="12"/>
  <c r="U362" i="10"/>
  <c r="K362" i="12"/>
  <c r="U342" i="13"/>
  <c r="D341" i="13"/>
  <c r="U322" i="10"/>
  <c r="K322" i="12"/>
  <c r="T302" i="12"/>
  <c r="C301" i="12"/>
  <c r="U282" i="13"/>
  <c r="D281" i="13"/>
  <c r="T262" i="12"/>
  <c r="C261" i="12"/>
  <c r="T242" i="12"/>
  <c r="C241" i="12"/>
  <c r="U222" i="10"/>
  <c r="K222" i="12"/>
  <c r="U202" i="13"/>
  <c r="D201" i="13"/>
  <c r="T182" i="12"/>
  <c r="C181" i="12"/>
  <c r="U162" i="10"/>
  <c r="K162" i="12"/>
  <c r="T142" i="12"/>
  <c r="C141" i="12"/>
  <c r="D121" i="13"/>
  <c r="U122" i="13"/>
  <c r="T102" i="12"/>
  <c r="C101" i="12"/>
  <c r="U82" i="13"/>
  <c r="D81" i="13"/>
  <c r="K42" i="13"/>
  <c r="T42" i="13" s="1"/>
  <c r="U42" i="13" s="1"/>
  <c r="U42" i="12"/>
  <c r="J18" i="13"/>
  <c r="X18" i="13" s="1"/>
  <c r="D20" i="13" s="1"/>
  <c r="X18" i="12"/>
  <c r="D20" i="12" s="1"/>
  <c r="C20" i="13" s="1"/>
  <c r="D60" i="13"/>
  <c r="D60" i="12"/>
  <c r="C60" i="13" s="1"/>
  <c r="U56" i="10"/>
  <c r="K56" i="12"/>
  <c r="T56" i="12" s="1"/>
  <c r="K53" i="13"/>
  <c r="U53" i="12"/>
  <c r="K60" i="13"/>
  <c r="T60" i="13" s="1"/>
  <c r="U60" i="13" s="1"/>
  <c r="U60" i="12"/>
  <c r="B59" i="13"/>
  <c r="C8" i="11"/>
  <c r="U358" i="13"/>
  <c r="U51" i="13"/>
  <c r="U41" i="10"/>
  <c r="K41" i="12"/>
  <c r="T41" i="12" s="1"/>
  <c r="U38" i="10"/>
  <c r="K38" i="12"/>
  <c r="T38" i="12" s="1"/>
  <c r="U37" i="12"/>
  <c r="K37" i="13"/>
  <c r="T37" i="13" s="1"/>
  <c r="U37" i="13" s="1"/>
  <c r="T31" i="12"/>
  <c r="T493" i="10"/>
  <c r="C501" i="10"/>
  <c r="T353" i="10"/>
  <c r="C361" i="10"/>
  <c r="T292" i="10"/>
  <c r="C301" i="10"/>
  <c r="C481" i="10"/>
  <c r="C781" i="10"/>
  <c r="T771" i="10"/>
  <c r="T373" i="10"/>
  <c r="C381" i="10"/>
  <c r="T194" i="10"/>
  <c r="C201" i="10"/>
  <c r="T692" i="10"/>
  <c r="C701" i="10"/>
  <c r="T613" i="10"/>
  <c r="C621" i="10"/>
  <c r="T72" i="10"/>
  <c r="C81" i="10"/>
  <c r="C221" i="10"/>
  <c r="T412" i="10"/>
  <c r="C421" i="10"/>
  <c r="C601" i="10"/>
  <c r="T733" i="10"/>
  <c r="C741" i="10"/>
  <c r="D242" i="10"/>
  <c r="C441" i="10"/>
  <c r="D442" i="10" s="1"/>
  <c r="T252" i="10"/>
  <c r="C261" i="10"/>
  <c r="T632" i="10"/>
  <c r="C641" i="10"/>
  <c r="T174" i="10"/>
  <c r="C181" i="10"/>
  <c r="T274" i="10"/>
  <c r="C281" i="10"/>
  <c r="T151" i="10"/>
  <c r="C161" i="10"/>
  <c r="D601" i="10"/>
  <c r="T333" i="10"/>
  <c r="C341" i="10"/>
  <c r="C241" i="10"/>
  <c r="U791" i="10"/>
  <c r="D801" i="10"/>
  <c r="D802" i="10" s="1"/>
  <c r="T531" i="10"/>
  <c r="C541" i="10"/>
  <c r="D221" i="10"/>
  <c r="T33" i="10"/>
  <c r="K33" i="12" s="1"/>
  <c r="C41" i="10"/>
  <c r="C101" i="10"/>
  <c r="D321" i="10"/>
  <c r="D322" i="10" s="1"/>
  <c r="T551" i="10"/>
  <c r="C561" i="10"/>
  <c r="C461" i="10"/>
  <c r="T54" i="10"/>
  <c r="K54" i="12" s="1"/>
  <c r="C61" i="10"/>
  <c r="D102" i="10"/>
  <c r="T712" i="10"/>
  <c r="C721" i="10"/>
  <c r="T111" i="10"/>
  <c r="C121" i="10"/>
  <c r="C321" i="10"/>
  <c r="D761" i="10"/>
  <c r="U751" i="10"/>
  <c r="T131" i="10"/>
  <c r="C141" i="10"/>
  <c r="D521" i="10"/>
  <c r="D522" i="10" s="1"/>
  <c r="T571" i="10"/>
  <c r="C581" i="10"/>
  <c r="C521" i="10"/>
  <c r="D481" i="10"/>
  <c r="C761" i="10"/>
  <c r="D461" i="10"/>
  <c r="D462" i="10" s="1"/>
  <c r="Y13" i="8"/>
  <c r="P13" i="8" s="1"/>
  <c r="Y15" i="8"/>
  <c r="P15" i="8" s="1"/>
  <c r="Y17" i="8"/>
  <c r="P17" i="8" s="1"/>
  <c r="Y19" i="8"/>
  <c r="Y21" i="8"/>
  <c r="AA12" i="8"/>
  <c r="AB12" i="8" s="1"/>
  <c r="AC12" i="8" s="1"/>
  <c r="AA13" i="8"/>
  <c r="AB13" i="8" s="1"/>
  <c r="AC13" i="8" s="1"/>
  <c r="AA15" i="8"/>
  <c r="AB15" i="8" s="1"/>
  <c r="AC15" i="8" s="1"/>
  <c r="AA11" i="8"/>
  <c r="AB11" i="8" s="1"/>
  <c r="AC11" i="8" s="1"/>
  <c r="Y11" i="8"/>
  <c r="P11" i="8" s="1"/>
  <c r="AA18" i="8"/>
  <c r="AB18" i="8" s="1"/>
  <c r="AC18" i="8" s="1"/>
  <c r="AA20" i="8"/>
  <c r="AB20" i="8" s="1"/>
  <c r="AC20" i="8" s="1"/>
  <c r="Y12" i="8"/>
  <c r="P12" i="8" s="1"/>
  <c r="Y14" i="8"/>
  <c r="P14" i="8" s="1"/>
  <c r="AA17" i="8"/>
  <c r="AB17" i="8" s="1"/>
  <c r="AC17" i="8" s="1"/>
  <c r="AA19" i="8"/>
  <c r="AB19" i="8" s="1"/>
  <c r="AC19" i="8" s="1"/>
  <c r="AA21" i="8"/>
  <c r="AB21" i="8" s="1"/>
  <c r="AC21" i="8" s="1"/>
  <c r="Y16" i="8"/>
  <c r="P16" i="8" s="1"/>
  <c r="Y20" i="8"/>
  <c r="Y22" i="8"/>
  <c r="P22" i="8" s="1"/>
  <c r="AA14" i="8"/>
  <c r="AB14" i="8" s="1"/>
  <c r="AC14" i="8" s="1"/>
  <c r="AA22" i="8"/>
  <c r="AB22" i="8" s="1"/>
  <c r="AC22" i="8" s="1"/>
  <c r="AA16" i="8"/>
  <c r="AB16" i="8" s="1"/>
  <c r="AC16" i="8" s="1"/>
  <c r="Y18" i="8"/>
  <c r="U8" i="7"/>
  <c r="U10" i="7"/>
  <c r="L10" i="7" s="1"/>
  <c r="M10" i="7" s="1"/>
  <c r="L35" i="7"/>
  <c r="U35" i="7"/>
  <c r="R11" i="7"/>
  <c r="S11" i="7" s="1"/>
  <c r="U11" i="7" s="1"/>
  <c r="W9" i="7"/>
  <c r="X9" i="7" s="1"/>
  <c r="Y9" i="7" s="1"/>
  <c r="W24" i="7"/>
  <c r="X24" i="7" s="1"/>
  <c r="Y24" i="7" s="1"/>
  <c r="W26" i="7"/>
  <c r="X26" i="7" s="1"/>
  <c r="Y26" i="7" s="1"/>
  <c r="W29" i="7"/>
  <c r="X29" i="7" s="1"/>
  <c r="Y29" i="7" s="1"/>
  <c r="W34" i="7"/>
  <c r="X34" i="7" s="1"/>
  <c r="Y34" i="7" s="1"/>
  <c r="W7" i="7"/>
  <c r="X7" i="7" s="1"/>
  <c r="Y7" i="7" s="1"/>
  <c r="L7" i="7" s="1"/>
  <c r="W10" i="7"/>
  <c r="X10" i="7" s="1"/>
  <c r="Y10" i="7" s="1"/>
  <c r="W27" i="7"/>
  <c r="X27" i="7" s="1"/>
  <c r="Y27" i="7" s="1"/>
  <c r="W18" i="7"/>
  <c r="X18" i="7" s="1"/>
  <c r="Y18" i="7" s="1"/>
  <c r="L23" i="7"/>
  <c r="L27" i="7"/>
  <c r="M27" i="7" s="1"/>
  <c r="L33" i="7"/>
  <c r="W6" i="7"/>
  <c r="X6" i="7" s="1"/>
  <c r="Y6" i="7" s="1"/>
  <c r="W19" i="7"/>
  <c r="X19" i="7" s="1"/>
  <c r="Y19" i="7" s="1"/>
  <c r="W33" i="7"/>
  <c r="X33" i="7" s="1"/>
  <c r="Y33" i="7" s="1"/>
  <c r="U17" i="7"/>
  <c r="L17" i="7" s="1"/>
  <c r="M17" i="7" s="1"/>
  <c r="L12" i="7"/>
  <c r="W12" i="7"/>
  <c r="X12" i="7" s="1"/>
  <c r="Y12" i="7" s="1"/>
  <c r="W23" i="7"/>
  <c r="X23" i="7" s="1"/>
  <c r="Y23" i="7" s="1"/>
  <c r="W35" i="7"/>
  <c r="X35" i="7" s="1"/>
  <c r="Y35" i="7" s="1"/>
  <c r="W8" i="7"/>
  <c r="X8" i="7" s="1"/>
  <c r="Y8" i="7" s="1"/>
  <c r="L28" i="7"/>
  <c r="U27" i="7"/>
  <c r="L26" i="7"/>
  <c r="M26" i="7" s="1"/>
  <c r="L20" i="7"/>
  <c r="L9" i="7"/>
  <c r="M9" i="7" s="1"/>
  <c r="L18" i="7"/>
  <c r="M18" i="7" s="1"/>
  <c r="L24" i="7"/>
  <c r="L8" i="7"/>
  <c r="M8" i="7" s="1"/>
  <c r="L15" i="7"/>
  <c r="M15" i="7" s="1"/>
  <c r="L19" i="7"/>
  <c r="L30" i="7"/>
  <c r="M30" i="7" s="1"/>
  <c r="L32" i="7"/>
  <c r="M32" i="7" s="1"/>
  <c r="L11" i="7"/>
  <c r="M11" i="7" s="1"/>
  <c r="L14" i="7"/>
  <c r="M14" i="7" s="1"/>
  <c r="L16" i="7"/>
  <c r="M16" i="7" s="1"/>
  <c r="L31" i="7"/>
  <c r="M31" i="7" s="1"/>
  <c r="L25" i="7"/>
  <c r="M25" i="7" s="1"/>
  <c r="R13" i="7"/>
  <c r="S13" i="7" s="1"/>
  <c r="R21" i="7"/>
  <c r="S21" i="7" s="1"/>
  <c r="R29" i="7"/>
  <c r="S29" i="7" s="1"/>
  <c r="W17" i="7"/>
  <c r="X17" i="7" s="1"/>
  <c r="Y17" i="7" s="1"/>
  <c r="W25" i="7"/>
  <c r="X25" i="7" s="1"/>
  <c r="Y25" i="7" s="1"/>
  <c r="L34" i="7"/>
  <c r="M34" i="7" s="1"/>
  <c r="L22" i="7"/>
  <c r="M22" i="7" s="1"/>
  <c r="M19" i="7"/>
  <c r="M23" i="7"/>
  <c r="M33" i="7"/>
  <c r="M35" i="7"/>
  <c r="M28" i="7"/>
  <c r="M24" i="7"/>
  <c r="M20" i="7"/>
  <c r="M12" i="7"/>
  <c r="M6" i="7"/>
  <c r="D782" i="13" l="1"/>
  <c r="D44" i="11"/>
  <c r="F44" i="11" s="1"/>
  <c r="D43" i="11"/>
  <c r="F43" i="11" s="1"/>
  <c r="D762" i="13"/>
  <c r="U742" i="13"/>
  <c r="D741" i="13"/>
  <c r="T722" i="12"/>
  <c r="C721" i="12"/>
  <c r="D702" i="13"/>
  <c r="D40" i="11"/>
  <c r="F40" i="11" s="1"/>
  <c r="D682" i="13"/>
  <c r="D39" i="11"/>
  <c r="F39" i="11" s="1"/>
  <c r="D642" i="13"/>
  <c r="D37" i="11"/>
  <c r="F37" i="11" s="1"/>
  <c r="T622" i="12"/>
  <c r="C621" i="12"/>
  <c r="D602" i="13"/>
  <c r="D35" i="11"/>
  <c r="F35" i="11" s="1"/>
  <c r="D582" i="13"/>
  <c r="D34" i="11"/>
  <c r="F34" i="11" s="1"/>
  <c r="K562" i="13"/>
  <c r="U562" i="12"/>
  <c r="D561" i="12"/>
  <c r="D562" i="12" s="1"/>
  <c r="T522" i="12"/>
  <c r="C521" i="12"/>
  <c r="U502" i="13"/>
  <c r="D501" i="13"/>
  <c r="U482" i="12"/>
  <c r="K482" i="13"/>
  <c r="D481" i="12"/>
  <c r="D482" i="12" s="1"/>
  <c r="T462" i="12"/>
  <c r="C461" i="12"/>
  <c r="U442" i="12"/>
  <c r="K442" i="13"/>
  <c r="D441" i="12"/>
  <c r="D442" i="12" s="1"/>
  <c r="D422" i="13"/>
  <c r="D26" i="11"/>
  <c r="F26" i="11" s="1"/>
  <c r="U402" i="13"/>
  <c r="D401" i="13"/>
  <c r="D25" i="11" s="1"/>
  <c r="F25" i="11" s="1"/>
  <c r="K382" i="13"/>
  <c r="U382" i="12"/>
  <c r="D381" i="12"/>
  <c r="D382" i="12" s="1"/>
  <c r="T362" i="12"/>
  <c r="C361" i="12"/>
  <c r="D22" i="11"/>
  <c r="F22" i="11" s="1"/>
  <c r="D342" i="13"/>
  <c r="T322" i="12"/>
  <c r="C321" i="12"/>
  <c r="K302" i="13"/>
  <c r="U302" i="12"/>
  <c r="D301" i="12"/>
  <c r="D302" i="12" s="1"/>
  <c r="D282" i="13"/>
  <c r="D19" i="11"/>
  <c r="F19" i="11" s="1"/>
  <c r="K262" i="13"/>
  <c r="U262" i="12"/>
  <c r="D261" i="12"/>
  <c r="D262" i="12" s="1"/>
  <c r="U242" i="12"/>
  <c r="K242" i="13"/>
  <c r="D241" i="12"/>
  <c r="D242" i="12" s="1"/>
  <c r="T222" i="12"/>
  <c r="C221" i="12"/>
  <c r="D202" i="13"/>
  <c r="D15" i="11"/>
  <c r="F15" i="11" s="1"/>
  <c r="K182" i="13"/>
  <c r="D181" i="12"/>
  <c r="D182" i="12" s="1"/>
  <c r="U182" i="12"/>
  <c r="T162" i="12"/>
  <c r="C161" i="12"/>
  <c r="K142" i="13"/>
  <c r="U142" i="12"/>
  <c r="D141" i="12"/>
  <c r="D142" i="12" s="1"/>
  <c r="D122" i="13"/>
  <c r="D11" i="11"/>
  <c r="F11" i="11" s="1"/>
  <c r="K102" i="13"/>
  <c r="D101" i="12"/>
  <c r="D102" i="12" s="1"/>
  <c r="U102" i="12"/>
  <c r="D9" i="11"/>
  <c r="F9" i="11" s="1"/>
  <c r="D82" i="13"/>
  <c r="T53" i="13"/>
  <c r="K56" i="13"/>
  <c r="T56" i="13" s="1"/>
  <c r="U56" i="13" s="1"/>
  <c r="U56" i="12"/>
  <c r="T54" i="12"/>
  <c r="C61" i="12"/>
  <c r="C41" i="12"/>
  <c r="K41" i="13"/>
  <c r="T41" i="13" s="1"/>
  <c r="U41" i="13" s="1"/>
  <c r="U41" i="12"/>
  <c r="K38" i="13"/>
  <c r="T38" i="13" s="1"/>
  <c r="U38" i="13" s="1"/>
  <c r="U38" i="12"/>
  <c r="D41" i="12"/>
  <c r="K31" i="13"/>
  <c r="U31" i="12"/>
  <c r="K11" i="10"/>
  <c r="T11" i="10" s="1"/>
  <c r="K11" i="12" s="1"/>
  <c r="U333" i="10"/>
  <c r="D341" i="10"/>
  <c r="D342" i="10" s="1"/>
  <c r="D762" i="10"/>
  <c r="U54" i="10"/>
  <c r="D61" i="10"/>
  <c r="D62" i="10" s="1"/>
  <c r="D222" i="10"/>
  <c r="D602" i="10"/>
  <c r="U632" i="10"/>
  <c r="D641" i="10"/>
  <c r="D642" i="10" s="1"/>
  <c r="U692" i="10"/>
  <c r="D701" i="10"/>
  <c r="D702" i="10" s="1"/>
  <c r="U33" i="10"/>
  <c r="D41" i="10"/>
  <c r="D42" i="10" s="1"/>
  <c r="D482" i="10"/>
  <c r="U412" i="10"/>
  <c r="D421" i="10"/>
  <c r="D422" i="10" s="1"/>
  <c r="D301" i="10"/>
  <c r="D302" i="10" s="1"/>
  <c r="U292" i="10"/>
  <c r="U151" i="10"/>
  <c r="D161" i="10"/>
  <c r="D162" i="10" s="1"/>
  <c r="U571" i="10"/>
  <c r="D581" i="10"/>
  <c r="D582" i="10" s="1"/>
  <c r="U111" i="10"/>
  <c r="D121" i="10"/>
  <c r="D122" i="10" s="1"/>
  <c r="D561" i="10"/>
  <c r="D562" i="10" s="1"/>
  <c r="U551" i="10"/>
  <c r="U353" i="10"/>
  <c r="D361" i="10"/>
  <c r="D362" i="10" s="1"/>
  <c r="D541" i="10"/>
  <c r="D542" i="10" s="1"/>
  <c r="U531" i="10"/>
  <c r="D201" i="10"/>
  <c r="D202" i="10" s="1"/>
  <c r="U194" i="10"/>
  <c r="U274" i="10"/>
  <c r="D281" i="10"/>
  <c r="D282" i="10" s="1"/>
  <c r="U72" i="10"/>
  <c r="D81" i="10"/>
  <c r="D82" i="10" s="1"/>
  <c r="U373" i="10"/>
  <c r="D381" i="10"/>
  <c r="D382" i="10" s="1"/>
  <c r="U712" i="10"/>
  <c r="D721" i="10"/>
  <c r="D722" i="10" s="1"/>
  <c r="D781" i="10"/>
  <c r="D782" i="10" s="1"/>
  <c r="U771" i="10"/>
  <c r="D501" i="10"/>
  <c r="D502" i="10" s="1"/>
  <c r="U493" i="10"/>
  <c r="U252" i="10"/>
  <c r="D261" i="10"/>
  <c r="D262" i="10" s="1"/>
  <c r="U131" i="10"/>
  <c r="D142" i="10"/>
  <c r="U174" i="10"/>
  <c r="D181" i="10"/>
  <c r="D182" i="10" s="1"/>
  <c r="U733" i="10"/>
  <c r="D741" i="10"/>
  <c r="D742" i="10" s="1"/>
  <c r="D621" i="10"/>
  <c r="D622" i="10" s="1"/>
  <c r="U613" i="10"/>
  <c r="Q16" i="8"/>
  <c r="K16" i="10"/>
  <c r="T16" i="10" s="1"/>
  <c r="Q15" i="8"/>
  <c r="K15" i="10"/>
  <c r="T15" i="10" s="1"/>
  <c r="Q14" i="8"/>
  <c r="K14" i="10"/>
  <c r="T14" i="10" s="1"/>
  <c r="Q12" i="8"/>
  <c r="K12" i="10"/>
  <c r="T12" i="10" s="1"/>
  <c r="Q13" i="8"/>
  <c r="K13" i="10"/>
  <c r="T13" i="10" s="1"/>
  <c r="Q22" i="8"/>
  <c r="K22" i="10"/>
  <c r="T22" i="10" s="1"/>
  <c r="Q17" i="8"/>
  <c r="K17" i="10"/>
  <c r="T17" i="10" s="1"/>
  <c r="P18" i="8"/>
  <c r="P21" i="8"/>
  <c r="P20" i="8"/>
  <c r="P19" i="8"/>
  <c r="Q11" i="8"/>
  <c r="U29" i="7"/>
  <c r="L29" i="7" s="1"/>
  <c r="M29" i="7" s="1"/>
  <c r="U21" i="7"/>
  <c r="L21" i="7" s="1"/>
  <c r="M21" i="7" s="1"/>
  <c r="U13" i="7"/>
  <c r="L13" i="7" s="1"/>
  <c r="M13" i="7" s="1"/>
  <c r="M7" i="7"/>
  <c r="U20" i="6"/>
  <c r="T36" i="6"/>
  <c r="U36" i="6" s="1"/>
  <c r="V36" i="6" s="1"/>
  <c r="X36" i="6" s="1"/>
  <c r="T34" i="6"/>
  <c r="U34" i="6" s="1"/>
  <c r="V34" i="6" s="1"/>
  <c r="X34" i="6" s="1"/>
  <c r="T32" i="6"/>
  <c r="U32" i="6" s="1"/>
  <c r="V32" i="6" s="1"/>
  <c r="T30" i="6"/>
  <c r="T28" i="6"/>
  <c r="T26" i="6"/>
  <c r="T24" i="6"/>
  <c r="U24" i="6" s="1"/>
  <c r="V24" i="6" s="1"/>
  <c r="X24" i="6" s="1"/>
  <c r="T22" i="6"/>
  <c r="U22" i="6" s="1"/>
  <c r="V22" i="6" s="1"/>
  <c r="X22" i="6" s="1"/>
  <c r="T20" i="6"/>
  <c r="W36" i="6"/>
  <c r="W34" i="6"/>
  <c r="W32" i="6"/>
  <c r="W30" i="6"/>
  <c r="U30" i="6"/>
  <c r="V30" i="6" s="1"/>
  <c r="X30" i="6" s="1"/>
  <c r="W28" i="6"/>
  <c r="U28" i="6"/>
  <c r="V28" i="6" s="1"/>
  <c r="X28" i="6" s="1"/>
  <c r="W26" i="6"/>
  <c r="U26" i="6"/>
  <c r="V26" i="6" s="1"/>
  <c r="X26" i="6" s="1"/>
  <c r="W24" i="6"/>
  <c r="W22" i="6"/>
  <c r="W20" i="6"/>
  <c r="D742" i="13" l="1"/>
  <c r="D42" i="11"/>
  <c r="F42" i="11" s="1"/>
  <c r="K722" i="13"/>
  <c r="U722" i="12"/>
  <c r="D721" i="12"/>
  <c r="D722" i="12" s="1"/>
  <c r="K622" i="13"/>
  <c r="U622" i="12"/>
  <c r="D621" i="12"/>
  <c r="D622" i="12" s="1"/>
  <c r="T562" i="13"/>
  <c r="C561" i="13"/>
  <c r="K522" i="13"/>
  <c r="U522" i="12"/>
  <c r="D521" i="12"/>
  <c r="D522" i="12" s="1"/>
  <c r="D30" i="11"/>
  <c r="F30" i="11" s="1"/>
  <c r="D502" i="13"/>
  <c r="T482" i="13"/>
  <c r="C481" i="13"/>
  <c r="K462" i="13"/>
  <c r="U462" i="12"/>
  <c r="D461" i="12"/>
  <c r="D462" i="12" s="1"/>
  <c r="T442" i="13"/>
  <c r="C441" i="13"/>
  <c r="D402" i="13"/>
  <c r="T382" i="13"/>
  <c r="C381" i="13"/>
  <c r="K362" i="13"/>
  <c r="U362" i="12"/>
  <c r="D361" i="12"/>
  <c r="D362" i="12" s="1"/>
  <c r="U322" i="12"/>
  <c r="K322" i="13"/>
  <c r="D321" i="12"/>
  <c r="D322" i="12" s="1"/>
  <c r="T302" i="13"/>
  <c r="C301" i="13"/>
  <c r="T262" i="13"/>
  <c r="C261" i="13"/>
  <c r="T242" i="13"/>
  <c r="C241" i="13"/>
  <c r="K222" i="13"/>
  <c r="D221" i="12"/>
  <c r="D222" i="12" s="1"/>
  <c r="U222" i="12"/>
  <c r="T182" i="13"/>
  <c r="C181" i="13"/>
  <c r="K162" i="13"/>
  <c r="D161" i="12"/>
  <c r="D162" i="12" s="1"/>
  <c r="U162" i="12"/>
  <c r="T142" i="13"/>
  <c r="C141" i="13"/>
  <c r="T102" i="13"/>
  <c r="C101" i="13"/>
  <c r="K54" i="13"/>
  <c r="U54" i="12"/>
  <c r="D61" i="12"/>
  <c r="D62" i="12" s="1"/>
  <c r="U53" i="13"/>
  <c r="D42" i="12"/>
  <c r="U22" i="10"/>
  <c r="K22" i="12"/>
  <c r="T22" i="12" s="1"/>
  <c r="U13" i="10"/>
  <c r="K13" i="12"/>
  <c r="T13" i="12" s="1"/>
  <c r="U12" i="10"/>
  <c r="K12" i="12"/>
  <c r="T12" i="12" s="1"/>
  <c r="U15" i="10"/>
  <c r="K15" i="12"/>
  <c r="T15" i="12" s="1"/>
  <c r="U14" i="10"/>
  <c r="K14" i="12"/>
  <c r="T14" i="12" s="1"/>
  <c r="U17" i="10"/>
  <c r="K17" i="12"/>
  <c r="T17" i="12" s="1"/>
  <c r="T31" i="13"/>
  <c r="C41" i="13"/>
  <c r="U16" i="10"/>
  <c r="K16" i="12"/>
  <c r="T16" i="12" s="1"/>
  <c r="T11" i="12"/>
  <c r="K11" i="13" s="1"/>
  <c r="T11" i="13" s="1"/>
  <c r="Q21" i="8"/>
  <c r="K21" i="10"/>
  <c r="T21" i="10" s="1"/>
  <c r="Q19" i="8"/>
  <c r="K19" i="10"/>
  <c r="T19" i="10" s="1"/>
  <c r="Q20" i="8"/>
  <c r="K20" i="10"/>
  <c r="T20" i="10" s="1"/>
  <c r="Q18" i="8"/>
  <c r="K18" i="10"/>
  <c r="T18" i="10" s="1"/>
  <c r="U11" i="10"/>
  <c r="C22" i="8"/>
  <c r="P3" i="8" s="1"/>
  <c r="M37" i="7"/>
  <c r="V20" i="6"/>
  <c r="X20" i="6" s="1"/>
  <c r="X32" i="6"/>
  <c r="T722" i="13" l="1"/>
  <c r="C721" i="13"/>
  <c r="T622" i="13"/>
  <c r="C621" i="13"/>
  <c r="U562" i="13"/>
  <c r="D561" i="13"/>
  <c r="T522" i="13"/>
  <c r="C521" i="13"/>
  <c r="U482" i="13"/>
  <c r="D481" i="13"/>
  <c r="T462" i="13"/>
  <c r="C461" i="13"/>
  <c r="U442" i="13"/>
  <c r="D441" i="13"/>
  <c r="U382" i="13"/>
  <c r="D381" i="13"/>
  <c r="T362" i="13"/>
  <c r="C361" i="13"/>
  <c r="T322" i="13"/>
  <c r="C321" i="13"/>
  <c r="U302" i="13"/>
  <c r="D301" i="13"/>
  <c r="U262" i="13"/>
  <c r="D261" i="13"/>
  <c r="D18" i="11" s="1"/>
  <c r="F18" i="11" s="1"/>
  <c r="U242" i="13"/>
  <c r="D241" i="13"/>
  <c r="T222" i="13"/>
  <c r="C221" i="13"/>
  <c r="D181" i="13"/>
  <c r="U182" i="13"/>
  <c r="T162" i="13"/>
  <c r="C161" i="13"/>
  <c r="U142" i="13"/>
  <c r="D141" i="13"/>
  <c r="U102" i="13"/>
  <c r="D101" i="13"/>
  <c r="T54" i="13"/>
  <c r="C61" i="13"/>
  <c r="U15" i="12"/>
  <c r="K15" i="13"/>
  <c r="T15" i="13" s="1"/>
  <c r="U15" i="13" s="1"/>
  <c r="U20" i="10"/>
  <c r="K20" i="12"/>
  <c r="T20" i="12" s="1"/>
  <c r="U13" i="12"/>
  <c r="K13" i="13"/>
  <c r="T13" i="13" s="1"/>
  <c r="U21" i="10"/>
  <c r="K21" i="12"/>
  <c r="T21" i="12" s="1"/>
  <c r="U19" i="10"/>
  <c r="K19" i="12"/>
  <c r="U22" i="12"/>
  <c r="K22" i="13"/>
  <c r="T22" i="13" s="1"/>
  <c r="U22" i="13" s="1"/>
  <c r="U12" i="12"/>
  <c r="K12" i="13"/>
  <c r="T12" i="13" s="1"/>
  <c r="U12" i="13" s="1"/>
  <c r="U14" i="12"/>
  <c r="K14" i="13"/>
  <c r="T14" i="13" s="1"/>
  <c r="U14" i="13" s="1"/>
  <c r="U18" i="10"/>
  <c r="K18" i="12"/>
  <c r="T18" i="12" s="1"/>
  <c r="U17" i="12"/>
  <c r="K17" i="13"/>
  <c r="T17" i="13" s="1"/>
  <c r="U17" i="13" s="1"/>
  <c r="U31" i="13"/>
  <c r="D41" i="13"/>
  <c r="U16" i="12"/>
  <c r="K16" i="13"/>
  <c r="T16" i="13" s="1"/>
  <c r="U16" i="13" s="1"/>
  <c r="U11" i="13"/>
  <c r="U11" i="12"/>
  <c r="D21" i="10"/>
  <c r="T3" i="10" s="1"/>
  <c r="C21" i="10"/>
  <c r="Y20" i="6"/>
  <c r="Z20" i="6" s="1"/>
  <c r="AA20" i="6" s="1"/>
  <c r="AB20" i="6" s="1"/>
  <c r="Y22" i="6"/>
  <c r="Z22" i="6" s="1"/>
  <c r="AA22" i="6" s="1"/>
  <c r="AB22" i="6" s="1"/>
  <c r="Y28" i="6"/>
  <c r="Z28" i="6" s="1"/>
  <c r="AA28" i="6" s="1"/>
  <c r="AB28" i="6" s="1"/>
  <c r="U722" i="13" l="1"/>
  <c r="D721" i="13"/>
  <c r="U622" i="13"/>
  <c r="D621" i="13"/>
  <c r="D33" i="11"/>
  <c r="F33" i="11" s="1"/>
  <c r="D562" i="13"/>
  <c r="U522" i="13"/>
  <c r="D521" i="13"/>
  <c r="D29" i="11"/>
  <c r="F29" i="11" s="1"/>
  <c r="D482" i="13"/>
  <c r="U462" i="13"/>
  <c r="D461" i="13"/>
  <c r="D28" i="11" s="1"/>
  <c r="F28" i="11" s="1"/>
  <c r="D27" i="11"/>
  <c r="F27" i="11" s="1"/>
  <c r="D442" i="13"/>
  <c r="D382" i="13"/>
  <c r="D24" i="11"/>
  <c r="F24" i="11" s="1"/>
  <c r="U362" i="13"/>
  <c r="D361" i="13"/>
  <c r="U322" i="13"/>
  <c r="D321" i="13"/>
  <c r="D20" i="11"/>
  <c r="F20" i="11" s="1"/>
  <c r="D302" i="13"/>
  <c r="D262" i="13"/>
  <c r="D17" i="11"/>
  <c r="F17" i="11" s="1"/>
  <c r="D242" i="13"/>
  <c r="U222" i="13"/>
  <c r="D221" i="13"/>
  <c r="D182" i="13"/>
  <c r="D14" i="11"/>
  <c r="F14" i="11" s="1"/>
  <c r="U162" i="13"/>
  <c r="D161" i="13"/>
  <c r="D12" i="11"/>
  <c r="F12" i="11" s="1"/>
  <c r="D142" i="13"/>
  <c r="D10" i="11"/>
  <c r="F10" i="11" s="1"/>
  <c r="D102" i="13"/>
  <c r="U54" i="13"/>
  <c r="D61" i="13"/>
  <c r="U13" i="13"/>
  <c r="T19" i="12"/>
  <c r="K19" i="13" s="1"/>
  <c r="T19" i="13" s="1"/>
  <c r="U19" i="13" s="1"/>
  <c r="C21" i="12"/>
  <c r="U21" i="12"/>
  <c r="K21" i="13"/>
  <c r="T21" i="13" s="1"/>
  <c r="U21" i="13" s="1"/>
  <c r="U20" i="12"/>
  <c r="K20" i="13"/>
  <c r="T20" i="13" s="1"/>
  <c r="U20" i="13" s="1"/>
  <c r="U18" i="12"/>
  <c r="K18" i="13"/>
  <c r="T18" i="13" s="1"/>
  <c r="U18" i="13" s="1"/>
  <c r="D42" i="13"/>
  <c r="D7" i="11"/>
  <c r="F7" i="11" s="1"/>
  <c r="D22" i="10"/>
  <c r="Y36" i="6"/>
  <c r="Z36" i="6" s="1"/>
  <c r="AA36" i="6" s="1"/>
  <c r="AB36" i="6" s="1"/>
  <c r="Y34" i="6"/>
  <c r="Z34" i="6" s="1"/>
  <c r="AA34" i="6" s="1"/>
  <c r="AB34" i="6" s="1"/>
  <c r="Y32" i="6"/>
  <c r="Z32" i="6" s="1"/>
  <c r="AA32" i="6" s="1"/>
  <c r="AB32" i="6" s="1"/>
  <c r="Y30" i="6"/>
  <c r="Z30" i="6" s="1"/>
  <c r="AA30" i="6" s="1"/>
  <c r="AB30" i="6" s="1"/>
  <c r="M28" i="6"/>
  <c r="Y26" i="6"/>
  <c r="Z26" i="6" s="1"/>
  <c r="AA26" i="6" s="1"/>
  <c r="AB26" i="6" s="1"/>
  <c r="Y24" i="6"/>
  <c r="Z24" i="6" s="1"/>
  <c r="AA24" i="6" s="1"/>
  <c r="AB24" i="6" s="1"/>
  <c r="M22" i="6"/>
  <c r="D41" i="11" l="1"/>
  <c r="F41" i="11" s="1"/>
  <c r="D722" i="13"/>
  <c r="D622" i="13"/>
  <c r="D36" i="11"/>
  <c r="F36" i="11" s="1"/>
  <c r="D31" i="11"/>
  <c r="F31" i="11" s="1"/>
  <c r="D522" i="13"/>
  <c r="D462" i="13"/>
  <c r="D362" i="13"/>
  <c r="D23" i="11"/>
  <c r="F23" i="11" s="1"/>
  <c r="D322" i="13"/>
  <c r="D21" i="11"/>
  <c r="F21" i="11" s="1"/>
  <c r="D222" i="13"/>
  <c r="D16" i="11"/>
  <c r="F16" i="11" s="1"/>
  <c r="D162" i="13"/>
  <c r="D13" i="11"/>
  <c r="F13" i="11" s="1"/>
  <c r="D62" i="13"/>
  <c r="D8" i="11"/>
  <c r="F8" i="11" s="1"/>
  <c r="D21" i="13"/>
  <c r="U19" i="12"/>
  <c r="D21" i="12"/>
  <c r="T3" i="12" s="1"/>
  <c r="C21" i="13"/>
  <c r="M24" i="6"/>
  <c r="M30" i="6"/>
  <c r="M32" i="6"/>
  <c r="M26" i="6"/>
  <c r="M34" i="6"/>
  <c r="M36" i="6"/>
  <c r="N38" i="6"/>
  <c r="M20" i="6"/>
  <c r="D22" i="12" l="1"/>
  <c r="D6" i="11"/>
  <c r="F6" i="11" s="1"/>
  <c r="F3" i="11" s="1"/>
  <c r="D22" i="13"/>
  <c r="T3" i="13"/>
</calcChain>
</file>

<file path=xl/sharedStrings.xml><?xml version="1.0" encoding="utf-8"?>
<sst xmlns="http://schemas.openxmlformats.org/spreadsheetml/2006/main" count="11293" uniqueCount="174">
  <si>
    <t>本申請番号</t>
    <rPh sb="0" eb="3">
      <t>ホンシンセイ</t>
    </rPh>
    <rPh sb="3" eb="5">
      <t>バンゴウ</t>
    </rPh>
    <phoneticPr fontId="1"/>
  </si>
  <si>
    <t>変更申請番号</t>
    <rPh sb="0" eb="6">
      <t>ヘンコウシンセイバンゴウ</t>
    </rPh>
    <phoneticPr fontId="1"/>
  </si>
  <si>
    <t>企業情報</t>
    <rPh sb="0" eb="2">
      <t>キギョウ</t>
    </rPh>
    <rPh sb="2" eb="4">
      <t>ジョウホウ</t>
    </rPh>
    <phoneticPr fontId="1"/>
  </si>
  <si>
    <t>Excel</t>
    <phoneticPr fontId="1"/>
  </si>
  <si>
    <t>対象者氏名</t>
    <rPh sb="0" eb="3">
      <t>タイショウシャ</t>
    </rPh>
    <rPh sb="3" eb="5">
      <t>シメイ</t>
    </rPh>
    <phoneticPr fontId="1"/>
  </si>
  <si>
    <t>対象月数</t>
    <rPh sb="0" eb="4">
      <t>タイショウツキスウ</t>
    </rPh>
    <phoneticPr fontId="1"/>
  </si>
  <si>
    <t>補助対象人数</t>
    <rPh sb="0" eb="2">
      <t>ホジョ</t>
    </rPh>
    <rPh sb="2" eb="4">
      <t>タイショウ</t>
    </rPh>
    <rPh sb="4" eb="6">
      <t>ニンズウ</t>
    </rPh>
    <phoneticPr fontId="1"/>
  </si>
  <si>
    <t>総合計金額</t>
    <rPh sb="0" eb="3">
      <t>ソウゴウケイ</t>
    </rPh>
    <rPh sb="3" eb="5">
      <t>キンガク</t>
    </rPh>
    <phoneticPr fontId="1"/>
  </si>
  <si>
    <t>交付決定後に対象外となった従業員数</t>
    <rPh sb="0" eb="2">
      <t>コウフ</t>
    </rPh>
    <rPh sb="2" eb="4">
      <t>ケッテイ</t>
    </rPh>
    <rPh sb="4" eb="5">
      <t>アト</t>
    </rPh>
    <rPh sb="6" eb="9">
      <t>タイショウガイ</t>
    </rPh>
    <rPh sb="13" eb="16">
      <t>ジュウギョウイン</t>
    </rPh>
    <rPh sb="16" eb="17">
      <t>スウ</t>
    </rPh>
    <phoneticPr fontId="1"/>
  </si>
  <si>
    <t>※太枠部分に必要事項を記入・選択してください。</t>
    <rPh sb="1" eb="3">
      <t>フトワク</t>
    </rPh>
    <rPh sb="3" eb="5">
      <t>ブブン</t>
    </rPh>
    <rPh sb="6" eb="10">
      <t>ヒツヨウジコウ</t>
    </rPh>
    <rPh sb="11" eb="13">
      <t>キニュウ</t>
    </rPh>
    <rPh sb="14" eb="16">
      <t>センタク</t>
    </rPh>
    <phoneticPr fontId="1"/>
  </si>
  <si>
    <t>名前　</t>
    <rPh sb="0" eb="2">
      <t>ナマエ</t>
    </rPh>
    <phoneticPr fontId="1"/>
  </si>
  <si>
    <t>月から</t>
    <rPh sb="0" eb="1">
      <t>ガツ</t>
    </rPh>
    <phoneticPr fontId="1"/>
  </si>
  <si>
    <t>月まで</t>
    <rPh sb="0" eb="1">
      <t>ガツ</t>
    </rPh>
    <phoneticPr fontId="1"/>
  </si>
  <si>
    <t>住宅手当支給</t>
    <rPh sb="0" eb="4">
      <t>ジュウタクテアテ</t>
    </rPh>
    <rPh sb="4" eb="6">
      <t>シキュウ</t>
    </rPh>
    <phoneticPr fontId="1"/>
  </si>
  <si>
    <t>借上げ住宅提供</t>
    <rPh sb="0" eb="2">
      <t>カリア</t>
    </rPh>
    <rPh sb="3" eb="7">
      <t>ジュウタクテイキョウ</t>
    </rPh>
    <phoneticPr fontId="1"/>
  </si>
  <si>
    <t>居住地</t>
    <rPh sb="0" eb="3">
      <t>キョジュウチ</t>
    </rPh>
    <phoneticPr fontId="1"/>
  </si>
  <si>
    <t>補助月額</t>
    <rPh sb="0" eb="4">
      <t>ホジョゲツガク</t>
    </rPh>
    <phoneticPr fontId="1"/>
  </si>
  <si>
    <t>標準エリア</t>
  </si>
  <si>
    <t>変更内容(※)</t>
    <rPh sb="0" eb="4">
      <t>ヘンコウナイヨウ</t>
    </rPh>
    <phoneticPr fontId="1"/>
  </si>
  <si>
    <t>４月</t>
    <rPh sb="1" eb="2">
      <t>ガツ</t>
    </rPh>
    <phoneticPr fontId="1"/>
  </si>
  <si>
    <t>【住宅手当】</t>
    <rPh sb="1" eb="5">
      <t>ジュウタクテアテ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</si>
  <si>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</si>
  <si>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</si>
  <si>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</si>
  <si>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</si>
  <si>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</si>
  <si>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</si>
  <si>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</si>
  <si>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</si>
  <si>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※ 【住宅手当】対象従業員が本人名義で契約している民間賃貸住宅に、住宅手当を支給している場合</t>
    <rPh sb="3" eb="7">
      <t>ジュウタクテアテ</t>
    </rPh>
    <rPh sb="8" eb="13">
      <t>タイショウジュウギョウイン</t>
    </rPh>
    <rPh sb="14" eb="16">
      <t>ホンニン</t>
    </rPh>
    <rPh sb="16" eb="18">
      <t>メイギ</t>
    </rPh>
    <rPh sb="19" eb="21">
      <t>ケイヤク</t>
    </rPh>
    <rPh sb="25" eb="31">
      <t>ミンカンチンタイジュウタク</t>
    </rPh>
    <rPh sb="33" eb="37">
      <t>ジュウタクテアテ</t>
    </rPh>
    <rPh sb="38" eb="40">
      <t>シキュウ</t>
    </rPh>
    <rPh sb="44" eb="46">
      <t>バアイ</t>
    </rPh>
    <phoneticPr fontId="1"/>
  </si>
  <si>
    <t xml:space="preserve">    【宿舎借上げ】対象従業員の宿舎として民間賃貸住宅を借り上げ、従業員に提供している場合</t>
    <rPh sb="5" eb="9">
      <t>シュクシャカリア</t>
    </rPh>
    <rPh sb="11" eb="16">
      <t>タイショウジュウギョウイン</t>
    </rPh>
    <rPh sb="17" eb="19">
      <t>シュクシャ</t>
    </rPh>
    <rPh sb="22" eb="28">
      <t>ミンカンチンタイジュウタク</t>
    </rPh>
    <rPh sb="29" eb="30">
      <t>カ</t>
    </rPh>
    <rPh sb="31" eb="32">
      <t>ア</t>
    </rPh>
    <rPh sb="34" eb="37">
      <t>ジュウギョウイン</t>
    </rPh>
    <rPh sb="38" eb="40">
      <t>テイキョウ</t>
    </rPh>
    <rPh sb="44" eb="46">
      <t>バアイ</t>
    </rPh>
    <phoneticPr fontId="1"/>
  </si>
  <si>
    <t>【記入にあたっての注意】</t>
    <rPh sb="1" eb="3">
      <t>キニュウ</t>
    </rPh>
    <rPh sb="9" eb="11">
      <t>チュウイ</t>
    </rPh>
    <phoneticPr fontId="1"/>
  </si>
  <si>
    <t>企業住宅手当実績報告書</t>
    <rPh sb="0" eb="2">
      <t>キギョウ</t>
    </rPh>
    <rPh sb="2" eb="6">
      <t>ジュウタクテアテ</t>
    </rPh>
    <rPh sb="6" eb="11">
      <t>ジッセキホウコクショ</t>
    </rPh>
    <phoneticPr fontId="1"/>
  </si>
  <si>
    <t>住宅手当申請対象月</t>
    <rPh sb="0" eb="2">
      <t>ジュウタク</t>
    </rPh>
    <rPh sb="2" eb="4">
      <t>テアテ</t>
    </rPh>
    <rPh sb="4" eb="6">
      <t>シンセイ</t>
    </rPh>
    <rPh sb="6" eb="8">
      <t>タイショウ</t>
    </rPh>
    <rPh sb="8" eb="9">
      <t>ツキ</t>
    </rPh>
    <phoneticPr fontId="1"/>
  </si>
  <si>
    <t>住宅手当実績額</t>
    <rPh sb="0" eb="2">
      <t>ジュウタク</t>
    </rPh>
    <rPh sb="2" eb="4">
      <t>テアテ</t>
    </rPh>
    <rPh sb="4" eb="6">
      <t>ジッセキ</t>
    </rPh>
    <rPh sb="6" eb="7">
      <t>ガク</t>
    </rPh>
    <phoneticPr fontId="1"/>
  </si>
  <si>
    <t>従業員負担実績</t>
    <rPh sb="0" eb="3">
      <t>ジュウギョウイン</t>
    </rPh>
    <rPh sb="3" eb="5">
      <t>フタン</t>
    </rPh>
    <rPh sb="5" eb="7">
      <t>ジッセキ</t>
    </rPh>
    <phoneticPr fontId="1"/>
  </si>
  <si>
    <t>補助金交付総額</t>
    <rPh sb="0" eb="3">
      <t>ホジョキン</t>
    </rPh>
    <rPh sb="3" eb="5">
      <t>コウフ</t>
    </rPh>
    <rPh sb="5" eb="6">
      <t>ソウ</t>
    </rPh>
    <rPh sb="6" eb="7">
      <t>ガク</t>
    </rPh>
    <phoneticPr fontId="1"/>
  </si>
  <si>
    <t>支払い実績内容（概要）</t>
    <rPh sb="0" eb="2">
      <t>シハラ</t>
    </rPh>
    <rPh sb="3" eb="5">
      <t>ジッセキ</t>
    </rPh>
    <rPh sb="5" eb="7">
      <t>ナイヨウ</t>
    </rPh>
    <rPh sb="8" eb="10">
      <t>ガイヨウ</t>
    </rPh>
    <phoneticPr fontId="1"/>
  </si>
  <si>
    <t>・実際に従業員に対して支払われた実績を入力してください。</t>
    <rPh sb="1" eb="3">
      <t>ジッサイ</t>
    </rPh>
    <rPh sb="4" eb="7">
      <t>ジュウギョウイン</t>
    </rPh>
    <rPh sb="8" eb="9">
      <t>タイ</t>
    </rPh>
    <rPh sb="11" eb="13">
      <t>シハラ</t>
    </rPh>
    <rPh sb="16" eb="18">
      <t>ジッセキ</t>
    </rPh>
    <rPh sb="19" eb="21">
      <t>ニュウリョク</t>
    </rPh>
    <phoneticPr fontId="1"/>
  </si>
  <si>
    <t>※申請時の月を入力してください</t>
    <rPh sb="1" eb="4">
      <t>シンセイジ</t>
    </rPh>
    <rPh sb="5" eb="6">
      <t>ツキ</t>
    </rPh>
    <rPh sb="7" eb="9">
      <t>ニュウリョク</t>
    </rPh>
    <phoneticPr fontId="1"/>
  </si>
  <si>
    <t>・入力対象となる月は申請時の月と同じ箇所のみです</t>
    <rPh sb="1" eb="3">
      <t>ニュウリョク</t>
    </rPh>
    <rPh sb="3" eb="5">
      <t>タイショウ</t>
    </rPh>
    <rPh sb="8" eb="9">
      <t>ツキ</t>
    </rPh>
    <rPh sb="10" eb="12">
      <t>シンセイ</t>
    </rPh>
    <rPh sb="12" eb="13">
      <t>ジ</t>
    </rPh>
    <rPh sb="14" eb="15">
      <t>ツキ</t>
    </rPh>
    <rPh sb="16" eb="17">
      <t>オナ</t>
    </rPh>
    <rPh sb="18" eb="20">
      <t>カショ</t>
    </rPh>
    <phoneticPr fontId="1"/>
  </si>
  <si>
    <t>・補助金交付総額が対象者へ支払う金額となります。</t>
    <rPh sb="1" eb="4">
      <t>ホジョキン</t>
    </rPh>
    <rPh sb="4" eb="6">
      <t>コウフ</t>
    </rPh>
    <rPh sb="6" eb="8">
      <t>ソウガク</t>
    </rPh>
    <rPh sb="9" eb="12">
      <t>タイショウシャ</t>
    </rPh>
    <rPh sb="13" eb="15">
      <t>シハライ</t>
    </rPh>
    <rPh sb="16" eb="18">
      <t>キンガク</t>
    </rPh>
    <phoneticPr fontId="1"/>
  </si>
  <si>
    <t>月毎の支払い実績</t>
  </si>
  <si>
    <t>月の補助金額</t>
    <rPh sb="0" eb="1">
      <t>ツキ</t>
    </rPh>
    <rPh sb="2" eb="4">
      <t>ホジョ</t>
    </rPh>
    <rPh sb="4" eb="6">
      <t>キンガク</t>
    </rPh>
    <phoneticPr fontId="1"/>
  </si>
  <si>
    <t>対象従業員12月末時点状況</t>
    <rPh sb="0" eb="2">
      <t>タイショウ</t>
    </rPh>
    <rPh sb="2" eb="5">
      <t>ジュウギョウイン</t>
    </rPh>
    <rPh sb="7" eb="8">
      <t>ガツ</t>
    </rPh>
    <rPh sb="8" eb="9">
      <t>マツ</t>
    </rPh>
    <rPh sb="9" eb="13">
      <t>ジテンジョウキョウ</t>
    </rPh>
    <phoneticPr fontId="1"/>
  </si>
  <si>
    <t>退職（補助対象外）</t>
    <rPh sb="0" eb="2">
      <t>タイショク</t>
    </rPh>
    <rPh sb="3" eb="5">
      <t>ホジョ</t>
    </rPh>
    <rPh sb="5" eb="8">
      <t>タイショウガイ</t>
    </rPh>
    <phoneticPr fontId="1"/>
  </si>
  <si>
    <t>※シート毎に従業員分を作成して頂く。</t>
    <rPh sb="4" eb="5">
      <t>ゴト</t>
    </rPh>
    <rPh sb="6" eb="9">
      <t>ジュウギョウイン</t>
    </rPh>
    <rPh sb="9" eb="10">
      <t>ブン</t>
    </rPh>
    <rPh sb="11" eb="13">
      <t>サクセイ</t>
    </rPh>
    <rPh sb="15" eb="16">
      <t>イタダ</t>
    </rPh>
    <phoneticPr fontId="1"/>
  </si>
  <si>
    <t>対象従業員12月末時点在籍状況</t>
    <rPh sb="11" eb="13">
      <t>ザイセキ</t>
    </rPh>
    <phoneticPr fontId="1"/>
  </si>
  <si>
    <t>対象従業員</t>
    <rPh sb="0" eb="2">
      <t>タイショウ</t>
    </rPh>
    <rPh sb="2" eb="5">
      <t>ジュウギョウイン</t>
    </rPh>
    <phoneticPr fontId="1"/>
  </si>
  <si>
    <t>在籍・休職者含む（補助対象）</t>
    <rPh sb="0" eb="2">
      <t>ザイセキ</t>
    </rPh>
    <rPh sb="3" eb="6">
      <t>キュウショクシャ</t>
    </rPh>
    <rPh sb="6" eb="7">
      <t>フク</t>
    </rPh>
    <rPh sb="9" eb="11">
      <t>ホジョ</t>
    </rPh>
    <rPh sb="11" eb="13">
      <t>タイショウ</t>
    </rPh>
    <phoneticPr fontId="1"/>
  </si>
  <si>
    <t>※Excel添付にて対象者個別実績報告</t>
    <rPh sb="6" eb="8">
      <t>テンプ</t>
    </rPh>
    <rPh sb="10" eb="13">
      <t>タイショウシャ</t>
    </rPh>
    <rPh sb="13" eb="15">
      <t>コベツ</t>
    </rPh>
    <rPh sb="15" eb="17">
      <t>ジッセキ</t>
    </rPh>
    <rPh sb="17" eb="19">
      <t>ホウコク</t>
    </rPh>
    <phoneticPr fontId="1"/>
  </si>
  <si>
    <t>　12月末時点の対象従業員の在籍・退職を選択式で入力</t>
    <rPh sb="3" eb="4">
      <t>ガツ</t>
    </rPh>
    <rPh sb="4" eb="5">
      <t>マツ</t>
    </rPh>
    <rPh sb="5" eb="7">
      <t>ジテン</t>
    </rPh>
    <rPh sb="8" eb="13">
      <t>タイショウジュウギョウイン</t>
    </rPh>
    <rPh sb="14" eb="16">
      <t>ザイセキ</t>
    </rPh>
    <rPh sb="17" eb="19">
      <t>タイショク</t>
    </rPh>
    <rPh sb="20" eb="23">
      <t>センタクシキ</t>
    </rPh>
    <rPh sb="24" eb="26">
      <t>ニュウリョク</t>
    </rPh>
    <phoneticPr fontId="1"/>
  </si>
  <si>
    <t>実績報告に関するフォーム内入力項目</t>
    <rPh sb="12" eb="13">
      <t>ナイ</t>
    </rPh>
    <rPh sb="13" eb="15">
      <t>ニュウリョク</t>
    </rPh>
    <phoneticPr fontId="1"/>
  </si>
  <si>
    <t>自由記述欄</t>
    <rPh sb="0" eb="5">
      <t>ジユウキジュツラン</t>
    </rPh>
    <phoneticPr fontId="1"/>
  </si>
  <si>
    <t>補助計数</t>
    <rPh sb="0" eb="4">
      <t>ホジョケイスウ</t>
    </rPh>
    <phoneticPr fontId="1"/>
  </si>
  <si>
    <t>家)補助試算</t>
    <rPh sb="0" eb="1">
      <t>イエ</t>
    </rPh>
    <rPh sb="2" eb="4">
      <t>ホジョ</t>
    </rPh>
    <rPh sb="4" eb="6">
      <t>シサン</t>
    </rPh>
    <phoneticPr fontId="1"/>
  </si>
  <si>
    <t>家)上限</t>
    <rPh sb="0" eb="1">
      <t>イエ</t>
    </rPh>
    <rPh sb="2" eb="4">
      <t>ジョウゲン</t>
    </rPh>
    <phoneticPr fontId="1"/>
  </si>
  <si>
    <t>家)従業員負担額</t>
    <rPh sb="0" eb="1">
      <t>イエ</t>
    </rPh>
    <rPh sb="2" eb="8">
      <t>ジュウギョウインフタンガク</t>
    </rPh>
    <phoneticPr fontId="1"/>
  </si>
  <si>
    <t>家)従業員負担額比</t>
    <rPh sb="0" eb="1">
      <t>イエ</t>
    </rPh>
    <rPh sb="2" eb="8">
      <t>ジュウギョウインフタンガク</t>
    </rPh>
    <rPh sb="8" eb="9">
      <t>ヒ</t>
    </rPh>
    <phoneticPr fontId="1"/>
  </si>
  <si>
    <t>借)対象額</t>
    <rPh sb="0" eb="1">
      <t>シャク</t>
    </rPh>
    <rPh sb="2" eb="5">
      <t>タイショウガク</t>
    </rPh>
    <phoneticPr fontId="1"/>
  </si>
  <si>
    <t>借)手当試算</t>
    <rPh sb="0" eb="1">
      <t>カ</t>
    </rPh>
    <rPh sb="2" eb="4">
      <t>テアテ</t>
    </rPh>
    <rPh sb="4" eb="6">
      <t>シサン</t>
    </rPh>
    <phoneticPr fontId="1"/>
  </si>
  <si>
    <t>借)上限</t>
    <rPh sb="0" eb="1">
      <t>カ</t>
    </rPh>
    <rPh sb="2" eb="4">
      <t>ジョウゲン</t>
    </rPh>
    <phoneticPr fontId="1"/>
  </si>
  <si>
    <t>借)家賃比</t>
    <rPh sb="0" eb="1">
      <t>カ</t>
    </rPh>
    <rPh sb="2" eb="4">
      <t>ヤチン</t>
    </rPh>
    <rPh sb="4" eb="5">
      <t>ヒ</t>
    </rPh>
    <phoneticPr fontId="1"/>
  </si>
  <si>
    <t>企業住宅手当　実績報告書</t>
    <rPh sb="0" eb="4">
      <t>キギョウジュウタク</t>
    </rPh>
    <rPh sb="4" eb="6">
      <t>テアテ</t>
    </rPh>
    <rPh sb="7" eb="11">
      <t>ジッセキホウコク</t>
    </rPh>
    <rPh sb="11" eb="12">
      <t>ショ</t>
    </rPh>
    <phoneticPr fontId="1"/>
  </si>
  <si>
    <t>企業名</t>
    <rPh sb="0" eb="3">
      <t>キギョウメイ</t>
    </rPh>
    <phoneticPr fontId="1"/>
  </si>
  <si>
    <t>対象従業員氏名</t>
    <rPh sb="0" eb="2">
      <t>タイショウ</t>
    </rPh>
    <rPh sb="2" eb="5">
      <t>ジュウギョウイン</t>
    </rPh>
    <rPh sb="5" eb="7">
      <t>シメイ</t>
    </rPh>
    <phoneticPr fontId="1"/>
  </si>
  <si>
    <t>対象開始月</t>
    <rPh sb="0" eb="2">
      <t>タイショウ</t>
    </rPh>
    <rPh sb="2" eb="4">
      <t>カイシ</t>
    </rPh>
    <rPh sb="4" eb="5">
      <t>ツキ</t>
    </rPh>
    <phoneticPr fontId="1"/>
  </si>
  <si>
    <t>対象終了月</t>
    <rPh sb="0" eb="2">
      <t>タイショウ</t>
    </rPh>
    <rPh sb="2" eb="4">
      <t>シュウリョウ</t>
    </rPh>
    <rPh sb="4" eb="5">
      <t>ツキ</t>
    </rPh>
    <phoneticPr fontId="1"/>
  </si>
  <si>
    <t>住宅手当額</t>
    <rPh sb="0" eb="4">
      <t>ジュウタクテアテ</t>
    </rPh>
    <rPh sb="4" eb="5">
      <t>ガク</t>
    </rPh>
    <phoneticPr fontId="1"/>
  </si>
  <si>
    <t>家賃額</t>
    <rPh sb="0" eb="2">
      <t>ヤチン</t>
    </rPh>
    <rPh sb="2" eb="3">
      <t>ガク</t>
    </rPh>
    <phoneticPr fontId="1"/>
  </si>
  <si>
    <t>家賃額</t>
    <rPh sb="0" eb="3">
      <t>ヤチンガク</t>
    </rPh>
    <phoneticPr fontId="1"/>
  </si>
  <si>
    <t>従業員負担額</t>
    <rPh sb="0" eb="3">
      <t>ジュウギョウイン</t>
    </rPh>
    <rPh sb="3" eb="6">
      <t>フタンガク</t>
    </rPh>
    <phoneticPr fontId="1"/>
  </si>
  <si>
    <t>補助月額</t>
    <rPh sb="0" eb="2">
      <t>ホジョ</t>
    </rPh>
    <rPh sb="2" eb="4">
      <t>ゲツガク</t>
    </rPh>
    <phoneticPr fontId="1"/>
  </si>
  <si>
    <t>申請月数</t>
    <rPh sb="0" eb="4">
      <t>シンセイツキスウ</t>
    </rPh>
    <phoneticPr fontId="1"/>
  </si>
  <si>
    <t>対象者補助総額</t>
    <rPh sb="0" eb="3">
      <t>タイショウシャ</t>
    </rPh>
    <rPh sb="3" eb="5">
      <t>ホジョ</t>
    </rPh>
    <rPh sb="5" eb="7">
      <t>ソウガク</t>
    </rPh>
    <phoneticPr fontId="1"/>
  </si>
  <si>
    <t>対象者区分</t>
    <rPh sb="0" eb="3">
      <t>タイショウシャ</t>
    </rPh>
    <rPh sb="3" eb="5">
      <t>クブン</t>
    </rPh>
    <phoneticPr fontId="1"/>
  </si>
  <si>
    <t>【宿舎借上げ】</t>
    <rPh sb="1" eb="5">
      <t>シュクシャカリア</t>
    </rPh>
    <phoneticPr fontId="1"/>
  </si>
  <si>
    <t>【補助対象外】</t>
    <rPh sb="1" eb="6">
      <t>ホジョタイショウガイ</t>
    </rPh>
    <phoneticPr fontId="1"/>
  </si>
  <si>
    <t>加算エリア</t>
  </si>
  <si>
    <t>家)手当試算</t>
    <rPh sb="0" eb="1">
      <t>イエ</t>
    </rPh>
    <rPh sb="2" eb="4">
      <t>テアテ</t>
    </rPh>
    <rPh sb="4" eb="6">
      <t>シサン</t>
    </rPh>
    <phoneticPr fontId="1"/>
  </si>
  <si>
    <t>補助金総合計額</t>
    <rPh sb="0" eb="3">
      <t>ホジョキン</t>
    </rPh>
    <rPh sb="3" eb="6">
      <t>ソウゴウケイ</t>
    </rPh>
    <rPh sb="6" eb="7">
      <t>ガク</t>
    </rPh>
    <phoneticPr fontId="1"/>
  </si>
  <si>
    <t>神戸　太郎</t>
    <rPh sb="0" eb="2">
      <t>コウベ</t>
    </rPh>
    <rPh sb="3" eb="5">
      <t>タロウ</t>
    </rPh>
    <phoneticPr fontId="1"/>
  </si>
  <si>
    <t>例</t>
    <rPh sb="0" eb="1">
      <t>レイ</t>
    </rPh>
    <phoneticPr fontId="1"/>
  </si>
  <si>
    <t>変更申請がある場合は入力</t>
    <rPh sb="0" eb="2">
      <t>ヘンコウ</t>
    </rPh>
    <rPh sb="2" eb="4">
      <t>シンセイ</t>
    </rPh>
    <rPh sb="7" eb="9">
      <t>バアイ</t>
    </rPh>
    <rPh sb="10" eb="12">
      <t>ニュウリョク</t>
    </rPh>
    <phoneticPr fontId="1"/>
  </si>
  <si>
    <t>大阪　花子</t>
    <rPh sb="0" eb="2">
      <t>オオサカ</t>
    </rPh>
    <rPh sb="3" eb="5">
      <t>ハナコ</t>
    </rPh>
    <phoneticPr fontId="1"/>
  </si>
  <si>
    <t>退職</t>
    <rPh sb="0" eb="2">
      <t>タイショク</t>
    </rPh>
    <phoneticPr fontId="1"/>
  </si>
  <si>
    <t>備考
（対象外の理由）</t>
    <rPh sb="0" eb="2">
      <t>ビコウ</t>
    </rPh>
    <rPh sb="4" eb="7">
      <t>タイショウガイ</t>
    </rPh>
    <rPh sb="8" eb="10">
      <t>リユウ</t>
    </rPh>
    <phoneticPr fontId="1"/>
  </si>
  <si>
    <r>
      <t>☆別シート</t>
    </r>
    <r>
      <rPr>
        <b/>
        <sz val="11"/>
        <color theme="1"/>
        <rFont val="Meiryo UI"/>
        <family val="3"/>
        <charset val="128"/>
      </rPr>
      <t>『（案）実績報告書　対象者一覧表』</t>
    </r>
    <r>
      <rPr>
        <sz val="11"/>
        <color theme="1"/>
        <rFont val="Meiryo UI"/>
        <family val="3"/>
        <charset val="128"/>
      </rPr>
      <t>にて内容のご確認をお願いします。</t>
    </r>
    <rPh sb="1" eb="2">
      <t>ベツ</t>
    </rPh>
    <rPh sb="7" eb="8">
      <t>アン</t>
    </rPh>
    <rPh sb="9" eb="14">
      <t>ジッセキホウコクショ</t>
    </rPh>
    <rPh sb="15" eb="18">
      <t>タイショウシャ</t>
    </rPh>
    <rPh sb="18" eb="21">
      <t>イチランヒョウ</t>
    </rPh>
    <rPh sb="24" eb="26">
      <t>ナイヨウ</t>
    </rPh>
    <rPh sb="28" eb="30">
      <t>カクニン</t>
    </rPh>
    <rPh sb="32" eb="33">
      <t>ネガ</t>
    </rPh>
    <phoneticPr fontId="1"/>
  </si>
  <si>
    <t>口座情報 （名義カナ/銀行コード・銀行名/支店コード・支店名）</t>
    <rPh sb="0" eb="4">
      <t>コウザジョウホウ</t>
    </rPh>
    <rPh sb="6" eb="8">
      <t>メイギ</t>
    </rPh>
    <rPh sb="11" eb="13">
      <t>ギンコウ</t>
    </rPh>
    <rPh sb="17" eb="20">
      <t>ギンコウメイ</t>
    </rPh>
    <rPh sb="21" eb="23">
      <t>シテン</t>
    </rPh>
    <rPh sb="27" eb="30">
      <t>シテンメイ</t>
    </rPh>
    <phoneticPr fontId="1"/>
  </si>
  <si>
    <t>※1シートで従業員全員分を入力できるフォーマット。</t>
    <rPh sb="6" eb="9">
      <t>ジュウギョウイン</t>
    </rPh>
    <rPh sb="9" eb="12">
      <t>ゼンインブン</t>
    </rPh>
    <rPh sb="13" eb="15">
      <t>ニュウリョク</t>
    </rPh>
    <phoneticPr fontId="1"/>
  </si>
  <si>
    <t>e-KOBE　①実績報告書（Excel）添付あり</t>
    <rPh sb="8" eb="13">
      <t>ジッセキホウコクショ</t>
    </rPh>
    <rPh sb="20" eb="22">
      <t>テンプ</t>
    </rPh>
    <phoneticPr fontId="1"/>
  </si>
  <si>
    <t>e-KOBE　②実績報告書（Excel）添付なし</t>
    <phoneticPr fontId="1"/>
  </si>
  <si>
    <t>個別入力欄
（対象者名/対象月/対象者区分/家賃額/住宅手当額/居住地）</t>
    <rPh sb="0" eb="4">
      <t>コベツニュウリョク</t>
    </rPh>
    <rPh sb="4" eb="5">
      <t>ラン</t>
    </rPh>
    <rPh sb="7" eb="11">
      <t>タイショウシャメイ</t>
    </rPh>
    <rPh sb="12" eb="15">
      <t>タイショウヅキ</t>
    </rPh>
    <rPh sb="16" eb="19">
      <t>タイショウシャ</t>
    </rPh>
    <rPh sb="19" eb="21">
      <t>クブン</t>
    </rPh>
    <rPh sb="22" eb="25">
      <t>ヤチンガク</t>
    </rPh>
    <rPh sb="26" eb="30">
      <t>ジュウタクテアテ</t>
    </rPh>
    <rPh sb="30" eb="31">
      <t>ガク</t>
    </rPh>
    <rPh sb="32" eb="34">
      <t>キョジュウ</t>
    </rPh>
    <rPh sb="34" eb="35">
      <t>チ</t>
    </rPh>
    <phoneticPr fontId="1"/>
  </si>
  <si>
    <t>月</t>
    <rPh sb="0" eb="1">
      <t>ツキ</t>
    </rPh>
    <phoneticPr fontId="1"/>
  </si>
  <si>
    <t>補助対象従業員</t>
    <rPh sb="0" eb="4">
      <t>ホジョタイショウ</t>
    </rPh>
    <rPh sb="4" eb="7">
      <t>ジュウギョウイン</t>
    </rPh>
    <phoneticPr fontId="1"/>
  </si>
  <si>
    <t>１人目</t>
    <rPh sb="1" eb="3">
      <t>ヒトメ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</si>
  <si>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</si>
  <si>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</si>
  <si>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</si>
  <si>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採用年月日</t>
    <rPh sb="0" eb="5">
      <t>サイヨウネンガッピ</t>
    </rPh>
    <phoneticPr fontId="1"/>
  </si>
  <si>
    <t>郵便</t>
    <rPh sb="0" eb="2">
      <t>ユウビン</t>
    </rPh>
    <phoneticPr fontId="1"/>
  </si>
  <si>
    <t>住所</t>
    <rPh sb="0" eb="2">
      <t>ジュウショ</t>
    </rPh>
    <phoneticPr fontId="1"/>
  </si>
  <si>
    <t>対象月数</t>
    <rPh sb="0" eb="4">
      <t>タイショウツキスウ</t>
    </rPh>
    <phoneticPr fontId="1"/>
  </si>
  <si>
    <t>さんの今年度の補助金について</t>
    <rPh sb="3" eb="6">
      <t>コンネンド</t>
    </rPh>
    <rPh sb="7" eb="10">
      <t>ホジョキン</t>
    </rPh>
    <phoneticPr fontId="1"/>
  </si>
  <si>
    <t>対象者補助総額</t>
    <rPh sb="0" eb="7">
      <t>タイショウシャホジョソウガク</t>
    </rPh>
    <phoneticPr fontId="1"/>
  </si>
  <si>
    <t>申請内容</t>
    <rPh sb="0" eb="4">
      <t>シンセイナイヨウ</t>
    </rPh>
    <phoneticPr fontId="1"/>
  </si>
  <si>
    <t>郵便番号</t>
    <rPh sb="0" eb="4">
      <t>ユウビンバンゴウ</t>
    </rPh>
    <phoneticPr fontId="1"/>
  </si>
  <si>
    <r>
      <t xml:space="preserve">変更内容
</t>
    </r>
    <r>
      <rPr>
        <sz val="12"/>
        <color rgb="FFFF0000"/>
        <rFont val="Meiryo UI"/>
        <family val="3"/>
        <charset val="128"/>
      </rPr>
      <t>(変更箇所のみ記載)</t>
    </r>
    <rPh sb="0" eb="4">
      <t>ヘンコウナイヨウ</t>
    </rPh>
    <rPh sb="6" eb="10">
      <t>ヘンコウカショ</t>
    </rPh>
    <rPh sb="12" eb="14">
      <t>キサイ</t>
    </rPh>
    <phoneticPr fontId="1"/>
  </si>
  <si>
    <t>なし</t>
  </si>
  <si>
    <t>変更の有無</t>
    <rPh sb="0" eb="2">
      <t>ヘンコウ</t>
    </rPh>
    <rPh sb="3" eb="5">
      <t>ウム</t>
    </rPh>
    <phoneticPr fontId="1"/>
  </si>
  <si>
    <t>→変更ある場合のみ記載→</t>
    <rPh sb="1" eb="3">
      <t>ヘンコウ</t>
    </rPh>
    <rPh sb="5" eb="7">
      <t>バアイ</t>
    </rPh>
    <rPh sb="9" eb="11">
      <t>キサイ</t>
    </rPh>
    <phoneticPr fontId="1"/>
  </si>
  <si>
    <t>区分
(申請時)</t>
    <rPh sb="0" eb="2">
      <t>クブン</t>
    </rPh>
    <rPh sb="4" eb="7">
      <t>シンセイジ</t>
    </rPh>
    <phoneticPr fontId="1"/>
  </si>
  <si>
    <t>補助月額
(申請時)</t>
    <rPh sb="0" eb="4">
      <t>ホジョゲツガク</t>
    </rPh>
    <rPh sb="6" eb="9">
      <t>シンセイジ</t>
    </rPh>
    <phoneticPr fontId="1"/>
  </si>
  <si>
    <t>変更後
補助月額</t>
    <rPh sb="0" eb="3">
      <t>ヘンコウゴ</t>
    </rPh>
    <rPh sb="4" eb="6">
      <t>ホジョ</t>
    </rPh>
    <rPh sb="6" eb="8">
      <t>ゲツガク</t>
    </rPh>
    <phoneticPr fontId="1"/>
  </si>
  <si>
    <t>補助総額(変更前→後)</t>
    <rPh sb="0" eb="2">
      <t>ホジョ</t>
    </rPh>
    <rPh sb="2" eb="4">
      <t>ソウガク</t>
    </rPh>
    <rPh sb="5" eb="7">
      <t>ヘンコウ</t>
    </rPh>
    <rPh sb="7" eb="8">
      <t>マエ</t>
    </rPh>
    <rPh sb="9" eb="10">
      <t>ゴ</t>
    </rPh>
    <phoneticPr fontId="1"/>
  </si>
  <si>
    <t>補助額増減</t>
    <rPh sb="0" eb="5">
      <t>ホジョガクゾウゲン</t>
    </rPh>
    <phoneticPr fontId="1"/>
  </si>
  <si>
    <t>備考
（変更申請の理由）</t>
    <rPh sb="0" eb="2">
      <t>ビコウ</t>
    </rPh>
    <rPh sb="4" eb="8">
      <t>ヘンコウシンセイ</t>
    </rPh>
    <rPh sb="9" eb="11">
      <t>リユウ</t>
    </rPh>
    <phoneticPr fontId="1"/>
  </si>
  <si>
    <t>企業名
(変更の場合)</t>
    <rPh sb="0" eb="3">
      <t>キギョウメイ</t>
    </rPh>
    <rPh sb="5" eb="7">
      <t>ヘンコウ</t>
    </rPh>
    <rPh sb="8" eb="10">
      <t>バアイ</t>
    </rPh>
    <phoneticPr fontId="1"/>
  </si>
  <si>
    <t>○人目</t>
    <rPh sb="1" eb="3">
      <t>ニンメ</t>
    </rPh>
    <phoneticPr fontId="1"/>
  </si>
  <si>
    <t>２人目</t>
    <rPh sb="1" eb="3">
      <t>ヒトメ</t>
    </rPh>
    <phoneticPr fontId="1"/>
  </si>
  <si>
    <t>３人目</t>
    <rPh sb="1" eb="3">
      <t>ヒトメ</t>
    </rPh>
    <phoneticPr fontId="1"/>
  </si>
  <si>
    <t>４人目</t>
    <rPh sb="1" eb="3">
      <t>ヒトメ</t>
    </rPh>
    <phoneticPr fontId="1"/>
  </si>
  <si>
    <t>５人目</t>
    <rPh sb="1" eb="3">
      <t>ヒトメ</t>
    </rPh>
    <phoneticPr fontId="1"/>
  </si>
  <si>
    <t>６人目</t>
    <rPh sb="1" eb="3">
      <t>ヒトメ</t>
    </rPh>
    <phoneticPr fontId="1"/>
  </si>
  <si>
    <t>７人目</t>
    <rPh sb="1" eb="3">
      <t>ヒトメ</t>
    </rPh>
    <phoneticPr fontId="1"/>
  </si>
  <si>
    <t>８人目</t>
    <rPh sb="1" eb="3">
      <t>ヒトメ</t>
    </rPh>
    <phoneticPr fontId="1"/>
  </si>
  <si>
    <t>９人目</t>
    <rPh sb="1" eb="3">
      <t>ヒトメ</t>
    </rPh>
    <phoneticPr fontId="1"/>
  </si>
  <si>
    <t>申請額</t>
    <rPh sb="0" eb="3">
      <t>シンセイガク</t>
    </rPh>
    <phoneticPr fontId="1"/>
  </si>
  <si>
    <t>在職状況</t>
    <rPh sb="0" eb="4">
      <t>ザイショクジョウキョウ</t>
    </rPh>
    <phoneticPr fontId="1"/>
  </si>
  <si>
    <t>就業中</t>
    <rPh sb="0" eb="3">
      <t>シュウギョウチュウ</t>
    </rPh>
    <phoneticPr fontId="1"/>
  </si>
  <si>
    <t>【退職】</t>
    <rPh sb="1" eb="3">
      <t>タイショク</t>
    </rPh>
    <phoneticPr fontId="1"/>
  </si>
  <si>
    <t>実績報告額</t>
    <rPh sb="0" eb="5">
      <t>ジッセキホウコクガク</t>
    </rPh>
    <phoneticPr fontId="1"/>
  </si>
  <si>
    <t>備考</t>
    <rPh sb="0" eb="2">
      <t>ビコウ</t>
    </rPh>
    <phoneticPr fontId="1"/>
  </si>
  <si>
    <t>10人目</t>
    <rPh sb="2" eb="4">
      <t>ヒトメ</t>
    </rPh>
    <phoneticPr fontId="1"/>
  </si>
  <si>
    <t>11人目</t>
    <rPh sb="2" eb="4">
      <t>ヒトメ</t>
    </rPh>
    <phoneticPr fontId="1"/>
  </si>
  <si>
    <t>12人目</t>
    <rPh sb="2" eb="4">
      <t>ヒトメ</t>
    </rPh>
    <phoneticPr fontId="1"/>
  </si>
  <si>
    <t>13人目</t>
    <rPh sb="2" eb="4">
      <t>ヒトメ</t>
    </rPh>
    <phoneticPr fontId="1"/>
  </si>
  <si>
    <t>14人目</t>
    <rPh sb="2" eb="4">
      <t>ヒトメ</t>
    </rPh>
    <phoneticPr fontId="1"/>
  </si>
  <si>
    <t>15人目</t>
    <rPh sb="2" eb="4">
      <t>ヒトメ</t>
    </rPh>
    <phoneticPr fontId="1"/>
  </si>
  <si>
    <t>16人目</t>
    <rPh sb="2" eb="4">
      <t>ヒトメ</t>
    </rPh>
    <phoneticPr fontId="1"/>
  </si>
  <si>
    <t>17人目</t>
    <rPh sb="2" eb="4">
      <t>ヒトメ</t>
    </rPh>
    <phoneticPr fontId="1"/>
  </si>
  <si>
    <t>18人目</t>
    <rPh sb="2" eb="4">
      <t>ヒトメ</t>
    </rPh>
    <phoneticPr fontId="1"/>
  </si>
  <si>
    <t>19人目</t>
    <rPh sb="2" eb="4">
      <t>ヒトメ</t>
    </rPh>
    <phoneticPr fontId="1"/>
  </si>
  <si>
    <t>20人目</t>
    <rPh sb="2" eb="4">
      <t>ヒトメ</t>
    </rPh>
    <phoneticPr fontId="1"/>
  </si>
  <si>
    <t>21人目</t>
    <rPh sb="2" eb="4">
      <t>ヒトメ</t>
    </rPh>
    <phoneticPr fontId="1"/>
  </si>
  <si>
    <t>22人目</t>
    <rPh sb="2" eb="4">
      <t>ヒトメ</t>
    </rPh>
    <phoneticPr fontId="1"/>
  </si>
  <si>
    <t>23人目</t>
    <rPh sb="2" eb="4">
      <t>ヒトメ</t>
    </rPh>
    <phoneticPr fontId="1"/>
  </si>
  <si>
    <t>24人目</t>
    <rPh sb="2" eb="4">
      <t>ヒトメ</t>
    </rPh>
    <phoneticPr fontId="1"/>
  </si>
  <si>
    <t>25人目</t>
    <rPh sb="2" eb="4">
      <t>ヒトメ</t>
    </rPh>
    <phoneticPr fontId="1"/>
  </si>
  <si>
    <t>26人目</t>
    <rPh sb="2" eb="4">
      <t>ヒトメ</t>
    </rPh>
    <phoneticPr fontId="1"/>
  </si>
  <si>
    <t>27人目</t>
    <rPh sb="2" eb="4">
      <t>ヒトメ</t>
    </rPh>
    <phoneticPr fontId="1"/>
  </si>
  <si>
    <t>28人目</t>
    <rPh sb="2" eb="4">
      <t>ヒトメ</t>
    </rPh>
    <phoneticPr fontId="1"/>
  </si>
  <si>
    <t>29人目</t>
    <rPh sb="2" eb="4">
      <t>ヒトメ</t>
    </rPh>
    <phoneticPr fontId="1"/>
  </si>
  <si>
    <t>30人目</t>
    <rPh sb="2" eb="4">
      <t>ヒトメ</t>
    </rPh>
    <phoneticPr fontId="1"/>
  </si>
  <si>
    <t>31人目</t>
    <rPh sb="2" eb="4">
      <t>ヒトメ</t>
    </rPh>
    <phoneticPr fontId="1"/>
  </si>
  <si>
    <t>32人目</t>
    <rPh sb="2" eb="4">
      <t>ヒトメ</t>
    </rPh>
    <phoneticPr fontId="1"/>
  </si>
  <si>
    <t>33人目</t>
    <rPh sb="2" eb="4">
      <t>ヒトメ</t>
    </rPh>
    <phoneticPr fontId="1"/>
  </si>
  <si>
    <t>34人目</t>
    <rPh sb="2" eb="4">
      <t>ヒトメ</t>
    </rPh>
    <phoneticPr fontId="1"/>
  </si>
  <si>
    <t>35人目</t>
    <rPh sb="2" eb="4">
      <t>ヒトメ</t>
    </rPh>
    <phoneticPr fontId="1"/>
  </si>
  <si>
    <t>36人目</t>
    <rPh sb="2" eb="4">
      <t>ヒトメ</t>
    </rPh>
    <phoneticPr fontId="1"/>
  </si>
  <si>
    <t>37人目</t>
    <rPh sb="2" eb="4">
      <t>ヒトメ</t>
    </rPh>
    <phoneticPr fontId="1"/>
  </si>
  <si>
    <t>38人目</t>
    <rPh sb="2" eb="4">
      <t>ヒトメ</t>
    </rPh>
    <phoneticPr fontId="1"/>
  </si>
  <si>
    <t>39人目</t>
    <rPh sb="2" eb="4">
      <t>ヒトメ</t>
    </rPh>
    <phoneticPr fontId="1"/>
  </si>
  <si>
    <t>40人目</t>
    <rPh sb="2" eb="4">
      <t>ヒトメ</t>
    </rPh>
    <phoneticPr fontId="1"/>
  </si>
  <si>
    <t>さんの補助金（変更額）について</t>
    <rPh sb="3" eb="6">
      <t>ホジョキン</t>
    </rPh>
    <rPh sb="7" eb="10">
      <t>ヘンコウガク</t>
    </rPh>
    <phoneticPr fontId="1"/>
  </si>
  <si>
    <t>住宅手当等支援補助金　申請シート</t>
    <rPh sb="0" eb="2">
      <t>ジュウタク</t>
    </rPh>
    <rPh sb="2" eb="4">
      <t>テアテ</t>
    </rPh>
    <rPh sb="4" eb="5">
      <t>トウ</t>
    </rPh>
    <rPh sb="5" eb="10">
      <t>シエンホジョキン</t>
    </rPh>
    <rPh sb="11" eb="13">
      <t>シンセイ</t>
    </rPh>
    <phoneticPr fontId="1"/>
  </si>
  <si>
    <t>住宅手当等支援補助金　実績報告シート</t>
    <rPh sb="0" eb="2">
      <t>ジュウタク</t>
    </rPh>
    <rPh sb="2" eb="4">
      <t>テアテ</t>
    </rPh>
    <rPh sb="4" eb="5">
      <t>トウ</t>
    </rPh>
    <rPh sb="5" eb="10">
      <t>シエンホジョキン</t>
    </rPh>
    <rPh sb="11" eb="15">
      <t>ジッセキホウコク</t>
    </rPh>
    <phoneticPr fontId="1"/>
  </si>
  <si>
    <t>住宅手当等支援補助金　変更申請シート（１回目）</t>
    <rPh sb="0" eb="2">
      <t>ジュウタク</t>
    </rPh>
    <rPh sb="2" eb="4">
      <t>テアテ</t>
    </rPh>
    <rPh sb="4" eb="5">
      <t>トウ</t>
    </rPh>
    <rPh sb="5" eb="10">
      <t>シエンホジョキン</t>
    </rPh>
    <rPh sb="11" eb="13">
      <t>ヘンコウ</t>
    </rPh>
    <rPh sb="13" eb="15">
      <t>シンセイ</t>
    </rPh>
    <rPh sb="20" eb="22">
      <t>カイメ</t>
    </rPh>
    <phoneticPr fontId="1"/>
  </si>
  <si>
    <t>住宅手当等支援補助金　変更申請シート（２回目）</t>
    <rPh sb="0" eb="2">
      <t>ジュウタク</t>
    </rPh>
    <rPh sb="2" eb="4">
      <t>テアテ</t>
    </rPh>
    <rPh sb="4" eb="5">
      <t>トウ</t>
    </rPh>
    <rPh sb="5" eb="10">
      <t>シエンホジョキン</t>
    </rPh>
    <rPh sb="11" eb="13">
      <t>ヘンコウ</t>
    </rPh>
    <rPh sb="13" eb="15">
      <t>シンセイ</t>
    </rPh>
    <rPh sb="20" eb="22">
      <t>カイメ</t>
    </rPh>
    <phoneticPr fontId="1"/>
  </si>
  <si>
    <t>住宅手当等支援補助金　変更申請シート（３回目）</t>
    <rPh sb="0" eb="2">
      <t>ジュウタク</t>
    </rPh>
    <rPh sb="2" eb="4">
      <t>テアテ</t>
    </rPh>
    <rPh sb="4" eb="5">
      <t>トウ</t>
    </rPh>
    <rPh sb="5" eb="10">
      <t>シエンホジョキン</t>
    </rPh>
    <rPh sb="11" eb="13">
      <t>ヘンコウ</t>
    </rPh>
    <rPh sb="13" eb="15">
      <t>シンセイ</t>
    </rPh>
    <rPh sb="20" eb="22">
      <t>カイメ</t>
    </rPh>
    <phoneticPr fontId="1"/>
  </si>
  <si>
    <t>補助月額
(1回目の変更後)</t>
    <rPh sb="0" eb="4">
      <t>ホジョゲツガク</t>
    </rPh>
    <rPh sb="7" eb="9">
      <t>カイメ</t>
    </rPh>
    <rPh sb="10" eb="12">
      <t>ヘンコウ</t>
    </rPh>
    <rPh sb="12" eb="13">
      <t>ゴ</t>
    </rPh>
    <phoneticPr fontId="1"/>
  </si>
  <si>
    <t>補助月額
(2回目の変更後)</t>
    <rPh sb="0" eb="4">
      <t>ホジョゲツガク</t>
    </rPh>
    <phoneticPr fontId="1"/>
  </si>
  <si>
    <t>区分
(1回目の変更後)</t>
    <rPh sb="0" eb="2">
      <t>クブン</t>
    </rPh>
    <phoneticPr fontId="1"/>
  </si>
  <si>
    <t>区分
(2回目の変更後)</t>
    <rPh sb="0" eb="2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</si>
</sst>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円&quot;"/>
    <numFmt numFmtId="177" formatCode="#&quot;ヵ&quot;&quot;月&quot;"/>
    <numFmt numFmtId="178" formatCode="#&quot;月&quot;"/>
    <numFmt numFmtId="179" formatCode="\ #&quot;歳&quot;"/>
    <numFmt numFmtId="180" formatCode="#&quot;年&quot;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20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theme="1" tint="0.499984740745262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 tint="0.499984740745262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u/>
      <sz val="12"/>
      <color theme="1"/>
      <name val="Meiryo UI"/>
      <family val="3"/>
      <charset val="128"/>
    </font>
    <font>
      <u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Dashed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8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3" xfId="0" applyFont="1" applyBorder="1" applyProtection="1">
      <alignment vertical="center"/>
      <protection locked="0"/>
    </xf>
    <xf numFmtId="0" fontId="2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8" fillId="0" borderId="0" xfId="0" applyFont="1">
      <alignment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>
      <alignment vertical="center"/>
    </xf>
    <xf numFmtId="0" fontId="9" fillId="0" borderId="0" xfId="0" applyFo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>
      <alignment vertical="center"/>
    </xf>
    <xf numFmtId="0" fontId="2" fillId="0" borderId="22" xfId="0" applyFont="1" applyBorder="1">
      <alignment vertical="center"/>
    </xf>
    <xf numFmtId="176" fontId="2" fillId="0" borderId="0" xfId="0" applyNumberFormat="1" applyFont="1">
      <alignment vertical="center"/>
    </xf>
    <xf numFmtId="178" fontId="2" fillId="0" borderId="23" xfId="0" applyNumberFormat="1" applyFont="1" applyBorder="1" applyAlignment="1">
      <alignment horizontal="center" vertical="center"/>
    </xf>
    <xf numFmtId="178" fontId="2" fillId="0" borderId="21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2" fillId="0" borderId="23" xfId="0" applyFont="1" applyBorder="1" applyProtection="1">
      <alignment vertical="center"/>
      <protection locked="0"/>
    </xf>
    <xf numFmtId="176" fontId="2" fillId="0" borderId="21" xfId="0" applyNumberFormat="1" applyFont="1" applyBorder="1" applyProtection="1">
      <alignment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176" fontId="2" fillId="0" borderId="21" xfId="0" applyNumberFormat="1" applyFont="1" applyBorder="1">
      <alignment vertical="center"/>
    </xf>
    <xf numFmtId="178" fontId="2" fillId="0" borderId="24" xfId="0" applyNumberFormat="1" applyFont="1" applyBorder="1" applyAlignment="1">
      <alignment horizontal="center" vertical="center"/>
    </xf>
    <xf numFmtId="178" fontId="2" fillId="0" borderId="22" xfId="0" applyNumberFormat="1" applyFont="1" applyBorder="1" applyAlignment="1">
      <alignment horizontal="center" vertical="center"/>
    </xf>
    <xf numFmtId="177" fontId="2" fillId="0" borderId="22" xfId="0" applyNumberFormat="1" applyFont="1" applyBorder="1" applyAlignment="1">
      <alignment horizontal="center" vertical="center"/>
    </xf>
    <xf numFmtId="0" fontId="2" fillId="0" borderId="24" xfId="0" applyFont="1" applyBorder="1" applyProtection="1">
      <alignment vertical="center"/>
      <protection locked="0"/>
    </xf>
    <xf numFmtId="176" fontId="2" fillId="0" borderId="22" xfId="0" applyNumberFormat="1" applyFont="1" applyBorder="1" applyProtection="1">
      <alignment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176" fontId="2" fillId="0" borderId="22" xfId="0" applyNumberFormat="1" applyFont="1" applyBorder="1">
      <alignment vertical="center"/>
    </xf>
    <xf numFmtId="0" fontId="11" fillId="0" borderId="0" xfId="0" applyFo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2" fillId="0" borderId="21" xfId="0" applyFont="1" applyBorder="1">
      <alignment vertical="center"/>
    </xf>
    <xf numFmtId="176" fontId="3" fillId="3" borderId="3" xfId="0" applyNumberFormat="1" applyFont="1" applyFill="1" applyBorder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5" xfId="0" applyFont="1" applyBorder="1">
      <alignment vertical="center"/>
    </xf>
    <xf numFmtId="0" fontId="3" fillId="0" borderId="7" xfId="0" applyFont="1" applyBorder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22" xfId="0" applyFont="1" applyBorder="1">
      <alignment vertical="center"/>
    </xf>
    <xf numFmtId="178" fontId="13" fillId="0" borderId="24" xfId="0" applyNumberFormat="1" applyFont="1" applyBorder="1" applyAlignment="1">
      <alignment horizontal="center" vertical="center"/>
    </xf>
    <xf numFmtId="178" fontId="13" fillId="0" borderId="22" xfId="0" applyNumberFormat="1" applyFont="1" applyBorder="1" applyAlignment="1">
      <alignment horizontal="center" vertical="center"/>
    </xf>
    <xf numFmtId="177" fontId="13" fillId="0" borderId="22" xfId="0" applyNumberFormat="1" applyFont="1" applyBorder="1" applyAlignment="1">
      <alignment horizontal="center" vertical="center"/>
    </xf>
    <xf numFmtId="176" fontId="13" fillId="0" borderId="22" xfId="0" applyNumberFormat="1" applyFont="1" applyBorder="1">
      <alignment vertical="center"/>
    </xf>
    <xf numFmtId="176" fontId="13" fillId="0" borderId="0" xfId="0" applyNumberFormat="1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0" fontId="18" fillId="6" borderId="7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3" fillId="0" borderId="24" xfId="0" applyFont="1" applyBorder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4" fillId="0" borderId="2" xfId="0" applyFont="1" applyFill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Fill="1" applyBorder="1">
      <alignment vertical="center"/>
    </xf>
    <xf numFmtId="178" fontId="13" fillId="0" borderId="0" xfId="0" applyNumberFormat="1" applyFont="1" applyBorder="1" applyAlignment="1">
      <alignment horizontal="center" vertical="center"/>
    </xf>
    <xf numFmtId="177" fontId="13" fillId="0" borderId="0" xfId="0" applyNumberFormat="1" applyFont="1" applyBorder="1" applyAlignment="1">
      <alignment horizontal="center" vertical="center"/>
    </xf>
    <xf numFmtId="176" fontId="13" fillId="0" borderId="0" xfId="0" applyNumberFormat="1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26" xfId="0" applyFont="1" applyFill="1" applyBorder="1">
      <alignment vertical="center"/>
    </xf>
    <xf numFmtId="0" fontId="14" fillId="0" borderId="26" xfId="0" applyFont="1" applyFill="1" applyBorder="1">
      <alignment vertical="center"/>
    </xf>
    <xf numFmtId="0" fontId="13" fillId="0" borderId="27" xfId="0" applyFont="1" applyBorder="1">
      <alignment vertical="center"/>
    </xf>
    <xf numFmtId="0" fontId="14" fillId="0" borderId="15" xfId="0" applyFont="1" applyBorder="1">
      <alignment vertical="center"/>
    </xf>
    <xf numFmtId="0" fontId="13" fillId="0" borderId="28" xfId="0" applyFont="1" applyBorder="1">
      <alignment vertical="center"/>
    </xf>
    <xf numFmtId="0" fontId="13" fillId="0" borderId="30" xfId="0" applyFont="1" applyBorder="1">
      <alignment vertical="center"/>
    </xf>
    <xf numFmtId="0" fontId="13" fillId="0" borderId="30" xfId="0" applyFont="1" applyBorder="1" applyAlignment="1">
      <alignment horizontal="left" vertical="center"/>
    </xf>
    <xf numFmtId="178" fontId="13" fillId="0" borderId="30" xfId="0" applyNumberFormat="1" applyFont="1" applyBorder="1" applyAlignment="1">
      <alignment horizontal="center" vertical="center"/>
    </xf>
    <xf numFmtId="178" fontId="13" fillId="0" borderId="28" xfId="0" applyNumberFormat="1" applyFont="1" applyBorder="1" applyAlignment="1">
      <alignment horizontal="center" vertical="center"/>
    </xf>
    <xf numFmtId="177" fontId="13" fillId="0" borderId="28" xfId="0" applyNumberFormat="1" applyFont="1" applyBorder="1" applyAlignment="1">
      <alignment horizontal="center" vertical="center"/>
    </xf>
    <xf numFmtId="176" fontId="13" fillId="0" borderId="28" xfId="0" applyNumberFormat="1" applyFont="1" applyBorder="1">
      <alignment vertical="center"/>
    </xf>
    <xf numFmtId="0" fontId="13" fillId="0" borderId="31" xfId="0" applyFont="1" applyBorder="1">
      <alignment vertical="center"/>
    </xf>
    <xf numFmtId="178" fontId="13" fillId="0" borderId="31" xfId="0" applyNumberFormat="1" applyFont="1" applyBorder="1" applyAlignment="1">
      <alignment horizontal="center" vertical="center"/>
    </xf>
    <xf numFmtId="178" fontId="13" fillId="0" borderId="29" xfId="0" applyNumberFormat="1" applyFont="1" applyBorder="1" applyAlignment="1">
      <alignment horizontal="center" vertical="center"/>
    </xf>
    <xf numFmtId="177" fontId="13" fillId="0" borderId="29" xfId="0" applyNumberFormat="1" applyFont="1" applyBorder="1" applyAlignment="1">
      <alignment horizontal="center" vertical="center"/>
    </xf>
    <xf numFmtId="176" fontId="13" fillId="0" borderId="29" xfId="0" applyNumberFormat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19" fillId="6" borderId="39" xfId="0" applyFont="1" applyFill="1" applyBorder="1" applyAlignment="1">
      <alignment horizontal="center" vertical="center" wrapText="1"/>
    </xf>
    <xf numFmtId="0" fontId="13" fillId="0" borderId="30" xfId="0" applyNumberFormat="1" applyFont="1" applyBorder="1" applyAlignment="1">
      <alignment horizontal="left" vertical="center"/>
    </xf>
    <xf numFmtId="0" fontId="18" fillId="6" borderId="3" xfId="0" applyFont="1" applyFill="1" applyBorder="1" applyAlignment="1">
      <alignment horizontal="center" vertical="center" wrapText="1"/>
    </xf>
    <xf numFmtId="176" fontId="13" fillId="0" borderId="46" xfId="0" applyNumberFormat="1" applyFont="1" applyBorder="1">
      <alignment vertical="center"/>
    </xf>
    <xf numFmtId="176" fontId="13" fillId="0" borderId="46" xfId="0" applyNumberFormat="1" applyFont="1" applyBorder="1" applyAlignment="1">
      <alignment horizontal="center" vertical="center"/>
    </xf>
    <xf numFmtId="176" fontId="13" fillId="0" borderId="22" xfId="0" applyNumberFormat="1" applyFont="1" applyBorder="1" applyAlignment="1">
      <alignment horizontal="center" vertical="center"/>
    </xf>
    <xf numFmtId="176" fontId="13" fillId="0" borderId="21" xfId="0" applyNumberFormat="1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0" fillId="0" borderId="40" xfId="0" applyFont="1" applyBorder="1">
      <alignment vertical="center"/>
    </xf>
    <xf numFmtId="0" fontId="20" fillId="0" borderId="4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3" fillId="0" borderId="50" xfId="0" applyFont="1" applyBorder="1">
      <alignment vertical="center"/>
    </xf>
    <xf numFmtId="176" fontId="13" fillId="0" borderId="50" xfId="0" applyNumberFormat="1" applyFont="1" applyBorder="1">
      <alignment vertical="center"/>
    </xf>
    <xf numFmtId="176" fontId="13" fillId="0" borderId="41" xfId="0" applyNumberFormat="1" applyFont="1" applyBorder="1">
      <alignment vertical="center"/>
    </xf>
    <xf numFmtId="0" fontId="18" fillId="6" borderId="53" xfId="0" applyFont="1" applyFill="1" applyBorder="1" applyAlignment="1">
      <alignment horizontal="center" vertical="center"/>
    </xf>
    <xf numFmtId="0" fontId="18" fillId="6" borderId="54" xfId="0" applyFont="1" applyFill="1" applyBorder="1" applyAlignment="1">
      <alignment horizontal="center" vertical="center"/>
    </xf>
    <xf numFmtId="0" fontId="19" fillId="6" borderId="54" xfId="0" applyFont="1" applyFill="1" applyBorder="1" applyAlignment="1">
      <alignment horizontal="center" vertical="center" wrapText="1"/>
    </xf>
    <xf numFmtId="0" fontId="18" fillId="6" borderId="55" xfId="0" applyFont="1" applyFill="1" applyBorder="1" applyAlignment="1">
      <alignment horizontal="center" vertical="center"/>
    </xf>
    <xf numFmtId="176" fontId="13" fillId="0" borderId="48" xfId="0" applyNumberFormat="1" applyFont="1" applyBorder="1">
      <alignment vertical="center"/>
    </xf>
    <xf numFmtId="176" fontId="13" fillId="0" borderId="40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21" fillId="0" borderId="0" xfId="0" applyNumberFormat="1" applyFont="1" applyBorder="1">
      <alignment vertical="center"/>
    </xf>
    <xf numFmtId="0" fontId="5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 textRotation="255"/>
    </xf>
    <xf numFmtId="0" fontId="13" fillId="0" borderId="22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176" fontId="21" fillId="0" borderId="56" xfId="0" applyNumberFormat="1" applyFont="1" applyBorder="1">
      <alignment vertical="center"/>
    </xf>
    <xf numFmtId="0" fontId="14" fillId="0" borderId="56" xfId="0" applyFont="1" applyBorder="1">
      <alignment vertical="center"/>
    </xf>
    <xf numFmtId="0" fontId="14" fillId="0" borderId="56" xfId="0" applyFont="1" applyFill="1" applyBorder="1">
      <alignment vertical="center"/>
    </xf>
    <xf numFmtId="0" fontId="13" fillId="0" borderId="56" xfId="0" applyFont="1" applyBorder="1">
      <alignment vertical="center"/>
    </xf>
    <xf numFmtId="178" fontId="13" fillId="0" borderId="56" xfId="0" applyNumberFormat="1" applyFont="1" applyBorder="1" applyAlignment="1">
      <alignment horizontal="center" vertical="center"/>
    </xf>
    <xf numFmtId="177" fontId="13" fillId="0" borderId="56" xfId="0" applyNumberFormat="1" applyFont="1" applyBorder="1" applyAlignment="1">
      <alignment horizontal="center" vertical="center"/>
    </xf>
    <xf numFmtId="176" fontId="13" fillId="0" borderId="56" xfId="0" applyNumberFormat="1" applyFont="1" applyBorder="1">
      <alignment vertical="center"/>
    </xf>
    <xf numFmtId="0" fontId="13" fillId="0" borderId="56" xfId="0" applyFont="1" applyBorder="1" applyAlignment="1">
      <alignment horizontal="center" vertical="center"/>
    </xf>
    <xf numFmtId="0" fontId="13" fillId="0" borderId="38" xfId="0" applyNumberFormat="1" applyFont="1" applyBorder="1" applyAlignment="1">
      <alignment vertical="center" wrapText="1"/>
    </xf>
    <xf numFmtId="0" fontId="13" fillId="0" borderId="19" xfId="0" applyNumberFormat="1" applyFont="1" applyBorder="1" applyAlignment="1">
      <alignment vertical="center" wrapText="1"/>
    </xf>
    <xf numFmtId="0" fontId="13" fillId="0" borderId="23" xfId="0" applyNumberFormat="1" applyFont="1" applyBorder="1" applyAlignment="1">
      <alignment vertical="center" wrapText="1"/>
    </xf>
    <xf numFmtId="0" fontId="13" fillId="0" borderId="24" xfId="0" applyFont="1" applyFill="1" applyBorder="1">
      <alignment vertical="center"/>
    </xf>
    <xf numFmtId="0" fontId="13" fillId="0" borderId="32" xfId="0" applyFont="1" applyFill="1" applyBorder="1">
      <alignment vertical="center"/>
    </xf>
    <xf numFmtId="0" fontId="13" fillId="0" borderId="22" xfId="0" applyFont="1" applyFill="1" applyBorder="1">
      <alignment vertical="center"/>
    </xf>
    <xf numFmtId="177" fontId="13" fillId="0" borderId="22" xfId="0" applyNumberFormat="1" applyFont="1" applyFill="1" applyBorder="1">
      <alignment vertical="center"/>
    </xf>
    <xf numFmtId="177" fontId="20" fillId="0" borderId="20" xfId="0" applyNumberFormat="1" applyFont="1" applyFill="1" applyBorder="1">
      <alignment vertical="center"/>
    </xf>
    <xf numFmtId="176" fontId="20" fillId="0" borderId="3" xfId="0" applyNumberFormat="1" applyFont="1" applyFill="1" applyBorder="1">
      <alignment vertical="center"/>
    </xf>
    <xf numFmtId="0" fontId="13" fillId="0" borderId="34" xfId="0" applyFont="1" applyFill="1" applyBorder="1">
      <alignment vertical="center"/>
    </xf>
    <xf numFmtId="176" fontId="21" fillId="0" borderId="5" xfId="0" applyNumberFormat="1" applyFont="1" applyFill="1" applyBorder="1">
      <alignment vertical="center"/>
    </xf>
    <xf numFmtId="176" fontId="13" fillId="0" borderId="56" xfId="0" applyNumberFormat="1" applyFont="1" applyBorder="1" applyAlignment="1">
      <alignment horizontal="center" vertical="center"/>
    </xf>
    <xf numFmtId="176" fontId="13" fillId="0" borderId="56" xfId="0" applyNumberFormat="1" applyFont="1" applyFill="1" applyBorder="1" applyAlignment="1">
      <alignment horizontal="center" vertical="center" textRotation="255"/>
    </xf>
    <xf numFmtId="176" fontId="13" fillId="0" borderId="2" xfId="0" applyNumberFormat="1" applyFont="1" applyFill="1" applyBorder="1">
      <alignment vertical="center"/>
    </xf>
    <xf numFmtId="0" fontId="13" fillId="0" borderId="29" xfId="0" applyFont="1" applyFill="1" applyBorder="1">
      <alignment vertical="center"/>
    </xf>
    <xf numFmtId="0" fontId="13" fillId="0" borderId="60" xfId="0" applyFont="1" applyBorder="1">
      <alignment vertical="center"/>
    </xf>
    <xf numFmtId="0" fontId="20" fillId="0" borderId="55" xfId="0" applyFont="1" applyBorder="1">
      <alignment vertical="center"/>
    </xf>
    <xf numFmtId="0" fontId="13" fillId="0" borderId="48" xfId="0" applyFont="1" applyBorder="1">
      <alignment vertical="center"/>
    </xf>
    <xf numFmtId="0" fontId="13" fillId="0" borderId="52" xfId="0" applyFont="1" applyBorder="1">
      <alignment vertical="center"/>
    </xf>
    <xf numFmtId="176" fontId="13" fillId="0" borderId="52" xfId="0" applyNumberFormat="1" applyFont="1" applyBorder="1">
      <alignment vertical="center"/>
    </xf>
    <xf numFmtId="176" fontId="13" fillId="0" borderId="42" xfId="0" applyNumberFormat="1" applyFont="1" applyBorder="1">
      <alignment vertical="center"/>
    </xf>
    <xf numFmtId="0" fontId="15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18" fillId="6" borderId="7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8" fillId="6" borderId="3" xfId="0" applyFont="1" applyFill="1" applyBorder="1" applyAlignment="1" applyProtection="1">
      <alignment horizontal="center" vertical="center"/>
    </xf>
    <xf numFmtId="0" fontId="13" fillId="6" borderId="3" xfId="0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 applyProtection="1">
      <alignment horizontal="center" vertical="center"/>
    </xf>
    <xf numFmtId="0" fontId="13" fillId="5" borderId="9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0" borderId="22" xfId="0" applyFont="1" applyBorder="1" applyProtection="1">
      <alignment vertical="center"/>
    </xf>
    <xf numFmtId="0" fontId="13" fillId="0" borderId="24" xfId="0" applyFont="1" applyBorder="1" applyProtection="1">
      <alignment vertical="center"/>
    </xf>
    <xf numFmtId="0" fontId="13" fillId="0" borderId="32" xfId="0" applyFont="1" applyBorder="1" applyProtection="1">
      <alignment vertical="center"/>
    </xf>
    <xf numFmtId="0" fontId="13" fillId="0" borderId="2" xfId="0" applyFont="1" applyFill="1" applyBorder="1" applyProtection="1">
      <alignment vertical="center"/>
    </xf>
    <xf numFmtId="178" fontId="13" fillId="0" borderId="24" xfId="0" applyNumberFormat="1" applyFont="1" applyBorder="1" applyAlignment="1" applyProtection="1">
      <alignment horizontal="center" vertical="center"/>
    </xf>
    <xf numFmtId="178" fontId="13" fillId="0" borderId="22" xfId="0" applyNumberFormat="1" applyFont="1" applyBorder="1" applyAlignment="1" applyProtection="1">
      <alignment horizontal="center" vertical="center"/>
    </xf>
    <xf numFmtId="177" fontId="13" fillId="0" borderId="22" xfId="0" applyNumberFormat="1" applyFont="1" applyBorder="1" applyAlignment="1" applyProtection="1">
      <alignment horizontal="center" vertical="center"/>
    </xf>
    <xf numFmtId="176" fontId="13" fillId="0" borderId="22" xfId="0" applyNumberFormat="1" applyFont="1" applyBorder="1" applyProtection="1">
      <alignment vertical="center"/>
    </xf>
    <xf numFmtId="176" fontId="13" fillId="0" borderId="0" xfId="0" applyNumberFormat="1" applyFont="1" applyProtection="1">
      <alignment vertical="center"/>
    </xf>
    <xf numFmtId="0" fontId="13" fillId="0" borderId="28" xfId="0" applyFont="1" applyBorder="1" applyProtection="1">
      <alignment vertical="center"/>
    </xf>
    <xf numFmtId="0" fontId="13" fillId="0" borderId="30" xfId="0" applyFont="1" applyBorder="1" applyProtection="1">
      <alignment vertical="center"/>
    </xf>
    <xf numFmtId="0" fontId="13" fillId="0" borderId="33" xfId="0" applyFont="1" applyBorder="1" applyProtection="1">
      <alignment vertical="center"/>
    </xf>
    <xf numFmtId="0" fontId="14" fillId="0" borderId="2" xfId="0" applyFont="1" applyFill="1" applyBorder="1" applyProtection="1">
      <alignment vertical="center"/>
    </xf>
    <xf numFmtId="178" fontId="13" fillId="0" borderId="30" xfId="0" applyNumberFormat="1" applyFont="1" applyBorder="1" applyAlignment="1" applyProtection="1">
      <alignment horizontal="center" vertical="center"/>
    </xf>
    <xf numFmtId="178" fontId="13" fillId="0" borderId="28" xfId="0" applyNumberFormat="1" applyFont="1" applyBorder="1" applyAlignment="1" applyProtection="1">
      <alignment horizontal="center" vertical="center"/>
    </xf>
    <xf numFmtId="177" fontId="13" fillId="0" borderId="28" xfId="0" applyNumberFormat="1" applyFont="1" applyBorder="1" applyAlignment="1" applyProtection="1">
      <alignment horizontal="center" vertical="center"/>
    </xf>
    <xf numFmtId="176" fontId="13" fillId="0" borderId="28" xfId="0" applyNumberFormat="1" applyFont="1" applyBorder="1" applyProtection="1">
      <alignment vertical="center"/>
    </xf>
    <xf numFmtId="179" fontId="13" fillId="7" borderId="35" xfId="0" applyNumberFormat="1" applyFont="1" applyFill="1" applyBorder="1" applyAlignment="1" applyProtection="1">
      <alignment horizontal="center" vertical="center"/>
    </xf>
    <xf numFmtId="180" fontId="13" fillId="7" borderId="35" xfId="0" quotePrefix="1" applyNumberFormat="1" applyFont="1" applyFill="1" applyBorder="1" applyAlignment="1" applyProtection="1">
      <alignment horizontal="center" vertical="center"/>
    </xf>
    <xf numFmtId="0" fontId="13" fillId="0" borderId="29" xfId="0" applyFont="1" applyBorder="1" applyProtection="1">
      <alignment vertical="center"/>
    </xf>
    <xf numFmtId="0" fontId="13" fillId="0" borderId="31" xfId="0" applyFont="1" applyBorder="1" applyProtection="1">
      <alignment vertical="center"/>
    </xf>
    <xf numFmtId="0" fontId="13" fillId="0" borderId="34" xfId="0" applyFont="1" applyBorder="1" applyProtection="1">
      <alignment vertical="center"/>
    </xf>
    <xf numFmtId="0" fontId="13" fillId="0" borderId="27" xfId="0" applyFont="1" applyBorder="1" applyProtection="1">
      <alignment vertical="center"/>
    </xf>
    <xf numFmtId="0" fontId="13" fillId="0" borderId="26" xfId="0" applyFont="1" applyFill="1" applyBorder="1" applyProtection="1">
      <alignment vertical="center"/>
    </xf>
    <xf numFmtId="0" fontId="14" fillId="0" borderId="15" xfId="0" applyFont="1" applyBorder="1" applyProtection="1">
      <alignment vertical="center"/>
    </xf>
    <xf numFmtId="0" fontId="14" fillId="0" borderId="26" xfId="0" applyFont="1" applyFill="1" applyBorder="1" applyProtection="1">
      <alignment vertical="center"/>
    </xf>
    <xf numFmtId="0" fontId="13" fillId="7" borderId="24" xfId="0" applyFont="1" applyFill="1" applyBorder="1" applyAlignment="1" applyProtection="1">
      <alignment horizontal="center" vertical="center"/>
    </xf>
    <xf numFmtId="0" fontId="14" fillId="0" borderId="31" xfId="0" applyFont="1" applyBorder="1" applyProtection="1">
      <alignment vertical="center"/>
    </xf>
    <xf numFmtId="0" fontId="14" fillId="0" borderId="36" xfId="0" applyFont="1" applyBorder="1" applyProtection="1">
      <alignment vertical="center"/>
    </xf>
    <xf numFmtId="0" fontId="14" fillId="0" borderId="34" xfId="0" applyFont="1" applyBorder="1" applyProtection="1">
      <alignment vertical="center"/>
    </xf>
    <xf numFmtId="177" fontId="13" fillId="7" borderId="22" xfId="0" applyNumberFormat="1" applyFont="1" applyFill="1" applyBorder="1" applyProtection="1">
      <alignment vertical="center"/>
    </xf>
    <xf numFmtId="0" fontId="13" fillId="0" borderId="20" xfId="0" applyFont="1" applyBorder="1" applyProtection="1">
      <alignment vertical="center"/>
    </xf>
    <xf numFmtId="0" fontId="21" fillId="0" borderId="21" xfId="0" applyFont="1" applyBorder="1" applyProtection="1">
      <alignment vertical="center"/>
    </xf>
    <xf numFmtId="176" fontId="21" fillId="7" borderId="21" xfId="0" applyNumberFormat="1" applyFont="1" applyFill="1" applyBorder="1" applyProtection="1">
      <alignment vertical="center"/>
    </xf>
    <xf numFmtId="0" fontId="14" fillId="0" borderId="3" xfId="0" applyFont="1" applyBorder="1" applyProtection="1">
      <alignment vertical="center"/>
    </xf>
    <xf numFmtId="178" fontId="13" fillId="0" borderId="31" xfId="0" applyNumberFormat="1" applyFont="1" applyBorder="1" applyAlignment="1" applyProtection="1">
      <alignment horizontal="center" vertical="center"/>
    </xf>
    <xf numFmtId="178" fontId="13" fillId="0" borderId="29" xfId="0" applyNumberFormat="1" applyFont="1" applyBorder="1" applyAlignment="1" applyProtection="1">
      <alignment horizontal="center" vertical="center"/>
    </xf>
    <xf numFmtId="177" fontId="13" fillId="0" borderId="29" xfId="0" applyNumberFormat="1" applyFont="1" applyBorder="1" applyAlignment="1" applyProtection="1">
      <alignment horizontal="center" vertical="center"/>
    </xf>
    <xf numFmtId="176" fontId="13" fillId="0" borderId="29" xfId="0" applyNumberFormat="1" applyFont="1" applyBorder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21" fillId="0" borderId="0" xfId="0" applyFont="1" applyBorder="1" applyProtection="1">
      <alignment vertical="center"/>
    </xf>
    <xf numFmtId="176" fontId="21" fillId="0" borderId="0" xfId="0" applyNumberFormat="1" applyFont="1" applyBorder="1" applyProtection="1">
      <alignment vertical="center"/>
    </xf>
    <xf numFmtId="0" fontId="14" fillId="0" borderId="0" xfId="0" applyFont="1" applyBorder="1" applyProtection="1">
      <alignment vertical="center"/>
    </xf>
    <xf numFmtId="0" fontId="14" fillId="0" borderId="0" xfId="0" applyFont="1" applyFill="1" applyBorder="1" applyProtection="1">
      <alignment vertical="center"/>
    </xf>
    <xf numFmtId="178" fontId="13" fillId="0" borderId="0" xfId="0" applyNumberFormat="1" applyFont="1" applyBorder="1" applyAlignment="1" applyProtection="1">
      <alignment horizontal="center" vertical="center"/>
    </xf>
    <xf numFmtId="177" fontId="13" fillId="0" borderId="0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176" fontId="13" fillId="0" borderId="0" xfId="0" applyNumberFormat="1" applyFont="1" applyBorder="1" applyProtection="1">
      <alignment vertical="center"/>
    </xf>
    <xf numFmtId="0" fontId="21" fillId="0" borderId="56" xfId="0" applyFont="1" applyBorder="1" applyProtection="1">
      <alignment vertical="center"/>
    </xf>
    <xf numFmtId="176" fontId="21" fillId="0" borderId="56" xfId="0" applyNumberFormat="1" applyFont="1" applyBorder="1" applyProtection="1">
      <alignment vertical="center"/>
    </xf>
    <xf numFmtId="0" fontId="14" fillId="0" borderId="56" xfId="0" applyFont="1" applyBorder="1" applyProtection="1">
      <alignment vertical="center"/>
    </xf>
    <xf numFmtId="0" fontId="14" fillId="0" borderId="56" xfId="0" applyFont="1" applyFill="1" applyBorder="1" applyProtection="1">
      <alignment vertical="center"/>
    </xf>
    <xf numFmtId="0" fontId="13" fillId="0" borderId="56" xfId="0" applyFont="1" applyBorder="1" applyProtection="1">
      <alignment vertical="center"/>
    </xf>
    <xf numFmtId="178" fontId="13" fillId="0" borderId="56" xfId="0" applyNumberFormat="1" applyFont="1" applyBorder="1" applyAlignment="1" applyProtection="1">
      <alignment horizontal="center" vertical="center"/>
    </xf>
    <xf numFmtId="177" fontId="13" fillId="0" borderId="56" xfId="0" applyNumberFormat="1" applyFont="1" applyBorder="1" applyAlignment="1" applyProtection="1">
      <alignment horizontal="center" vertical="center"/>
    </xf>
    <xf numFmtId="0" fontId="13" fillId="0" borderId="56" xfId="0" applyFont="1" applyBorder="1" applyAlignment="1" applyProtection="1">
      <alignment horizontal="center" vertical="center"/>
    </xf>
    <xf numFmtId="176" fontId="13" fillId="0" borderId="56" xfId="0" applyNumberFormat="1" applyFont="1" applyBorder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76" fontId="13" fillId="0" borderId="0" xfId="0" applyNumberFormat="1" applyFont="1" applyFill="1" applyBorder="1" applyProtection="1">
      <alignment vertical="center"/>
    </xf>
    <xf numFmtId="0" fontId="13" fillId="0" borderId="56" xfId="0" applyFont="1" applyFill="1" applyBorder="1" applyAlignment="1" applyProtection="1">
      <alignment horizontal="center" vertical="center"/>
    </xf>
    <xf numFmtId="176" fontId="13" fillId="0" borderId="56" xfId="0" applyNumberFormat="1" applyFont="1" applyFill="1" applyBorder="1" applyProtection="1">
      <alignment vertical="center"/>
    </xf>
    <xf numFmtId="0" fontId="14" fillId="0" borderId="31" xfId="0" applyFont="1" applyFill="1" applyBorder="1" applyProtection="1">
      <alignment vertical="center"/>
    </xf>
    <xf numFmtId="0" fontId="14" fillId="0" borderId="36" xfId="0" applyFont="1" applyFill="1" applyBorder="1" applyProtection="1">
      <alignment vertical="center"/>
    </xf>
    <xf numFmtId="0" fontId="14" fillId="0" borderId="34" xfId="0" applyFont="1" applyFill="1" applyBorder="1" applyProtection="1">
      <alignment vertical="center"/>
    </xf>
    <xf numFmtId="0" fontId="13" fillId="0" borderId="22" xfId="0" applyFont="1" applyFill="1" applyBorder="1" applyProtection="1">
      <alignment vertical="center"/>
    </xf>
    <xf numFmtId="177" fontId="13" fillId="0" borderId="22" xfId="0" applyNumberFormat="1" applyFont="1" applyFill="1" applyBorder="1" applyProtection="1">
      <alignment vertical="center"/>
    </xf>
    <xf numFmtId="0" fontId="13" fillId="0" borderId="20" xfId="0" applyFont="1" applyFill="1" applyBorder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176" fontId="13" fillId="0" borderId="0" xfId="0" applyNumberFormat="1" applyFont="1" applyFill="1" applyBorder="1" applyProtection="1">
      <alignment vertical="center"/>
      <protection locked="0"/>
    </xf>
    <xf numFmtId="0" fontId="13" fillId="0" borderId="48" xfId="0" applyFont="1" applyFill="1" applyBorder="1" applyAlignment="1" applyProtection="1">
      <alignment horizontal="center" vertical="center"/>
      <protection locked="0"/>
    </xf>
    <xf numFmtId="0" fontId="13" fillId="0" borderId="50" xfId="0" applyFont="1" applyFill="1" applyBorder="1" applyAlignment="1" applyProtection="1">
      <alignment horizontal="center" vertical="center"/>
      <protection locked="0"/>
    </xf>
    <xf numFmtId="0" fontId="13" fillId="0" borderId="52" xfId="0" applyFont="1" applyFill="1" applyBorder="1" applyAlignment="1" applyProtection="1">
      <alignment horizontal="center" vertical="center"/>
      <protection locked="0"/>
    </xf>
    <xf numFmtId="0" fontId="13" fillId="2" borderId="24" xfId="0" applyFont="1" applyFill="1" applyBorder="1" applyProtection="1">
      <alignment vertical="center"/>
      <protection locked="0"/>
    </xf>
    <xf numFmtId="0" fontId="13" fillId="2" borderId="24" xfId="0" applyFont="1" applyFill="1" applyBorder="1" applyAlignment="1" applyProtection="1">
      <alignment horizontal="center" vertical="center"/>
      <protection locked="0"/>
    </xf>
    <xf numFmtId="176" fontId="13" fillId="2" borderId="22" xfId="0" applyNumberFormat="1" applyFont="1" applyFill="1" applyBorder="1" applyProtection="1">
      <alignment vertical="center"/>
      <protection locked="0"/>
    </xf>
    <xf numFmtId="0" fontId="13" fillId="2" borderId="22" xfId="0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 applyProtection="1">
      <alignment vertical="center"/>
      <protection locked="0"/>
    </xf>
    <xf numFmtId="0" fontId="13" fillId="2" borderId="30" xfId="0" applyFont="1" applyFill="1" applyBorder="1" applyProtection="1">
      <alignment vertical="center"/>
      <protection locked="0"/>
    </xf>
    <xf numFmtId="0" fontId="13" fillId="2" borderId="30" xfId="0" applyFont="1" applyFill="1" applyBorder="1" applyAlignment="1" applyProtection="1">
      <alignment horizontal="center" vertical="center"/>
      <protection locked="0"/>
    </xf>
    <xf numFmtId="176" fontId="13" fillId="2" borderId="28" xfId="0" applyNumberFormat="1" applyFont="1" applyFill="1" applyBorder="1" applyProtection="1">
      <alignment vertical="center"/>
      <protection locked="0"/>
    </xf>
    <xf numFmtId="0" fontId="13" fillId="2" borderId="28" xfId="0" applyFont="1" applyFill="1" applyBorder="1" applyAlignment="1" applyProtection="1">
      <alignment horizontal="center" vertical="center"/>
      <protection locked="0"/>
    </xf>
    <xf numFmtId="0" fontId="13" fillId="2" borderId="28" xfId="0" applyFont="1" applyFill="1" applyBorder="1" applyAlignment="1" applyProtection="1">
      <alignment vertical="center"/>
      <protection locked="0"/>
    </xf>
    <xf numFmtId="14" fontId="13" fillId="2" borderId="30" xfId="0" applyNumberFormat="1" applyFont="1" applyFill="1" applyBorder="1" applyProtection="1">
      <alignment vertical="center"/>
      <protection locked="0"/>
    </xf>
    <xf numFmtId="0" fontId="13" fillId="2" borderId="30" xfId="0" applyFont="1" applyFill="1" applyBorder="1" applyAlignment="1" applyProtection="1">
      <alignment horizontal="left" vertical="center"/>
      <protection locked="0"/>
    </xf>
    <xf numFmtId="0" fontId="13" fillId="2" borderId="31" xfId="0" applyFont="1" applyFill="1" applyBorder="1" applyProtection="1">
      <alignment vertical="center"/>
      <protection locked="0"/>
    </xf>
    <xf numFmtId="0" fontId="13" fillId="2" borderId="31" xfId="0" applyFont="1" applyFill="1" applyBorder="1" applyAlignment="1" applyProtection="1">
      <alignment horizontal="center" vertical="center"/>
      <protection locked="0"/>
    </xf>
    <xf numFmtId="176" fontId="13" fillId="2" borderId="29" xfId="0" applyNumberFormat="1" applyFont="1" applyFill="1" applyBorder="1" applyProtection="1">
      <alignment vertical="center"/>
      <protection locked="0"/>
    </xf>
    <xf numFmtId="0" fontId="13" fillId="2" borderId="29" xfId="0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 applyProtection="1">
      <alignment vertical="center"/>
      <protection locked="0"/>
    </xf>
    <xf numFmtId="0" fontId="20" fillId="2" borderId="40" xfId="0" applyFont="1" applyFill="1" applyBorder="1" applyProtection="1">
      <alignment vertical="center"/>
      <protection locked="0"/>
    </xf>
    <xf numFmtId="176" fontId="13" fillId="2" borderId="46" xfId="0" applyNumberFormat="1" applyFont="1" applyFill="1" applyBorder="1" applyAlignment="1" applyProtection="1">
      <alignment horizontal="center" vertical="center"/>
      <protection locked="0"/>
    </xf>
    <xf numFmtId="0" fontId="20" fillId="2" borderId="41" xfId="0" applyFont="1" applyFill="1" applyBorder="1" applyProtection="1">
      <alignment vertical="center"/>
      <protection locked="0"/>
    </xf>
    <xf numFmtId="0" fontId="20" fillId="2" borderId="41" xfId="0" applyFont="1" applyFill="1" applyBorder="1" applyAlignment="1" applyProtection="1">
      <alignment horizontal="left" vertical="center"/>
      <protection locked="0"/>
    </xf>
    <xf numFmtId="176" fontId="13" fillId="2" borderId="21" xfId="0" applyNumberFormat="1" applyFont="1" applyFill="1" applyBorder="1" applyAlignment="1" applyProtection="1">
      <alignment horizontal="center" vertical="center"/>
      <protection locked="0"/>
    </xf>
    <xf numFmtId="0" fontId="20" fillId="2" borderId="55" xfId="0" applyFont="1" applyFill="1" applyBorder="1" applyProtection="1">
      <alignment vertical="center"/>
      <protection locked="0"/>
    </xf>
    <xf numFmtId="0" fontId="18" fillId="6" borderId="7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176" fontId="8" fillId="5" borderId="19" xfId="0" applyNumberFormat="1" applyFont="1" applyFill="1" applyBorder="1" applyAlignment="1" applyProtection="1">
      <alignment horizontal="center" vertical="center"/>
    </xf>
    <xf numFmtId="176" fontId="8" fillId="5" borderId="0" xfId="0" applyNumberFormat="1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  <protection locked="0" hidden="1"/>
    </xf>
    <xf numFmtId="0" fontId="5" fillId="0" borderId="8" xfId="0" applyFont="1" applyBorder="1" applyAlignment="1" applyProtection="1">
      <alignment horizontal="center" vertical="center"/>
      <protection locked="0" hidden="1"/>
    </xf>
    <xf numFmtId="0" fontId="5" fillId="0" borderId="9" xfId="0" applyFont="1" applyBorder="1" applyAlignment="1" applyProtection="1">
      <alignment horizontal="center" vertical="center"/>
      <protection locked="0" hidden="1"/>
    </xf>
    <xf numFmtId="176" fontId="8" fillId="5" borderId="19" xfId="0" applyNumberFormat="1" applyFont="1" applyFill="1" applyBorder="1" applyAlignment="1">
      <alignment horizontal="center" vertical="center"/>
    </xf>
    <xf numFmtId="176" fontId="8" fillId="5" borderId="0" xfId="0" applyNumberFormat="1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57" xfId="0" applyNumberFormat="1" applyFont="1" applyBorder="1" applyAlignment="1">
      <alignment horizontal="left" vertical="center" wrapText="1"/>
    </xf>
    <xf numFmtId="0" fontId="13" fillId="0" borderId="58" xfId="0" applyNumberFormat="1" applyFont="1" applyBorder="1" applyAlignment="1">
      <alignment horizontal="left" vertical="center" wrapText="1"/>
    </xf>
    <xf numFmtId="0" fontId="13" fillId="0" borderId="59" xfId="0" applyNumberFormat="1" applyFont="1" applyBorder="1" applyAlignment="1">
      <alignment horizontal="left" vertical="center" wrapText="1"/>
    </xf>
    <xf numFmtId="0" fontId="20" fillId="2" borderId="43" xfId="0" applyFont="1" applyFill="1" applyBorder="1" applyAlignment="1" applyProtection="1">
      <alignment horizontal="left" vertical="center"/>
      <protection locked="0"/>
    </xf>
    <xf numFmtId="0" fontId="20" fillId="0" borderId="44" xfId="0" applyFont="1" applyBorder="1" applyAlignment="1" applyProtection="1">
      <alignment horizontal="left" vertical="center"/>
      <protection locked="0"/>
    </xf>
    <xf numFmtId="0" fontId="20" fillId="0" borderId="45" xfId="0" applyFont="1" applyBorder="1" applyAlignment="1" applyProtection="1">
      <alignment horizontal="left" vertical="center"/>
      <protection locked="0"/>
    </xf>
    <xf numFmtId="176" fontId="13" fillId="3" borderId="20" xfId="0" applyNumberFormat="1" applyFont="1" applyFill="1" applyBorder="1" applyAlignment="1">
      <alignment horizontal="center" vertical="center" textRotation="255"/>
    </xf>
    <xf numFmtId="176" fontId="13" fillId="3" borderId="2" xfId="0" applyNumberFormat="1" applyFont="1" applyFill="1" applyBorder="1" applyAlignment="1">
      <alignment horizontal="center" vertical="center" textRotation="255"/>
    </xf>
    <xf numFmtId="176" fontId="13" fillId="3" borderId="21" xfId="0" applyNumberFormat="1" applyFont="1" applyFill="1" applyBorder="1" applyAlignment="1">
      <alignment horizontal="center" vertical="center" textRotation="255"/>
    </xf>
    <xf numFmtId="0" fontId="13" fillId="0" borderId="57" xfId="0" applyNumberFormat="1" applyFont="1" applyBorder="1" applyAlignment="1">
      <alignment vertical="center" wrapText="1"/>
    </xf>
    <xf numFmtId="0" fontId="13" fillId="0" borderId="58" xfId="0" applyNumberFormat="1" applyFont="1" applyBorder="1" applyAlignment="1">
      <alignment vertical="center" wrapText="1"/>
    </xf>
    <xf numFmtId="0" fontId="13" fillId="0" borderId="59" xfId="0" applyNumberFormat="1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13" fillId="0" borderId="37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21" xfId="0" applyFont="1" applyBorder="1">
      <alignment vertical="center"/>
    </xf>
    <xf numFmtId="0" fontId="20" fillId="0" borderId="43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0" fontId="17" fillId="8" borderId="8" xfId="0" applyFont="1" applyFill="1" applyBorder="1" applyAlignment="1" applyProtection="1">
      <alignment horizontal="center" vertical="center"/>
      <protection locked="0"/>
    </xf>
    <xf numFmtId="0" fontId="17" fillId="8" borderId="9" xfId="0" applyFont="1" applyFill="1" applyBorder="1" applyAlignment="1" applyProtection="1">
      <alignment horizontal="center" vertical="center"/>
      <protection locked="0"/>
    </xf>
    <xf numFmtId="0" fontId="13" fillId="0" borderId="57" xfId="0" applyFont="1" applyBorder="1" applyAlignment="1">
      <alignment horizontal="left" vertical="center"/>
    </xf>
    <xf numFmtId="0" fontId="13" fillId="0" borderId="58" xfId="0" applyFont="1" applyBorder="1" applyAlignment="1">
      <alignment horizontal="left" vertical="center"/>
    </xf>
    <xf numFmtId="0" fontId="13" fillId="0" borderId="59" xfId="0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176" fontId="8" fillId="5" borderId="7" xfId="0" applyNumberFormat="1" applyFont="1" applyFill="1" applyBorder="1" applyAlignment="1">
      <alignment horizontal="center" vertical="center"/>
    </xf>
    <xf numFmtId="176" fontId="8" fillId="5" borderId="9" xfId="0" applyNumberFormat="1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3715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1897679</xdr:colOff>
      <xdr:row>12</xdr:row>
      <xdr:rowOff>116759</xdr:rowOff>
    </xdr:from>
    <xdr:to>
      <xdr:col>6</xdr:col>
      <xdr:colOff>389283</xdr:colOff>
      <xdr:row>21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6A497CE-7D72-4F43-ABD4-C7D369E43C94}"/>
            </a:ext>
          </a:extLst>
        </xdr:cNvPr>
        <xdr:cNvSpPr/>
      </xdr:nvSpPr>
      <xdr:spPr>
        <a:xfrm>
          <a:off x="6368079" y="2961559"/>
          <a:ext cx="4200254" cy="1794591"/>
        </a:xfrm>
        <a:prstGeom prst="roundRect">
          <a:avLst/>
        </a:prstGeom>
        <a:ln w="28575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変更申請で使用する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Excel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フォーマットをベースにしています。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企業の手間を考え、項目は出来る限り少なくすることで、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不備も最小限で抑えられるのではと考えています。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個人単位でのチェックとなる為、変更申請があった場合も把握しやすい。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シート毎の確認となるため、工数がかかるため審査時間が長くなる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デメリットがございます。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336413</xdr:colOff>
      <xdr:row>12</xdr:row>
      <xdr:rowOff>154998</xdr:rowOff>
    </xdr:from>
    <xdr:to>
      <xdr:col>2</xdr:col>
      <xdr:colOff>1136651</xdr:colOff>
      <xdr:row>18</xdr:row>
      <xdr:rowOff>173937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DE35420-AFF4-4B40-8842-0D385EE2FFBA}"/>
            </a:ext>
          </a:extLst>
        </xdr:cNvPr>
        <xdr:cNvSpPr/>
      </xdr:nvSpPr>
      <xdr:spPr>
        <a:xfrm>
          <a:off x="336413" y="2999798"/>
          <a:ext cx="5353188" cy="1358789"/>
        </a:xfrm>
        <a:prstGeom prst="roundRect">
          <a:avLst/>
        </a:prstGeom>
        <a:ln w="28575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審査チームより意見を反映させて頂きました。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変更申請番号に関しては、反映が無くても問題はないと思いますが、本申請番号の反映は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企業の交付確定時の内容も確認できる為、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金額の不備に気付きやすいのではないか？との意見です。</a:t>
          </a:r>
        </a:p>
      </xdr:txBody>
    </xdr:sp>
    <xdr:clientData/>
  </xdr:twoCellAnchor>
  <xdr:twoCellAnchor>
    <xdr:from>
      <xdr:col>6</xdr:col>
      <xdr:colOff>1270414</xdr:colOff>
      <xdr:row>17</xdr:row>
      <xdr:rowOff>41410</xdr:rowOff>
    </xdr:from>
    <xdr:to>
      <xdr:col>10</xdr:col>
      <xdr:colOff>142737</xdr:colOff>
      <xdr:row>25</xdr:row>
      <xdr:rowOff>69434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B171F92-477A-4D1F-9F17-9BDCAC3CA3C8}"/>
            </a:ext>
          </a:extLst>
        </xdr:cNvPr>
        <xdr:cNvSpPr/>
      </xdr:nvSpPr>
      <xdr:spPr>
        <a:xfrm>
          <a:off x="11449464" y="4035560"/>
          <a:ext cx="4028523" cy="1552024"/>
        </a:xfrm>
        <a:prstGeom prst="roundRect">
          <a:avLst/>
        </a:prstGeom>
        <a:ln w="28575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変更申請で使用している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Excel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フォーマットをベースに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企業負担および企業での個別対象者の金額を把握し、対象者への振込金額の認識をして頂きやすくなると思われます。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審査を行う上でも対象者が全員分表示される事で、工数削減となり、審査時間短縮につながるメリットがございます。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2:H29"/>
  <sheetViews>
    <sheetView showGridLines="0" topLeftCell="A2" zoomScaleNormal="100" workbookViewId="0">
      <selection activeCell="B28" sqref="B28"/>
    </sheetView>
  </sheetViews>
  <sheetFormatPr defaultColWidth="8.6640625" defaultRowHeight="15" x14ac:dyDescent="0.55000000000000004"/>
  <cols>
    <col min="1" max="1" width="8.6640625" style="1"/>
    <col min="2" max="2" width="51.08203125" style="1" customWidth="1"/>
    <col min="3" max="3" width="27.33203125" style="1" customWidth="1"/>
    <col min="4" max="4" width="30.9140625" style="1" customWidth="1"/>
    <col min="5" max="5" width="11.1640625" style="1" customWidth="1"/>
    <col min="6" max="6" width="5.5" style="1" customWidth="1"/>
    <col min="7" max="7" width="17.1640625" style="1" customWidth="1"/>
    <col min="8" max="8" width="33.1640625" style="1" customWidth="1"/>
    <col min="9" max="16384" width="8.6640625" style="1"/>
  </cols>
  <sheetData>
    <row r="2" spans="2:8" ht="32.5" customHeight="1" x14ac:dyDescent="0.55000000000000004">
      <c r="B2" s="6" t="s">
        <v>52</v>
      </c>
    </row>
    <row r="3" spans="2:8" ht="22.5" thickBot="1" x14ac:dyDescent="0.6">
      <c r="H3" s="7" t="s">
        <v>3</v>
      </c>
    </row>
    <row r="4" spans="2:8" s="7" customFormat="1" ht="33" customHeight="1" thickBot="1" x14ac:dyDescent="0.6">
      <c r="B4" s="7" t="s">
        <v>90</v>
      </c>
      <c r="D4" s="7" t="s">
        <v>3</v>
      </c>
      <c r="H4" s="66" t="s">
        <v>65</v>
      </c>
    </row>
    <row r="5" spans="2:8" x14ac:dyDescent="0.55000000000000004">
      <c r="B5" s="3" t="s">
        <v>0</v>
      </c>
      <c r="D5" s="3" t="s">
        <v>4</v>
      </c>
      <c r="E5" s="17"/>
      <c r="F5" s="17"/>
      <c r="H5" s="67" t="s">
        <v>66</v>
      </c>
    </row>
    <row r="6" spans="2:8" x14ac:dyDescent="0.55000000000000004">
      <c r="B6" s="5" t="s">
        <v>1</v>
      </c>
      <c r="D6" s="5" t="s">
        <v>47</v>
      </c>
      <c r="E6" s="17"/>
      <c r="F6" s="17"/>
      <c r="H6" s="67" t="s">
        <v>67</v>
      </c>
    </row>
    <row r="7" spans="2:8" x14ac:dyDescent="0.55000000000000004">
      <c r="B7" s="5" t="s">
        <v>2</v>
      </c>
      <c r="D7" s="5" t="s">
        <v>5</v>
      </c>
      <c r="E7" s="17"/>
      <c r="F7" s="17"/>
      <c r="H7" s="67" t="s">
        <v>73</v>
      </c>
    </row>
    <row r="8" spans="2:8" x14ac:dyDescent="0.55000000000000004">
      <c r="B8" s="5" t="s">
        <v>6</v>
      </c>
      <c r="D8" s="5" t="s">
        <v>42</v>
      </c>
      <c r="E8" s="17"/>
      <c r="F8" s="17"/>
      <c r="H8" s="67" t="s">
        <v>75</v>
      </c>
    </row>
    <row r="9" spans="2:8" x14ac:dyDescent="0.55000000000000004">
      <c r="B9" s="5" t="s">
        <v>7</v>
      </c>
      <c r="D9" s="5" t="s">
        <v>43</v>
      </c>
      <c r="E9" s="17"/>
      <c r="F9" s="17"/>
      <c r="H9" s="67" t="s">
        <v>69</v>
      </c>
    </row>
    <row r="10" spans="2:8" ht="15.5" thickBot="1" x14ac:dyDescent="0.6">
      <c r="B10" s="64" t="s">
        <v>8</v>
      </c>
      <c r="D10" s="4" t="s">
        <v>7</v>
      </c>
      <c r="E10" s="17"/>
      <c r="F10" s="17"/>
      <c r="H10" s="67" t="s">
        <v>68</v>
      </c>
    </row>
    <row r="11" spans="2:8" ht="15.5" thickBot="1" x14ac:dyDescent="0.6">
      <c r="B11" s="4" t="s">
        <v>88</v>
      </c>
      <c r="D11" s="1" t="s">
        <v>46</v>
      </c>
      <c r="H11" s="67" t="s">
        <v>70</v>
      </c>
    </row>
    <row r="12" spans="2:8" x14ac:dyDescent="0.55000000000000004">
      <c r="B12" s="1" t="s">
        <v>50</v>
      </c>
      <c r="D12" s="1" t="s">
        <v>51</v>
      </c>
      <c r="H12" s="67" t="s">
        <v>71</v>
      </c>
    </row>
    <row r="13" spans="2:8" x14ac:dyDescent="0.55000000000000004">
      <c r="H13" s="67" t="s">
        <v>15</v>
      </c>
    </row>
    <row r="14" spans="2:8" x14ac:dyDescent="0.55000000000000004">
      <c r="H14" s="67" t="s">
        <v>72</v>
      </c>
    </row>
    <row r="15" spans="2:8" x14ac:dyDescent="0.55000000000000004">
      <c r="H15" s="67" t="s">
        <v>74</v>
      </c>
    </row>
    <row r="16" spans="2:8" ht="30.5" thickBot="1" x14ac:dyDescent="0.6">
      <c r="H16" s="68" t="s">
        <v>86</v>
      </c>
    </row>
    <row r="17" spans="2:8" x14ac:dyDescent="0.55000000000000004">
      <c r="H17" s="1" t="s">
        <v>89</v>
      </c>
    </row>
    <row r="21" spans="2:8" ht="22.5" thickBot="1" x14ac:dyDescent="0.6">
      <c r="B21" s="7" t="s">
        <v>91</v>
      </c>
    </row>
    <row r="22" spans="2:8" x14ac:dyDescent="0.55000000000000004">
      <c r="B22" s="3" t="s">
        <v>0</v>
      </c>
    </row>
    <row r="23" spans="2:8" x14ac:dyDescent="0.55000000000000004">
      <c r="B23" s="5" t="s">
        <v>1</v>
      </c>
    </row>
    <row r="24" spans="2:8" x14ac:dyDescent="0.55000000000000004">
      <c r="B24" s="5" t="s">
        <v>2</v>
      </c>
    </row>
    <row r="25" spans="2:8" x14ac:dyDescent="0.55000000000000004">
      <c r="B25" s="5" t="s">
        <v>6</v>
      </c>
    </row>
    <row r="26" spans="2:8" x14ac:dyDescent="0.55000000000000004">
      <c r="B26" s="5" t="s">
        <v>7</v>
      </c>
    </row>
    <row r="27" spans="2:8" x14ac:dyDescent="0.55000000000000004">
      <c r="B27" s="64" t="s">
        <v>8</v>
      </c>
      <c r="E27" s="1" t="s">
        <v>87</v>
      </c>
    </row>
    <row r="28" spans="2:8" ht="30" x14ac:dyDescent="0.55000000000000004">
      <c r="B28" s="82" t="s">
        <v>92</v>
      </c>
    </row>
    <row r="29" spans="2:8" ht="15.5" thickBot="1" x14ac:dyDescent="0.6">
      <c r="B29" s="4" t="s">
        <v>88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AC811"/>
  <sheetViews>
    <sheetView showGridLines="0" tabSelected="1" zoomScale="80" zoomScaleNormal="80" workbookViewId="0">
      <selection activeCell="C3" sqref="C3:J3"/>
    </sheetView>
  </sheetViews>
  <sheetFormatPr defaultColWidth="8.6640625" defaultRowHeight="19.5" x14ac:dyDescent="0.55000000000000004"/>
  <cols>
    <col min="1" max="1" width="6.5" style="190" customWidth="1"/>
    <col min="2" max="4" width="21.83203125" style="191" customWidth="1"/>
    <col min="5" max="5" width="4.9140625" style="191" customWidth="1"/>
    <col min="6" max="6" width="6.08203125" style="191" customWidth="1"/>
    <col min="7" max="8" width="12" style="192" hidden="1" customWidth="1"/>
    <col min="9" max="9" width="9.6640625" style="191" hidden="1" customWidth="1"/>
    <col min="10" max="10" width="14.33203125" style="192" bestFit="1" customWidth="1"/>
    <col min="11" max="11" width="11.6640625" style="191" customWidth="1"/>
    <col min="12" max="12" width="11.4140625" style="191" customWidth="1"/>
    <col min="13" max="13" width="11" style="191" bestFit="1" customWidth="1"/>
    <col min="14" max="14" width="14.1640625" style="191" customWidth="1"/>
    <col min="15" max="15" width="15.1640625" style="191" bestFit="1" customWidth="1"/>
    <col min="16" max="16" width="14.58203125" style="191" customWidth="1"/>
    <col min="17" max="17" width="14.6640625" style="191" hidden="1" customWidth="1"/>
    <col min="18" max="18" width="18.1640625" style="192" customWidth="1"/>
    <col min="19" max="20" width="8.6640625" style="191"/>
    <col min="21" max="29" width="18.4140625" style="191" hidden="1" customWidth="1"/>
    <col min="30" max="30" width="18.4140625" style="191" customWidth="1"/>
    <col min="31" max="16384" width="8.6640625" style="191"/>
  </cols>
  <sheetData>
    <row r="1" spans="1:29" x14ac:dyDescent="0.55000000000000004">
      <c r="A1" s="190" t="s">
        <v>20</v>
      </c>
    </row>
    <row r="2" spans="1:29" ht="63" customHeight="1" thickBot="1" x14ac:dyDescent="0.6">
      <c r="A2" s="190" t="s">
        <v>76</v>
      </c>
      <c r="B2" s="193" t="s">
        <v>165</v>
      </c>
      <c r="C2" s="193"/>
      <c r="D2" s="193"/>
      <c r="E2" s="193"/>
      <c r="F2" s="193"/>
    </row>
    <row r="3" spans="1:29" ht="37.5" customHeight="1" thickBot="1" x14ac:dyDescent="0.6">
      <c r="A3" s="190" t="s">
        <v>77</v>
      </c>
      <c r="B3" s="194" t="s">
        <v>64</v>
      </c>
      <c r="C3" s="310"/>
      <c r="D3" s="311"/>
      <c r="E3" s="311"/>
      <c r="F3" s="311"/>
      <c r="G3" s="311"/>
      <c r="H3" s="311"/>
      <c r="I3" s="311"/>
      <c r="J3" s="312"/>
      <c r="O3" s="195" t="s">
        <v>80</v>
      </c>
      <c r="P3" s="308">
        <f>C22+C42+C62+C82+C102+C122+C142+C162+C182+C202+C222+C242+C262+C282+C302+C322+C342+C362+C382+C402+C422+C442+C462+C482+C502+C522+C542+C562+C582+C602+C622+C642+C662+C682+C702+C722+C742+C762+C782+C802</f>
        <v>0</v>
      </c>
      <c r="Q3" s="309"/>
      <c r="R3" s="309"/>
    </row>
    <row r="4" spans="1:29" ht="1.25" customHeight="1" x14ac:dyDescent="0.55000000000000004">
      <c r="B4" s="194"/>
      <c r="C4" s="196"/>
      <c r="D4" s="196"/>
      <c r="E4" s="196"/>
      <c r="F4" s="196"/>
      <c r="G4" s="196"/>
      <c r="H4" s="196"/>
      <c r="I4" s="196"/>
      <c r="J4" s="196"/>
      <c r="O4" s="197"/>
      <c r="P4" s="198"/>
      <c r="Q4" s="198"/>
      <c r="R4" s="198"/>
    </row>
    <row r="5" spans="1:29" ht="1.25" customHeight="1" x14ac:dyDescent="0.55000000000000004">
      <c r="B5" s="194"/>
      <c r="C5" s="196"/>
      <c r="D5" s="196"/>
      <c r="E5" s="196"/>
      <c r="F5" s="196"/>
      <c r="G5" s="196"/>
      <c r="H5" s="196"/>
      <c r="I5" s="196"/>
      <c r="J5" s="196"/>
      <c r="O5" s="197"/>
      <c r="P5" s="198"/>
      <c r="Q5" s="198"/>
      <c r="R5" s="198"/>
    </row>
    <row r="6" spans="1:29" ht="1.25" customHeight="1" x14ac:dyDescent="0.55000000000000004">
      <c r="B6" s="194"/>
      <c r="C6" s="196"/>
      <c r="D6" s="196"/>
      <c r="E6" s="196"/>
      <c r="F6" s="196"/>
      <c r="G6" s="196"/>
      <c r="H6" s="196"/>
      <c r="I6" s="196"/>
      <c r="J6" s="196"/>
      <c r="O6" s="197"/>
      <c r="P6" s="198"/>
      <c r="Q6" s="198"/>
      <c r="R6" s="198"/>
    </row>
    <row r="7" spans="1:29" ht="1.25" customHeight="1" x14ac:dyDescent="0.55000000000000004">
      <c r="B7" s="194"/>
      <c r="C7" s="196"/>
      <c r="D7" s="196"/>
      <c r="E7" s="196"/>
      <c r="F7" s="196"/>
      <c r="G7" s="196"/>
      <c r="H7" s="196"/>
      <c r="I7" s="196"/>
      <c r="J7" s="196"/>
      <c r="O7" s="197"/>
      <c r="P7" s="198"/>
      <c r="Q7" s="198"/>
      <c r="R7" s="198"/>
    </row>
    <row r="8" spans="1:29" ht="1.25" customHeight="1" x14ac:dyDescent="0.55000000000000004">
      <c r="B8" s="194"/>
      <c r="C8" s="196"/>
      <c r="D8" s="196"/>
      <c r="E8" s="196"/>
      <c r="F8" s="196"/>
      <c r="G8" s="196"/>
      <c r="H8" s="196"/>
      <c r="I8" s="196"/>
      <c r="J8" s="196"/>
      <c r="O8" s="197"/>
      <c r="P8" s="198"/>
      <c r="Q8" s="198"/>
      <c r="R8" s="198"/>
    </row>
    <row r="9" spans="1:29" ht="1.25" customHeight="1" thickBot="1" x14ac:dyDescent="0.6">
      <c r="B9" s="199"/>
      <c r="C9" s="199"/>
      <c r="D9" s="199"/>
      <c r="E9" s="199"/>
      <c r="F9" s="199"/>
    </row>
    <row r="10" spans="1:29" s="207" customFormat="1" ht="48" customHeight="1" thickBot="1" x14ac:dyDescent="0.6">
      <c r="A10" s="190"/>
      <c r="B10" s="200" t="s">
        <v>94</v>
      </c>
      <c r="C10" s="305"/>
      <c r="D10" s="200" t="s">
        <v>95</v>
      </c>
      <c r="E10" s="201"/>
      <c r="F10" s="200" t="s">
        <v>93</v>
      </c>
      <c r="G10" s="202" t="s">
        <v>66</v>
      </c>
      <c r="H10" s="202" t="s">
        <v>67</v>
      </c>
      <c r="I10" s="203" t="s">
        <v>73</v>
      </c>
      <c r="J10" s="202" t="s">
        <v>75</v>
      </c>
      <c r="K10" s="202" t="s">
        <v>69</v>
      </c>
      <c r="L10" s="202" t="s">
        <v>68</v>
      </c>
      <c r="M10" s="202" t="s">
        <v>70</v>
      </c>
      <c r="N10" s="202" t="s">
        <v>71</v>
      </c>
      <c r="O10" s="202" t="s">
        <v>15</v>
      </c>
      <c r="P10" s="204" t="s">
        <v>72</v>
      </c>
      <c r="Q10" s="205" t="s">
        <v>74</v>
      </c>
      <c r="R10" s="206" t="s">
        <v>132</v>
      </c>
      <c r="U10" s="207" t="s">
        <v>54</v>
      </c>
      <c r="V10" s="207" t="s">
        <v>79</v>
      </c>
      <c r="W10" s="207" t="s">
        <v>56</v>
      </c>
      <c r="X10" s="207" t="s">
        <v>57</v>
      </c>
      <c r="Y10" s="208" t="s">
        <v>58</v>
      </c>
      <c r="Z10" s="207" t="s">
        <v>59</v>
      </c>
      <c r="AA10" s="207" t="s">
        <v>60</v>
      </c>
      <c r="AB10" s="207" t="s">
        <v>61</v>
      </c>
      <c r="AC10" s="207" t="s">
        <v>62</v>
      </c>
    </row>
    <row r="11" spans="1:29" s="207" customFormat="1" ht="20.5" customHeight="1" x14ac:dyDescent="0.55000000000000004">
      <c r="A11" s="306"/>
      <c r="B11" s="209" t="s">
        <v>96</v>
      </c>
      <c r="C11" s="282"/>
      <c r="D11" s="211"/>
      <c r="E11" s="212"/>
      <c r="F11" s="210">
        <v>1</v>
      </c>
      <c r="G11" s="213"/>
      <c r="H11" s="214"/>
      <c r="I11" s="215">
        <f t="shared" ref="I11:I22" si="0">IF(H11-G11+1&lt;10,IF(H11-G11+1&gt;0,H11-G11+1,"✕"),"✕")</f>
        <v>1</v>
      </c>
      <c r="J11" s="283" t="s">
        <v>20</v>
      </c>
      <c r="K11" s="284"/>
      <c r="L11" s="284"/>
      <c r="M11" s="284"/>
      <c r="N11" s="284"/>
      <c r="O11" s="285" t="s">
        <v>17</v>
      </c>
      <c r="P11" s="216">
        <f t="shared" ref="P11:P22" si="1">IF(J11="【住宅手当】",Y11,IF(J11="【宿舎借上げ】",AC11,0))</f>
        <v>0</v>
      </c>
      <c r="Q11" s="216">
        <f t="shared" ref="Q11:Q22" si="2">I11*P11</f>
        <v>0</v>
      </c>
      <c r="R11" s="286"/>
      <c r="U11" s="207">
        <f t="shared" ref="U11:U22" si="3">IF(O11="標準エリア",1/2,(IF(O11="加算エリア",2/3,0)))</f>
        <v>0.5</v>
      </c>
      <c r="V11" s="207">
        <f t="shared" ref="V11:V22" si="4">L11*U11</f>
        <v>0</v>
      </c>
      <c r="W11" s="207">
        <f t="shared" ref="W11:W22" si="5">IF(V11&gt;=(IF(O11="標準エリア",10000,IF(O11="加算エリア",14000,0))),IF(O11="標準エリア",10000,IF(O11="加算エリア",14000,0)),V11)</f>
        <v>0</v>
      </c>
      <c r="X11" s="217">
        <f t="shared" ref="X11:X22" si="6">K11-L11</f>
        <v>0</v>
      </c>
      <c r="Y11" s="207">
        <f t="shared" ref="Y11:Y22" si="7">IF(W11&gt;=X11,X11,W11)</f>
        <v>0</v>
      </c>
      <c r="Z11" s="217">
        <f t="shared" ref="Z11:Z22" si="8">M11-N11</f>
        <v>0</v>
      </c>
      <c r="AA11" s="207">
        <f t="shared" ref="AA11:AA22" si="9">Z11*U11</f>
        <v>0</v>
      </c>
      <c r="AB11" s="207">
        <f t="shared" ref="AB11:AB22" si="10">IF(AA11&gt;=(IF(O11="標準エリア",10000,14000)),(IF(O11="標準エリア",10000,14000)),AA11)</f>
        <v>0</v>
      </c>
      <c r="AC11" s="207">
        <f t="shared" ref="AC11:AC22" si="11">IF(AB11&gt;=N11,N11,AB11)</f>
        <v>0</v>
      </c>
    </row>
    <row r="12" spans="1:29" s="207" customFormat="1" ht="20.5" customHeight="1" x14ac:dyDescent="0.55000000000000004">
      <c r="A12" s="306"/>
      <c r="B12" s="218" t="s">
        <v>97</v>
      </c>
      <c r="C12" s="287"/>
      <c r="D12" s="220"/>
      <c r="E12" s="221"/>
      <c r="F12" s="219">
        <v>2</v>
      </c>
      <c r="G12" s="222"/>
      <c r="H12" s="223"/>
      <c r="I12" s="224">
        <f t="shared" si="0"/>
        <v>1</v>
      </c>
      <c r="J12" s="288" t="s">
        <v>20</v>
      </c>
      <c r="K12" s="289"/>
      <c r="L12" s="289"/>
      <c r="M12" s="289"/>
      <c r="N12" s="289"/>
      <c r="O12" s="290" t="s">
        <v>17</v>
      </c>
      <c r="P12" s="225">
        <f t="shared" si="1"/>
        <v>0</v>
      </c>
      <c r="Q12" s="225">
        <f t="shared" si="2"/>
        <v>0</v>
      </c>
      <c r="R12" s="291"/>
      <c r="U12" s="207">
        <f t="shared" si="3"/>
        <v>0.5</v>
      </c>
      <c r="V12" s="207">
        <f t="shared" si="4"/>
        <v>0</v>
      </c>
      <c r="W12" s="207">
        <f t="shared" si="5"/>
        <v>0</v>
      </c>
      <c r="X12" s="217">
        <f t="shared" si="6"/>
        <v>0</v>
      </c>
      <c r="Y12" s="207">
        <f t="shared" si="7"/>
        <v>0</v>
      </c>
      <c r="Z12" s="217">
        <f t="shared" si="8"/>
        <v>0</v>
      </c>
      <c r="AA12" s="207">
        <f t="shared" si="9"/>
        <v>0</v>
      </c>
      <c r="AB12" s="207">
        <f t="shared" si="10"/>
        <v>0</v>
      </c>
      <c r="AC12" s="207">
        <f t="shared" si="11"/>
        <v>0</v>
      </c>
    </row>
    <row r="13" spans="1:29" s="207" customFormat="1" ht="20.5" customHeight="1" x14ac:dyDescent="0.55000000000000004">
      <c r="A13" s="306"/>
      <c r="B13" s="218" t="s">
        <v>98</v>
      </c>
      <c r="C13" s="292"/>
      <c r="D13" s="226" t="str">
        <f>IF(C13=0,"",DATEDIF(C13,"2025/4/1","Y"))</f>
        <v/>
      </c>
      <c r="E13" s="212"/>
      <c r="F13" s="219">
        <v>3</v>
      </c>
      <c r="G13" s="222"/>
      <c r="H13" s="223"/>
      <c r="I13" s="224">
        <f t="shared" si="0"/>
        <v>1</v>
      </c>
      <c r="J13" s="288" t="s">
        <v>20</v>
      </c>
      <c r="K13" s="289"/>
      <c r="L13" s="289"/>
      <c r="M13" s="289"/>
      <c r="N13" s="289"/>
      <c r="O13" s="290" t="s">
        <v>17</v>
      </c>
      <c r="P13" s="225">
        <f t="shared" si="1"/>
        <v>0</v>
      </c>
      <c r="Q13" s="225">
        <f t="shared" si="2"/>
        <v>0</v>
      </c>
      <c r="R13" s="291"/>
      <c r="U13" s="207">
        <f t="shared" si="3"/>
        <v>0.5</v>
      </c>
      <c r="V13" s="207">
        <f t="shared" si="4"/>
        <v>0</v>
      </c>
      <c r="W13" s="207">
        <f t="shared" si="5"/>
        <v>0</v>
      </c>
      <c r="X13" s="217">
        <f t="shared" si="6"/>
        <v>0</v>
      </c>
      <c r="Y13" s="207">
        <f t="shared" si="7"/>
        <v>0</v>
      </c>
      <c r="Z13" s="217">
        <f t="shared" si="8"/>
        <v>0</v>
      </c>
      <c r="AA13" s="207">
        <f t="shared" si="9"/>
        <v>0</v>
      </c>
      <c r="AB13" s="207">
        <f t="shared" si="10"/>
        <v>0</v>
      </c>
      <c r="AC13" s="207">
        <f t="shared" si="11"/>
        <v>0</v>
      </c>
    </row>
    <row r="14" spans="1:29" s="207" customFormat="1" ht="20.5" customHeight="1" x14ac:dyDescent="0.55000000000000004">
      <c r="A14" s="306"/>
      <c r="B14" s="218" t="s">
        <v>99</v>
      </c>
      <c r="C14" s="292"/>
      <c r="D14" s="227" t="str">
        <f>IF(C14="","",IF(AND(C14&gt;=DATE(2022,2,1),C14&lt;=DATE(2025,12,31)),"対象","対象外"))</f>
        <v/>
      </c>
      <c r="E14" s="221"/>
      <c r="F14" s="219">
        <v>4</v>
      </c>
      <c r="G14" s="222"/>
      <c r="H14" s="223"/>
      <c r="I14" s="224">
        <f t="shared" si="0"/>
        <v>1</v>
      </c>
      <c r="J14" s="288" t="s">
        <v>20</v>
      </c>
      <c r="K14" s="289"/>
      <c r="L14" s="289"/>
      <c r="M14" s="289"/>
      <c r="N14" s="289"/>
      <c r="O14" s="290" t="s">
        <v>17</v>
      </c>
      <c r="P14" s="225">
        <f t="shared" si="1"/>
        <v>0</v>
      </c>
      <c r="Q14" s="225">
        <f t="shared" si="2"/>
        <v>0</v>
      </c>
      <c r="R14" s="291"/>
      <c r="U14" s="207">
        <f t="shared" si="3"/>
        <v>0.5</v>
      </c>
      <c r="V14" s="207">
        <f t="shared" si="4"/>
        <v>0</v>
      </c>
      <c r="W14" s="207">
        <f t="shared" si="5"/>
        <v>0</v>
      </c>
      <c r="X14" s="217">
        <f t="shared" si="6"/>
        <v>0</v>
      </c>
      <c r="Y14" s="207">
        <f t="shared" si="7"/>
        <v>0</v>
      </c>
      <c r="Z14" s="217">
        <f t="shared" si="8"/>
        <v>0</v>
      </c>
      <c r="AA14" s="207">
        <f t="shared" si="9"/>
        <v>0</v>
      </c>
      <c r="AB14" s="207">
        <f t="shared" si="10"/>
        <v>0</v>
      </c>
      <c r="AC14" s="207">
        <f t="shared" si="11"/>
        <v>0</v>
      </c>
    </row>
    <row r="15" spans="1:29" s="207" customFormat="1" ht="20.5" customHeight="1" x14ac:dyDescent="0.55000000000000004">
      <c r="A15" s="306"/>
      <c r="B15" s="218" t="s">
        <v>100</v>
      </c>
      <c r="C15" s="293"/>
      <c r="D15" s="220"/>
      <c r="E15" s="212"/>
      <c r="F15" s="219">
        <v>5</v>
      </c>
      <c r="G15" s="222"/>
      <c r="H15" s="223"/>
      <c r="I15" s="224">
        <f t="shared" si="0"/>
        <v>1</v>
      </c>
      <c r="J15" s="288" t="s">
        <v>20</v>
      </c>
      <c r="K15" s="289"/>
      <c r="L15" s="289"/>
      <c r="M15" s="289"/>
      <c r="N15" s="289"/>
      <c r="O15" s="290" t="s">
        <v>17</v>
      </c>
      <c r="P15" s="225">
        <f t="shared" si="1"/>
        <v>0</v>
      </c>
      <c r="Q15" s="225">
        <f t="shared" si="2"/>
        <v>0</v>
      </c>
      <c r="R15" s="291"/>
      <c r="U15" s="207">
        <f t="shared" si="3"/>
        <v>0.5</v>
      </c>
      <c r="V15" s="207">
        <f t="shared" si="4"/>
        <v>0</v>
      </c>
      <c r="W15" s="207">
        <f t="shared" si="5"/>
        <v>0</v>
      </c>
      <c r="X15" s="217">
        <f t="shared" si="6"/>
        <v>0</v>
      </c>
      <c r="Y15" s="207">
        <f t="shared" si="7"/>
        <v>0</v>
      </c>
      <c r="Z15" s="217">
        <f t="shared" si="8"/>
        <v>0</v>
      </c>
      <c r="AA15" s="207">
        <f t="shared" si="9"/>
        <v>0</v>
      </c>
      <c r="AB15" s="207">
        <f t="shared" si="10"/>
        <v>0</v>
      </c>
      <c r="AC15" s="207">
        <f t="shared" si="11"/>
        <v>0</v>
      </c>
    </row>
    <row r="16" spans="1:29" s="207" customFormat="1" ht="20.5" customHeight="1" thickBot="1" x14ac:dyDescent="0.6">
      <c r="A16" s="306"/>
      <c r="B16" s="228" t="s">
        <v>101</v>
      </c>
      <c r="C16" s="294"/>
      <c r="D16" s="230"/>
      <c r="E16" s="221"/>
      <c r="F16" s="219">
        <v>6</v>
      </c>
      <c r="G16" s="222"/>
      <c r="H16" s="223"/>
      <c r="I16" s="224">
        <f t="shared" si="0"/>
        <v>1</v>
      </c>
      <c r="J16" s="288" t="s">
        <v>20</v>
      </c>
      <c r="K16" s="289"/>
      <c r="L16" s="289"/>
      <c r="M16" s="289"/>
      <c r="N16" s="289"/>
      <c r="O16" s="290" t="s">
        <v>17</v>
      </c>
      <c r="P16" s="225">
        <f t="shared" si="1"/>
        <v>0</v>
      </c>
      <c r="Q16" s="225">
        <f t="shared" si="2"/>
        <v>0</v>
      </c>
      <c r="R16" s="291"/>
      <c r="U16" s="207">
        <f t="shared" si="3"/>
        <v>0.5</v>
      </c>
      <c r="V16" s="207">
        <f t="shared" si="4"/>
        <v>0</v>
      </c>
      <c r="W16" s="207">
        <f t="shared" si="5"/>
        <v>0</v>
      </c>
      <c r="X16" s="217">
        <f t="shared" si="6"/>
        <v>0</v>
      </c>
      <c r="Y16" s="207">
        <f t="shared" si="7"/>
        <v>0</v>
      </c>
      <c r="Z16" s="217">
        <f t="shared" si="8"/>
        <v>0</v>
      </c>
      <c r="AA16" s="207">
        <f t="shared" si="9"/>
        <v>0</v>
      </c>
      <c r="AB16" s="207">
        <f t="shared" si="10"/>
        <v>0</v>
      </c>
      <c r="AC16" s="207">
        <f t="shared" si="11"/>
        <v>0</v>
      </c>
    </row>
    <row r="17" spans="1:29" s="207" customFormat="1" ht="20.5" customHeight="1" x14ac:dyDescent="0.55000000000000004">
      <c r="A17" s="307"/>
      <c r="B17" s="231"/>
      <c r="C17" s="231"/>
      <c r="D17" s="231"/>
      <c r="E17" s="232"/>
      <c r="F17" s="219">
        <v>7</v>
      </c>
      <c r="G17" s="222"/>
      <c r="H17" s="223"/>
      <c r="I17" s="224">
        <f t="shared" si="0"/>
        <v>1</v>
      </c>
      <c r="J17" s="288" t="s">
        <v>20</v>
      </c>
      <c r="K17" s="289"/>
      <c r="L17" s="289"/>
      <c r="M17" s="289"/>
      <c r="N17" s="289"/>
      <c r="O17" s="290" t="s">
        <v>17</v>
      </c>
      <c r="P17" s="225">
        <f t="shared" si="1"/>
        <v>0</v>
      </c>
      <c r="Q17" s="225">
        <f t="shared" si="2"/>
        <v>0</v>
      </c>
      <c r="R17" s="291"/>
      <c r="U17" s="207">
        <f t="shared" si="3"/>
        <v>0.5</v>
      </c>
      <c r="V17" s="207">
        <f t="shared" si="4"/>
        <v>0</v>
      </c>
      <c r="W17" s="207">
        <f t="shared" si="5"/>
        <v>0</v>
      </c>
      <c r="X17" s="217">
        <f t="shared" si="6"/>
        <v>0</v>
      </c>
      <c r="Y17" s="207">
        <f t="shared" si="7"/>
        <v>0</v>
      </c>
      <c r="Z17" s="217">
        <f t="shared" si="8"/>
        <v>0</v>
      </c>
      <c r="AA17" s="207">
        <f t="shared" si="9"/>
        <v>0</v>
      </c>
      <c r="AB17" s="207">
        <f t="shared" si="10"/>
        <v>0</v>
      </c>
      <c r="AC17" s="207">
        <f t="shared" si="11"/>
        <v>0</v>
      </c>
    </row>
    <row r="18" spans="1:29" s="207" customFormat="1" ht="20.5" customHeight="1" thickBot="1" x14ac:dyDescent="0.6">
      <c r="A18" s="307"/>
      <c r="B18" s="233"/>
      <c r="C18" s="233"/>
      <c r="D18" s="233"/>
      <c r="E18" s="234"/>
      <c r="F18" s="219">
        <v>8</v>
      </c>
      <c r="G18" s="222"/>
      <c r="H18" s="223"/>
      <c r="I18" s="224">
        <f t="shared" si="0"/>
        <v>1</v>
      </c>
      <c r="J18" s="288" t="s">
        <v>20</v>
      </c>
      <c r="K18" s="289"/>
      <c r="L18" s="289"/>
      <c r="M18" s="289"/>
      <c r="N18" s="289"/>
      <c r="O18" s="290" t="s">
        <v>17</v>
      </c>
      <c r="P18" s="225">
        <f t="shared" si="1"/>
        <v>0</v>
      </c>
      <c r="Q18" s="225">
        <f t="shared" si="2"/>
        <v>0</v>
      </c>
      <c r="R18" s="291"/>
      <c r="U18" s="207">
        <f t="shared" si="3"/>
        <v>0.5</v>
      </c>
      <c r="V18" s="207">
        <f t="shared" si="4"/>
        <v>0</v>
      </c>
      <c r="W18" s="207">
        <f t="shared" si="5"/>
        <v>0</v>
      </c>
      <c r="X18" s="217">
        <f t="shared" si="6"/>
        <v>0</v>
      </c>
      <c r="Y18" s="207">
        <f t="shared" si="7"/>
        <v>0</v>
      </c>
      <c r="Z18" s="217">
        <f t="shared" si="8"/>
        <v>0</v>
      </c>
      <c r="AA18" s="207">
        <f t="shared" si="9"/>
        <v>0</v>
      </c>
      <c r="AB18" s="207">
        <f t="shared" si="10"/>
        <v>0</v>
      </c>
      <c r="AC18" s="207">
        <f t="shared" si="11"/>
        <v>0</v>
      </c>
    </row>
    <row r="19" spans="1:29" s="207" customFormat="1" ht="20.5" customHeight="1" x14ac:dyDescent="0.55000000000000004">
      <c r="A19" s="306"/>
      <c r="B19" s="235" t="str">
        <f>IF(C12=0,"",C12)</f>
        <v/>
      </c>
      <c r="C19" s="211" t="s">
        <v>103</v>
      </c>
      <c r="D19" s="209"/>
      <c r="E19" s="212"/>
      <c r="F19" s="219">
        <v>9</v>
      </c>
      <c r="G19" s="222"/>
      <c r="H19" s="223"/>
      <c r="I19" s="224">
        <f t="shared" si="0"/>
        <v>1</v>
      </c>
      <c r="J19" s="288" t="s">
        <v>20</v>
      </c>
      <c r="K19" s="289"/>
      <c r="L19" s="289"/>
      <c r="M19" s="289"/>
      <c r="N19" s="289"/>
      <c r="O19" s="290" t="s">
        <v>17</v>
      </c>
      <c r="P19" s="225">
        <f t="shared" si="1"/>
        <v>0</v>
      </c>
      <c r="Q19" s="225">
        <f t="shared" si="2"/>
        <v>0</v>
      </c>
      <c r="R19" s="291"/>
      <c r="U19" s="207">
        <f t="shared" si="3"/>
        <v>0.5</v>
      </c>
      <c r="V19" s="207">
        <f t="shared" si="4"/>
        <v>0</v>
      </c>
      <c r="W19" s="207">
        <f t="shared" si="5"/>
        <v>0</v>
      </c>
      <c r="X19" s="217">
        <f t="shared" si="6"/>
        <v>0</v>
      </c>
      <c r="Y19" s="207">
        <f t="shared" si="7"/>
        <v>0</v>
      </c>
      <c r="Z19" s="217">
        <f t="shared" si="8"/>
        <v>0</v>
      </c>
      <c r="AA19" s="207">
        <f t="shared" si="9"/>
        <v>0</v>
      </c>
      <c r="AB19" s="207">
        <f t="shared" si="10"/>
        <v>0</v>
      </c>
      <c r="AC19" s="207">
        <f t="shared" si="11"/>
        <v>0</v>
      </c>
    </row>
    <row r="20" spans="1:29" s="207" customFormat="1" ht="20.5" customHeight="1" thickBot="1" x14ac:dyDescent="0.6">
      <c r="A20" s="306"/>
      <c r="B20" s="271"/>
      <c r="C20" s="272"/>
      <c r="D20" s="273"/>
      <c r="E20" s="221"/>
      <c r="F20" s="219">
        <v>10</v>
      </c>
      <c r="G20" s="222"/>
      <c r="H20" s="223"/>
      <c r="I20" s="224">
        <f t="shared" si="0"/>
        <v>1</v>
      </c>
      <c r="J20" s="288" t="s">
        <v>20</v>
      </c>
      <c r="K20" s="289"/>
      <c r="L20" s="289"/>
      <c r="M20" s="289"/>
      <c r="N20" s="289"/>
      <c r="O20" s="290" t="s">
        <v>17</v>
      </c>
      <c r="P20" s="225">
        <f t="shared" si="1"/>
        <v>0</v>
      </c>
      <c r="Q20" s="225">
        <f t="shared" si="2"/>
        <v>0</v>
      </c>
      <c r="R20" s="291"/>
      <c r="U20" s="207">
        <f t="shared" si="3"/>
        <v>0.5</v>
      </c>
      <c r="V20" s="207">
        <f t="shared" si="4"/>
        <v>0</v>
      </c>
      <c r="W20" s="207">
        <f t="shared" si="5"/>
        <v>0</v>
      </c>
      <c r="X20" s="217">
        <f t="shared" si="6"/>
        <v>0</v>
      </c>
      <c r="Y20" s="207">
        <f t="shared" si="7"/>
        <v>0</v>
      </c>
      <c r="Z20" s="217">
        <f t="shared" si="8"/>
        <v>0</v>
      </c>
      <c r="AA20" s="207">
        <f t="shared" si="9"/>
        <v>0</v>
      </c>
      <c r="AB20" s="207">
        <f t="shared" si="10"/>
        <v>0</v>
      </c>
      <c r="AC20" s="207">
        <f t="shared" si="11"/>
        <v>0</v>
      </c>
    </row>
    <row r="21" spans="1:29" s="207" customFormat="1" ht="20.5" customHeight="1" thickBot="1" x14ac:dyDescent="0.6">
      <c r="A21" s="306"/>
      <c r="B21" s="274" t="s">
        <v>102</v>
      </c>
      <c r="C21" s="275">
        <f>COUNTIF(J11:J22,"&lt;&gt;【補助対象外】")</f>
        <v>12</v>
      </c>
      <c r="D21" s="276"/>
      <c r="E21" s="212"/>
      <c r="F21" s="219">
        <v>11</v>
      </c>
      <c r="G21" s="222"/>
      <c r="H21" s="223"/>
      <c r="I21" s="224">
        <f t="shared" si="0"/>
        <v>1</v>
      </c>
      <c r="J21" s="288" t="s">
        <v>20</v>
      </c>
      <c r="K21" s="289"/>
      <c r="L21" s="289"/>
      <c r="M21" s="289"/>
      <c r="N21" s="289"/>
      <c r="O21" s="290" t="s">
        <v>17</v>
      </c>
      <c r="P21" s="225">
        <f t="shared" si="1"/>
        <v>0</v>
      </c>
      <c r="Q21" s="225">
        <f t="shared" si="2"/>
        <v>0</v>
      </c>
      <c r="R21" s="291"/>
      <c r="U21" s="207">
        <f t="shared" si="3"/>
        <v>0.5</v>
      </c>
      <c r="V21" s="207">
        <f t="shared" si="4"/>
        <v>0</v>
      </c>
      <c r="W21" s="207">
        <f t="shared" si="5"/>
        <v>0</v>
      </c>
      <c r="X21" s="217">
        <f t="shared" si="6"/>
        <v>0</v>
      </c>
      <c r="Y21" s="207">
        <f t="shared" si="7"/>
        <v>0</v>
      </c>
      <c r="Z21" s="217">
        <f t="shared" si="8"/>
        <v>0</v>
      </c>
      <c r="AA21" s="207">
        <f t="shared" si="9"/>
        <v>0</v>
      </c>
      <c r="AB21" s="207">
        <f t="shared" si="10"/>
        <v>0</v>
      </c>
      <c r="AC21" s="207">
        <f t="shared" si="11"/>
        <v>0</v>
      </c>
    </row>
    <row r="22" spans="1:29" s="207" customFormat="1" ht="20.399999999999999" customHeight="1" thickBot="1" x14ac:dyDescent="0.6">
      <c r="A22" s="306"/>
      <c r="B22" s="241" t="s">
        <v>104</v>
      </c>
      <c r="C22" s="242">
        <f>ROUNDDOWN(SUM(P11:P22),-3)</f>
        <v>0</v>
      </c>
      <c r="D22" s="243"/>
      <c r="E22" s="221"/>
      <c r="F22" s="229">
        <v>12</v>
      </c>
      <c r="G22" s="244"/>
      <c r="H22" s="245"/>
      <c r="I22" s="246">
        <f t="shared" si="0"/>
        <v>1</v>
      </c>
      <c r="J22" s="295" t="s">
        <v>20</v>
      </c>
      <c r="K22" s="296"/>
      <c r="L22" s="296"/>
      <c r="M22" s="296"/>
      <c r="N22" s="296"/>
      <c r="O22" s="297" t="s">
        <v>17</v>
      </c>
      <c r="P22" s="247">
        <f t="shared" si="1"/>
        <v>0</v>
      </c>
      <c r="Q22" s="247">
        <f t="shared" si="2"/>
        <v>0</v>
      </c>
      <c r="R22" s="298"/>
      <c r="U22" s="207">
        <f t="shared" si="3"/>
        <v>0.5</v>
      </c>
      <c r="V22" s="207">
        <f t="shared" si="4"/>
        <v>0</v>
      </c>
      <c r="W22" s="207">
        <f t="shared" si="5"/>
        <v>0</v>
      </c>
      <c r="X22" s="217">
        <f t="shared" si="6"/>
        <v>0</v>
      </c>
      <c r="Y22" s="207">
        <f t="shared" si="7"/>
        <v>0</v>
      </c>
      <c r="Z22" s="217">
        <f t="shared" si="8"/>
        <v>0</v>
      </c>
      <c r="AA22" s="207">
        <f t="shared" si="9"/>
        <v>0</v>
      </c>
      <c r="AB22" s="207">
        <f t="shared" si="10"/>
        <v>0</v>
      </c>
      <c r="AC22" s="207">
        <f t="shared" si="11"/>
        <v>0</v>
      </c>
    </row>
    <row r="23" spans="1:29" s="207" customFormat="1" ht="4.75" customHeight="1" x14ac:dyDescent="0.55000000000000004">
      <c r="A23" s="248"/>
      <c r="B23" s="249"/>
      <c r="C23" s="250"/>
      <c r="D23" s="251"/>
      <c r="E23" s="252"/>
      <c r="F23" s="208"/>
      <c r="G23" s="253"/>
      <c r="H23" s="253"/>
      <c r="I23" s="254"/>
      <c r="J23" s="255"/>
      <c r="K23" s="256"/>
      <c r="L23" s="256"/>
      <c r="M23" s="256"/>
      <c r="N23" s="256"/>
      <c r="O23" s="255"/>
      <c r="P23" s="256"/>
      <c r="Q23" s="256"/>
      <c r="R23" s="255"/>
      <c r="X23" s="217"/>
      <c r="Z23" s="217"/>
    </row>
    <row r="24" spans="1:29" s="207" customFormat="1" ht="4.75" customHeight="1" x14ac:dyDescent="0.55000000000000004">
      <c r="A24" s="248"/>
      <c r="B24" s="249"/>
      <c r="C24" s="250"/>
      <c r="D24" s="251"/>
      <c r="E24" s="252"/>
      <c r="F24" s="208"/>
      <c r="G24" s="253"/>
      <c r="H24" s="253"/>
      <c r="I24" s="254"/>
      <c r="J24" s="255"/>
      <c r="K24" s="256"/>
      <c r="L24" s="256"/>
      <c r="M24" s="256"/>
      <c r="N24" s="256"/>
      <c r="O24" s="255"/>
      <c r="P24" s="256"/>
      <c r="Q24" s="256"/>
      <c r="R24" s="255"/>
      <c r="X24" s="217"/>
      <c r="Z24" s="217"/>
    </row>
    <row r="25" spans="1:29" s="207" customFormat="1" ht="4.75" customHeight="1" thickBot="1" x14ac:dyDescent="0.6">
      <c r="A25" s="248"/>
      <c r="B25" s="249"/>
      <c r="C25" s="250"/>
      <c r="D25" s="251"/>
      <c r="E25" s="252"/>
      <c r="F25" s="208"/>
      <c r="G25" s="253"/>
      <c r="H25" s="253"/>
      <c r="I25" s="254"/>
      <c r="J25" s="255"/>
      <c r="K25" s="256"/>
      <c r="L25" s="256"/>
      <c r="M25" s="256"/>
      <c r="N25" s="256"/>
      <c r="O25" s="255"/>
      <c r="P25" s="256"/>
      <c r="Q25" s="256"/>
      <c r="R25" s="255"/>
      <c r="X25" s="217"/>
      <c r="Z25" s="217"/>
    </row>
    <row r="26" spans="1:29" s="207" customFormat="1" ht="3.65" customHeight="1" x14ac:dyDescent="0.55000000000000004">
      <c r="A26" s="248"/>
      <c r="B26" s="257"/>
      <c r="C26" s="258"/>
      <c r="D26" s="259"/>
      <c r="E26" s="260"/>
      <c r="F26" s="261"/>
      <c r="G26" s="262"/>
      <c r="H26" s="262"/>
      <c r="I26" s="263"/>
      <c r="J26" s="264"/>
      <c r="K26" s="265"/>
      <c r="L26" s="265"/>
      <c r="M26" s="265"/>
      <c r="N26" s="265"/>
      <c r="O26" s="264"/>
      <c r="P26" s="265"/>
      <c r="Q26" s="265"/>
      <c r="R26" s="264"/>
      <c r="X26" s="217"/>
      <c r="Z26" s="217"/>
    </row>
    <row r="27" spans="1:29" s="207" customFormat="1" ht="3.65" customHeight="1" x14ac:dyDescent="0.55000000000000004">
      <c r="A27" s="248"/>
      <c r="B27" s="249"/>
      <c r="C27" s="250"/>
      <c r="D27" s="251"/>
      <c r="E27" s="252"/>
      <c r="F27" s="208"/>
      <c r="G27" s="253"/>
      <c r="H27" s="253"/>
      <c r="I27" s="254"/>
      <c r="J27" s="255"/>
      <c r="K27" s="256"/>
      <c r="L27" s="256"/>
      <c r="M27" s="256"/>
      <c r="N27" s="256"/>
      <c r="O27" s="255"/>
      <c r="P27" s="256"/>
      <c r="Q27" s="256"/>
      <c r="R27" s="255"/>
      <c r="X27" s="217"/>
      <c r="Z27" s="217"/>
    </row>
    <row r="28" spans="1:29" s="207" customFormat="1" ht="3.65" customHeight="1" x14ac:dyDescent="0.55000000000000004">
      <c r="A28" s="248"/>
      <c r="B28" s="249"/>
      <c r="C28" s="250"/>
      <c r="D28" s="251"/>
      <c r="E28" s="252"/>
      <c r="F28" s="208"/>
      <c r="G28" s="253"/>
      <c r="H28" s="253"/>
      <c r="I28" s="254"/>
      <c r="J28" s="255"/>
      <c r="K28" s="256"/>
      <c r="L28" s="256"/>
      <c r="M28" s="256"/>
      <c r="N28" s="256"/>
      <c r="O28" s="255"/>
      <c r="P28" s="256"/>
      <c r="Q28" s="256"/>
      <c r="R28" s="255"/>
      <c r="X28" s="217"/>
      <c r="Z28" s="217"/>
    </row>
    <row r="29" spans="1:29" s="208" customFormat="1" ht="3.65" customHeight="1" thickBot="1" x14ac:dyDescent="0.6">
      <c r="A29" s="248"/>
      <c r="B29" s="251"/>
      <c r="C29" s="251"/>
      <c r="D29" s="251"/>
      <c r="E29" s="252"/>
      <c r="F29" s="251"/>
      <c r="G29" s="253"/>
      <c r="H29" s="253"/>
      <c r="I29" s="254"/>
      <c r="J29" s="255"/>
      <c r="K29" s="256"/>
      <c r="L29" s="256"/>
      <c r="M29" s="256"/>
      <c r="N29" s="256"/>
      <c r="O29" s="255"/>
      <c r="P29" s="256"/>
      <c r="Q29" s="256"/>
      <c r="R29" s="255"/>
      <c r="X29" s="256"/>
      <c r="Z29" s="256"/>
    </row>
    <row r="30" spans="1:29" s="207" customFormat="1" ht="48" customHeight="1" thickBot="1" x14ac:dyDescent="0.6">
      <c r="A30" s="190"/>
      <c r="B30" s="200" t="s">
        <v>94</v>
      </c>
      <c r="C30" s="305"/>
      <c r="D30" s="200" t="s">
        <v>119</v>
      </c>
      <c r="E30" s="201"/>
      <c r="F30" s="200" t="s">
        <v>93</v>
      </c>
      <c r="G30" s="202" t="s">
        <v>66</v>
      </c>
      <c r="H30" s="202" t="s">
        <v>67</v>
      </c>
      <c r="I30" s="203" t="s">
        <v>73</v>
      </c>
      <c r="J30" s="202" t="s">
        <v>75</v>
      </c>
      <c r="K30" s="202" t="s">
        <v>69</v>
      </c>
      <c r="L30" s="202" t="s">
        <v>68</v>
      </c>
      <c r="M30" s="202" t="s">
        <v>70</v>
      </c>
      <c r="N30" s="202" t="s">
        <v>71</v>
      </c>
      <c r="O30" s="202" t="s">
        <v>15</v>
      </c>
      <c r="P30" s="204" t="s">
        <v>72</v>
      </c>
      <c r="Q30" s="205" t="s">
        <v>74</v>
      </c>
      <c r="R30" s="206" t="s">
        <v>132</v>
      </c>
      <c r="U30" s="207" t="s">
        <v>54</v>
      </c>
      <c r="V30" s="207" t="s">
        <v>79</v>
      </c>
      <c r="W30" s="207" t="s">
        <v>56</v>
      </c>
      <c r="X30" s="207" t="s">
        <v>57</v>
      </c>
      <c r="Y30" s="208" t="s">
        <v>58</v>
      </c>
      <c r="Z30" s="207" t="s">
        <v>59</v>
      </c>
      <c r="AA30" s="207" t="s">
        <v>60</v>
      </c>
      <c r="AB30" s="207" t="s">
        <v>61</v>
      </c>
      <c r="AC30" s="207" t="s">
        <v>62</v>
      </c>
    </row>
    <row r="31" spans="1:29" s="207" customFormat="1" ht="20.5" customHeight="1" x14ac:dyDescent="0.55000000000000004">
      <c r="A31" s="306"/>
      <c r="B31" s="209" t="s">
        <v>96</v>
      </c>
      <c r="C31" s="282"/>
      <c r="D31" s="211"/>
      <c r="E31" s="212"/>
      <c r="F31" s="210">
        <v>1</v>
      </c>
      <c r="G31" s="213"/>
      <c r="H31" s="214"/>
      <c r="I31" s="215">
        <f t="shared" ref="I31:I42" si="12">IF(H31-G31+1&lt;10,IF(H31-G31+1&gt;0,H31-G31+1,"✕"),"✕")</f>
        <v>1</v>
      </c>
      <c r="J31" s="283" t="s">
        <v>20</v>
      </c>
      <c r="K31" s="284"/>
      <c r="L31" s="284"/>
      <c r="M31" s="284"/>
      <c r="N31" s="284"/>
      <c r="O31" s="285" t="s">
        <v>17</v>
      </c>
      <c r="P31" s="216">
        <f t="shared" ref="P31:P42" si="13">IF(J31="【住宅手当】",Y31,IF(J31="【宿舎借上げ】",AC31,0))</f>
        <v>0</v>
      </c>
      <c r="Q31" s="216">
        <f t="shared" ref="Q31:Q42" si="14">I31*P31</f>
        <v>0</v>
      </c>
      <c r="R31" s="286"/>
      <c r="U31" s="207">
        <f t="shared" ref="U31:U42" si="15">IF(O31="標準エリア",1/2,(IF(O31="加算エリア",2/3,0)))</f>
        <v>0.5</v>
      </c>
      <c r="V31" s="207">
        <f t="shared" ref="V31:V42" si="16">L31*U31</f>
        <v>0</v>
      </c>
      <c r="W31" s="207">
        <f t="shared" ref="W31:W42" si="17">IF(V31&gt;=(IF(O31="標準エリア",10000,IF(O31="加算エリア",14000,0))),IF(O31="標準エリア",10000,IF(O31="加算エリア",14000,0)),V31)</f>
        <v>0</v>
      </c>
      <c r="X31" s="217">
        <f t="shared" ref="X31:X42" si="18">K31-L31</f>
        <v>0</v>
      </c>
      <c r="Y31" s="207">
        <f t="shared" ref="Y31:Y42" si="19">IF(W31&gt;=X31,X31,W31)</f>
        <v>0</v>
      </c>
      <c r="Z31" s="217">
        <f t="shared" ref="Z31:Z42" si="20">M31-N31</f>
        <v>0</v>
      </c>
      <c r="AA31" s="207">
        <f t="shared" ref="AA31:AA42" si="21">Z31*U31</f>
        <v>0</v>
      </c>
      <c r="AB31" s="207">
        <f t="shared" ref="AB31:AB42" si="22">IF(AA31&gt;=(IF(O31="標準エリア",10000,14000)),(IF(O31="標準エリア",10000,14000)),AA31)</f>
        <v>0</v>
      </c>
      <c r="AC31" s="207">
        <f t="shared" ref="AC31:AC42" si="23">IF(AB31&gt;=N31,N31,AB31)</f>
        <v>0</v>
      </c>
    </row>
    <row r="32" spans="1:29" s="207" customFormat="1" ht="20.5" customHeight="1" x14ac:dyDescent="0.55000000000000004">
      <c r="A32" s="306"/>
      <c r="B32" s="218" t="s">
        <v>97</v>
      </c>
      <c r="C32" s="287"/>
      <c r="D32" s="220"/>
      <c r="E32" s="221"/>
      <c r="F32" s="219">
        <v>2</v>
      </c>
      <c r="G32" s="222"/>
      <c r="H32" s="223"/>
      <c r="I32" s="224">
        <f t="shared" si="12"/>
        <v>1</v>
      </c>
      <c r="J32" s="288" t="s">
        <v>20</v>
      </c>
      <c r="K32" s="289"/>
      <c r="L32" s="289"/>
      <c r="M32" s="289"/>
      <c r="N32" s="289"/>
      <c r="O32" s="290" t="s">
        <v>17</v>
      </c>
      <c r="P32" s="225">
        <f t="shared" si="13"/>
        <v>0</v>
      </c>
      <c r="Q32" s="225">
        <f t="shared" si="14"/>
        <v>0</v>
      </c>
      <c r="R32" s="291"/>
      <c r="U32" s="207">
        <f t="shared" si="15"/>
        <v>0.5</v>
      </c>
      <c r="V32" s="207">
        <f t="shared" si="16"/>
        <v>0</v>
      </c>
      <c r="W32" s="207">
        <f t="shared" si="17"/>
        <v>0</v>
      </c>
      <c r="X32" s="217">
        <f t="shared" si="18"/>
        <v>0</v>
      </c>
      <c r="Y32" s="207">
        <f t="shared" si="19"/>
        <v>0</v>
      </c>
      <c r="Z32" s="217">
        <f t="shared" si="20"/>
        <v>0</v>
      </c>
      <c r="AA32" s="207">
        <f t="shared" si="21"/>
        <v>0</v>
      </c>
      <c r="AB32" s="207">
        <f t="shared" si="22"/>
        <v>0</v>
      </c>
      <c r="AC32" s="207">
        <f t="shared" si="23"/>
        <v>0</v>
      </c>
    </row>
    <row r="33" spans="1:29" s="207" customFormat="1" ht="20.5" customHeight="1" x14ac:dyDescent="0.55000000000000004">
      <c r="A33" s="306"/>
      <c r="B33" s="218" t="s">
        <v>98</v>
      </c>
      <c r="C33" s="292"/>
      <c r="D33" s="226" t="str">
        <f>IF(C33=0,"",DATEDIF(C33,"2025/4/1","Y"))</f>
        <v/>
      </c>
      <c r="E33" s="212"/>
      <c r="F33" s="219">
        <v>3</v>
      </c>
      <c r="G33" s="222"/>
      <c r="H33" s="223"/>
      <c r="I33" s="224">
        <f t="shared" si="12"/>
        <v>1</v>
      </c>
      <c r="J33" s="288" t="s">
        <v>20</v>
      </c>
      <c r="K33" s="289"/>
      <c r="L33" s="289"/>
      <c r="M33" s="289"/>
      <c r="N33" s="289"/>
      <c r="O33" s="290" t="s">
        <v>17</v>
      </c>
      <c r="P33" s="225">
        <f t="shared" si="13"/>
        <v>0</v>
      </c>
      <c r="Q33" s="225">
        <f t="shared" si="14"/>
        <v>0</v>
      </c>
      <c r="R33" s="291"/>
      <c r="U33" s="207">
        <f t="shared" si="15"/>
        <v>0.5</v>
      </c>
      <c r="V33" s="207">
        <f t="shared" si="16"/>
        <v>0</v>
      </c>
      <c r="W33" s="207">
        <f t="shared" si="17"/>
        <v>0</v>
      </c>
      <c r="X33" s="217">
        <f t="shared" si="18"/>
        <v>0</v>
      </c>
      <c r="Y33" s="207">
        <f t="shared" si="19"/>
        <v>0</v>
      </c>
      <c r="Z33" s="217">
        <f t="shared" si="20"/>
        <v>0</v>
      </c>
      <c r="AA33" s="207">
        <f t="shared" si="21"/>
        <v>0</v>
      </c>
      <c r="AB33" s="207">
        <f t="shared" si="22"/>
        <v>0</v>
      </c>
      <c r="AC33" s="207">
        <f t="shared" si="23"/>
        <v>0</v>
      </c>
    </row>
    <row r="34" spans="1:29" s="207" customFormat="1" ht="20.5" customHeight="1" x14ac:dyDescent="0.55000000000000004">
      <c r="A34" s="306"/>
      <c r="B34" s="218" t="s">
        <v>99</v>
      </c>
      <c r="C34" s="292"/>
      <c r="D34" s="227" t="str">
        <f>IF(C34="","",IF(AND(C34&gt;=DATE(2022,2,1),C34&lt;=DATE(2025,12,31)),"対象","対象外"))</f>
        <v/>
      </c>
      <c r="E34" s="221"/>
      <c r="F34" s="219">
        <v>4</v>
      </c>
      <c r="G34" s="222"/>
      <c r="H34" s="223"/>
      <c r="I34" s="224">
        <f t="shared" si="12"/>
        <v>1</v>
      </c>
      <c r="J34" s="288" t="s">
        <v>20</v>
      </c>
      <c r="K34" s="289"/>
      <c r="L34" s="289"/>
      <c r="M34" s="289"/>
      <c r="N34" s="289"/>
      <c r="O34" s="290" t="s">
        <v>17</v>
      </c>
      <c r="P34" s="225">
        <f t="shared" si="13"/>
        <v>0</v>
      </c>
      <c r="Q34" s="225">
        <f t="shared" si="14"/>
        <v>0</v>
      </c>
      <c r="R34" s="291"/>
      <c r="U34" s="207">
        <f t="shared" si="15"/>
        <v>0.5</v>
      </c>
      <c r="V34" s="207">
        <f t="shared" si="16"/>
        <v>0</v>
      </c>
      <c r="W34" s="207">
        <f t="shared" si="17"/>
        <v>0</v>
      </c>
      <c r="X34" s="217">
        <f t="shared" si="18"/>
        <v>0</v>
      </c>
      <c r="Y34" s="207">
        <f t="shared" si="19"/>
        <v>0</v>
      </c>
      <c r="Z34" s="217">
        <f t="shared" si="20"/>
        <v>0</v>
      </c>
      <c r="AA34" s="207">
        <f t="shared" si="21"/>
        <v>0</v>
      </c>
      <c r="AB34" s="207">
        <f t="shared" si="22"/>
        <v>0</v>
      </c>
      <c r="AC34" s="207">
        <f t="shared" si="23"/>
        <v>0</v>
      </c>
    </row>
    <row r="35" spans="1:29" s="207" customFormat="1" ht="20.5" customHeight="1" x14ac:dyDescent="0.55000000000000004">
      <c r="A35" s="306"/>
      <c r="B35" s="218" t="s">
        <v>100</v>
      </c>
      <c r="C35" s="293"/>
      <c r="D35" s="220"/>
      <c r="E35" s="212"/>
      <c r="F35" s="219">
        <v>5</v>
      </c>
      <c r="G35" s="222"/>
      <c r="H35" s="223"/>
      <c r="I35" s="224">
        <f t="shared" si="12"/>
        <v>1</v>
      </c>
      <c r="J35" s="288" t="s">
        <v>20</v>
      </c>
      <c r="K35" s="289"/>
      <c r="L35" s="289"/>
      <c r="M35" s="289"/>
      <c r="N35" s="289"/>
      <c r="O35" s="290" t="s">
        <v>17</v>
      </c>
      <c r="P35" s="225">
        <f t="shared" si="13"/>
        <v>0</v>
      </c>
      <c r="Q35" s="225">
        <f t="shared" si="14"/>
        <v>0</v>
      </c>
      <c r="R35" s="291"/>
      <c r="U35" s="207">
        <f t="shared" si="15"/>
        <v>0.5</v>
      </c>
      <c r="V35" s="207">
        <f t="shared" si="16"/>
        <v>0</v>
      </c>
      <c r="W35" s="207">
        <f t="shared" si="17"/>
        <v>0</v>
      </c>
      <c r="X35" s="217">
        <f t="shared" si="18"/>
        <v>0</v>
      </c>
      <c r="Y35" s="207">
        <f t="shared" si="19"/>
        <v>0</v>
      </c>
      <c r="Z35" s="217">
        <f t="shared" si="20"/>
        <v>0</v>
      </c>
      <c r="AA35" s="207">
        <f t="shared" si="21"/>
        <v>0</v>
      </c>
      <c r="AB35" s="207">
        <f t="shared" si="22"/>
        <v>0</v>
      </c>
      <c r="AC35" s="207">
        <f t="shared" si="23"/>
        <v>0</v>
      </c>
    </row>
    <row r="36" spans="1:29" s="207" customFormat="1" ht="20.5" customHeight="1" thickBot="1" x14ac:dyDescent="0.6">
      <c r="A36" s="306"/>
      <c r="B36" s="228" t="s">
        <v>101</v>
      </c>
      <c r="C36" s="294"/>
      <c r="D36" s="230"/>
      <c r="E36" s="221"/>
      <c r="F36" s="219">
        <v>6</v>
      </c>
      <c r="G36" s="222"/>
      <c r="H36" s="223"/>
      <c r="I36" s="224">
        <f t="shared" si="12"/>
        <v>1</v>
      </c>
      <c r="J36" s="288" t="s">
        <v>20</v>
      </c>
      <c r="K36" s="289"/>
      <c r="L36" s="289"/>
      <c r="M36" s="289"/>
      <c r="N36" s="289"/>
      <c r="O36" s="290" t="s">
        <v>17</v>
      </c>
      <c r="P36" s="225">
        <f t="shared" si="13"/>
        <v>0</v>
      </c>
      <c r="Q36" s="225">
        <f t="shared" si="14"/>
        <v>0</v>
      </c>
      <c r="R36" s="291"/>
      <c r="U36" s="207">
        <f t="shared" si="15"/>
        <v>0.5</v>
      </c>
      <c r="V36" s="207">
        <f t="shared" si="16"/>
        <v>0</v>
      </c>
      <c r="W36" s="207">
        <f t="shared" si="17"/>
        <v>0</v>
      </c>
      <c r="X36" s="217">
        <f t="shared" si="18"/>
        <v>0</v>
      </c>
      <c r="Y36" s="207">
        <f t="shared" si="19"/>
        <v>0</v>
      </c>
      <c r="Z36" s="217">
        <f t="shared" si="20"/>
        <v>0</v>
      </c>
      <c r="AA36" s="207">
        <f t="shared" si="21"/>
        <v>0</v>
      </c>
      <c r="AB36" s="207">
        <f t="shared" si="22"/>
        <v>0</v>
      </c>
      <c r="AC36" s="207">
        <f t="shared" si="23"/>
        <v>0</v>
      </c>
    </row>
    <row r="37" spans="1:29" s="207" customFormat="1" ht="20.5" customHeight="1" x14ac:dyDescent="0.55000000000000004">
      <c r="A37" s="307"/>
      <c r="B37" s="231"/>
      <c r="C37" s="231"/>
      <c r="D37" s="231"/>
      <c r="E37" s="232"/>
      <c r="F37" s="219">
        <v>7</v>
      </c>
      <c r="G37" s="222"/>
      <c r="H37" s="223"/>
      <c r="I37" s="224">
        <f t="shared" si="12"/>
        <v>1</v>
      </c>
      <c r="J37" s="288" t="s">
        <v>20</v>
      </c>
      <c r="K37" s="289"/>
      <c r="L37" s="289"/>
      <c r="M37" s="289"/>
      <c r="N37" s="289"/>
      <c r="O37" s="290" t="s">
        <v>17</v>
      </c>
      <c r="P37" s="225">
        <f t="shared" si="13"/>
        <v>0</v>
      </c>
      <c r="Q37" s="225">
        <f t="shared" si="14"/>
        <v>0</v>
      </c>
      <c r="R37" s="291"/>
      <c r="U37" s="207">
        <f t="shared" si="15"/>
        <v>0.5</v>
      </c>
      <c r="V37" s="207">
        <f t="shared" si="16"/>
        <v>0</v>
      </c>
      <c r="W37" s="207">
        <f t="shared" si="17"/>
        <v>0</v>
      </c>
      <c r="X37" s="217">
        <f t="shared" si="18"/>
        <v>0</v>
      </c>
      <c r="Y37" s="207">
        <f t="shared" si="19"/>
        <v>0</v>
      </c>
      <c r="Z37" s="217">
        <f t="shared" si="20"/>
        <v>0</v>
      </c>
      <c r="AA37" s="207">
        <f t="shared" si="21"/>
        <v>0</v>
      </c>
      <c r="AB37" s="207">
        <f t="shared" si="22"/>
        <v>0</v>
      </c>
      <c r="AC37" s="207">
        <f t="shared" si="23"/>
        <v>0</v>
      </c>
    </row>
    <row r="38" spans="1:29" s="207" customFormat="1" ht="20.5" customHeight="1" thickBot="1" x14ac:dyDescent="0.6">
      <c r="A38" s="307"/>
      <c r="B38" s="233"/>
      <c r="C38" s="233"/>
      <c r="D38" s="233"/>
      <c r="E38" s="234"/>
      <c r="F38" s="219">
        <v>8</v>
      </c>
      <c r="G38" s="222"/>
      <c r="H38" s="223"/>
      <c r="I38" s="224">
        <f t="shared" si="12"/>
        <v>1</v>
      </c>
      <c r="J38" s="288" t="s">
        <v>20</v>
      </c>
      <c r="K38" s="289"/>
      <c r="L38" s="289"/>
      <c r="M38" s="289"/>
      <c r="N38" s="289"/>
      <c r="O38" s="290" t="s">
        <v>17</v>
      </c>
      <c r="P38" s="225">
        <f t="shared" si="13"/>
        <v>0</v>
      </c>
      <c r="Q38" s="225">
        <f t="shared" si="14"/>
        <v>0</v>
      </c>
      <c r="R38" s="291"/>
      <c r="U38" s="207">
        <f t="shared" si="15"/>
        <v>0.5</v>
      </c>
      <c r="V38" s="207">
        <f t="shared" si="16"/>
        <v>0</v>
      </c>
      <c r="W38" s="207">
        <f t="shared" si="17"/>
        <v>0</v>
      </c>
      <c r="X38" s="217">
        <f t="shared" si="18"/>
        <v>0</v>
      </c>
      <c r="Y38" s="207">
        <f t="shared" si="19"/>
        <v>0</v>
      </c>
      <c r="Z38" s="217">
        <f t="shared" si="20"/>
        <v>0</v>
      </c>
      <c r="AA38" s="207">
        <f t="shared" si="21"/>
        <v>0</v>
      </c>
      <c r="AB38" s="207">
        <f t="shared" si="22"/>
        <v>0</v>
      </c>
      <c r="AC38" s="207">
        <f t="shared" si="23"/>
        <v>0</v>
      </c>
    </row>
    <row r="39" spans="1:29" s="207" customFormat="1" ht="20.5" customHeight="1" x14ac:dyDescent="0.55000000000000004">
      <c r="A39" s="306"/>
      <c r="B39" s="235" t="str">
        <f>IF(C32=0,"",C32)</f>
        <v/>
      </c>
      <c r="C39" s="211" t="s">
        <v>103</v>
      </c>
      <c r="D39" s="209"/>
      <c r="E39" s="212"/>
      <c r="F39" s="219">
        <v>9</v>
      </c>
      <c r="G39" s="222"/>
      <c r="H39" s="223"/>
      <c r="I39" s="224">
        <f t="shared" si="12"/>
        <v>1</v>
      </c>
      <c r="J39" s="288" t="s">
        <v>20</v>
      </c>
      <c r="K39" s="289"/>
      <c r="L39" s="289"/>
      <c r="M39" s="289"/>
      <c r="N39" s="289"/>
      <c r="O39" s="290" t="s">
        <v>17</v>
      </c>
      <c r="P39" s="225">
        <f t="shared" si="13"/>
        <v>0</v>
      </c>
      <c r="Q39" s="225">
        <f t="shared" si="14"/>
        <v>0</v>
      </c>
      <c r="R39" s="291"/>
      <c r="U39" s="207">
        <f t="shared" si="15"/>
        <v>0.5</v>
      </c>
      <c r="V39" s="207">
        <f t="shared" si="16"/>
        <v>0</v>
      </c>
      <c r="W39" s="207">
        <f t="shared" si="17"/>
        <v>0</v>
      </c>
      <c r="X39" s="217">
        <f t="shared" si="18"/>
        <v>0</v>
      </c>
      <c r="Y39" s="207">
        <f t="shared" si="19"/>
        <v>0</v>
      </c>
      <c r="Z39" s="217">
        <f t="shared" si="20"/>
        <v>0</v>
      </c>
      <c r="AA39" s="207">
        <f t="shared" si="21"/>
        <v>0</v>
      </c>
      <c r="AB39" s="207">
        <f t="shared" si="22"/>
        <v>0</v>
      </c>
      <c r="AC39" s="207">
        <f t="shared" si="23"/>
        <v>0</v>
      </c>
    </row>
    <row r="40" spans="1:29" s="207" customFormat="1" ht="20.5" customHeight="1" thickBot="1" x14ac:dyDescent="0.6">
      <c r="A40" s="306"/>
      <c r="B40" s="236"/>
      <c r="C40" s="237"/>
      <c r="D40" s="238"/>
      <c r="E40" s="221"/>
      <c r="F40" s="219">
        <v>10</v>
      </c>
      <c r="G40" s="222"/>
      <c r="H40" s="223"/>
      <c r="I40" s="224">
        <f t="shared" si="12"/>
        <v>1</v>
      </c>
      <c r="J40" s="288" t="s">
        <v>20</v>
      </c>
      <c r="K40" s="289"/>
      <c r="L40" s="289"/>
      <c r="M40" s="289"/>
      <c r="N40" s="289"/>
      <c r="O40" s="290" t="s">
        <v>17</v>
      </c>
      <c r="P40" s="225">
        <f t="shared" si="13"/>
        <v>0</v>
      </c>
      <c r="Q40" s="225">
        <f t="shared" si="14"/>
        <v>0</v>
      </c>
      <c r="R40" s="291"/>
      <c r="U40" s="207">
        <f t="shared" si="15"/>
        <v>0.5</v>
      </c>
      <c r="V40" s="207">
        <f t="shared" si="16"/>
        <v>0</v>
      </c>
      <c r="W40" s="207">
        <f t="shared" si="17"/>
        <v>0</v>
      </c>
      <c r="X40" s="217">
        <f t="shared" si="18"/>
        <v>0</v>
      </c>
      <c r="Y40" s="207">
        <f t="shared" si="19"/>
        <v>0</v>
      </c>
      <c r="Z40" s="217">
        <f t="shared" si="20"/>
        <v>0</v>
      </c>
      <c r="AA40" s="207">
        <f t="shared" si="21"/>
        <v>0</v>
      </c>
      <c r="AB40" s="207">
        <f t="shared" si="22"/>
        <v>0</v>
      </c>
      <c r="AC40" s="207">
        <f t="shared" si="23"/>
        <v>0</v>
      </c>
    </row>
    <row r="41" spans="1:29" s="207" customFormat="1" ht="20.5" customHeight="1" thickBot="1" x14ac:dyDescent="0.6">
      <c r="A41" s="306"/>
      <c r="B41" s="209" t="s">
        <v>5</v>
      </c>
      <c r="C41" s="239">
        <f>COUNTIF(J31:J42,"&lt;&gt;【補助対象外】")</f>
        <v>12</v>
      </c>
      <c r="D41" s="240"/>
      <c r="E41" s="212"/>
      <c r="F41" s="219">
        <v>11</v>
      </c>
      <c r="G41" s="222"/>
      <c r="H41" s="223"/>
      <c r="I41" s="224">
        <f t="shared" si="12"/>
        <v>1</v>
      </c>
      <c r="J41" s="288" t="s">
        <v>20</v>
      </c>
      <c r="K41" s="289"/>
      <c r="L41" s="289"/>
      <c r="M41" s="289"/>
      <c r="N41" s="289"/>
      <c r="O41" s="290" t="s">
        <v>17</v>
      </c>
      <c r="P41" s="225">
        <f t="shared" si="13"/>
        <v>0</v>
      </c>
      <c r="Q41" s="225">
        <f t="shared" si="14"/>
        <v>0</v>
      </c>
      <c r="R41" s="291"/>
      <c r="U41" s="207">
        <f t="shared" si="15"/>
        <v>0.5</v>
      </c>
      <c r="V41" s="207">
        <f t="shared" si="16"/>
        <v>0</v>
      </c>
      <c r="W41" s="207">
        <f t="shared" si="17"/>
        <v>0</v>
      </c>
      <c r="X41" s="217">
        <f t="shared" si="18"/>
        <v>0</v>
      </c>
      <c r="Y41" s="207">
        <f t="shared" si="19"/>
        <v>0</v>
      </c>
      <c r="Z41" s="217">
        <f t="shared" si="20"/>
        <v>0</v>
      </c>
      <c r="AA41" s="207">
        <f t="shared" si="21"/>
        <v>0</v>
      </c>
      <c r="AB41" s="207">
        <f t="shared" si="22"/>
        <v>0</v>
      </c>
      <c r="AC41" s="207">
        <f t="shared" si="23"/>
        <v>0</v>
      </c>
    </row>
    <row r="42" spans="1:29" s="207" customFormat="1" ht="20.399999999999999" customHeight="1" thickBot="1" x14ac:dyDescent="0.6">
      <c r="A42" s="306"/>
      <c r="B42" s="241" t="s">
        <v>104</v>
      </c>
      <c r="C42" s="242">
        <f>ROUNDDOWN(SUM(P31:P42),-3)</f>
        <v>0</v>
      </c>
      <c r="D42" s="243"/>
      <c r="E42" s="221"/>
      <c r="F42" s="229">
        <v>12</v>
      </c>
      <c r="G42" s="244"/>
      <c r="H42" s="245"/>
      <c r="I42" s="246">
        <f t="shared" si="12"/>
        <v>1</v>
      </c>
      <c r="J42" s="295" t="s">
        <v>20</v>
      </c>
      <c r="K42" s="296"/>
      <c r="L42" s="296"/>
      <c r="M42" s="296"/>
      <c r="N42" s="296"/>
      <c r="O42" s="297" t="s">
        <v>17</v>
      </c>
      <c r="P42" s="247">
        <f t="shared" si="13"/>
        <v>0</v>
      </c>
      <c r="Q42" s="247">
        <f t="shared" si="14"/>
        <v>0</v>
      </c>
      <c r="R42" s="298"/>
      <c r="U42" s="207">
        <f t="shared" si="15"/>
        <v>0.5</v>
      </c>
      <c r="V42" s="207">
        <f t="shared" si="16"/>
        <v>0</v>
      </c>
      <c r="W42" s="207">
        <f t="shared" si="17"/>
        <v>0</v>
      </c>
      <c r="X42" s="217">
        <f t="shared" si="18"/>
        <v>0</v>
      </c>
      <c r="Y42" s="207">
        <f t="shared" si="19"/>
        <v>0</v>
      </c>
      <c r="Z42" s="217">
        <f t="shared" si="20"/>
        <v>0</v>
      </c>
      <c r="AA42" s="207">
        <f t="shared" si="21"/>
        <v>0</v>
      </c>
      <c r="AB42" s="207">
        <f t="shared" si="22"/>
        <v>0</v>
      </c>
      <c r="AC42" s="207">
        <f t="shared" si="23"/>
        <v>0</v>
      </c>
    </row>
    <row r="43" spans="1:29" s="207" customFormat="1" ht="4.75" customHeight="1" x14ac:dyDescent="0.55000000000000004">
      <c r="A43" s="248"/>
      <c r="B43" s="249"/>
      <c r="C43" s="250"/>
      <c r="D43" s="251"/>
      <c r="E43" s="252"/>
      <c r="F43" s="208"/>
      <c r="G43" s="253"/>
      <c r="H43" s="253"/>
      <c r="I43" s="254"/>
      <c r="J43" s="255"/>
      <c r="K43" s="256"/>
      <c r="L43" s="256"/>
      <c r="M43" s="256"/>
      <c r="N43" s="256"/>
      <c r="O43" s="255"/>
      <c r="P43" s="256"/>
      <c r="Q43" s="256"/>
      <c r="R43" s="255"/>
      <c r="X43" s="217"/>
      <c r="Z43" s="217"/>
    </row>
    <row r="44" spans="1:29" s="207" customFormat="1" ht="4.75" customHeight="1" x14ac:dyDescent="0.55000000000000004">
      <c r="A44" s="248"/>
      <c r="B44" s="249"/>
      <c r="C44" s="250"/>
      <c r="D44" s="251"/>
      <c r="E44" s="252"/>
      <c r="F44" s="208"/>
      <c r="G44" s="253"/>
      <c r="H44" s="253"/>
      <c r="I44" s="254"/>
      <c r="J44" s="255"/>
      <c r="K44" s="256"/>
      <c r="L44" s="256"/>
      <c r="M44" s="256"/>
      <c r="N44" s="256"/>
      <c r="O44" s="255"/>
      <c r="P44" s="256"/>
      <c r="Q44" s="256"/>
      <c r="R44" s="255"/>
      <c r="X44" s="217"/>
      <c r="Z44" s="217"/>
    </row>
    <row r="45" spans="1:29" s="207" customFormat="1" ht="4.75" customHeight="1" thickBot="1" x14ac:dyDescent="0.6">
      <c r="A45" s="248"/>
      <c r="B45" s="249"/>
      <c r="C45" s="250"/>
      <c r="D45" s="251"/>
      <c r="E45" s="252"/>
      <c r="F45" s="208"/>
      <c r="G45" s="253"/>
      <c r="H45" s="253"/>
      <c r="I45" s="254"/>
      <c r="J45" s="255"/>
      <c r="K45" s="256"/>
      <c r="L45" s="256"/>
      <c r="M45" s="256"/>
      <c r="N45" s="256"/>
      <c r="O45" s="255"/>
      <c r="P45" s="256"/>
      <c r="Q45" s="256"/>
      <c r="R45" s="255"/>
      <c r="X45" s="217"/>
      <c r="Z45" s="217"/>
    </row>
    <row r="46" spans="1:29" s="207" customFormat="1" ht="3.65" customHeight="1" x14ac:dyDescent="0.55000000000000004">
      <c r="A46" s="248"/>
      <c r="B46" s="257"/>
      <c r="C46" s="258"/>
      <c r="D46" s="259"/>
      <c r="E46" s="260"/>
      <c r="F46" s="261"/>
      <c r="G46" s="262"/>
      <c r="H46" s="262"/>
      <c r="I46" s="263"/>
      <c r="J46" s="264"/>
      <c r="K46" s="265"/>
      <c r="L46" s="265"/>
      <c r="M46" s="265"/>
      <c r="N46" s="265"/>
      <c r="O46" s="264"/>
      <c r="P46" s="265"/>
      <c r="Q46" s="265"/>
      <c r="R46" s="264"/>
      <c r="X46" s="217"/>
      <c r="Z46" s="217"/>
    </row>
    <row r="47" spans="1:29" s="207" customFormat="1" ht="3.65" customHeight="1" x14ac:dyDescent="0.55000000000000004">
      <c r="A47" s="248"/>
      <c r="B47" s="249"/>
      <c r="C47" s="250"/>
      <c r="D47" s="251"/>
      <c r="E47" s="252"/>
      <c r="F47" s="208"/>
      <c r="G47" s="253"/>
      <c r="H47" s="253"/>
      <c r="I47" s="254"/>
      <c r="J47" s="255"/>
      <c r="K47" s="256"/>
      <c r="L47" s="256"/>
      <c r="M47" s="256"/>
      <c r="N47" s="256"/>
      <c r="O47" s="255"/>
      <c r="P47" s="256"/>
      <c r="Q47" s="256"/>
      <c r="R47" s="255"/>
      <c r="X47" s="217"/>
      <c r="Z47" s="217"/>
    </row>
    <row r="48" spans="1:29" s="207" customFormat="1" ht="3.65" customHeight="1" x14ac:dyDescent="0.55000000000000004">
      <c r="A48" s="248"/>
      <c r="B48" s="249"/>
      <c r="C48" s="250"/>
      <c r="D48" s="251"/>
      <c r="E48" s="252"/>
      <c r="F48" s="208"/>
      <c r="G48" s="253"/>
      <c r="H48" s="253"/>
      <c r="I48" s="254"/>
      <c r="J48" s="255"/>
      <c r="K48" s="256"/>
      <c r="L48" s="256"/>
      <c r="M48" s="256"/>
      <c r="N48" s="256"/>
      <c r="O48" s="255"/>
      <c r="P48" s="256"/>
      <c r="Q48" s="256"/>
      <c r="R48" s="255"/>
      <c r="X48" s="217"/>
      <c r="Z48" s="217"/>
    </row>
    <row r="49" spans="1:29" s="208" customFormat="1" ht="3.65" customHeight="1" thickBot="1" x14ac:dyDescent="0.6">
      <c r="A49" s="248"/>
      <c r="B49" s="251"/>
      <c r="C49" s="251"/>
      <c r="D49" s="251"/>
      <c r="E49" s="252"/>
      <c r="F49" s="251"/>
      <c r="G49" s="253"/>
      <c r="H49" s="253"/>
      <c r="I49" s="254"/>
      <c r="J49" s="255"/>
      <c r="K49" s="256"/>
      <c r="L49" s="256"/>
      <c r="M49" s="256"/>
      <c r="N49" s="256"/>
      <c r="O49" s="255"/>
      <c r="P49" s="256"/>
      <c r="Q49" s="256"/>
      <c r="R49" s="255"/>
      <c r="X49" s="256"/>
      <c r="Z49" s="256"/>
    </row>
    <row r="50" spans="1:29" s="207" customFormat="1" ht="48" customHeight="1" thickBot="1" x14ac:dyDescent="0.6">
      <c r="A50" s="190"/>
      <c r="B50" s="200" t="s">
        <v>94</v>
      </c>
      <c r="C50" s="305"/>
      <c r="D50" s="200" t="s">
        <v>120</v>
      </c>
      <c r="E50" s="201"/>
      <c r="F50" s="200" t="s">
        <v>93</v>
      </c>
      <c r="G50" s="202" t="s">
        <v>66</v>
      </c>
      <c r="H50" s="202" t="s">
        <v>67</v>
      </c>
      <c r="I50" s="203" t="s">
        <v>73</v>
      </c>
      <c r="J50" s="202" t="s">
        <v>75</v>
      </c>
      <c r="K50" s="202" t="s">
        <v>69</v>
      </c>
      <c r="L50" s="202" t="s">
        <v>68</v>
      </c>
      <c r="M50" s="202" t="s">
        <v>70</v>
      </c>
      <c r="N50" s="202" t="s">
        <v>71</v>
      </c>
      <c r="O50" s="202" t="s">
        <v>15</v>
      </c>
      <c r="P50" s="204" t="s">
        <v>72</v>
      </c>
      <c r="Q50" s="205" t="s">
        <v>74</v>
      </c>
      <c r="R50" s="206" t="s">
        <v>132</v>
      </c>
      <c r="U50" s="207" t="s">
        <v>54</v>
      </c>
      <c r="V50" s="207" t="s">
        <v>79</v>
      </c>
      <c r="W50" s="207" t="s">
        <v>56</v>
      </c>
      <c r="X50" s="207" t="s">
        <v>57</v>
      </c>
      <c r="Y50" s="208" t="s">
        <v>58</v>
      </c>
      <c r="Z50" s="207" t="s">
        <v>59</v>
      </c>
      <c r="AA50" s="207" t="s">
        <v>60</v>
      </c>
      <c r="AB50" s="207" t="s">
        <v>61</v>
      </c>
      <c r="AC50" s="207" t="s">
        <v>62</v>
      </c>
    </row>
    <row r="51" spans="1:29" s="207" customFormat="1" ht="20.5" customHeight="1" x14ac:dyDescent="0.55000000000000004">
      <c r="A51" s="306"/>
      <c r="B51" s="209" t="s">
        <v>96</v>
      </c>
      <c r="C51" s="282"/>
      <c r="D51" s="211"/>
      <c r="E51" s="212"/>
      <c r="F51" s="210">
        <v>1</v>
      </c>
      <c r="G51" s="213"/>
      <c r="H51" s="214"/>
      <c r="I51" s="215">
        <f t="shared" ref="I51:I62" si="24">IF(H51-G51+1&lt;10,IF(H51-G51+1&gt;0,H51-G51+1,"✕"),"✕")</f>
        <v>1</v>
      </c>
      <c r="J51" s="283" t="s">
        <v>20</v>
      </c>
      <c r="K51" s="284"/>
      <c r="L51" s="284"/>
      <c r="M51" s="284"/>
      <c r="N51" s="284"/>
      <c r="O51" s="285" t="s">
        <v>17</v>
      </c>
      <c r="P51" s="216">
        <f t="shared" ref="P51:P62" si="25">IF(J51="【住宅手当】",Y51,IF(J51="【宿舎借上げ】",AC51,0))</f>
        <v>0</v>
      </c>
      <c r="Q51" s="216">
        <f t="shared" ref="Q51:Q62" si="26">I51*P51</f>
        <v>0</v>
      </c>
      <c r="R51" s="286"/>
      <c r="U51" s="207">
        <f t="shared" ref="U51:U62" si="27">IF(O51="標準エリア",1/2,(IF(O51="加算エリア",2/3,0)))</f>
        <v>0.5</v>
      </c>
      <c r="V51" s="207">
        <f t="shared" ref="V51:V62" si="28">L51*U51</f>
        <v>0</v>
      </c>
      <c r="W51" s="207">
        <f t="shared" ref="W51:W62" si="29">IF(V51&gt;=(IF(O51="標準エリア",10000,IF(O51="加算エリア",14000,0))),IF(O51="標準エリア",10000,IF(O51="加算エリア",14000,0)),V51)</f>
        <v>0</v>
      </c>
      <c r="X51" s="217">
        <f t="shared" ref="X51:X62" si="30">K51-L51</f>
        <v>0</v>
      </c>
      <c r="Y51" s="207">
        <f t="shared" ref="Y51:Y62" si="31">IF(W51&gt;=X51,X51,W51)</f>
        <v>0</v>
      </c>
      <c r="Z51" s="217">
        <f t="shared" ref="Z51:Z62" si="32">M51-N51</f>
        <v>0</v>
      </c>
      <c r="AA51" s="207">
        <f t="shared" ref="AA51:AA62" si="33">Z51*U51</f>
        <v>0</v>
      </c>
      <c r="AB51" s="207">
        <f t="shared" ref="AB51:AB62" si="34">IF(AA51&gt;=(IF(O51="標準エリア",10000,14000)),(IF(O51="標準エリア",10000,14000)),AA51)</f>
        <v>0</v>
      </c>
      <c r="AC51" s="207">
        <f t="shared" ref="AC51:AC62" si="35">IF(AB51&gt;=N51,N51,AB51)</f>
        <v>0</v>
      </c>
    </row>
    <row r="52" spans="1:29" s="207" customFormat="1" ht="20.5" customHeight="1" x14ac:dyDescent="0.55000000000000004">
      <c r="A52" s="306"/>
      <c r="B52" s="218" t="s">
        <v>97</v>
      </c>
      <c r="C52" s="287"/>
      <c r="D52" s="220"/>
      <c r="E52" s="221"/>
      <c r="F52" s="219">
        <v>2</v>
      </c>
      <c r="G52" s="222"/>
      <c r="H52" s="223"/>
      <c r="I52" s="224">
        <f t="shared" si="24"/>
        <v>1</v>
      </c>
      <c r="J52" s="288" t="s">
        <v>20</v>
      </c>
      <c r="K52" s="289"/>
      <c r="L52" s="289"/>
      <c r="M52" s="289"/>
      <c r="N52" s="289"/>
      <c r="O52" s="290" t="s">
        <v>17</v>
      </c>
      <c r="P52" s="225">
        <f t="shared" si="25"/>
        <v>0</v>
      </c>
      <c r="Q52" s="225">
        <f t="shared" si="26"/>
        <v>0</v>
      </c>
      <c r="R52" s="291"/>
      <c r="U52" s="207">
        <f t="shared" si="27"/>
        <v>0.5</v>
      </c>
      <c r="V52" s="207">
        <f t="shared" si="28"/>
        <v>0</v>
      </c>
      <c r="W52" s="207">
        <f t="shared" si="29"/>
        <v>0</v>
      </c>
      <c r="X52" s="217">
        <f t="shared" si="30"/>
        <v>0</v>
      </c>
      <c r="Y52" s="207">
        <f t="shared" si="31"/>
        <v>0</v>
      </c>
      <c r="Z52" s="217">
        <f t="shared" si="32"/>
        <v>0</v>
      </c>
      <c r="AA52" s="207">
        <f t="shared" si="33"/>
        <v>0</v>
      </c>
      <c r="AB52" s="207">
        <f t="shared" si="34"/>
        <v>0</v>
      </c>
      <c r="AC52" s="207">
        <f t="shared" si="35"/>
        <v>0</v>
      </c>
    </row>
    <row r="53" spans="1:29" s="207" customFormat="1" ht="20.5" customHeight="1" x14ac:dyDescent="0.55000000000000004">
      <c r="A53" s="306"/>
      <c r="B53" s="218" t="s">
        <v>98</v>
      </c>
      <c r="C53" s="292"/>
      <c r="D53" s="226" t="str">
        <f>IF(C53=0,"",DATEDIF(C53,"2025/4/1","Y"))</f>
        <v/>
      </c>
      <c r="E53" s="212"/>
      <c r="F53" s="219">
        <v>3</v>
      </c>
      <c r="G53" s="222"/>
      <c r="H53" s="223"/>
      <c r="I53" s="224">
        <f t="shared" si="24"/>
        <v>1</v>
      </c>
      <c r="J53" s="288" t="s">
        <v>20</v>
      </c>
      <c r="K53" s="289"/>
      <c r="L53" s="289"/>
      <c r="M53" s="289"/>
      <c r="N53" s="289"/>
      <c r="O53" s="290" t="s">
        <v>17</v>
      </c>
      <c r="P53" s="225">
        <f t="shared" si="25"/>
        <v>0</v>
      </c>
      <c r="Q53" s="225">
        <f t="shared" si="26"/>
        <v>0</v>
      </c>
      <c r="R53" s="291"/>
      <c r="U53" s="207">
        <f t="shared" si="27"/>
        <v>0.5</v>
      </c>
      <c r="V53" s="207">
        <f t="shared" si="28"/>
        <v>0</v>
      </c>
      <c r="W53" s="207">
        <f t="shared" si="29"/>
        <v>0</v>
      </c>
      <c r="X53" s="217">
        <f t="shared" si="30"/>
        <v>0</v>
      </c>
      <c r="Y53" s="207">
        <f t="shared" si="31"/>
        <v>0</v>
      </c>
      <c r="Z53" s="217">
        <f t="shared" si="32"/>
        <v>0</v>
      </c>
      <c r="AA53" s="207">
        <f t="shared" si="33"/>
        <v>0</v>
      </c>
      <c r="AB53" s="207">
        <f t="shared" si="34"/>
        <v>0</v>
      </c>
      <c r="AC53" s="207">
        <f t="shared" si="35"/>
        <v>0</v>
      </c>
    </row>
    <row r="54" spans="1:29" s="207" customFormat="1" ht="20.5" customHeight="1" x14ac:dyDescent="0.55000000000000004">
      <c r="A54" s="306"/>
      <c r="B54" s="218" t="s">
        <v>99</v>
      </c>
      <c r="C54" s="292"/>
      <c r="D54" s="227" t="str">
        <f>IF(C54="","",IF(AND(C54&gt;=DATE(2022,2,1),C54&lt;=DATE(2025,12,31)),"対象","対象外"))</f>
        <v/>
      </c>
      <c r="E54" s="221"/>
      <c r="F54" s="219">
        <v>4</v>
      </c>
      <c r="G54" s="222"/>
      <c r="H54" s="223"/>
      <c r="I54" s="224">
        <f t="shared" si="24"/>
        <v>1</v>
      </c>
      <c r="J54" s="288" t="s">
        <v>20</v>
      </c>
      <c r="K54" s="289"/>
      <c r="L54" s="289"/>
      <c r="M54" s="289"/>
      <c r="N54" s="289"/>
      <c r="O54" s="290" t="s">
        <v>17</v>
      </c>
      <c r="P54" s="225">
        <f t="shared" si="25"/>
        <v>0</v>
      </c>
      <c r="Q54" s="225">
        <f t="shared" si="26"/>
        <v>0</v>
      </c>
      <c r="R54" s="291"/>
      <c r="U54" s="207">
        <f t="shared" si="27"/>
        <v>0.5</v>
      </c>
      <c r="V54" s="207">
        <f t="shared" si="28"/>
        <v>0</v>
      </c>
      <c r="W54" s="207">
        <f t="shared" si="29"/>
        <v>0</v>
      </c>
      <c r="X54" s="217">
        <f t="shared" si="30"/>
        <v>0</v>
      </c>
      <c r="Y54" s="207">
        <f t="shared" si="31"/>
        <v>0</v>
      </c>
      <c r="Z54" s="217">
        <f t="shared" si="32"/>
        <v>0</v>
      </c>
      <c r="AA54" s="207">
        <f t="shared" si="33"/>
        <v>0</v>
      </c>
      <c r="AB54" s="207">
        <f t="shared" si="34"/>
        <v>0</v>
      </c>
      <c r="AC54" s="207">
        <f t="shared" si="35"/>
        <v>0</v>
      </c>
    </row>
    <row r="55" spans="1:29" s="207" customFormat="1" ht="20.5" customHeight="1" x14ac:dyDescent="0.55000000000000004">
      <c r="A55" s="306"/>
      <c r="B55" s="218" t="s">
        <v>100</v>
      </c>
      <c r="C55" s="293"/>
      <c r="D55" s="220"/>
      <c r="E55" s="212"/>
      <c r="F55" s="219">
        <v>5</v>
      </c>
      <c r="G55" s="222"/>
      <c r="H55" s="223"/>
      <c r="I55" s="224">
        <f t="shared" si="24"/>
        <v>1</v>
      </c>
      <c r="J55" s="288" t="s">
        <v>20</v>
      </c>
      <c r="K55" s="289"/>
      <c r="L55" s="289"/>
      <c r="M55" s="289"/>
      <c r="N55" s="289"/>
      <c r="O55" s="290" t="s">
        <v>17</v>
      </c>
      <c r="P55" s="225">
        <f t="shared" si="25"/>
        <v>0</v>
      </c>
      <c r="Q55" s="225">
        <f t="shared" si="26"/>
        <v>0</v>
      </c>
      <c r="R55" s="291"/>
      <c r="U55" s="207">
        <f t="shared" si="27"/>
        <v>0.5</v>
      </c>
      <c r="V55" s="207">
        <f t="shared" si="28"/>
        <v>0</v>
      </c>
      <c r="W55" s="207">
        <f t="shared" si="29"/>
        <v>0</v>
      </c>
      <c r="X55" s="217">
        <f t="shared" si="30"/>
        <v>0</v>
      </c>
      <c r="Y55" s="207">
        <f t="shared" si="31"/>
        <v>0</v>
      </c>
      <c r="Z55" s="217">
        <f t="shared" si="32"/>
        <v>0</v>
      </c>
      <c r="AA55" s="207">
        <f t="shared" si="33"/>
        <v>0</v>
      </c>
      <c r="AB55" s="207">
        <f t="shared" si="34"/>
        <v>0</v>
      </c>
      <c r="AC55" s="207">
        <f t="shared" si="35"/>
        <v>0</v>
      </c>
    </row>
    <row r="56" spans="1:29" s="207" customFormat="1" ht="20.5" customHeight="1" thickBot="1" x14ac:dyDescent="0.6">
      <c r="A56" s="306"/>
      <c r="B56" s="228" t="s">
        <v>101</v>
      </c>
      <c r="C56" s="294"/>
      <c r="D56" s="230"/>
      <c r="E56" s="221"/>
      <c r="F56" s="219">
        <v>6</v>
      </c>
      <c r="G56" s="222"/>
      <c r="H56" s="223"/>
      <c r="I56" s="224">
        <f t="shared" si="24"/>
        <v>1</v>
      </c>
      <c r="J56" s="288" t="s">
        <v>20</v>
      </c>
      <c r="K56" s="289"/>
      <c r="L56" s="289"/>
      <c r="M56" s="289"/>
      <c r="N56" s="289"/>
      <c r="O56" s="290" t="s">
        <v>17</v>
      </c>
      <c r="P56" s="225">
        <f t="shared" si="25"/>
        <v>0</v>
      </c>
      <c r="Q56" s="225">
        <f t="shared" si="26"/>
        <v>0</v>
      </c>
      <c r="R56" s="291"/>
      <c r="U56" s="207">
        <f t="shared" si="27"/>
        <v>0.5</v>
      </c>
      <c r="V56" s="207">
        <f t="shared" si="28"/>
        <v>0</v>
      </c>
      <c r="W56" s="207">
        <f t="shared" si="29"/>
        <v>0</v>
      </c>
      <c r="X56" s="217">
        <f t="shared" si="30"/>
        <v>0</v>
      </c>
      <c r="Y56" s="207">
        <f t="shared" si="31"/>
        <v>0</v>
      </c>
      <c r="Z56" s="217">
        <f t="shared" si="32"/>
        <v>0</v>
      </c>
      <c r="AA56" s="207">
        <f t="shared" si="33"/>
        <v>0</v>
      </c>
      <c r="AB56" s="207">
        <f t="shared" si="34"/>
        <v>0</v>
      </c>
      <c r="AC56" s="207">
        <f t="shared" si="35"/>
        <v>0</v>
      </c>
    </row>
    <row r="57" spans="1:29" s="207" customFormat="1" ht="20.5" customHeight="1" x14ac:dyDescent="0.55000000000000004">
      <c r="A57" s="307"/>
      <c r="B57" s="231"/>
      <c r="C57" s="231"/>
      <c r="D57" s="231"/>
      <c r="E57" s="232"/>
      <c r="F57" s="219">
        <v>7</v>
      </c>
      <c r="G57" s="222"/>
      <c r="H57" s="223"/>
      <c r="I57" s="224">
        <f t="shared" si="24"/>
        <v>1</v>
      </c>
      <c r="J57" s="288" t="s">
        <v>20</v>
      </c>
      <c r="K57" s="289"/>
      <c r="L57" s="289"/>
      <c r="M57" s="289"/>
      <c r="N57" s="289"/>
      <c r="O57" s="290" t="s">
        <v>17</v>
      </c>
      <c r="P57" s="225">
        <f t="shared" si="25"/>
        <v>0</v>
      </c>
      <c r="Q57" s="225">
        <f t="shared" si="26"/>
        <v>0</v>
      </c>
      <c r="R57" s="291"/>
      <c r="U57" s="207">
        <f t="shared" si="27"/>
        <v>0.5</v>
      </c>
      <c r="V57" s="207">
        <f t="shared" si="28"/>
        <v>0</v>
      </c>
      <c r="W57" s="207">
        <f t="shared" si="29"/>
        <v>0</v>
      </c>
      <c r="X57" s="217">
        <f t="shared" si="30"/>
        <v>0</v>
      </c>
      <c r="Y57" s="207">
        <f t="shared" si="31"/>
        <v>0</v>
      </c>
      <c r="Z57" s="217">
        <f t="shared" si="32"/>
        <v>0</v>
      </c>
      <c r="AA57" s="207">
        <f t="shared" si="33"/>
        <v>0</v>
      </c>
      <c r="AB57" s="207">
        <f t="shared" si="34"/>
        <v>0</v>
      </c>
      <c r="AC57" s="207">
        <f t="shared" si="35"/>
        <v>0</v>
      </c>
    </row>
    <row r="58" spans="1:29" s="207" customFormat="1" ht="20.5" customHeight="1" thickBot="1" x14ac:dyDescent="0.6">
      <c r="A58" s="307"/>
      <c r="B58" s="233"/>
      <c r="C58" s="233"/>
      <c r="D58" s="233"/>
      <c r="E58" s="234"/>
      <c r="F58" s="219">
        <v>8</v>
      </c>
      <c r="G58" s="222"/>
      <c r="H58" s="223"/>
      <c r="I58" s="224">
        <f t="shared" si="24"/>
        <v>1</v>
      </c>
      <c r="J58" s="288" t="s">
        <v>20</v>
      </c>
      <c r="K58" s="289"/>
      <c r="L58" s="289"/>
      <c r="M58" s="289"/>
      <c r="N58" s="289"/>
      <c r="O58" s="290" t="s">
        <v>17</v>
      </c>
      <c r="P58" s="225">
        <f t="shared" si="25"/>
        <v>0</v>
      </c>
      <c r="Q58" s="225">
        <f t="shared" si="26"/>
        <v>0</v>
      </c>
      <c r="R58" s="291"/>
      <c r="U58" s="207">
        <f t="shared" si="27"/>
        <v>0.5</v>
      </c>
      <c r="V58" s="207">
        <f t="shared" si="28"/>
        <v>0</v>
      </c>
      <c r="W58" s="207">
        <f t="shared" si="29"/>
        <v>0</v>
      </c>
      <c r="X58" s="217">
        <f t="shared" si="30"/>
        <v>0</v>
      </c>
      <c r="Y58" s="207">
        <f t="shared" si="31"/>
        <v>0</v>
      </c>
      <c r="Z58" s="217">
        <f t="shared" si="32"/>
        <v>0</v>
      </c>
      <c r="AA58" s="207">
        <f t="shared" si="33"/>
        <v>0</v>
      </c>
      <c r="AB58" s="207">
        <f t="shared" si="34"/>
        <v>0</v>
      </c>
      <c r="AC58" s="207">
        <f t="shared" si="35"/>
        <v>0</v>
      </c>
    </row>
    <row r="59" spans="1:29" s="207" customFormat="1" ht="20.5" customHeight="1" x14ac:dyDescent="0.55000000000000004">
      <c r="A59" s="306"/>
      <c r="B59" s="235" t="str">
        <f>IF(C52=0,"",C52)</f>
        <v/>
      </c>
      <c r="C59" s="211" t="s">
        <v>103</v>
      </c>
      <c r="D59" s="209"/>
      <c r="E59" s="212"/>
      <c r="F59" s="219">
        <v>9</v>
      </c>
      <c r="G59" s="222"/>
      <c r="H59" s="223"/>
      <c r="I59" s="224">
        <f t="shared" si="24"/>
        <v>1</v>
      </c>
      <c r="J59" s="288" t="s">
        <v>20</v>
      </c>
      <c r="K59" s="289"/>
      <c r="L59" s="289"/>
      <c r="M59" s="289"/>
      <c r="N59" s="289"/>
      <c r="O59" s="290" t="s">
        <v>17</v>
      </c>
      <c r="P59" s="225">
        <f t="shared" si="25"/>
        <v>0</v>
      </c>
      <c r="Q59" s="225">
        <f t="shared" si="26"/>
        <v>0</v>
      </c>
      <c r="R59" s="291"/>
      <c r="U59" s="207">
        <f t="shared" si="27"/>
        <v>0.5</v>
      </c>
      <c r="V59" s="207">
        <f t="shared" si="28"/>
        <v>0</v>
      </c>
      <c r="W59" s="207">
        <f t="shared" si="29"/>
        <v>0</v>
      </c>
      <c r="X59" s="217">
        <f t="shared" si="30"/>
        <v>0</v>
      </c>
      <c r="Y59" s="207">
        <f t="shared" si="31"/>
        <v>0</v>
      </c>
      <c r="Z59" s="217">
        <f t="shared" si="32"/>
        <v>0</v>
      </c>
      <c r="AA59" s="207">
        <f t="shared" si="33"/>
        <v>0</v>
      </c>
      <c r="AB59" s="207">
        <f t="shared" si="34"/>
        <v>0</v>
      </c>
      <c r="AC59" s="207">
        <f t="shared" si="35"/>
        <v>0</v>
      </c>
    </row>
    <row r="60" spans="1:29" s="207" customFormat="1" ht="20.5" customHeight="1" thickBot="1" x14ac:dyDescent="0.6">
      <c r="A60" s="306"/>
      <c r="B60" s="271"/>
      <c r="C60" s="272"/>
      <c r="D60" s="273"/>
      <c r="E60" s="221"/>
      <c r="F60" s="219">
        <v>10</v>
      </c>
      <c r="G60" s="222"/>
      <c r="H60" s="223"/>
      <c r="I60" s="224">
        <f t="shared" si="24"/>
        <v>1</v>
      </c>
      <c r="J60" s="288" t="s">
        <v>20</v>
      </c>
      <c r="K60" s="289"/>
      <c r="L60" s="289"/>
      <c r="M60" s="289"/>
      <c r="N60" s="289"/>
      <c r="O60" s="290" t="s">
        <v>17</v>
      </c>
      <c r="P60" s="225">
        <f t="shared" si="25"/>
        <v>0</v>
      </c>
      <c r="Q60" s="225">
        <f t="shared" si="26"/>
        <v>0</v>
      </c>
      <c r="R60" s="291"/>
      <c r="U60" s="207">
        <f t="shared" si="27"/>
        <v>0.5</v>
      </c>
      <c r="V60" s="207">
        <f t="shared" si="28"/>
        <v>0</v>
      </c>
      <c r="W60" s="207">
        <f t="shared" si="29"/>
        <v>0</v>
      </c>
      <c r="X60" s="217">
        <f t="shared" si="30"/>
        <v>0</v>
      </c>
      <c r="Y60" s="207">
        <f t="shared" si="31"/>
        <v>0</v>
      </c>
      <c r="Z60" s="217">
        <f t="shared" si="32"/>
        <v>0</v>
      </c>
      <c r="AA60" s="207">
        <f t="shared" si="33"/>
        <v>0</v>
      </c>
      <c r="AB60" s="207">
        <f t="shared" si="34"/>
        <v>0</v>
      </c>
      <c r="AC60" s="207">
        <f t="shared" si="35"/>
        <v>0</v>
      </c>
    </row>
    <row r="61" spans="1:29" s="207" customFormat="1" ht="20.5" customHeight="1" thickBot="1" x14ac:dyDescent="0.6">
      <c r="A61" s="306"/>
      <c r="B61" s="209" t="s">
        <v>5</v>
      </c>
      <c r="C61" s="239">
        <f>COUNTIF(J51:J62,"&lt;&gt;【補助対象外】")</f>
        <v>12</v>
      </c>
      <c r="D61" s="240"/>
      <c r="E61" s="212"/>
      <c r="F61" s="219">
        <v>11</v>
      </c>
      <c r="G61" s="222"/>
      <c r="H61" s="223"/>
      <c r="I61" s="224">
        <f t="shared" si="24"/>
        <v>1</v>
      </c>
      <c r="J61" s="288" t="s">
        <v>20</v>
      </c>
      <c r="K61" s="289"/>
      <c r="L61" s="289"/>
      <c r="M61" s="289"/>
      <c r="N61" s="289"/>
      <c r="O61" s="290" t="s">
        <v>17</v>
      </c>
      <c r="P61" s="225">
        <f t="shared" si="25"/>
        <v>0</v>
      </c>
      <c r="Q61" s="225">
        <f t="shared" si="26"/>
        <v>0</v>
      </c>
      <c r="R61" s="291"/>
      <c r="U61" s="207">
        <f t="shared" si="27"/>
        <v>0.5</v>
      </c>
      <c r="V61" s="207">
        <f t="shared" si="28"/>
        <v>0</v>
      </c>
      <c r="W61" s="207">
        <f t="shared" si="29"/>
        <v>0</v>
      </c>
      <c r="X61" s="217">
        <f t="shared" si="30"/>
        <v>0</v>
      </c>
      <c r="Y61" s="207">
        <f t="shared" si="31"/>
        <v>0</v>
      </c>
      <c r="Z61" s="217">
        <f t="shared" si="32"/>
        <v>0</v>
      </c>
      <c r="AA61" s="207">
        <f t="shared" si="33"/>
        <v>0</v>
      </c>
      <c r="AB61" s="207">
        <f t="shared" si="34"/>
        <v>0</v>
      </c>
      <c r="AC61" s="207">
        <f t="shared" si="35"/>
        <v>0</v>
      </c>
    </row>
    <row r="62" spans="1:29" s="207" customFormat="1" ht="20.399999999999999" customHeight="1" thickBot="1" x14ac:dyDescent="0.6">
      <c r="A62" s="306"/>
      <c r="B62" s="241" t="s">
        <v>104</v>
      </c>
      <c r="C62" s="242">
        <f>ROUNDDOWN(SUM(P51:P62),-3)</f>
        <v>0</v>
      </c>
      <c r="D62" s="243"/>
      <c r="E62" s="221"/>
      <c r="F62" s="229">
        <v>12</v>
      </c>
      <c r="G62" s="244"/>
      <c r="H62" s="245"/>
      <c r="I62" s="246">
        <f t="shared" si="24"/>
        <v>1</v>
      </c>
      <c r="J62" s="295" t="s">
        <v>20</v>
      </c>
      <c r="K62" s="296"/>
      <c r="L62" s="296"/>
      <c r="M62" s="296"/>
      <c r="N62" s="296"/>
      <c r="O62" s="297" t="s">
        <v>17</v>
      </c>
      <c r="P62" s="247">
        <f t="shared" si="25"/>
        <v>0</v>
      </c>
      <c r="Q62" s="247">
        <f t="shared" si="26"/>
        <v>0</v>
      </c>
      <c r="R62" s="298"/>
      <c r="U62" s="207">
        <f t="shared" si="27"/>
        <v>0.5</v>
      </c>
      <c r="V62" s="207">
        <f t="shared" si="28"/>
        <v>0</v>
      </c>
      <c r="W62" s="207">
        <f t="shared" si="29"/>
        <v>0</v>
      </c>
      <c r="X62" s="217">
        <f t="shared" si="30"/>
        <v>0</v>
      </c>
      <c r="Y62" s="207">
        <f t="shared" si="31"/>
        <v>0</v>
      </c>
      <c r="Z62" s="217">
        <f t="shared" si="32"/>
        <v>0</v>
      </c>
      <c r="AA62" s="207">
        <f t="shared" si="33"/>
        <v>0</v>
      </c>
      <c r="AB62" s="207">
        <f t="shared" si="34"/>
        <v>0</v>
      </c>
      <c r="AC62" s="207">
        <f t="shared" si="35"/>
        <v>0</v>
      </c>
    </row>
    <row r="63" spans="1:29" s="207" customFormat="1" ht="4.75" customHeight="1" x14ac:dyDescent="0.55000000000000004">
      <c r="A63" s="248"/>
      <c r="B63" s="249"/>
      <c r="C63" s="250"/>
      <c r="D63" s="251"/>
      <c r="E63" s="252"/>
      <c r="F63" s="208"/>
      <c r="G63" s="253"/>
      <c r="H63" s="253"/>
      <c r="I63" s="254"/>
      <c r="J63" s="255"/>
      <c r="K63" s="256"/>
      <c r="L63" s="256"/>
      <c r="M63" s="256"/>
      <c r="N63" s="256"/>
      <c r="O63" s="255"/>
      <c r="P63" s="256"/>
      <c r="Q63" s="256"/>
      <c r="R63" s="255"/>
      <c r="X63" s="217"/>
      <c r="Z63" s="217"/>
    </row>
    <row r="64" spans="1:29" s="207" customFormat="1" ht="4.75" customHeight="1" x14ac:dyDescent="0.55000000000000004">
      <c r="A64" s="248"/>
      <c r="B64" s="249"/>
      <c r="C64" s="250"/>
      <c r="D64" s="251"/>
      <c r="E64" s="252"/>
      <c r="F64" s="208"/>
      <c r="G64" s="253"/>
      <c r="H64" s="253"/>
      <c r="I64" s="254"/>
      <c r="J64" s="255"/>
      <c r="K64" s="256"/>
      <c r="L64" s="256"/>
      <c r="M64" s="256"/>
      <c r="N64" s="256"/>
      <c r="O64" s="255"/>
      <c r="P64" s="256"/>
      <c r="Q64" s="256"/>
      <c r="R64" s="255"/>
      <c r="X64" s="217"/>
      <c r="Z64" s="217"/>
    </row>
    <row r="65" spans="1:29" s="207" customFormat="1" ht="4.75" customHeight="1" thickBot="1" x14ac:dyDescent="0.6">
      <c r="A65" s="248"/>
      <c r="B65" s="249"/>
      <c r="C65" s="250"/>
      <c r="D65" s="251"/>
      <c r="E65" s="252"/>
      <c r="F65" s="208"/>
      <c r="G65" s="253"/>
      <c r="H65" s="253"/>
      <c r="I65" s="254"/>
      <c r="J65" s="255"/>
      <c r="K65" s="256"/>
      <c r="L65" s="256"/>
      <c r="M65" s="256"/>
      <c r="N65" s="256"/>
      <c r="O65" s="255"/>
      <c r="P65" s="256"/>
      <c r="Q65" s="256"/>
      <c r="R65" s="255"/>
      <c r="X65" s="217"/>
      <c r="Z65" s="217"/>
    </row>
    <row r="66" spans="1:29" s="207" customFormat="1" ht="3.65" customHeight="1" x14ac:dyDescent="0.55000000000000004">
      <c r="A66" s="248"/>
      <c r="B66" s="257"/>
      <c r="C66" s="258"/>
      <c r="D66" s="259"/>
      <c r="E66" s="260"/>
      <c r="F66" s="261"/>
      <c r="G66" s="262"/>
      <c r="H66" s="262"/>
      <c r="I66" s="263"/>
      <c r="J66" s="264"/>
      <c r="K66" s="265"/>
      <c r="L66" s="265"/>
      <c r="M66" s="265"/>
      <c r="N66" s="265"/>
      <c r="O66" s="264"/>
      <c r="P66" s="265"/>
      <c r="Q66" s="265"/>
      <c r="R66" s="264"/>
      <c r="X66" s="217"/>
      <c r="Z66" s="217"/>
    </row>
    <row r="67" spans="1:29" s="207" customFormat="1" ht="3.65" customHeight="1" x14ac:dyDescent="0.55000000000000004">
      <c r="A67" s="248"/>
      <c r="B67" s="249"/>
      <c r="C67" s="250"/>
      <c r="D67" s="251"/>
      <c r="E67" s="252"/>
      <c r="F67" s="208"/>
      <c r="G67" s="253"/>
      <c r="H67" s="253"/>
      <c r="I67" s="254"/>
      <c r="J67" s="255"/>
      <c r="K67" s="256"/>
      <c r="L67" s="256"/>
      <c r="M67" s="256"/>
      <c r="N67" s="256"/>
      <c r="O67" s="255"/>
      <c r="P67" s="256"/>
      <c r="Q67" s="256"/>
      <c r="R67" s="255"/>
      <c r="X67" s="217"/>
      <c r="Z67" s="217"/>
    </row>
    <row r="68" spans="1:29" s="207" customFormat="1" ht="3.65" customHeight="1" x14ac:dyDescent="0.55000000000000004">
      <c r="A68" s="248"/>
      <c r="B68" s="249"/>
      <c r="C68" s="250"/>
      <c r="D68" s="251"/>
      <c r="E68" s="252"/>
      <c r="F68" s="208"/>
      <c r="G68" s="253"/>
      <c r="H68" s="253"/>
      <c r="I68" s="254"/>
      <c r="J68" s="255"/>
      <c r="K68" s="256"/>
      <c r="L68" s="256"/>
      <c r="M68" s="256"/>
      <c r="N68" s="256"/>
      <c r="O68" s="255"/>
      <c r="P68" s="256"/>
      <c r="Q68" s="256"/>
      <c r="R68" s="255"/>
      <c r="X68" s="217"/>
      <c r="Z68" s="217"/>
    </row>
    <row r="69" spans="1:29" s="208" customFormat="1" ht="3.65" customHeight="1" thickBot="1" x14ac:dyDescent="0.6">
      <c r="A69" s="248"/>
      <c r="B69" s="251"/>
      <c r="C69" s="251"/>
      <c r="D69" s="251"/>
      <c r="E69" s="252"/>
      <c r="F69" s="251"/>
      <c r="G69" s="253"/>
      <c r="H69" s="253"/>
      <c r="I69" s="254"/>
      <c r="J69" s="255"/>
      <c r="K69" s="256"/>
      <c r="L69" s="256"/>
      <c r="M69" s="256"/>
      <c r="N69" s="256"/>
      <c r="O69" s="255"/>
      <c r="P69" s="256"/>
      <c r="Q69" s="256"/>
      <c r="R69" s="255"/>
      <c r="X69" s="256"/>
      <c r="Z69" s="256"/>
    </row>
    <row r="70" spans="1:29" s="207" customFormat="1" ht="48" customHeight="1" thickBot="1" x14ac:dyDescent="0.6">
      <c r="A70" s="190"/>
      <c r="B70" s="200" t="s">
        <v>94</v>
      </c>
      <c r="C70" s="305"/>
      <c r="D70" s="200" t="s">
        <v>121</v>
      </c>
      <c r="E70" s="201"/>
      <c r="F70" s="200" t="s">
        <v>93</v>
      </c>
      <c r="G70" s="202" t="s">
        <v>66</v>
      </c>
      <c r="H70" s="202" t="s">
        <v>67</v>
      </c>
      <c r="I70" s="203" t="s">
        <v>73</v>
      </c>
      <c r="J70" s="202" t="s">
        <v>75</v>
      </c>
      <c r="K70" s="202" t="s">
        <v>69</v>
      </c>
      <c r="L70" s="202" t="s">
        <v>68</v>
      </c>
      <c r="M70" s="202" t="s">
        <v>70</v>
      </c>
      <c r="N70" s="202" t="s">
        <v>71</v>
      </c>
      <c r="O70" s="202" t="s">
        <v>15</v>
      </c>
      <c r="P70" s="204" t="s">
        <v>72</v>
      </c>
      <c r="Q70" s="205" t="s">
        <v>74</v>
      </c>
      <c r="R70" s="206" t="s">
        <v>132</v>
      </c>
      <c r="U70" s="207" t="s">
        <v>54</v>
      </c>
      <c r="V70" s="207" t="s">
        <v>79</v>
      </c>
      <c r="W70" s="207" t="s">
        <v>56</v>
      </c>
      <c r="X70" s="207" t="s">
        <v>57</v>
      </c>
      <c r="Y70" s="208" t="s">
        <v>58</v>
      </c>
      <c r="Z70" s="207" t="s">
        <v>59</v>
      </c>
      <c r="AA70" s="207" t="s">
        <v>60</v>
      </c>
      <c r="AB70" s="207" t="s">
        <v>61</v>
      </c>
      <c r="AC70" s="207" t="s">
        <v>62</v>
      </c>
    </row>
    <row r="71" spans="1:29" s="207" customFormat="1" ht="20.5" customHeight="1" x14ac:dyDescent="0.55000000000000004">
      <c r="A71" s="306"/>
      <c r="B71" s="209" t="s">
        <v>96</v>
      </c>
      <c r="C71" s="282"/>
      <c r="D71" s="211"/>
      <c r="E71" s="212"/>
      <c r="F71" s="210">
        <v>1</v>
      </c>
      <c r="G71" s="213"/>
      <c r="H71" s="214"/>
      <c r="I71" s="215">
        <f t="shared" ref="I71:I82" si="36">IF(H71-G71+1&lt;10,IF(H71-G71+1&gt;0,H71-G71+1,"✕"),"✕")</f>
        <v>1</v>
      </c>
      <c r="J71" s="283" t="s">
        <v>20</v>
      </c>
      <c r="K71" s="284"/>
      <c r="L71" s="284"/>
      <c r="M71" s="284"/>
      <c r="N71" s="284"/>
      <c r="O71" s="285" t="s">
        <v>17</v>
      </c>
      <c r="P71" s="216">
        <f t="shared" ref="P71:P82" si="37">IF(J71="【住宅手当】",Y71,IF(J71="【宿舎借上げ】",AC71,0))</f>
        <v>0</v>
      </c>
      <c r="Q71" s="216">
        <f t="shared" ref="Q71:Q82" si="38">I71*P71</f>
        <v>0</v>
      </c>
      <c r="R71" s="286"/>
      <c r="U71" s="207">
        <f t="shared" ref="U71:U82" si="39">IF(O71="標準エリア",1/2,(IF(O71="加算エリア",2/3,0)))</f>
        <v>0.5</v>
      </c>
      <c r="V71" s="207">
        <f t="shared" ref="V71:V82" si="40">L71*U71</f>
        <v>0</v>
      </c>
      <c r="W71" s="207">
        <f t="shared" ref="W71:W82" si="41">IF(V71&gt;=(IF(O71="標準エリア",10000,IF(O71="加算エリア",14000,0))),IF(O71="標準エリア",10000,IF(O71="加算エリア",14000,0)),V71)</f>
        <v>0</v>
      </c>
      <c r="X71" s="217">
        <f t="shared" ref="X71:X82" si="42">K71-L71</f>
        <v>0</v>
      </c>
      <c r="Y71" s="207">
        <f t="shared" ref="Y71:Y82" si="43">IF(W71&gt;=X71,X71,W71)</f>
        <v>0</v>
      </c>
      <c r="Z71" s="217">
        <f t="shared" ref="Z71:Z82" si="44">M71-N71</f>
        <v>0</v>
      </c>
      <c r="AA71" s="207">
        <f t="shared" ref="AA71:AA82" si="45">Z71*U71</f>
        <v>0</v>
      </c>
      <c r="AB71" s="207">
        <f t="shared" ref="AB71:AB82" si="46">IF(AA71&gt;=(IF(O71="標準エリア",10000,14000)),(IF(O71="標準エリア",10000,14000)),AA71)</f>
        <v>0</v>
      </c>
      <c r="AC71" s="207">
        <f t="shared" ref="AC71:AC82" si="47">IF(AB71&gt;=N71,N71,AB71)</f>
        <v>0</v>
      </c>
    </row>
    <row r="72" spans="1:29" s="207" customFormat="1" ht="20.5" customHeight="1" x14ac:dyDescent="0.55000000000000004">
      <c r="A72" s="306"/>
      <c r="B72" s="218" t="s">
        <v>97</v>
      </c>
      <c r="C72" s="287"/>
      <c r="D72" s="220"/>
      <c r="E72" s="221"/>
      <c r="F72" s="219">
        <v>2</v>
      </c>
      <c r="G72" s="222"/>
      <c r="H72" s="223"/>
      <c r="I72" s="224">
        <f t="shared" si="36"/>
        <v>1</v>
      </c>
      <c r="J72" s="288" t="s">
        <v>20</v>
      </c>
      <c r="K72" s="289"/>
      <c r="L72" s="289"/>
      <c r="M72" s="289"/>
      <c r="N72" s="289"/>
      <c r="O72" s="290" t="s">
        <v>17</v>
      </c>
      <c r="P72" s="225">
        <f t="shared" si="37"/>
        <v>0</v>
      </c>
      <c r="Q72" s="225">
        <f t="shared" si="38"/>
        <v>0</v>
      </c>
      <c r="R72" s="291"/>
      <c r="U72" s="207">
        <f t="shared" si="39"/>
        <v>0.5</v>
      </c>
      <c r="V72" s="207">
        <f t="shared" si="40"/>
        <v>0</v>
      </c>
      <c r="W72" s="207">
        <f t="shared" si="41"/>
        <v>0</v>
      </c>
      <c r="X72" s="217">
        <f t="shared" si="42"/>
        <v>0</v>
      </c>
      <c r="Y72" s="207">
        <f t="shared" si="43"/>
        <v>0</v>
      </c>
      <c r="Z72" s="217">
        <f t="shared" si="44"/>
        <v>0</v>
      </c>
      <c r="AA72" s="207">
        <f t="shared" si="45"/>
        <v>0</v>
      </c>
      <c r="AB72" s="207">
        <f t="shared" si="46"/>
        <v>0</v>
      </c>
      <c r="AC72" s="207">
        <f t="shared" si="47"/>
        <v>0</v>
      </c>
    </row>
    <row r="73" spans="1:29" s="207" customFormat="1" ht="20.5" customHeight="1" x14ac:dyDescent="0.55000000000000004">
      <c r="A73" s="306"/>
      <c r="B73" s="218" t="s">
        <v>98</v>
      </c>
      <c r="C73" s="292"/>
      <c r="D73" s="226" t="str">
        <f>IF(C73=0,"",DATEDIF(C73,"2025/4/1","Y"))</f>
        <v/>
      </c>
      <c r="E73" s="212"/>
      <c r="F73" s="219">
        <v>3</v>
      </c>
      <c r="G73" s="222"/>
      <c r="H73" s="223"/>
      <c r="I73" s="224">
        <f t="shared" si="36"/>
        <v>1</v>
      </c>
      <c r="J73" s="288" t="s">
        <v>20</v>
      </c>
      <c r="K73" s="289"/>
      <c r="L73" s="289"/>
      <c r="M73" s="289"/>
      <c r="N73" s="289"/>
      <c r="O73" s="290" t="s">
        <v>17</v>
      </c>
      <c r="P73" s="225">
        <f t="shared" si="37"/>
        <v>0</v>
      </c>
      <c r="Q73" s="225">
        <f t="shared" si="38"/>
        <v>0</v>
      </c>
      <c r="R73" s="291"/>
      <c r="U73" s="207">
        <f t="shared" si="39"/>
        <v>0.5</v>
      </c>
      <c r="V73" s="207">
        <f t="shared" si="40"/>
        <v>0</v>
      </c>
      <c r="W73" s="207">
        <f t="shared" si="41"/>
        <v>0</v>
      </c>
      <c r="X73" s="217">
        <f t="shared" si="42"/>
        <v>0</v>
      </c>
      <c r="Y73" s="207">
        <f t="shared" si="43"/>
        <v>0</v>
      </c>
      <c r="Z73" s="217">
        <f t="shared" si="44"/>
        <v>0</v>
      </c>
      <c r="AA73" s="207">
        <f t="shared" si="45"/>
        <v>0</v>
      </c>
      <c r="AB73" s="207">
        <f t="shared" si="46"/>
        <v>0</v>
      </c>
      <c r="AC73" s="207">
        <f t="shared" si="47"/>
        <v>0</v>
      </c>
    </row>
    <row r="74" spans="1:29" s="207" customFormat="1" ht="20.5" customHeight="1" x14ac:dyDescent="0.55000000000000004">
      <c r="A74" s="306"/>
      <c r="B74" s="218" t="s">
        <v>99</v>
      </c>
      <c r="C74" s="292"/>
      <c r="D74" s="227" t="str">
        <f>IF(C74="","",IF(AND(C74&gt;=DATE(2022,2,1),C74&lt;=DATE(2025,12,31)),"対象","対象外"))</f>
        <v/>
      </c>
      <c r="E74" s="221"/>
      <c r="F74" s="219">
        <v>4</v>
      </c>
      <c r="G74" s="222"/>
      <c r="H74" s="223"/>
      <c r="I74" s="224">
        <f t="shared" si="36"/>
        <v>1</v>
      </c>
      <c r="J74" s="288" t="s">
        <v>20</v>
      </c>
      <c r="K74" s="289"/>
      <c r="L74" s="289"/>
      <c r="M74" s="289"/>
      <c r="N74" s="289"/>
      <c r="O74" s="290" t="s">
        <v>17</v>
      </c>
      <c r="P74" s="225">
        <f t="shared" si="37"/>
        <v>0</v>
      </c>
      <c r="Q74" s="225">
        <f t="shared" si="38"/>
        <v>0</v>
      </c>
      <c r="R74" s="291"/>
      <c r="U74" s="207">
        <f t="shared" si="39"/>
        <v>0.5</v>
      </c>
      <c r="V74" s="207">
        <f t="shared" si="40"/>
        <v>0</v>
      </c>
      <c r="W74" s="207">
        <f t="shared" si="41"/>
        <v>0</v>
      </c>
      <c r="X74" s="217">
        <f t="shared" si="42"/>
        <v>0</v>
      </c>
      <c r="Y74" s="207">
        <f t="shared" si="43"/>
        <v>0</v>
      </c>
      <c r="Z74" s="217">
        <f t="shared" si="44"/>
        <v>0</v>
      </c>
      <c r="AA74" s="207">
        <f t="shared" si="45"/>
        <v>0</v>
      </c>
      <c r="AB74" s="207">
        <f t="shared" si="46"/>
        <v>0</v>
      </c>
      <c r="AC74" s="207">
        <f t="shared" si="47"/>
        <v>0</v>
      </c>
    </row>
    <row r="75" spans="1:29" s="207" customFormat="1" ht="20.5" customHeight="1" x14ac:dyDescent="0.55000000000000004">
      <c r="A75" s="306"/>
      <c r="B75" s="218" t="s">
        <v>100</v>
      </c>
      <c r="C75" s="293"/>
      <c r="D75" s="220"/>
      <c r="E75" s="212"/>
      <c r="F75" s="219">
        <v>5</v>
      </c>
      <c r="G75" s="222"/>
      <c r="H75" s="223"/>
      <c r="I75" s="224">
        <f t="shared" si="36"/>
        <v>1</v>
      </c>
      <c r="J75" s="288" t="s">
        <v>20</v>
      </c>
      <c r="K75" s="289"/>
      <c r="L75" s="289"/>
      <c r="M75" s="289"/>
      <c r="N75" s="289"/>
      <c r="O75" s="290" t="s">
        <v>17</v>
      </c>
      <c r="P75" s="225">
        <f t="shared" si="37"/>
        <v>0</v>
      </c>
      <c r="Q75" s="225">
        <f t="shared" si="38"/>
        <v>0</v>
      </c>
      <c r="R75" s="291"/>
      <c r="U75" s="207">
        <f t="shared" si="39"/>
        <v>0.5</v>
      </c>
      <c r="V75" s="207">
        <f t="shared" si="40"/>
        <v>0</v>
      </c>
      <c r="W75" s="207">
        <f t="shared" si="41"/>
        <v>0</v>
      </c>
      <c r="X75" s="217">
        <f t="shared" si="42"/>
        <v>0</v>
      </c>
      <c r="Y75" s="207">
        <f t="shared" si="43"/>
        <v>0</v>
      </c>
      <c r="Z75" s="217">
        <f t="shared" si="44"/>
        <v>0</v>
      </c>
      <c r="AA75" s="207">
        <f t="shared" si="45"/>
        <v>0</v>
      </c>
      <c r="AB75" s="207">
        <f t="shared" si="46"/>
        <v>0</v>
      </c>
      <c r="AC75" s="207">
        <f t="shared" si="47"/>
        <v>0</v>
      </c>
    </row>
    <row r="76" spans="1:29" s="207" customFormat="1" ht="20.5" customHeight="1" thickBot="1" x14ac:dyDescent="0.6">
      <c r="A76" s="306"/>
      <c r="B76" s="228" t="s">
        <v>101</v>
      </c>
      <c r="C76" s="294"/>
      <c r="D76" s="230"/>
      <c r="E76" s="221"/>
      <c r="F76" s="219">
        <v>6</v>
      </c>
      <c r="G76" s="222"/>
      <c r="H76" s="223"/>
      <c r="I76" s="224">
        <f t="shared" si="36"/>
        <v>1</v>
      </c>
      <c r="J76" s="288" t="s">
        <v>20</v>
      </c>
      <c r="K76" s="289"/>
      <c r="L76" s="289"/>
      <c r="M76" s="289"/>
      <c r="N76" s="289"/>
      <c r="O76" s="290" t="s">
        <v>17</v>
      </c>
      <c r="P76" s="225">
        <f t="shared" si="37"/>
        <v>0</v>
      </c>
      <c r="Q76" s="225">
        <f t="shared" si="38"/>
        <v>0</v>
      </c>
      <c r="R76" s="291"/>
      <c r="U76" s="207">
        <f t="shared" si="39"/>
        <v>0.5</v>
      </c>
      <c r="V76" s="207">
        <f t="shared" si="40"/>
        <v>0</v>
      </c>
      <c r="W76" s="207">
        <f t="shared" si="41"/>
        <v>0</v>
      </c>
      <c r="X76" s="217">
        <f t="shared" si="42"/>
        <v>0</v>
      </c>
      <c r="Y76" s="207">
        <f t="shared" si="43"/>
        <v>0</v>
      </c>
      <c r="Z76" s="217">
        <f t="shared" si="44"/>
        <v>0</v>
      </c>
      <c r="AA76" s="207">
        <f t="shared" si="45"/>
        <v>0</v>
      </c>
      <c r="AB76" s="207">
        <f t="shared" si="46"/>
        <v>0</v>
      </c>
      <c r="AC76" s="207">
        <f t="shared" si="47"/>
        <v>0</v>
      </c>
    </row>
    <row r="77" spans="1:29" s="207" customFormat="1" ht="20.5" customHeight="1" x14ac:dyDescent="0.55000000000000004">
      <c r="A77" s="307"/>
      <c r="B77" s="231"/>
      <c r="C77" s="231"/>
      <c r="D77" s="231"/>
      <c r="E77" s="232"/>
      <c r="F77" s="219">
        <v>7</v>
      </c>
      <c r="G77" s="222"/>
      <c r="H77" s="223"/>
      <c r="I77" s="224">
        <f t="shared" si="36"/>
        <v>1</v>
      </c>
      <c r="J77" s="288" t="s">
        <v>20</v>
      </c>
      <c r="K77" s="289"/>
      <c r="L77" s="289"/>
      <c r="M77" s="289"/>
      <c r="N77" s="289"/>
      <c r="O77" s="290" t="s">
        <v>17</v>
      </c>
      <c r="P77" s="225">
        <f t="shared" si="37"/>
        <v>0</v>
      </c>
      <c r="Q77" s="225">
        <f t="shared" si="38"/>
        <v>0</v>
      </c>
      <c r="R77" s="291"/>
      <c r="U77" s="207">
        <f t="shared" si="39"/>
        <v>0.5</v>
      </c>
      <c r="V77" s="207">
        <f t="shared" si="40"/>
        <v>0</v>
      </c>
      <c r="W77" s="207">
        <f t="shared" si="41"/>
        <v>0</v>
      </c>
      <c r="X77" s="217">
        <f t="shared" si="42"/>
        <v>0</v>
      </c>
      <c r="Y77" s="207">
        <f t="shared" si="43"/>
        <v>0</v>
      </c>
      <c r="Z77" s="217">
        <f t="shared" si="44"/>
        <v>0</v>
      </c>
      <c r="AA77" s="207">
        <f t="shared" si="45"/>
        <v>0</v>
      </c>
      <c r="AB77" s="207">
        <f t="shared" si="46"/>
        <v>0</v>
      </c>
      <c r="AC77" s="207">
        <f t="shared" si="47"/>
        <v>0</v>
      </c>
    </row>
    <row r="78" spans="1:29" s="207" customFormat="1" ht="20.5" customHeight="1" thickBot="1" x14ac:dyDescent="0.6">
      <c r="A78" s="307"/>
      <c r="B78" s="233"/>
      <c r="C78" s="233"/>
      <c r="D78" s="233"/>
      <c r="E78" s="234"/>
      <c r="F78" s="219">
        <v>8</v>
      </c>
      <c r="G78" s="222"/>
      <c r="H78" s="223"/>
      <c r="I78" s="224">
        <f t="shared" si="36"/>
        <v>1</v>
      </c>
      <c r="J78" s="288" t="s">
        <v>20</v>
      </c>
      <c r="K78" s="289"/>
      <c r="L78" s="289"/>
      <c r="M78" s="289"/>
      <c r="N78" s="289"/>
      <c r="O78" s="290" t="s">
        <v>17</v>
      </c>
      <c r="P78" s="225">
        <f t="shared" si="37"/>
        <v>0</v>
      </c>
      <c r="Q78" s="225">
        <f t="shared" si="38"/>
        <v>0</v>
      </c>
      <c r="R78" s="291"/>
      <c r="U78" s="207">
        <f t="shared" si="39"/>
        <v>0.5</v>
      </c>
      <c r="V78" s="207">
        <f t="shared" si="40"/>
        <v>0</v>
      </c>
      <c r="W78" s="207">
        <f t="shared" si="41"/>
        <v>0</v>
      </c>
      <c r="X78" s="217">
        <f t="shared" si="42"/>
        <v>0</v>
      </c>
      <c r="Y78" s="207">
        <f t="shared" si="43"/>
        <v>0</v>
      </c>
      <c r="Z78" s="217">
        <f t="shared" si="44"/>
        <v>0</v>
      </c>
      <c r="AA78" s="207">
        <f t="shared" si="45"/>
        <v>0</v>
      </c>
      <c r="AB78" s="207">
        <f t="shared" si="46"/>
        <v>0</v>
      </c>
      <c r="AC78" s="207">
        <f t="shared" si="47"/>
        <v>0</v>
      </c>
    </row>
    <row r="79" spans="1:29" s="207" customFormat="1" ht="20.5" customHeight="1" x14ac:dyDescent="0.55000000000000004">
      <c r="A79" s="306"/>
      <c r="B79" s="235" t="str">
        <f>IF(C72=0,"",C72)</f>
        <v/>
      </c>
      <c r="C79" s="211" t="s">
        <v>103</v>
      </c>
      <c r="D79" s="209"/>
      <c r="E79" s="212"/>
      <c r="F79" s="219">
        <v>9</v>
      </c>
      <c r="G79" s="222"/>
      <c r="H79" s="223"/>
      <c r="I79" s="224">
        <f t="shared" si="36"/>
        <v>1</v>
      </c>
      <c r="J79" s="288" t="s">
        <v>20</v>
      </c>
      <c r="K79" s="289"/>
      <c r="L79" s="289"/>
      <c r="M79" s="289"/>
      <c r="N79" s="289"/>
      <c r="O79" s="290" t="s">
        <v>17</v>
      </c>
      <c r="P79" s="225">
        <f t="shared" si="37"/>
        <v>0</v>
      </c>
      <c r="Q79" s="225">
        <f t="shared" si="38"/>
        <v>0</v>
      </c>
      <c r="R79" s="291"/>
      <c r="U79" s="207">
        <f t="shared" si="39"/>
        <v>0.5</v>
      </c>
      <c r="V79" s="207">
        <f t="shared" si="40"/>
        <v>0</v>
      </c>
      <c r="W79" s="207">
        <f t="shared" si="41"/>
        <v>0</v>
      </c>
      <c r="X79" s="217">
        <f t="shared" si="42"/>
        <v>0</v>
      </c>
      <c r="Y79" s="207">
        <f t="shared" si="43"/>
        <v>0</v>
      </c>
      <c r="Z79" s="217">
        <f t="shared" si="44"/>
        <v>0</v>
      </c>
      <c r="AA79" s="207">
        <f t="shared" si="45"/>
        <v>0</v>
      </c>
      <c r="AB79" s="207">
        <f t="shared" si="46"/>
        <v>0</v>
      </c>
      <c r="AC79" s="207">
        <f t="shared" si="47"/>
        <v>0</v>
      </c>
    </row>
    <row r="80" spans="1:29" s="207" customFormat="1" ht="20.5" customHeight="1" thickBot="1" x14ac:dyDescent="0.6">
      <c r="A80" s="306"/>
      <c r="B80" s="271"/>
      <c r="C80" s="272"/>
      <c r="D80" s="273"/>
      <c r="E80" s="221"/>
      <c r="F80" s="219">
        <v>10</v>
      </c>
      <c r="G80" s="222"/>
      <c r="H80" s="223"/>
      <c r="I80" s="224">
        <f t="shared" si="36"/>
        <v>1</v>
      </c>
      <c r="J80" s="288" t="s">
        <v>20</v>
      </c>
      <c r="K80" s="289"/>
      <c r="L80" s="289"/>
      <c r="M80" s="289"/>
      <c r="N80" s="289"/>
      <c r="O80" s="290" t="s">
        <v>17</v>
      </c>
      <c r="P80" s="225">
        <f t="shared" si="37"/>
        <v>0</v>
      </c>
      <c r="Q80" s="225">
        <f t="shared" si="38"/>
        <v>0</v>
      </c>
      <c r="R80" s="291"/>
      <c r="U80" s="207">
        <f t="shared" si="39"/>
        <v>0.5</v>
      </c>
      <c r="V80" s="207">
        <f t="shared" si="40"/>
        <v>0</v>
      </c>
      <c r="W80" s="207">
        <f t="shared" si="41"/>
        <v>0</v>
      </c>
      <c r="X80" s="217">
        <f t="shared" si="42"/>
        <v>0</v>
      </c>
      <c r="Y80" s="207">
        <f t="shared" si="43"/>
        <v>0</v>
      </c>
      <c r="Z80" s="217">
        <f t="shared" si="44"/>
        <v>0</v>
      </c>
      <c r="AA80" s="207">
        <f t="shared" si="45"/>
        <v>0</v>
      </c>
      <c r="AB80" s="207">
        <f t="shared" si="46"/>
        <v>0</v>
      </c>
      <c r="AC80" s="207">
        <f t="shared" si="47"/>
        <v>0</v>
      </c>
    </row>
    <row r="81" spans="1:29" s="207" customFormat="1" ht="20.5" customHeight="1" thickBot="1" x14ac:dyDescent="0.6">
      <c r="A81" s="306"/>
      <c r="B81" s="209" t="s">
        <v>5</v>
      </c>
      <c r="C81" s="239">
        <f>COUNTIF(J71:J82,"&lt;&gt;【補助対象外】")</f>
        <v>12</v>
      </c>
      <c r="D81" s="240"/>
      <c r="E81" s="212"/>
      <c r="F81" s="219">
        <v>11</v>
      </c>
      <c r="G81" s="222"/>
      <c r="H81" s="223"/>
      <c r="I81" s="224">
        <f t="shared" si="36"/>
        <v>1</v>
      </c>
      <c r="J81" s="288" t="s">
        <v>20</v>
      </c>
      <c r="K81" s="289"/>
      <c r="L81" s="289"/>
      <c r="M81" s="289"/>
      <c r="N81" s="289"/>
      <c r="O81" s="290" t="s">
        <v>17</v>
      </c>
      <c r="P81" s="225">
        <f t="shared" si="37"/>
        <v>0</v>
      </c>
      <c r="Q81" s="225">
        <f t="shared" si="38"/>
        <v>0</v>
      </c>
      <c r="R81" s="291"/>
      <c r="U81" s="207">
        <f t="shared" si="39"/>
        <v>0.5</v>
      </c>
      <c r="V81" s="207">
        <f t="shared" si="40"/>
        <v>0</v>
      </c>
      <c r="W81" s="207">
        <f t="shared" si="41"/>
        <v>0</v>
      </c>
      <c r="X81" s="217">
        <f t="shared" si="42"/>
        <v>0</v>
      </c>
      <c r="Y81" s="207">
        <f t="shared" si="43"/>
        <v>0</v>
      </c>
      <c r="Z81" s="217">
        <f t="shared" si="44"/>
        <v>0</v>
      </c>
      <c r="AA81" s="207">
        <f t="shared" si="45"/>
        <v>0</v>
      </c>
      <c r="AB81" s="207">
        <f t="shared" si="46"/>
        <v>0</v>
      </c>
      <c r="AC81" s="207">
        <f t="shared" si="47"/>
        <v>0</v>
      </c>
    </row>
    <row r="82" spans="1:29" s="207" customFormat="1" ht="20.399999999999999" customHeight="1" thickBot="1" x14ac:dyDescent="0.6">
      <c r="A82" s="306"/>
      <c r="B82" s="241" t="s">
        <v>104</v>
      </c>
      <c r="C82" s="242">
        <f>ROUNDDOWN(SUM(P71:P82),-3)</f>
        <v>0</v>
      </c>
      <c r="D82" s="243"/>
      <c r="E82" s="221"/>
      <c r="F82" s="229">
        <v>12</v>
      </c>
      <c r="G82" s="244"/>
      <c r="H82" s="245"/>
      <c r="I82" s="246">
        <f t="shared" si="36"/>
        <v>1</v>
      </c>
      <c r="J82" s="295" t="s">
        <v>20</v>
      </c>
      <c r="K82" s="296"/>
      <c r="L82" s="296"/>
      <c r="M82" s="296"/>
      <c r="N82" s="296"/>
      <c r="O82" s="297" t="s">
        <v>17</v>
      </c>
      <c r="P82" s="247">
        <f t="shared" si="37"/>
        <v>0</v>
      </c>
      <c r="Q82" s="247">
        <f t="shared" si="38"/>
        <v>0</v>
      </c>
      <c r="R82" s="298"/>
      <c r="U82" s="207">
        <f t="shared" si="39"/>
        <v>0.5</v>
      </c>
      <c r="V82" s="207">
        <f t="shared" si="40"/>
        <v>0</v>
      </c>
      <c r="W82" s="207">
        <f t="shared" si="41"/>
        <v>0</v>
      </c>
      <c r="X82" s="217">
        <f t="shared" si="42"/>
        <v>0</v>
      </c>
      <c r="Y82" s="207">
        <f t="shared" si="43"/>
        <v>0</v>
      </c>
      <c r="Z82" s="217">
        <f t="shared" si="44"/>
        <v>0</v>
      </c>
      <c r="AA82" s="207">
        <f t="shared" si="45"/>
        <v>0</v>
      </c>
      <c r="AB82" s="207">
        <f t="shared" si="46"/>
        <v>0</v>
      </c>
      <c r="AC82" s="207">
        <f t="shared" si="47"/>
        <v>0</v>
      </c>
    </row>
    <row r="83" spans="1:29" s="207" customFormat="1" ht="4.75" customHeight="1" x14ac:dyDescent="0.55000000000000004">
      <c r="A83" s="248"/>
      <c r="B83" s="249"/>
      <c r="C83" s="250"/>
      <c r="D83" s="251"/>
      <c r="E83" s="252"/>
      <c r="F83" s="208"/>
      <c r="G83" s="253"/>
      <c r="H83" s="253"/>
      <c r="I83" s="254"/>
      <c r="J83" s="255"/>
      <c r="K83" s="256"/>
      <c r="L83" s="256"/>
      <c r="M83" s="256"/>
      <c r="N83" s="256"/>
      <c r="O83" s="255"/>
      <c r="P83" s="256"/>
      <c r="Q83" s="256"/>
      <c r="R83" s="255"/>
      <c r="X83" s="217"/>
      <c r="Z83" s="217"/>
    </row>
    <row r="84" spans="1:29" s="207" customFormat="1" ht="4.75" customHeight="1" x14ac:dyDescent="0.55000000000000004">
      <c r="A84" s="248"/>
      <c r="B84" s="249"/>
      <c r="C84" s="250"/>
      <c r="D84" s="251"/>
      <c r="E84" s="252"/>
      <c r="F84" s="208"/>
      <c r="G84" s="253"/>
      <c r="H84" s="253"/>
      <c r="I84" s="254"/>
      <c r="J84" s="255"/>
      <c r="K84" s="256"/>
      <c r="L84" s="256"/>
      <c r="M84" s="256"/>
      <c r="N84" s="256"/>
      <c r="O84" s="255"/>
      <c r="P84" s="256"/>
      <c r="Q84" s="256"/>
      <c r="R84" s="255"/>
      <c r="X84" s="217"/>
      <c r="Z84" s="217"/>
    </row>
    <row r="85" spans="1:29" s="207" customFormat="1" ht="4.75" customHeight="1" thickBot="1" x14ac:dyDescent="0.6">
      <c r="A85" s="248"/>
      <c r="B85" s="249"/>
      <c r="C85" s="250"/>
      <c r="D85" s="251"/>
      <c r="E85" s="252"/>
      <c r="F85" s="208"/>
      <c r="G85" s="253"/>
      <c r="H85" s="253"/>
      <c r="I85" s="254"/>
      <c r="J85" s="255"/>
      <c r="K85" s="256"/>
      <c r="L85" s="256"/>
      <c r="M85" s="256"/>
      <c r="N85" s="256"/>
      <c r="O85" s="255"/>
      <c r="P85" s="256"/>
      <c r="Q85" s="256"/>
      <c r="R85" s="255"/>
      <c r="X85" s="217"/>
      <c r="Z85" s="217"/>
    </row>
    <row r="86" spans="1:29" s="207" customFormat="1" ht="3.65" customHeight="1" x14ac:dyDescent="0.55000000000000004">
      <c r="A86" s="248"/>
      <c r="B86" s="257"/>
      <c r="C86" s="258"/>
      <c r="D86" s="259"/>
      <c r="E86" s="260"/>
      <c r="F86" s="261"/>
      <c r="G86" s="262"/>
      <c r="H86" s="262"/>
      <c r="I86" s="263"/>
      <c r="J86" s="264"/>
      <c r="K86" s="265"/>
      <c r="L86" s="265"/>
      <c r="M86" s="265"/>
      <c r="N86" s="265"/>
      <c r="O86" s="264"/>
      <c r="P86" s="265"/>
      <c r="Q86" s="265"/>
      <c r="R86" s="264"/>
      <c r="X86" s="217"/>
      <c r="Z86" s="217"/>
    </row>
    <row r="87" spans="1:29" s="207" customFormat="1" ht="3.65" customHeight="1" x14ac:dyDescent="0.55000000000000004">
      <c r="A87" s="248"/>
      <c r="B87" s="249"/>
      <c r="C87" s="250"/>
      <c r="D87" s="251"/>
      <c r="E87" s="252"/>
      <c r="F87" s="208"/>
      <c r="G87" s="253"/>
      <c r="H87" s="253"/>
      <c r="I87" s="254"/>
      <c r="J87" s="255"/>
      <c r="K87" s="256"/>
      <c r="L87" s="256"/>
      <c r="M87" s="256"/>
      <c r="N87" s="256"/>
      <c r="O87" s="255"/>
      <c r="P87" s="256"/>
      <c r="Q87" s="256"/>
      <c r="R87" s="255"/>
      <c r="X87" s="217"/>
      <c r="Z87" s="217"/>
    </row>
    <row r="88" spans="1:29" s="207" customFormat="1" ht="3.65" customHeight="1" x14ac:dyDescent="0.55000000000000004">
      <c r="A88" s="248"/>
      <c r="B88" s="249"/>
      <c r="C88" s="250"/>
      <c r="D88" s="251"/>
      <c r="E88" s="252"/>
      <c r="F88" s="208"/>
      <c r="G88" s="253"/>
      <c r="H88" s="253"/>
      <c r="I88" s="254"/>
      <c r="J88" s="255"/>
      <c r="K88" s="256"/>
      <c r="L88" s="256"/>
      <c r="M88" s="256"/>
      <c r="N88" s="256"/>
      <c r="O88" s="255"/>
      <c r="P88" s="256"/>
      <c r="Q88" s="256"/>
      <c r="R88" s="255"/>
      <c r="X88" s="217"/>
      <c r="Z88" s="217"/>
    </row>
    <row r="89" spans="1:29" s="208" customFormat="1" ht="3.65" customHeight="1" thickBot="1" x14ac:dyDescent="0.6">
      <c r="A89" s="248"/>
      <c r="B89" s="251"/>
      <c r="C89" s="251"/>
      <c r="D89" s="251"/>
      <c r="E89" s="252"/>
      <c r="F89" s="251"/>
      <c r="G89" s="253"/>
      <c r="H89" s="253"/>
      <c r="I89" s="254"/>
      <c r="J89" s="255"/>
      <c r="K89" s="256"/>
      <c r="L89" s="256"/>
      <c r="M89" s="256"/>
      <c r="N89" s="256"/>
      <c r="O89" s="255"/>
      <c r="P89" s="256"/>
      <c r="Q89" s="256"/>
      <c r="R89" s="255"/>
      <c r="X89" s="256"/>
      <c r="Z89" s="256"/>
    </row>
    <row r="90" spans="1:29" s="207" customFormat="1" ht="48" customHeight="1" thickBot="1" x14ac:dyDescent="0.6">
      <c r="A90" s="190"/>
      <c r="B90" s="200" t="s">
        <v>94</v>
      </c>
      <c r="C90" s="305"/>
      <c r="D90" s="200" t="s">
        <v>122</v>
      </c>
      <c r="E90" s="201"/>
      <c r="F90" s="200" t="s">
        <v>93</v>
      </c>
      <c r="G90" s="202" t="s">
        <v>66</v>
      </c>
      <c r="H90" s="202" t="s">
        <v>67</v>
      </c>
      <c r="I90" s="203" t="s">
        <v>73</v>
      </c>
      <c r="J90" s="202" t="s">
        <v>75</v>
      </c>
      <c r="K90" s="202" t="s">
        <v>69</v>
      </c>
      <c r="L90" s="202" t="s">
        <v>68</v>
      </c>
      <c r="M90" s="202" t="s">
        <v>70</v>
      </c>
      <c r="N90" s="202" t="s">
        <v>71</v>
      </c>
      <c r="O90" s="202" t="s">
        <v>15</v>
      </c>
      <c r="P90" s="204" t="s">
        <v>72</v>
      </c>
      <c r="Q90" s="205" t="s">
        <v>74</v>
      </c>
      <c r="R90" s="206" t="s">
        <v>132</v>
      </c>
      <c r="U90" s="207" t="s">
        <v>54</v>
      </c>
      <c r="V90" s="207" t="s">
        <v>79</v>
      </c>
      <c r="W90" s="207" t="s">
        <v>56</v>
      </c>
      <c r="X90" s="207" t="s">
        <v>57</v>
      </c>
      <c r="Y90" s="208" t="s">
        <v>58</v>
      </c>
      <c r="Z90" s="207" t="s">
        <v>59</v>
      </c>
      <c r="AA90" s="207" t="s">
        <v>60</v>
      </c>
      <c r="AB90" s="207" t="s">
        <v>61</v>
      </c>
      <c r="AC90" s="207" t="s">
        <v>62</v>
      </c>
    </row>
    <row r="91" spans="1:29" s="207" customFormat="1" ht="20.5" customHeight="1" x14ac:dyDescent="0.55000000000000004">
      <c r="A91" s="306"/>
      <c r="B91" s="209" t="s">
        <v>96</v>
      </c>
      <c r="C91" s="282"/>
      <c r="D91" s="211"/>
      <c r="E91" s="212"/>
      <c r="F91" s="210">
        <v>1</v>
      </c>
      <c r="G91" s="213"/>
      <c r="H91" s="214"/>
      <c r="I91" s="215">
        <f t="shared" ref="I91:I102" si="48">IF(H91-G91+1&lt;10,IF(H91-G91+1&gt;0,H91-G91+1,"✕"),"✕")</f>
        <v>1</v>
      </c>
      <c r="J91" s="283" t="s">
        <v>20</v>
      </c>
      <c r="K91" s="284"/>
      <c r="L91" s="284"/>
      <c r="M91" s="284"/>
      <c r="N91" s="284"/>
      <c r="O91" s="285" t="s">
        <v>17</v>
      </c>
      <c r="P91" s="216">
        <f t="shared" ref="P91:P102" si="49">IF(J91="【住宅手当】",Y91,IF(J91="【宿舎借上げ】",AC91,0))</f>
        <v>0</v>
      </c>
      <c r="Q91" s="216">
        <f t="shared" ref="Q91:Q102" si="50">I91*P91</f>
        <v>0</v>
      </c>
      <c r="R91" s="286"/>
      <c r="U91" s="207">
        <f t="shared" ref="U91:U102" si="51">IF(O91="標準エリア",1/2,(IF(O91="加算エリア",2/3,0)))</f>
        <v>0.5</v>
      </c>
      <c r="V91" s="207">
        <f t="shared" ref="V91:V102" si="52">L91*U91</f>
        <v>0</v>
      </c>
      <c r="W91" s="207">
        <f t="shared" ref="W91:W102" si="53">IF(V91&gt;=(IF(O91="標準エリア",10000,IF(O91="加算エリア",14000,0))),IF(O91="標準エリア",10000,IF(O91="加算エリア",14000,0)),V91)</f>
        <v>0</v>
      </c>
      <c r="X91" s="217">
        <f t="shared" ref="X91:X102" si="54">K91-L91</f>
        <v>0</v>
      </c>
      <c r="Y91" s="207">
        <f t="shared" ref="Y91:Y102" si="55">IF(W91&gt;=X91,X91,W91)</f>
        <v>0</v>
      </c>
      <c r="Z91" s="217">
        <f t="shared" ref="Z91:Z102" si="56">M91-N91</f>
        <v>0</v>
      </c>
      <c r="AA91" s="207">
        <f t="shared" ref="AA91:AA102" si="57">Z91*U91</f>
        <v>0</v>
      </c>
      <c r="AB91" s="207">
        <f t="shared" ref="AB91:AB102" si="58">IF(AA91&gt;=(IF(O91="標準エリア",10000,14000)),(IF(O91="標準エリア",10000,14000)),AA91)</f>
        <v>0</v>
      </c>
      <c r="AC91" s="207">
        <f t="shared" ref="AC91:AC102" si="59">IF(AB91&gt;=N91,N91,AB91)</f>
        <v>0</v>
      </c>
    </row>
    <row r="92" spans="1:29" s="207" customFormat="1" ht="20.5" customHeight="1" x14ac:dyDescent="0.55000000000000004">
      <c r="A92" s="306"/>
      <c r="B92" s="218" t="s">
        <v>97</v>
      </c>
      <c r="C92" s="287"/>
      <c r="D92" s="220"/>
      <c r="E92" s="221"/>
      <c r="F92" s="219">
        <v>2</v>
      </c>
      <c r="G92" s="222"/>
      <c r="H92" s="223"/>
      <c r="I92" s="224">
        <f t="shared" si="48"/>
        <v>1</v>
      </c>
      <c r="J92" s="288" t="s">
        <v>20</v>
      </c>
      <c r="K92" s="289"/>
      <c r="L92" s="289"/>
      <c r="M92" s="289"/>
      <c r="N92" s="289"/>
      <c r="O92" s="290" t="s">
        <v>17</v>
      </c>
      <c r="P92" s="225">
        <f t="shared" si="49"/>
        <v>0</v>
      </c>
      <c r="Q92" s="225">
        <f t="shared" si="50"/>
        <v>0</v>
      </c>
      <c r="R92" s="291"/>
      <c r="U92" s="207">
        <f t="shared" si="51"/>
        <v>0.5</v>
      </c>
      <c r="V92" s="207">
        <f t="shared" si="52"/>
        <v>0</v>
      </c>
      <c r="W92" s="207">
        <f t="shared" si="53"/>
        <v>0</v>
      </c>
      <c r="X92" s="217">
        <f t="shared" si="54"/>
        <v>0</v>
      </c>
      <c r="Y92" s="207">
        <f t="shared" si="55"/>
        <v>0</v>
      </c>
      <c r="Z92" s="217">
        <f t="shared" si="56"/>
        <v>0</v>
      </c>
      <c r="AA92" s="207">
        <f t="shared" si="57"/>
        <v>0</v>
      </c>
      <c r="AB92" s="207">
        <f t="shared" si="58"/>
        <v>0</v>
      </c>
      <c r="AC92" s="207">
        <f t="shared" si="59"/>
        <v>0</v>
      </c>
    </row>
    <row r="93" spans="1:29" s="207" customFormat="1" ht="20.5" customHeight="1" x14ac:dyDescent="0.55000000000000004">
      <c r="A93" s="306"/>
      <c r="B93" s="218" t="s">
        <v>98</v>
      </c>
      <c r="C93" s="292"/>
      <c r="D93" s="226" t="str">
        <f>IF(C93=0,"",DATEDIF(C93,"2025/4/1","Y"))</f>
        <v/>
      </c>
      <c r="E93" s="212"/>
      <c r="F93" s="219">
        <v>3</v>
      </c>
      <c r="G93" s="222"/>
      <c r="H93" s="223"/>
      <c r="I93" s="224">
        <f t="shared" si="48"/>
        <v>1</v>
      </c>
      <c r="J93" s="288" t="s">
        <v>20</v>
      </c>
      <c r="K93" s="289"/>
      <c r="L93" s="289"/>
      <c r="M93" s="289"/>
      <c r="N93" s="289"/>
      <c r="O93" s="290" t="s">
        <v>17</v>
      </c>
      <c r="P93" s="225">
        <f t="shared" si="49"/>
        <v>0</v>
      </c>
      <c r="Q93" s="225">
        <f t="shared" si="50"/>
        <v>0</v>
      </c>
      <c r="R93" s="291"/>
      <c r="U93" s="207">
        <f t="shared" si="51"/>
        <v>0.5</v>
      </c>
      <c r="V93" s="207">
        <f t="shared" si="52"/>
        <v>0</v>
      </c>
      <c r="W93" s="207">
        <f t="shared" si="53"/>
        <v>0</v>
      </c>
      <c r="X93" s="217">
        <f t="shared" si="54"/>
        <v>0</v>
      </c>
      <c r="Y93" s="207">
        <f t="shared" si="55"/>
        <v>0</v>
      </c>
      <c r="Z93" s="217">
        <f t="shared" si="56"/>
        <v>0</v>
      </c>
      <c r="AA93" s="207">
        <f t="shared" si="57"/>
        <v>0</v>
      </c>
      <c r="AB93" s="207">
        <f t="shared" si="58"/>
        <v>0</v>
      </c>
      <c r="AC93" s="207">
        <f t="shared" si="59"/>
        <v>0</v>
      </c>
    </row>
    <row r="94" spans="1:29" s="207" customFormat="1" ht="20.5" customHeight="1" x14ac:dyDescent="0.55000000000000004">
      <c r="A94" s="306"/>
      <c r="B94" s="218" t="s">
        <v>99</v>
      </c>
      <c r="C94" s="292"/>
      <c r="D94" s="227" t="str">
        <f>IF(C94="","",IF(AND(C94&gt;=DATE(2022,2,1),C94&lt;=DATE(2025,12,31)),"対象","対象外"))</f>
        <v/>
      </c>
      <c r="E94" s="221"/>
      <c r="F94" s="219">
        <v>4</v>
      </c>
      <c r="G94" s="222"/>
      <c r="H94" s="223"/>
      <c r="I94" s="224">
        <f t="shared" si="48"/>
        <v>1</v>
      </c>
      <c r="J94" s="288" t="s">
        <v>20</v>
      </c>
      <c r="K94" s="289"/>
      <c r="L94" s="289"/>
      <c r="M94" s="289"/>
      <c r="N94" s="289"/>
      <c r="O94" s="290" t="s">
        <v>17</v>
      </c>
      <c r="P94" s="225">
        <f t="shared" si="49"/>
        <v>0</v>
      </c>
      <c r="Q94" s="225">
        <f t="shared" si="50"/>
        <v>0</v>
      </c>
      <c r="R94" s="291"/>
      <c r="U94" s="207">
        <f t="shared" si="51"/>
        <v>0.5</v>
      </c>
      <c r="V94" s="207">
        <f t="shared" si="52"/>
        <v>0</v>
      </c>
      <c r="W94" s="207">
        <f t="shared" si="53"/>
        <v>0</v>
      </c>
      <c r="X94" s="217">
        <f t="shared" si="54"/>
        <v>0</v>
      </c>
      <c r="Y94" s="207">
        <f t="shared" si="55"/>
        <v>0</v>
      </c>
      <c r="Z94" s="217">
        <f t="shared" si="56"/>
        <v>0</v>
      </c>
      <c r="AA94" s="207">
        <f t="shared" si="57"/>
        <v>0</v>
      </c>
      <c r="AB94" s="207">
        <f t="shared" si="58"/>
        <v>0</v>
      </c>
      <c r="AC94" s="207">
        <f t="shared" si="59"/>
        <v>0</v>
      </c>
    </row>
    <row r="95" spans="1:29" s="207" customFormat="1" ht="20.5" customHeight="1" x14ac:dyDescent="0.55000000000000004">
      <c r="A95" s="306"/>
      <c r="B95" s="218" t="s">
        <v>100</v>
      </c>
      <c r="C95" s="293"/>
      <c r="D95" s="220"/>
      <c r="E95" s="212"/>
      <c r="F95" s="219">
        <v>5</v>
      </c>
      <c r="G95" s="222"/>
      <c r="H95" s="223"/>
      <c r="I95" s="224">
        <f t="shared" si="48"/>
        <v>1</v>
      </c>
      <c r="J95" s="288" t="s">
        <v>20</v>
      </c>
      <c r="K95" s="289"/>
      <c r="L95" s="289"/>
      <c r="M95" s="289"/>
      <c r="N95" s="289"/>
      <c r="O95" s="290" t="s">
        <v>17</v>
      </c>
      <c r="P95" s="225">
        <f t="shared" si="49"/>
        <v>0</v>
      </c>
      <c r="Q95" s="225">
        <f t="shared" si="50"/>
        <v>0</v>
      </c>
      <c r="R95" s="291"/>
      <c r="U95" s="207">
        <f t="shared" si="51"/>
        <v>0.5</v>
      </c>
      <c r="V95" s="207">
        <f t="shared" si="52"/>
        <v>0</v>
      </c>
      <c r="W95" s="207">
        <f t="shared" si="53"/>
        <v>0</v>
      </c>
      <c r="X95" s="217">
        <f t="shared" si="54"/>
        <v>0</v>
      </c>
      <c r="Y95" s="207">
        <f t="shared" si="55"/>
        <v>0</v>
      </c>
      <c r="Z95" s="217">
        <f t="shared" si="56"/>
        <v>0</v>
      </c>
      <c r="AA95" s="207">
        <f t="shared" si="57"/>
        <v>0</v>
      </c>
      <c r="AB95" s="207">
        <f t="shared" si="58"/>
        <v>0</v>
      </c>
      <c r="AC95" s="207">
        <f t="shared" si="59"/>
        <v>0</v>
      </c>
    </row>
    <row r="96" spans="1:29" s="207" customFormat="1" ht="20.5" customHeight="1" thickBot="1" x14ac:dyDescent="0.6">
      <c r="A96" s="306"/>
      <c r="B96" s="228" t="s">
        <v>101</v>
      </c>
      <c r="C96" s="294"/>
      <c r="D96" s="230"/>
      <c r="E96" s="221"/>
      <c r="F96" s="219">
        <v>6</v>
      </c>
      <c r="G96" s="222"/>
      <c r="H96" s="223"/>
      <c r="I96" s="224">
        <f t="shared" si="48"/>
        <v>1</v>
      </c>
      <c r="J96" s="288" t="s">
        <v>20</v>
      </c>
      <c r="K96" s="289"/>
      <c r="L96" s="289"/>
      <c r="M96" s="289"/>
      <c r="N96" s="289"/>
      <c r="O96" s="290" t="s">
        <v>17</v>
      </c>
      <c r="P96" s="225">
        <f t="shared" si="49"/>
        <v>0</v>
      </c>
      <c r="Q96" s="225">
        <f t="shared" si="50"/>
        <v>0</v>
      </c>
      <c r="R96" s="291"/>
      <c r="U96" s="207">
        <f t="shared" si="51"/>
        <v>0.5</v>
      </c>
      <c r="V96" s="207">
        <f t="shared" si="52"/>
        <v>0</v>
      </c>
      <c r="W96" s="207">
        <f t="shared" si="53"/>
        <v>0</v>
      </c>
      <c r="X96" s="217">
        <f t="shared" si="54"/>
        <v>0</v>
      </c>
      <c r="Y96" s="207">
        <f t="shared" si="55"/>
        <v>0</v>
      </c>
      <c r="Z96" s="217">
        <f t="shared" si="56"/>
        <v>0</v>
      </c>
      <c r="AA96" s="207">
        <f t="shared" si="57"/>
        <v>0</v>
      </c>
      <c r="AB96" s="207">
        <f t="shared" si="58"/>
        <v>0</v>
      </c>
      <c r="AC96" s="207">
        <f t="shared" si="59"/>
        <v>0</v>
      </c>
    </row>
    <row r="97" spans="1:29" s="207" customFormat="1" ht="20.5" customHeight="1" x14ac:dyDescent="0.55000000000000004">
      <c r="A97" s="307"/>
      <c r="B97" s="231"/>
      <c r="C97" s="231"/>
      <c r="D97" s="231"/>
      <c r="E97" s="232"/>
      <c r="F97" s="219">
        <v>7</v>
      </c>
      <c r="G97" s="222"/>
      <c r="H97" s="223"/>
      <c r="I97" s="224">
        <f t="shared" si="48"/>
        <v>1</v>
      </c>
      <c r="J97" s="288" t="s">
        <v>20</v>
      </c>
      <c r="K97" s="289"/>
      <c r="L97" s="289"/>
      <c r="M97" s="289"/>
      <c r="N97" s="289"/>
      <c r="O97" s="290" t="s">
        <v>17</v>
      </c>
      <c r="P97" s="225">
        <f t="shared" si="49"/>
        <v>0</v>
      </c>
      <c r="Q97" s="225">
        <f t="shared" si="50"/>
        <v>0</v>
      </c>
      <c r="R97" s="291"/>
      <c r="U97" s="207">
        <f t="shared" si="51"/>
        <v>0.5</v>
      </c>
      <c r="V97" s="207">
        <f t="shared" si="52"/>
        <v>0</v>
      </c>
      <c r="W97" s="207">
        <f t="shared" si="53"/>
        <v>0</v>
      </c>
      <c r="X97" s="217">
        <f t="shared" si="54"/>
        <v>0</v>
      </c>
      <c r="Y97" s="207">
        <f t="shared" si="55"/>
        <v>0</v>
      </c>
      <c r="Z97" s="217">
        <f t="shared" si="56"/>
        <v>0</v>
      </c>
      <c r="AA97" s="207">
        <f t="shared" si="57"/>
        <v>0</v>
      </c>
      <c r="AB97" s="207">
        <f t="shared" si="58"/>
        <v>0</v>
      </c>
      <c r="AC97" s="207">
        <f t="shared" si="59"/>
        <v>0</v>
      </c>
    </row>
    <row r="98" spans="1:29" s="207" customFormat="1" ht="20.5" customHeight="1" thickBot="1" x14ac:dyDescent="0.6">
      <c r="A98" s="307"/>
      <c r="B98" s="233"/>
      <c r="C98" s="233"/>
      <c r="D98" s="233"/>
      <c r="E98" s="234"/>
      <c r="F98" s="219">
        <v>8</v>
      </c>
      <c r="G98" s="222"/>
      <c r="H98" s="223"/>
      <c r="I98" s="224">
        <f t="shared" si="48"/>
        <v>1</v>
      </c>
      <c r="J98" s="288" t="s">
        <v>20</v>
      </c>
      <c r="K98" s="289"/>
      <c r="L98" s="289"/>
      <c r="M98" s="289"/>
      <c r="N98" s="289"/>
      <c r="O98" s="290" t="s">
        <v>17</v>
      </c>
      <c r="P98" s="225">
        <f t="shared" si="49"/>
        <v>0</v>
      </c>
      <c r="Q98" s="225">
        <f t="shared" si="50"/>
        <v>0</v>
      </c>
      <c r="R98" s="291"/>
      <c r="U98" s="207">
        <f t="shared" si="51"/>
        <v>0.5</v>
      </c>
      <c r="V98" s="207">
        <f t="shared" si="52"/>
        <v>0</v>
      </c>
      <c r="W98" s="207">
        <f t="shared" si="53"/>
        <v>0</v>
      </c>
      <c r="X98" s="217">
        <f t="shared" si="54"/>
        <v>0</v>
      </c>
      <c r="Y98" s="207">
        <f t="shared" si="55"/>
        <v>0</v>
      </c>
      <c r="Z98" s="217">
        <f t="shared" si="56"/>
        <v>0</v>
      </c>
      <c r="AA98" s="207">
        <f t="shared" si="57"/>
        <v>0</v>
      </c>
      <c r="AB98" s="207">
        <f t="shared" si="58"/>
        <v>0</v>
      </c>
      <c r="AC98" s="207">
        <f t="shared" si="59"/>
        <v>0</v>
      </c>
    </row>
    <row r="99" spans="1:29" s="207" customFormat="1" ht="20.5" customHeight="1" x14ac:dyDescent="0.55000000000000004">
      <c r="A99" s="306"/>
      <c r="B99" s="235" t="str">
        <f>IF(C92=0,"",C92)</f>
        <v/>
      </c>
      <c r="C99" s="211" t="s">
        <v>103</v>
      </c>
      <c r="D99" s="209"/>
      <c r="E99" s="212"/>
      <c r="F99" s="219">
        <v>9</v>
      </c>
      <c r="G99" s="222"/>
      <c r="H99" s="223"/>
      <c r="I99" s="224">
        <f t="shared" si="48"/>
        <v>1</v>
      </c>
      <c r="J99" s="288" t="s">
        <v>20</v>
      </c>
      <c r="K99" s="289"/>
      <c r="L99" s="289"/>
      <c r="M99" s="289"/>
      <c r="N99" s="289"/>
      <c r="O99" s="290" t="s">
        <v>17</v>
      </c>
      <c r="P99" s="225">
        <f t="shared" si="49"/>
        <v>0</v>
      </c>
      <c r="Q99" s="225">
        <f t="shared" si="50"/>
        <v>0</v>
      </c>
      <c r="R99" s="291"/>
      <c r="U99" s="207">
        <f t="shared" si="51"/>
        <v>0.5</v>
      </c>
      <c r="V99" s="207">
        <f t="shared" si="52"/>
        <v>0</v>
      </c>
      <c r="W99" s="207">
        <f t="shared" si="53"/>
        <v>0</v>
      </c>
      <c r="X99" s="217">
        <f t="shared" si="54"/>
        <v>0</v>
      </c>
      <c r="Y99" s="207">
        <f t="shared" si="55"/>
        <v>0</v>
      </c>
      <c r="Z99" s="217">
        <f t="shared" si="56"/>
        <v>0</v>
      </c>
      <c r="AA99" s="207">
        <f t="shared" si="57"/>
        <v>0</v>
      </c>
      <c r="AB99" s="207">
        <f t="shared" si="58"/>
        <v>0</v>
      </c>
      <c r="AC99" s="207">
        <f t="shared" si="59"/>
        <v>0</v>
      </c>
    </row>
    <row r="100" spans="1:29" s="207" customFormat="1" ht="20.5" customHeight="1" thickBot="1" x14ac:dyDescent="0.6">
      <c r="A100" s="306"/>
      <c r="B100" s="271"/>
      <c r="C100" s="272"/>
      <c r="D100" s="273"/>
      <c r="E100" s="221"/>
      <c r="F100" s="219">
        <v>10</v>
      </c>
      <c r="G100" s="222"/>
      <c r="H100" s="223"/>
      <c r="I100" s="224">
        <f t="shared" si="48"/>
        <v>1</v>
      </c>
      <c r="J100" s="288" t="s">
        <v>20</v>
      </c>
      <c r="K100" s="289"/>
      <c r="L100" s="289"/>
      <c r="M100" s="289"/>
      <c r="N100" s="289"/>
      <c r="O100" s="290" t="s">
        <v>17</v>
      </c>
      <c r="P100" s="225">
        <f t="shared" si="49"/>
        <v>0</v>
      </c>
      <c r="Q100" s="225">
        <f t="shared" si="50"/>
        <v>0</v>
      </c>
      <c r="R100" s="291"/>
      <c r="U100" s="207">
        <f t="shared" si="51"/>
        <v>0.5</v>
      </c>
      <c r="V100" s="207">
        <f t="shared" si="52"/>
        <v>0</v>
      </c>
      <c r="W100" s="207">
        <f t="shared" si="53"/>
        <v>0</v>
      </c>
      <c r="X100" s="217">
        <f t="shared" si="54"/>
        <v>0</v>
      </c>
      <c r="Y100" s="207">
        <f t="shared" si="55"/>
        <v>0</v>
      </c>
      <c r="Z100" s="217">
        <f t="shared" si="56"/>
        <v>0</v>
      </c>
      <c r="AA100" s="207">
        <f t="shared" si="57"/>
        <v>0</v>
      </c>
      <c r="AB100" s="207">
        <f t="shared" si="58"/>
        <v>0</v>
      </c>
      <c r="AC100" s="207">
        <f t="shared" si="59"/>
        <v>0</v>
      </c>
    </row>
    <row r="101" spans="1:29" s="207" customFormat="1" ht="20.5" customHeight="1" thickBot="1" x14ac:dyDescent="0.6">
      <c r="A101" s="306"/>
      <c r="B101" s="209" t="s">
        <v>5</v>
      </c>
      <c r="C101" s="239">
        <f>COUNTIF(J91:J102,"&lt;&gt;【補助対象外】")</f>
        <v>12</v>
      </c>
      <c r="D101" s="240"/>
      <c r="E101" s="212"/>
      <c r="F101" s="219">
        <v>11</v>
      </c>
      <c r="G101" s="222"/>
      <c r="H101" s="223"/>
      <c r="I101" s="224">
        <f t="shared" si="48"/>
        <v>1</v>
      </c>
      <c r="J101" s="288" t="s">
        <v>20</v>
      </c>
      <c r="K101" s="289"/>
      <c r="L101" s="289"/>
      <c r="M101" s="289"/>
      <c r="N101" s="289"/>
      <c r="O101" s="290" t="s">
        <v>17</v>
      </c>
      <c r="P101" s="225">
        <f t="shared" si="49"/>
        <v>0</v>
      </c>
      <c r="Q101" s="225">
        <f t="shared" si="50"/>
        <v>0</v>
      </c>
      <c r="R101" s="291"/>
      <c r="U101" s="207">
        <f t="shared" si="51"/>
        <v>0.5</v>
      </c>
      <c r="V101" s="207">
        <f t="shared" si="52"/>
        <v>0</v>
      </c>
      <c r="W101" s="207">
        <f t="shared" si="53"/>
        <v>0</v>
      </c>
      <c r="X101" s="217">
        <f t="shared" si="54"/>
        <v>0</v>
      </c>
      <c r="Y101" s="207">
        <f t="shared" si="55"/>
        <v>0</v>
      </c>
      <c r="Z101" s="217">
        <f t="shared" si="56"/>
        <v>0</v>
      </c>
      <c r="AA101" s="207">
        <f t="shared" si="57"/>
        <v>0</v>
      </c>
      <c r="AB101" s="207">
        <f t="shared" si="58"/>
        <v>0</v>
      </c>
      <c r="AC101" s="207">
        <f t="shared" si="59"/>
        <v>0</v>
      </c>
    </row>
    <row r="102" spans="1:29" s="207" customFormat="1" ht="20.399999999999999" customHeight="1" thickBot="1" x14ac:dyDescent="0.6">
      <c r="A102" s="306"/>
      <c r="B102" s="241" t="s">
        <v>104</v>
      </c>
      <c r="C102" s="242">
        <f>ROUNDDOWN(SUM(P91:P102),-3)</f>
        <v>0</v>
      </c>
      <c r="D102" s="243"/>
      <c r="E102" s="221"/>
      <c r="F102" s="229">
        <v>12</v>
      </c>
      <c r="G102" s="244"/>
      <c r="H102" s="245"/>
      <c r="I102" s="246">
        <f t="shared" si="48"/>
        <v>1</v>
      </c>
      <c r="J102" s="295" t="s">
        <v>20</v>
      </c>
      <c r="K102" s="296"/>
      <c r="L102" s="296"/>
      <c r="M102" s="296"/>
      <c r="N102" s="296"/>
      <c r="O102" s="297" t="s">
        <v>17</v>
      </c>
      <c r="P102" s="247">
        <f t="shared" si="49"/>
        <v>0</v>
      </c>
      <c r="Q102" s="247">
        <f t="shared" si="50"/>
        <v>0</v>
      </c>
      <c r="R102" s="298"/>
      <c r="U102" s="207">
        <f t="shared" si="51"/>
        <v>0.5</v>
      </c>
      <c r="V102" s="207">
        <f t="shared" si="52"/>
        <v>0</v>
      </c>
      <c r="W102" s="207">
        <f t="shared" si="53"/>
        <v>0</v>
      </c>
      <c r="X102" s="217">
        <f t="shared" si="54"/>
        <v>0</v>
      </c>
      <c r="Y102" s="207">
        <f t="shared" si="55"/>
        <v>0</v>
      </c>
      <c r="Z102" s="217">
        <f t="shared" si="56"/>
        <v>0</v>
      </c>
      <c r="AA102" s="207">
        <f t="shared" si="57"/>
        <v>0</v>
      </c>
      <c r="AB102" s="207">
        <f t="shared" si="58"/>
        <v>0</v>
      </c>
      <c r="AC102" s="207">
        <f t="shared" si="59"/>
        <v>0</v>
      </c>
    </row>
    <row r="103" spans="1:29" s="207" customFormat="1" ht="4.75" customHeight="1" x14ac:dyDescent="0.55000000000000004">
      <c r="A103" s="248"/>
      <c r="B103" s="249"/>
      <c r="C103" s="250"/>
      <c r="D103" s="251"/>
      <c r="E103" s="252"/>
      <c r="F103" s="208"/>
      <c r="G103" s="253"/>
      <c r="H103" s="253"/>
      <c r="I103" s="254"/>
      <c r="J103" s="255"/>
      <c r="K103" s="256"/>
      <c r="L103" s="256"/>
      <c r="M103" s="256"/>
      <c r="N103" s="256"/>
      <c r="O103" s="255"/>
      <c r="P103" s="256"/>
      <c r="Q103" s="256"/>
      <c r="R103" s="255"/>
      <c r="X103" s="217"/>
      <c r="Z103" s="217"/>
    </row>
    <row r="104" spans="1:29" s="207" customFormat="1" ht="4.75" customHeight="1" x14ac:dyDescent="0.55000000000000004">
      <c r="A104" s="248"/>
      <c r="B104" s="249"/>
      <c r="C104" s="250"/>
      <c r="D104" s="251"/>
      <c r="E104" s="252"/>
      <c r="F104" s="208"/>
      <c r="G104" s="253"/>
      <c r="H104" s="253"/>
      <c r="I104" s="254"/>
      <c r="J104" s="255"/>
      <c r="K104" s="256"/>
      <c r="L104" s="256"/>
      <c r="M104" s="256"/>
      <c r="N104" s="256"/>
      <c r="O104" s="255"/>
      <c r="P104" s="256"/>
      <c r="Q104" s="256"/>
      <c r="R104" s="255"/>
      <c r="X104" s="217"/>
      <c r="Z104" s="217"/>
    </row>
    <row r="105" spans="1:29" s="207" customFormat="1" ht="4.75" customHeight="1" thickBot="1" x14ac:dyDescent="0.6">
      <c r="A105" s="248"/>
      <c r="B105" s="249"/>
      <c r="C105" s="250"/>
      <c r="D105" s="251"/>
      <c r="E105" s="252"/>
      <c r="F105" s="208"/>
      <c r="G105" s="253"/>
      <c r="H105" s="253"/>
      <c r="I105" s="254"/>
      <c r="J105" s="255"/>
      <c r="K105" s="256"/>
      <c r="L105" s="256"/>
      <c r="M105" s="256"/>
      <c r="N105" s="256"/>
      <c r="O105" s="255"/>
      <c r="P105" s="256"/>
      <c r="Q105" s="256"/>
      <c r="R105" s="255"/>
      <c r="X105" s="217"/>
      <c r="Z105" s="217"/>
    </row>
    <row r="106" spans="1:29" s="207" customFormat="1" ht="3.65" customHeight="1" x14ac:dyDescent="0.55000000000000004">
      <c r="A106" s="248"/>
      <c r="B106" s="257"/>
      <c r="C106" s="258"/>
      <c r="D106" s="259"/>
      <c r="E106" s="260"/>
      <c r="F106" s="261"/>
      <c r="G106" s="262"/>
      <c r="H106" s="262"/>
      <c r="I106" s="263"/>
      <c r="J106" s="264"/>
      <c r="K106" s="265"/>
      <c r="L106" s="265"/>
      <c r="M106" s="265"/>
      <c r="N106" s="265"/>
      <c r="O106" s="264"/>
      <c r="P106" s="265"/>
      <c r="Q106" s="265"/>
      <c r="R106" s="264"/>
      <c r="X106" s="217"/>
      <c r="Z106" s="217"/>
    </row>
    <row r="107" spans="1:29" s="207" customFormat="1" ht="3.65" customHeight="1" x14ac:dyDescent="0.55000000000000004">
      <c r="A107" s="248"/>
      <c r="B107" s="249"/>
      <c r="C107" s="250"/>
      <c r="D107" s="251"/>
      <c r="E107" s="252"/>
      <c r="F107" s="208"/>
      <c r="G107" s="253"/>
      <c r="H107" s="253"/>
      <c r="I107" s="254"/>
      <c r="J107" s="255"/>
      <c r="K107" s="256"/>
      <c r="L107" s="256"/>
      <c r="M107" s="256"/>
      <c r="N107" s="256"/>
      <c r="O107" s="255"/>
      <c r="P107" s="256"/>
      <c r="Q107" s="256"/>
      <c r="R107" s="255"/>
      <c r="X107" s="217"/>
      <c r="Z107" s="217"/>
    </row>
    <row r="108" spans="1:29" s="207" customFormat="1" ht="3.65" customHeight="1" x14ac:dyDescent="0.55000000000000004">
      <c r="A108" s="248"/>
      <c r="B108" s="249"/>
      <c r="C108" s="250"/>
      <c r="D108" s="251"/>
      <c r="E108" s="252"/>
      <c r="F108" s="208"/>
      <c r="G108" s="253"/>
      <c r="H108" s="253"/>
      <c r="I108" s="254"/>
      <c r="J108" s="255"/>
      <c r="K108" s="256"/>
      <c r="L108" s="256"/>
      <c r="M108" s="256"/>
      <c r="N108" s="256"/>
      <c r="O108" s="255"/>
      <c r="P108" s="256"/>
      <c r="Q108" s="256"/>
      <c r="R108" s="255"/>
      <c r="X108" s="217"/>
      <c r="Z108" s="217"/>
    </row>
    <row r="109" spans="1:29" s="208" customFormat="1" ht="3.65" customHeight="1" thickBot="1" x14ac:dyDescent="0.6">
      <c r="A109" s="248"/>
      <c r="B109" s="251"/>
      <c r="C109" s="251"/>
      <c r="D109" s="251"/>
      <c r="E109" s="252"/>
      <c r="F109" s="251"/>
      <c r="G109" s="253"/>
      <c r="H109" s="253"/>
      <c r="I109" s="254"/>
      <c r="J109" s="255"/>
      <c r="K109" s="256"/>
      <c r="L109" s="256"/>
      <c r="M109" s="256"/>
      <c r="N109" s="256"/>
      <c r="O109" s="255"/>
      <c r="P109" s="256"/>
      <c r="Q109" s="256"/>
      <c r="R109" s="255"/>
      <c r="X109" s="256"/>
      <c r="Z109" s="256"/>
    </row>
    <row r="110" spans="1:29" s="207" customFormat="1" ht="48" customHeight="1" thickBot="1" x14ac:dyDescent="0.6">
      <c r="A110" s="190"/>
      <c r="B110" s="200" t="s">
        <v>94</v>
      </c>
      <c r="C110" s="305"/>
      <c r="D110" s="200" t="s">
        <v>123</v>
      </c>
      <c r="E110" s="201"/>
      <c r="F110" s="200" t="s">
        <v>93</v>
      </c>
      <c r="G110" s="202" t="s">
        <v>66</v>
      </c>
      <c r="H110" s="202" t="s">
        <v>67</v>
      </c>
      <c r="I110" s="203" t="s">
        <v>73</v>
      </c>
      <c r="J110" s="202" t="s">
        <v>75</v>
      </c>
      <c r="K110" s="202" t="s">
        <v>69</v>
      </c>
      <c r="L110" s="202" t="s">
        <v>68</v>
      </c>
      <c r="M110" s="202" t="s">
        <v>70</v>
      </c>
      <c r="N110" s="202" t="s">
        <v>71</v>
      </c>
      <c r="O110" s="202" t="s">
        <v>15</v>
      </c>
      <c r="P110" s="204" t="s">
        <v>72</v>
      </c>
      <c r="Q110" s="205" t="s">
        <v>74</v>
      </c>
      <c r="R110" s="206" t="s">
        <v>132</v>
      </c>
      <c r="U110" s="207" t="s">
        <v>54</v>
      </c>
      <c r="V110" s="207" t="s">
        <v>79</v>
      </c>
      <c r="W110" s="207" t="s">
        <v>56</v>
      </c>
      <c r="X110" s="207" t="s">
        <v>57</v>
      </c>
      <c r="Y110" s="208" t="s">
        <v>58</v>
      </c>
      <c r="Z110" s="207" t="s">
        <v>59</v>
      </c>
      <c r="AA110" s="207" t="s">
        <v>60</v>
      </c>
      <c r="AB110" s="207" t="s">
        <v>61</v>
      </c>
      <c r="AC110" s="207" t="s">
        <v>62</v>
      </c>
    </row>
    <row r="111" spans="1:29" s="207" customFormat="1" ht="20.5" customHeight="1" x14ac:dyDescent="0.55000000000000004">
      <c r="A111" s="306"/>
      <c r="B111" s="209" t="s">
        <v>96</v>
      </c>
      <c r="C111" s="282"/>
      <c r="D111" s="211"/>
      <c r="E111" s="212"/>
      <c r="F111" s="210">
        <v>1</v>
      </c>
      <c r="G111" s="213"/>
      <c r="H111" s="214"/>
      <c r="I111" s="215">
        <f t="shared" ref="I111:I122" si="60">IF(H111-G111+1&lt;10,IF(H111-G111+1&gt;0,H111-G111+1,"✕"),"✕")</f>
        <v>1</v>
      </c>
      <c r="J111" s="283" t="s">
        <v>20</v>
      </c>
      <c r="K111" s="284"/>
      <c r="L111" s="284"/>
      <c r="M111" s="284"/>
      <c r="N111" s="284"/>
      <c r="O111" s="285" t="s">
        <v>17</v>
      </c>
      <c r="P111" s="216">
        <f t="shared" ref="P111:P122" si="61">IF(J111="【住宅手当】",Y111,IF(J111="【宿舎借上げ】",AC111,0))</f>
        <v>0</v>
      </c>
      <c r="Q111" s="216">
        <f t="shared" ref="Q111:Q122" si="62">I111*P111</f>
        <v>0</v>
      </c>
      <c r="R111" s="286"/>
      <c r="U111" s="207">
        <f t="shared" ref="U111:U122" si="63">IF(O111="標準エリア",1/2,(IF(O111="加算エリア",2/3,0)))</f>
        <v>0.5</v>
      </c>
      <c r="V111" s="207">
        <f t="shared" ref="V111:V122" si="64">L111*U111</f>
        <v>0</v>
      </c>
      <c r="W111" s="207">
        <f t="shared" ref="W111:W122" si="65">IF(V111&gt;=(IF(O111="標準エリア",10000,IF(O111="加算エリア",14000,0))),IF(O111="標準エリア",10000,IF(O111="加算エリア",14000,0)),V111)</f>
        <v>0</v>
      </c>
      <c r="X111" s="217">
        <f t="shared" ref="X111:X122" si="66">K111-L111</f>
        <v>0</v>
      </c>
      <c r="Y111" s="207">
        <f t="shared" ref="Y111:Y122" si="67">IF(W111&gt;=X111,X111,W111)</f>
        <v>0</v>
      </c>
      <c r="Z111" s="217">
        <f t="shared" ref="Z111:Z122" si="68">M111-N111</f>
        <v>0</v>
      </c>
      <c r="AA111" s="207">
        <f t="shared" ref="AA111:AA122" si="69">Z111*U111</f>
        <v>0</v>
      </c>
      <c r="AB111" s="207">
        <f t="shared" ref="AB111:AB122" si="70">IF(AA111&gt;=(IF(O111="標準エリア",10000,14000)),(IF(O111="標準エリア",10000,14000)),AA111)</f>
        <v>0</v>
      </c>
      <c r="AC111" s="207">
        <f t="shared" ref="AC111:AC122" si="71">IF(AB111&gt;=N111,N111,AB111)</f>
        <v>0</v>
      </c>
    </row>
    <row r="112" spans="1:29" s="207" customFormat="1" ht="20.5" customHeight="1" x14ac:dyDescent="0.55000000000000004">
      <c r="A112" s="306"/>
      <c r="B112" s="218" t="s">
        <v>97</v>
      </c>
      <c r="C112" s="287"/>
      <c r="D112" s="220"/>
      <c r="E112" s="221"/>
      <c r="F112" s="219">
        <v>2</v>
      </c>
      <c r="G112" s="222"/>
      <c r="H112" s="223"/>
      <c r="I112" s="224">
        <f t="shared" si="60"/>
        <v>1</v>
      </c>
      <c r="J112" s="288" t="s">
        <v>20</v>
      </c>
      <c r="K112" s="289"/>
      <c r="L112" s="289"/>
      <c r="M112" s="289"/>
      <c r="N112" s="289"/>
      <c r="O112" s="290" t="s">
        <v>17</v>
      </c>
      <c r="P112" s="225">
        <f t="shared" si="61"/>
        <v>0</v>
      </c>
      <c r="Q112" s="225">
        <f t="shared" si="62"/>
        <v>0</v>
      </c>
      <c r="R112" s="291"/>
      <c r="U112" s="207">
        <f t="shared" si="63"/>
        <v>0.5</v>
      </c>
      <c r="V112" s="207">
        <f t="shared" si="64"/>
        <v>0</v>
      </c>
      <c r="W112" s="207">
        <f t="shared" si="65"/>
        <v>0</v>
      </c>
      <c r="X112" s="217">
        <f t="shared" si="66"/>
        <v>0</v>
      </c>
      <c r="Y112" s="207">
        <f t="shared" si="67"/>
        <v>0</v>
      </c>
      <c r="Z112" s="217">
        <f t="shared" si="68"/>
        <v>0</v>
      </c>
      <c r="AA112" s="207">
        <f t="shared" si="69"/>
        <v>0</v>
      </c>
      <c r="AB112" s="207">
        <f t="shared" si="70"/>
        <v>0</v>
      </c>
      <c r="AC112" s="207">
        <f t="shared" si="71"/>
        <v>0</v>
      </c>
    </row>
    <row r="113" spans="1:29" s="207" customFormat="1" ht="20.5" customHeight="1" x14ac:dyDescent="0.55000000000000004">
      <c r="A113" s="306"/>
      <c r="B113" s="218" t="s">
        <v>98</v>
      </c>
      <c r="C113" s="292"/>
      <c r="D113" s="226" t="str">
        <f>IF(C113=0,"",DATEDIF(C113,"2025/4/1","Y"))</f>
        <v/>
      </c>
      <c r="E113" s="212"/>
      <c r="F113" s="219">
        <v>3</v>
      </c>
      <c r="G113" s="222"/>
      <c r="H113" s="223"/>
      <c r="I113" s="224">
        <f t="shared" si="60"/>
        <v>1</v>
      </c>
      <c r="J113" s="288" t="s">
        <v>20</v>
      </c>
      <c r="K113" s="289"/>
      <c r="L113" s="289"/>
      <c r="M113" s="289"/>
      <c r="N113" s="289"/>
      <c r="O113" s="290" t="s">
        <v>17</v>
      </c>
      <c r="P113" s="225">
        <f t="shared" si="61"/>
        <v>0</v>
      </c>
      <c r="Q113" s="225">
        <f t="shared" si="62"/>
        <v>0</v>
      </c>
      <c r="R113" s="291"/>
      <c r="U113" s="207">
        <f t="shared" si="63"/>
        <v>0.5</v>
      </c>
      <c r="V113" s="207">
        <f t="shared" si="64"/>
        <v>0</v>
      </c>
      <c r="W113" s="207">
        <f t="shared" si="65"/>
        <v>0</v>
      </c>
      <c r="X113" s="217">
        <f t="shared" si="66"/>
        <v>0</v>
      </c>
      <c r="Y113" s="207">
        <f t="shared" si="67"/>
        <v>0</v>
      </c>
      <c r="Z113" s="217">
        <f t="shared" si="68"/>
        <v>0</v>
      </c>
      <c r="AA113" s="207">
        <f t="shared" si="69"/>
        <v>0</v>
      </c>
      <c r="AB113" s="207">
        <f t="shared" si="70"/>
        <v>0</v>
      </c>
      <c r="AC113" s="207">
        <f t="shared" si="71"/>
        <v>0</v>
      </c>
    </row>
    <row r="114" spans="1:29" s="207" customFormat="1" ht="20.5" customHeight="1" x14ac:dyDescent="0.55000000000000004">
      <c r="A114" s="306"/>
      <c r="B114" s="218" t="s">
        <v>99</v>
      </c>
      <c r="C114" s="292"/>
      <c r="D114" s="227" t="str">
        <f>IF(C114="","",IF(AND(C114&gt;=DATE(2022,2,1),C114&lt;=DATE(2025,12,31)),"対象","対象外"))</f>
        <v/>
      </c>
      <c r="E114" s="221"/>
      <c r="F114" s="219">
        <v>4</v>
      </c>
      <c r="G114" s="222"/>
      <c r="H114" s="223"/>
      <c r="I114" s="224">
        <f t="shared" si="60"/>
        <v>1</v>
      </c>
      <c r="J114" s="288" t="s">
        <v>20</v>
      </c>
      <c r="K114" s="289"/>
      <c r="L114" s="289"/>
      <c r="M114" s="289"/>
      <c r="N114" s="289"/>
      <c r="O114" s="290" t="s">
        <v>17</v>
      </c>
      <c r="P114" s="225">
        <f t="shared" si="61"/>
        <v>0</v>
      </c>
      <c r="Q114" s="225">
        <f t="shared" si="62"/>
        <v>0</v>
      </c>
      <c r="R114" s="291"/>
      <c r="U114" s="207">
        <f t="shared" si="63"/>
        <v>0.5</v>
      </c>
      <c r="V114" s="207">
        <f t="shared" si="64"/>
        <v>0</v>
      </c>
      <c r="W114" s="207">
        <f t="shared" si="65"/>
        <v>0</v>
      </c>
      <c r="X114" s="217">
        <f t="shared" si="66"/>
        <v>0</v>
      </c>
      <c r="Y114" s="207">
        <f t="shared" si="67"/>
        <v>0</v>
      </c>
      <c r="Z114" s="217">
        <f t="shared" si="68"/>
        <v>0</v>
      </c>
      <c r="AA114" s="207">
        <f t="shared" si="69"/>
        <v>0</v>
      </c>
      <c r="AB114" s="207">
        <f t="shared" si="70"/>
        <v>0</v>
      </c>
      <c r="AC114" s="207">
        <f t="shared" si="71"/>
        <v>0</v>
      </c>
    </row>
    <row r="115" spans="1:29" s="207" customFormat="1" ht="20.5" customHeight="1" x14ac:dyDescent="0.55000000000000004">
      <c r="A115" s="306"/>
      <c r="B115" s="218" t="s">
        <v>100</v>
      </c>
      <c r="C115" s="293"/>
      <c r="D115" s="220"/>
      <c r="E115" s="212"/>
      <c r="F115" s="219">
        <v>5</v>
      </c>
      <c r="G115" s="222"/>
      <c r="H115" s="223"/>
      <c r="I115" s="224">
        <f t="shared" si="60"/>
        <v>1</v>
      </c>
      <c r="J115" s="288" t="s">
        <v>20</v>
      </c>
      <c r="K115" s="289"/>
      <c r="L115" s="289"/>
      <c r="M115" s="289"/>
      <c r="N115" s="289"/>
      <c r="O115" s="290" t="s">
        <v>17</v>
      </c>
      <c r="P115" s="225">
        <f t="shared" si="61"/>
        <v>0</v>
      </c>
      <c r="Q115" s="225">
        <f t="shared" si="62"/>
        <v>0</v>
      </c>
      <c r="R115" s="291"/>
      <c r="U115" s="207">
        <f t="shared" si="63"/>
        <v>0.5</v>
      </c>
      <c r="V115" s="207">
        <f t="shared" si="64"/>
        <v>0</v>
      </c>
      <c r="W115" s="207">
        <f t="shared" si="65"/>
        <v>0</v>
      </c>
      <c r="X115" s="217">
        <f t="shared" si="66"/>
        <v>0</v>
      </c>
      <c r="Y115" s="207">
        <f t="shared" si="67"/>
        <v>0</v>
      </c>
      <c r="Z115" s="217">
        <f t="shared" si="68"/>
        <v>0</v>
      </c>
      <c r="AA115" s="207">
        <f t="shared" si="69"/>
        <v>0</v>
      </c>
      <c r="AB115" s="207">
        <f t="shared" si="70"/>
        <v>0</v>
      </c>
      <c r="AC115" s="207">
        <f t="shared" si="71"/>
        <v>0</v>
      </c>
    </row>
    <row r="116" spans="1:29" s="207" customFormat="1" ht="20.5" customHeight="1" thickBot="1" x14ac:dyDescent="0.6">
      <c r="A116" s="306"/>
      <c r="B116" s="228" t="s">
        <v>101</v>
      </c>
      <c r="C116" s="294"/>
      <c r="D116" s="230"/>
      <c r="E116" s="221"/>
      <c r="F116" s="219">
        <v>6</v>
      </c>
      <c r="G116" s="222"/>
      <c r="H116" s="223"/>
      <c r="I116" s="224">
        <f t="shared" si="60"/>
        <v>1</v>
      </c>
      <c r="J116" s="288" t="s">
        <v>20</v>
      </c>
      <c r="K116" s="289"/>
      <c r="L116" s="289"/>
      <c r="M116" s="289"/>
      <c r="N116" s="289"/>
      <c r="O116" s="290" t="s">
        <v>17</v>
      </c>
      <c r="P116" s="225">
        <f t="shared" si="61"/>
        <v>0</v>
      </c>
      <c r="Q116" s="225">
        <f t="shared" si="62"/>
        <v>0</v>
      </c>
      <c r="R116" s="291"/>
      <c r="U116" s="207">
        <f t="shared" si="63"/>
        <v>0.5</v>
      </c>
      <c r="V116" s="207">
        <f t="shared" si="64"/>
        <v>0</v>
      </c>
      <c r="W116" s="207">
        <f t="shared" si="65"/>
        <v>0</v>
      </c>
      <c r="X116" s="217">
        <f t="shared" si="66"/>
        <v>0</v>
      </c>
      <c r="Y116" s="207">
        <f t="shared" si="67"/>
        <v>0</v>
      </c>
      <c r="Z116" s="217">
        <f t="shared" si="68"/>
        <v>0</v>
      </c>
      <c r="AA116" s="207">
        <f t="shared" si="69"/>
        <v>0</v>
      </c>
      <c r="AB116" s="207">
        <f t="shared" si="70"/>
        <v>0</v>
      </c>
      <c r="AC116" s="207">
        <f t="shared" si="71"/>
        <v>0</v>
      </c>
    </row>
    <row r="117" spans="1:29" s="207" customFormat="1" ht="20.5" customHeight="1" x14ac:dyDescent="0.55000000000000004">
      <c r="A117" s="307"/>
      <c r="B117" s="231"/>
      <c r="C117" s="231"/>
      <c r="D117" s="231"/>
      <c r="E117" s="232"/>
      <c r="F117" s="219">
        <v>7</v>
      </c>
      <c r="G117" s="222"/>
      <c r="H117" s="223"/>
      <c r="I117" s="224">
        <f t="shared" si="60"/>
        <v>1</v>
      </c>
      <c r="J117" s="288" t="s">
        <v>20</v>
      </c>
      <c r="K117" s="289"/>
      <c r="L117" s="289"/>
      <c r="M117" s="289"/>
      <c r="N117" s="289"/>
      <c r="O117" s="290" t="s">
        <v>17</v>
      </c>
      <c r="P117" s="225">
        <f t="shared" si="61"/>
        <v>0</v>
      </c>
      <c r="Q117" s="225">
        <f t="shared" si="62"/>
        <v>0</v>
      </c>
      <c r="R117" s="291"/>
      <c r="U117" s="207">
        <f t="shared" si="63"/>
        <v>0.5</v>
      </c>
      <c r="V117" s="207">
        <f t="shared" si="64"/>
        <v>0</v>
      </c>
      <c r="W117" s="207">
        <f t="shared" si="65"/>
        <v>0</v>
      </c>
      <c r="X117" s="217">
        <f t="shared" si="66"/>
        <v>0</v>
      </c>
      <c r="Y117" s="207">
        <f t="shared" si="67"/>
        <v>0</v>
      </c>
      <c r="Z117" s="217">
        <f t="shared" si="68"/>
        <v>0</v>
      </c>
      <c r="AA117" s="207">
        <f t="shared" si="69"/>
        <v>0</v>
      </c>
      <c r="AB117" s="207">
        <f t="shared" si="70"/>
        <v>0</v>
      </c>
      <c r="AC117" s="207">
        <f t="shared" si="71"/>
        <v>0</v>
      </c>
    </row>
    <row r="118" spans="1:29" s="207" customFormat="1" ht="20.5" customHeight="1" thickBot="1" x14ac:dyDescent="0.6">
      <c r="A118" s="307"/>
      <c r="B118" s="233"/>
      <c r="C118" s="233"/>
      <c r="D118" s="233"/>
      <c r="E118" s="234"/>
      <c r="F118" s="219">
        <v>8</v>
      </c>
      <c r="G118" s="222"/>
      <c r="H118" s="223"/>
      <c r="I118" s="224">
        <f t="shared" si="60"/>
        <v>1</v>
      </c>
      <c r="J118" s="288" t="s">
        <v>20</v>
      </c>
      <c r="K118" s="289"/>
      <c r="L118" s="289"/>
      <c r="M118" s="289"/>
      <c r="N118" s="289"/>
      <c r="O118" s="290" t="s">
        <v>17</v>
      </c>
      <c r="P118" s="225">
        <f t="shared" si="61"/>
        <v>0</v>
      </c>
      <c r="Q118" s="225">
        <f t="shared" si="62"/>
        <v>0</v>
      </c>
      <c r="R118" s="291"/>
      <c r="U118" s="207">
        <f t="shared" si="63"/>
        <v>0.5</v>
      </c>
      <c r="V118" s="207">
        <f t="shared" si="64"/>
        <v>0</v>
      </c>
      <c r="W118" s="207">
        <f t="shared" si="65"/>
        <v>0</v>
      </c>
      <c r="X118" s="217">
        <f t="shared" si="66"/>
        <v>0</v>
      </c>
      <c r="Y118" s="207">
        <f t="shared" si="67"/>
        <v>0</v>
      </c>
      <c r="Z118" s="217">
        <f t="shared" si="68"/>
        <v>0</v>
      </c>
      <c r="AA118" s="207">
        <f t="shared" si="69"/>
        <v>0</v>
      </c>
      <c r="AB118" s="207">
        <f t="shared" si="70"/>
        <v>0</v>
      </c>
      <c r="AC118" s="207">
        <f t="shared" si="71"/>
        <v>0</v>
      </c>
    </row>
    <row r="119" spans="1:29" s="207" customFormat="1" ht="20.5" customHeight="1" x14ac:dyDescent="0.55000000000000004">
      <c r="A119" s="306"/>
      <c r="B119" s="235" t="str">
        <f>IF(C112=0,"",C112)</f>
        <v/>
      </c>
      <c r="C119" s="211" t="s">
        <v>103</v>
      </c>
      <c r="D119" s="209"/>
      <c r="E119" s="212"/>
      <c r="F119" s="219">
        <v>9</v>
      </c>
      <c r="G119" s="222"/>
      <c r="H119" s="223"/>
      <c r="I119" s="224">
        <f t="shared" si="60"/>
        <v>1</v>
      </c>
      <c r="J119" s="288" t="s">
        <v>20</v>
      </c>
      <c r="K119" s="289"/>
      <c r="L119" s="289"/>
      <c r="M119" s="289"/>
      <c r="N119" s="289"/>
      <c r="O119" s="290" t="s">
        <v>17</v>
      </c>
      <c r="P119" s="225">
        <f t="shared" si="61"/>
        <v>0</v>
      </c>
      <c r="Q119" s="225">
        <f t="shared" si="62"/>
        <v>0</v>
      </c>
      <c r="R119" s="291"/>
      <c r="U119" s="207">
        <f t="shared" si="63"/>
        <v>0.5</v>
      </c>
      <c r="V119" s="207">
        <f t="shared" si="64"/>
        <v>0</v>
      </c>
      <c r="W119" s="207">
        <f t="shared" si="65"/>
        <v>0</v>
      </c>
      <c r="X119" s="217">
        <f t="shared" si="66"/>
        <v>0</v>
      </c>
      <c r="Y119" s="207">
        <f t="shared" si="67"/>
        <v>0</v>
      </c>
      <c r="Z119" s="217">
        <f t="shared" si="68"/>
        <v>0</v>
      </c>
      <c r="AA119" s="207">
        <f t="shared" si="69"/>
        <v>0</v>
      </c>
      <c r="AB119" s="207">
        <f t="shared" si="70"/>
        <v>0</v>
      </c>
      <c r="AC119" s="207">
        <f t="shared" si="71"/>
        <v>0</v>
      </c>
    </row>
    <row r="120" spans="1:29" s="207" customFormat="1" ht="20.5" customHeight="1" thickBot="1" x14ac:dyDescent="0.6">
      <c r="A120" s="306"/>
      <c r="B120" s="271"/>
      <c r="C120" s="272"/>
      <c r="D120" s="273"/>
      <c r="E120" s="221"/>
      <c r="F120" s="219">
        <v>10</v>
      </c>
      <c r="G120" s="222"/>
      <c r="H120" s="223"/>
      <c r="I120" s="224">
        <f t="shared" si="60"/>
        <v>1</v>
      </c>
      <c r="J120" s="288" t="s">
        <v>20</v>
      </c>
      <c r="K120" s="289"/>
      <c r="L120" s="289"/>
      <c r="M120" s="289"/>
      <c r="N120" s="289"/>
      <c r="O120" s="290" t="s">
        <v>17</v>
      </c>
      <c r="P120" s="225">
        <f t="shared" si="61"/>
        <v>0</v>
      </c>
      <c r="Q120" s="225">
        <f t="shared" si="62"/>
        <v>0</v>
      </c>
      <c r="R120" s="291"/>
      <c r="U120" s="207">
        <f t="shared" si="63"/>
        <v>0.5</v>
      </c>
      <c r="V120" s="207">
        <f t="shared" si="64"/>
        <v>0</v>
      </c>
      <c r="W120" s="207">
        <f t="shared" si="65"/>
        <v>0</v>
      </c>
      <c r="X120" s="217">
        <f t="shared" si="66"/>
        <v>0</v>
      </c>
      <c r="Y120" s="207">
        <f t="shared" si="67"/>
        <v>0</v>
      </c>
      <c r="Z120" s="217">
        <f t="shared" si="68"/>
        <v>0</v>
      </c>
      <c r="AA120" s="207">
        <f t="shared" si="69"/>
        <v>0</v>
      </c>
      <c r="AB120" s="207">
        <f t="shared" si="70"/>
        <v>0</v>
      </c>
      <c r="AC120" s="207">
        <f t="shared" si="71"/>
        <v>0</v>
      </c>
    </row>
    <row r="121" spans="1:29" s="207" customFormat="1" ht="20.5" customHeight="1" thickBot="1" x14ac:dyDescent="0.6">
      <c r="A121" s="306"/>
      <c r="B121" s="209" t="s">
        <v>5</v>
      </c>
      <c r="C121" s="239">
        <f>COUNTIF(J111:J122,"&lt;&gt;【補助対象外】")</f>
        <v>12</v>
      </c>
      <c r="D121" s="240"/>
      <c r="E121" s="212"/>
      <c r="F121" s="219">
        <v>11</v>
      </c>
      <c r="G121" s="222"/>
      <c r="H121" s="223"/>
      <c r="I121" s="224">
        <f t="shared" si="60"/>
        <v>1</v>
      </c>
      <c r="J121" s="288" t="s">
        <v>20</v>
      </c>
      <c r="K121" s="289"/>
      <c r="L121" s="289"/>
      <c r="M121" s="289"/>
      <c r="N121" s="289"/>
      <c r="O121" s="290" t="s">
        <v>17</v>
      </c>
      <c r="P121" s="225">
        <f t="shared" si="61"/>
        <v>0</v>
      </c>
      <c r="Q121" s="225">
        <f t="shared" si="62"/>
        <v>0</v>
      </c>
      <c r="R121" s="291"/>
      <c r="U121" s="207">
        <f t="shared" si="63"/>
        <v>0.5</v>
      </c>
      <c r="V121" s="207">
        <f t="shared" si="64"/>
        <v>0</v>
      </c>
      <c r="W121" s="207">
        <f t="shared" si="65"/>
        <v>0</v>
      </c>
      <c r="X121" s="217">
        <f t="shared" si="66"/>
        <v>0</v>
      </c>
      <c r="Y121" s="207">
        <f t="shared" si="67"/>
        <v>0</v>
      </c>
      <c r="Z121" s="217">
        <f t="shared" si="68"/>
        <v>0</v>
      </c>
      <c r="AA121" s="207">
        <f t="shared" si="69"/>
        <v>0</v>
      </c>
      <c r="AB121" s="207">
        <f t="shared" si="70"/>
        <v>0</v>
      </c>
      <c r="AC121" s="207">
        <f t="shared" si="71"/>
        <v>0</v>
      </c>
    </row>
    <row r="122" spans="1:29" s="207" customFormat="1" ht="20.399999999999999" customHeight="1" thickBot="1" x14ac:dyDescent="0.6">
      <c r="A122" s="306"/>
      <c r="B122" s="241" t="s">
        <v>104</v>
      </c>
      <c r="C122" s="242">
        <f>ROUNDDOWN(SUM(P111:P122),-3)</f>
        <v>0</v>
      </c>
      <c r="D122" s="243"/>
      <c r="E122" s="221"/>
      <c r="F122" s="229">
        <v>12</v>
      </c>
      <c r="G122" s="244"/>
      <c r="H122" s="245"/>
      <c r="I122" s="246">
        <f t="shared" si="60"/>
        <v>1</v>
      </c>
      <c r="J122" s="295" t="s">
        <v>20</v>
      </c>
      <c r="K122" s="296"/>
      <c r="L122" s="296"/>
      <c r="M122" s="296"/>
      <c r="N122" s="296"/>
      <c r="O122" s="297" t="s">
        <v>17</v>
      </c>
      <c r="P122" s="247">
        <f t="shared" si="61"/>
        <v>0</v>
      </c>
      <c r="Q122" s="247">
        <f t="shared" si="62"/>
        <v>0</v>
      </c>
      <c r="R122" s="298"/>
      <c r="U122" s="207">
        <f t="shared" si="63"/>
        <v>0.5</v>
      </c>
      <c r="V122" s="207">
        <f t="shared" si="64"/>
        <v>0</v>
      </c>
      <c r="W122" s="207">
        <f t="shared" si="65"/>
        <v>0</v>
      </c>
      <c r="X122" s="217">
        <f t="shared" si="66"/>
        <v>0</v>
      </c>
      <c r="Y122" s="207">
        <f t="shared" si="67"/>
        <v>0</v>
      </c>
      <c r="Z122" s="217">
        <f t="shared" si="68"/>
        <v>0</v>
      </c>
      <c r="AA122" s="207">
        <f t="shared" si="69"/>
        <v>0</v>
      </c>
      <c r="AB122" s="207">
        <f t="shared" si="70"/>
        <v>0</v>
      </c>
      <c r="AC122" s="207">
        <f t="shared" si="71"/>
        <v>0</v>
      </c>
    </row>
    <row r="123" spans="1:29" s="207" customFormat="1" ht="4.75" customHeight="1" x14ac:dyDescent="0.55000000000000004">
      <c r="A123" s="248"/>
      <c r="B123" s="249"/>
      <c r="C123" s="250"/>
      <c r="D123" s="251"/>
      <c r="E123" s="252"/>
      <c r="F123" s="208"/>
      <c r="G123" s="253"/>
      <c r="H123" s="253"/>
      <c r="I123" s="254"/>
      <c r="J123" s="255"/>
      <c r="K123" s="256"/>
      <c r="L123" s="256"/>
      <c r="M123" s="256"/>
      <c r="N123" s="256"/>
      <c r="O123" s="255"/>
      <c r="P123" s="256"/>
      <c r="Q123" s="256"/>
      <c r="R123" s="255"/>
      <c r="X123" s="217"/>
      <c r="Z123" s="217"/>
    </row>
    <row r="124" spans="1:29" s="207" customFormat="1" ht="4.75" customHeight="1" x14ac:dyDescent="0.55000000000000004">
      <c r="A124" s="248"/>
      <c r="B124" s="249"/>
      <c r="C124" s="250"/>
      <c r="D124" s="251"/>
      <c r="E124" s="252"/>
      <c r="F124" s="208"/>
      <c r="G124" s="253"/>
      <c r="H124" s="253"/>
      <c r="I124" s="254"/>
      <c r="J124" s="255"/>
      <c r="K124" s="256"/>
      <c r="L124" s="256"/>
      <c r="M124" s="256"/>
      <c r="N124" s="256"/>
      <c r="O124" s="255"/>
      <c r="P124" s="256"/>
      <c r="Q124" s="256"/>
      <c r="R124" s="255"/>
      <c r="X124" s="217"/>
      <c r="Z124" s="217"/>
    </row>
    <row r="125" spans="1:29" s="207" customFormat="1" ht="4.75" customHeight="1" thickBot="1" x14ac:dyDescent="0.6">
      <c r="A125" s="248"/>
      <c r="B125" s="249"/>
      <c r="C125" s="250"/>
      <c r="D125" s="251"/>
      <c r="E125" s="252"/>
      <c r="F125" s="208"/>
      <c r="G125" s="253"/>
      <c r="H125" s="253"/>
      <c r="I125" s="254"/>
      <c r="J125" s="255"/>
      <c r="K125" s="256"/>
      <c r="L125" s="256"/>
      <c r="M125" s="256"/>
      <c r="N125" s="256"/>
      <c r="O125" s="255"/>
      <c r="P125" s="256"/>
      <c r="Q125" s="256"/>
      <c r="R125" s="255"/>
      <c r="X125" s="217"/>
      <c r="Z125" s="217"/>
    </row>
    <row r="126" spans="1:29" s="207" customFormat="1" ht="3.65" customHeight="1" x14ac:dyDescent="0.55000000000000004">
      <c r="A126" s="248"/>
      <c r="B126" s="257"/>
      <c r="C126" s="258"/>
      <c r="D126" s="259"/>
      <c r="E126" s="260"/>
      <c r="F126" s="261"/>
      <c r="G126" s="262"/>
      <c r="H126" s="262"/>
      <c r="I126" s="263"/>
      <c r="J126" s="264"/>
      <c r="K126" s="265"/>
      <c r="L126" s="265"/>
      <c r="M126" s="265"/>
      <c r="N126" s="265"/>
      <c r="O126" s="264"/>
      <c r="P126" s="265"/>
      <c r="Q126" s="265"/>
      <c r="R126" s="264"/>
      <c r="X126" s="217"/>
      <c r="Z126" s="217"/>
    </row>
    <row r="127" spans="1:29" s="207" customFormat="1" ht="3.65" customHeight="1" x14ac:dyDescent="0.55000000000000004">
      <c r="A127" s="248"/>
      <c r="B127" s="249"/>
      <c r="C127" s="250"/>
      <c r="D127" s="251"/>
      <c r="E127" s="252"/>
      <c r="F127" s="208"/>
      <c r="G127" s="253"/>
      <c r="H127" s="253"/>
      <c r="I127" s="254"/>
      <c r="J127" s="255"/>
      <c r="K127" s="256"/>
      <c r="L127" s="256"/>
      <c r="M127" s="256"/>
      <c r="N127" s="256"/>
      <c r="O127" s="255"/>
      <c r="P127" s="256"/>
      <c r="Q127" s="256"/>
      <c r="R127" s="255"/>
      <c r="X127" s="217"/>
      <c r="Z127" s="217"/>
    </row>
    <row r="128" spans="1:29" s="207" customFormat="1" ht="3.65" customHeight="1" x14ac:dyDescent="0.55000000000000004">
      <c r="A128" s="248"/>
      <c r="B128" s="249"/>
      <c r="C128" s="250"/>
      <c r="D128" s="251"/>
      <c r="E128" s="252"/>
      <c r="F128" s="208"/>
      <c r="G128" s="253"/>
      <c r="H128" s="253"/>
      <c r="I128" s="254"/>
      <c r="J128" s="255"/>
      <c r="K128" s="256"/>
      <c r="L128" s="256"/>
      <c r="M128" s="256"/>
      <c r="N128" s="256"/>
      <c r="O128" s="255"/>
      <c r="P128" s="256"/>
      <c r="Q128" s="256"/>
      <c r="R128" s="255"/>
      <c r="X128" s="217"/>
      <c r="Z128" s="217"/>
    </row>
    <row r="129" spans="1:29" s="208" customFormat="1" ht="3.65" customHeight="1" thickBot="1" x14ac:dyDescent="0.6">
      <c r="A129" s="248"/>
      <c r="B129" s="251"/>
      <c r="C129" s="251"/>
      <c r="D129" s="251"/>
      <c r="E129" s="252"/>
      <c r="F129" s="251"/>
      <c r="G129" s="253"/>
      <c r="H129" s="253"/>
      <c r="I129" s="254"/>
      <c r="J129" s="255"/>
      <c r="K129" s="256"/>
      <c r="L129" s="256"/>
      <c r="M129" s="256"/>
      <c r="N129" s="256"/>
      <c r="O129" s="255"/>
      <c r="P129" s="256"/>
      <c r="Q129" s="256"/>
      <c r="R129" s="255"/>
      <c r="X129" s="256"/>
      <c r="Z129" s="256"/>
    </row>
    <row r="130" spans="1:29" s="207" customFormat="1" ht="48" customHeight="1" thickBot="1" x14ac:dyDescent="0.6">
      <c r="A130" s="190"/>
      <c r="B130" s="200" t="s">
        <v>94</v>
      </c>
      <c r="C130" s="305"/>
      <c r="D130" s="200" t="s">
        <v>124</v>
      </c>
      <c r="E130" s="201"/>
      <c r="F130" s="200" t="s">
        <v>93</v>
      </c>
      <c r="G130" s="202" t="s">
        <v>66</v>
      </c>
      <c r="H130" s="202" t="s">
        <v>67</v>
      </c>
      <c r="I130" s="203" t="s">
        <v>73</v>
      </c>
      <c r="J130" s="202" t="s">
        <v>75</v>
      </c>
      <c r="K130" s="202" t="s">
        <v>69</v>
      </c>
      <c r="L130" s="202" t="s">
        <v>68</v>
      </c>
      <c r="M130" s="202" t="s">
        <v>70</v>
      </c>
      <c r="N130" s="202" t="s">
        <v>71</v>
      </c>
      <c r="O130" s="202" t="s">
        <v>15</v>
      </c>
      <c r="P130" s="204" t="s">
        <v>72</v>
      </c>
      <c r="Q130" s="205" t="s">
        <v>74</v>
      </c>
      <c r="R130" s="206" t="s">
        <v>132</v>
      </c>
      <c r="U130" s="207" t="s">
        <v>54</v>
      </c>
      <c r="V130" s="207" t="s">
        <v>79</v>
      </c>
      <c r="W130" s="207" t="s">
        <v>56</v>
      </c>
      <c r="X130" s="207" t="s">
        <v>57</v>
      </c>
      <c r="Y130" s="208" t="s">
        <v>58</v>
      </c>
      <c r="Z130" s="207" t="s">
        <v>59</v>
      </c>
      <c r="AA130" s="207" t="s">
        <v>60</v>
      </c>
      <c r="AB130" s="207" t="s">
        <v>61</v>
      </c>
      <c r="AC130" s="207" t="s">
        <v>62</v>
      </c>
    </row>
    <row r="131" spans="1:29" s="207" customFormat="1" ht="20.5" customHeight="1" x14ac:dyDescent="0.55000000000000004">
      <c r="A131" s="306"/>
      <c r="B131" s="209" t="s">
        <v>96</v>
      </c>
      <c r="C131" s="282"/>
      <c r="D131" s="211"/>
      <c r="E131" s="212"/>
      <c r="F131" s="210">
        <v>1</v>
      </c>
      <c r="G131" s="213"/>
      <c r="H131" s="214"/>
      <c r="I131" s="215">
        <f t="shared" ref="I131:I142" si="72">IF(H131-G131+1&lt;10,IF(H131-G131+1&gt;0,H131-G131+1,"✕"),"✕")</f>
        <v>1</v>
      </c>
      <c r="J131" s="283" t="s">
        <v>20</v>
      </c>
      <c r="K131" s="284"/>
      <c r="L131" s="284"/>
      <c r="M131" s="284"/>
      <c r="N131" s="284"/>
      <c r="O131" s="285" t="s">
        <v>17</v>
      </c>
      <c r="P131" s="216">
        <f t="shared" ref="P131:P142" si="73">IF(J131="【住宅手当】",Y131,IF(J131="【宿舎借上げ】",AC131,0))</f>
        <v>0</v>
      </c>
      <c r="Q131" s="216">
        <f t="shared" ref="Q131:Q142" si="74">I131*P131</f>
        <v>0</v>
      </c>
      <c r="R131" s="286"/>
      <c r="U131" s="207">
        <f t="shared" ref="U131:U142" si="75">IF(O131="標準エリア",1/2,(IF(O131="加算エリア",2/3,0)))</f>
        <v>0.5</v>
      </c>
      <c r="V131" s="207">
        <f t="shared" ref="V131:V142" si="76">L131*U131</f>
        <v>0</v>
      </c>
      <c r="W131" s="207">
        <f t="shared" ref="W131:W142" si="77">IF(V131&gt;=(IF(O131="標準エリア",10000,IF(O131="加算エリア",14000,0))),IF(O131="標準エリア",10000,IF(O131="加算エリア",14000,0)),V131)</f>
        <v>0</v>
      </c>
      <c r="X131" s="217">
        <f t="shared" ref="X131:X142" si="78">K131-L131</f>
        <v>0</v>
      </c>
      <c r="Y131" s="207">
        <f t="shared" ref="Y131:Y142" si="79">IF(W131&gt;=X131,X131,W131)</f>
        <v>0</v>
      </c>
      <c r="Z131" s="217">
        <f t="shared" ref="Z131:Z142" si="80">M131-N131</f>
        <v>0</v>
      </c>
      <c r="AA131" s="207">
        <f t="shared" ref="AA131:AA142" si="81">Z131*U131</f>
        <v>0</v>
      </c>
      <c r="AB131" s="207">
        <f t="shared" ref="AB131:AB142" si="82">IF(AA131&gt;=(IF(O131="標準エリア",10000,14000)),(IF(O131="標準エリア",10000,14000)),AA131)</f>
        <v>0</v>
      </c>
      <c r="AC131" s="207">
        <f t="shared" ref="AC131:AC142" si="83">IF(AB131&gt;=N131,N131,AB131)</f>
        <v>0</v>
      </c>
    </row>
    <row r="132" spans="1:29" s="207" customFormat="1" ht="20.5" customHeight="1" x14ac:dyDescent="0.55000000000000004">
      <c r="A132" s="306"/>
      <c r="B132" s="218" t="s">
        <v>97</v>
      </c>
      <c r="C132" s="287"/>
      <c r="D132" s="220"/>
      <c r="E132" s="221"/>
      <c r="F132" s="219">
        <v>2</v>
      </c>
      <c r="G132" s="222"/>
      <c r="H132" s="223"/>
      <c r="I132" s="224">
        <f t="shared" si="72"/>
        <v>1</v>
      </c>
      <c r="J132" s="288" t="s">
        <v>20</v>
      </c>
      <c r="K132" s="289"/>
      <c r="L132" s="289"/>
      <c r="M132" s="289"/>
      <c r="N132" s="289"/>
      <c r="O132" s="290" t="s">
        <v>17</v>
      </c>
      <c r="P132" s="225">
        <f t="shared" si="73"/>
        <v>0</v>
      </c>
      <c r="Q132" s="225">
        <f t="shared" si="74"/>
        <v>0</v>
      </c>
      <c r="R132" s="291"/>
      <c r="U132" s="207">
        <f t="shared" si="75"/>
        <v>0.5</v>
      </c>
      <c r="V132" s="207">
        <f t="shared" si="76"/>
        <v>0</v>
      </c>
      <c r="W132" s="207">
        <f t="shared" si="77"/>
        <v>0</v>
      </c>
      <c r="X132" s="217">
        <f t="shared" si="78"/>
        <v>0</v>
      </c>
      <c r="Y132" s="207">
        <f t="shared" si="79"/>
        <v>0</v>
      </c>
      <c r="Z132" s="217">
        <f t="shared" si="80"/>
        <v>0</v>
      </c>
      <c r="AA132" s="207">
        <f t="shared" si="81"/>
        <v>0</v>
      </c>
      <c r="AB132" s="207">
        <f t="shared" si="82"/>
        <v>0</v>
      </c>
      <c r="AC132" s="207">
        <f t="shared" si="83"/>
        <v>0</v>
      </c>
    </row>
    <row r="133" spans="1:29" s="207" customFormat="1" ht="20.5" customHeight="1" x14ac:dyDescent="0.55000000000000004">
      <c r="A133" s="306"/>
      <c r="B133" s="218" t="s">
        <v>98</v>
      </c>
      <c r="C133" s="292"/>
      <c r="D133" s="226" t="str">
        <f>IF(C133=0,"",DATEDIF(C133,"2025/4/1","Y"))</f>
        <v/>
      </c>
      <c r="E133" s="212"/>
      <c r="F133" s="219">
        <v>3</v>
      </c>
      <c r="G133" s="222"/>
      <c r="H133" s="223"/>
      <c r="I133" s="224">
        <f t="shared" si="72"/>
        <v>1</v>
      </c>
      <c r="J133" s="288" t="s">
        <v>20</v>
      </c>
      <c r="K133" s="289"/>
      <c r="L133" s="289"/>
      <c r="M133" s="289"/>
      <c r="N133" s="289"/>
      <c r="O133" s="290" t="s">
        <v>17</v>
      </c>
      <c r="P133" s="225">
        <f t="shared" si="73"/>
        <v>0</v>
      </c>
      <c r="Q133" s="225">
        <f t="shared" si="74"/>
        <v>0</v>
      </c>
      <c r="R133" s="291"/>
      <c r="U133" s="207">
        <f t="shared" si="75"/>
        <v>0.5</v>
      </c>
      <c r="V133" s="207">
        <f t="shared" si="76"/>
        <v>0</v>
      </c>
      <c r="W133" s="207">
        <f t="shared" si="77"/>
        <v>0</v>
      </c>
      <c r="X133" s="217">
        <f t="shared" si="78"/>
        <v>0</v>
      </c>
      <c r="Y133" s="207">
        <f t="shared" si="79"/>
        <v>0</v>
      </c>
      <c r="Z133" s="217">
        <f t="shared" si="80"/>
        <v>0</v>
      </c>
      <c r="AA133" s="207">
        <f t="shared" si="81"/>
        <v>0</v>
      </c>
      <c r="AB133" s="207">
        <f t="shared" si="82"/>
        <v>0</v>
      </c>
      <c r="AC133" s="207">
        <f t="shared" si="83"/>
        <v>0</v>
      </c>
    </row>
    <row r="134" spans="1:29" s="207" customFormat="1" ht="20.5" customHeight="1" x14ac:dyDescent="0.55000000000000004">
      <c r="A134" s="306"/>
      <c r="B134" s="218" t="s">
        <v>99</v>
      </c>
      <c r="C134" s="292"/>
      <c r="D134" s="227" t="str">
        <f>IF(C134="","",IF(AND(C134&gt;=DATE(2022,2,1),C134&lt;=DATE(2025,12,31)),"対象","対象外"))</f>
        <v/>
      </c>
      <c r="E134" s="221"/>
      <c r="F134" s="219">
        <v>4</v>
      </c>
      <c r="G134" s="222"/>
      <c r="H134" s="223"/>
      <c r="I134" s="224">
        <f t="shared" si="72"/>
        <v>1</v>
      </c>
      <c r="J134" s="288" t="s">
        <v>20</v>
      </c>
      <c r="K134" s="289"/>
      <c r="L134" s="289"/>
      <c r="M134" s="289"/>
      <c r="N134" s="289"/>
      <c r="O134" s="290" t="s">
        <v>17</v>
      </c>
      <c r="P134" s="225">
        <f t="shared" si="73"/>
        <v>0</v>
      </c>
      <c r="Q134" s="225">
        <f t="shared" si="74"/>
        <v>0</v>
      </c>
      <c r="R134" s="291"/>
      <c r="U134" s="207">
        <f t="shared" si="75"/>
        <v>0.5</v>
      </c>
      <c r="V134" s="207">
        <f t="shared" si="76"/>
        <v>0</v>
      </c>
      <c r="W134" s="207">
        <f t="shared" si="77"/>
        <v>0</v>
      </c>
      <c r="X134" s="217">
        <f t="shared" si="78"/>
        <v>0</v>
      </c>
      <c r="Y134" s="207">
        <f t="shared" si="79"/>
        <v>0</v>
      </c>
      <c r="Z134" s="217">
        <f t="shared" si="80"/>
        <v>0</v>
      </c>
      <c r="AA134" s="207">
        <f t="shared" si="81"/>
        <v>0</v>
      </c>
      <c r="AB134" s="207">
        <f t="shared" si="82"/>
        <v>0</v>
      </c>
      <c r="AC134" s="207">
        <f t="shared" si="83"/>
        <v>0</v>
      </c>
    </row>
    <row r="135" spans="1:29" s="207" customFormat="1" ht="20.5" customHeight="1" x14ac:dyDescent="0.55000000000000004">
      <c r="A135" s="306"/>
      <c r="B135" s="218" t="s">
        <v>100</v>
      </c>
      <c r="C135" s="293"/>
      <c r="D135" s="220"/>
      <c r="E135" s="212"/>
      <c r="F135" s="219">
        <v>5</v>
      </c>
      <c r="G135" s="222"/>
      <c r="H135" s="223"/>
      <c r="I135" s="224">
        <f t="shared" si="72"/>
        <v>1</v>
      </c>
      <c r="J135" s="288" t="s">
        <v>20</v>
      </c>
      <c r="K135" s="289"/>
      <c r="L135" s="289"/>
      <c r="M135" s="289"/>
      <c r="N135" s="289"/>
      <c r="O135" s="290" t="s">
        <v>17</v>
      </c>
      <c r="P135" s="225">
        <f t="shared" si="73"/>
        <v>0</v>
      </c>
      <c r="Q135" s="225">
        <f t="shared" si="74"/>
        <v>0</v>
      </c>
      <c r="R135" s="291"/>
      <c r="U135" s="207">
        <f t="shared" si="75"/>
        <v>0.5</v>
      </c>
      <c r="V135" s="207">
        <f t="shared" si="76"/>
        <v>0</v>
      </c>
      <c r="W135" s="207">
        <f t="shared" si="77"/>
        <v>0</v>
      </c>
      <c r="X135" s="217">
        <f t="shared" si="78"/>
        <v>0</v>
      </c>
      <c r="Y135" s="207">
        <f t="shared" si="79"/>
        <v>0</v>
      </c>
      <c r="Z135" s="217">
        <f t="shared" si="80"/>
        <v>0</v>
      </c>
      <c r="AA135" s="207">
        <f t="shared" si="81"/>
        <v>0</v>
      </c>
      <c r="AB135" s="207">
        <f t="shared" si="82"/>
        <v>0</v>
      </c>
      <c r="AC135" s="207">
        <f t="shared" si="83"/>
        <v>0</v>
      </c>
    </row>
    <row r="136" spans="1:29" s="207" customFormat="1" ht="20.5" customHeight="1" thickBot="1" x14ac:dyDescent="0.6">
      <c r="A136" s="306"/>
      <c r="B136" s="228" t="s">
        <v>101</v>
      </c>
      <c r="C136" s="294"/>
      <c r="D136" s="230"/>
      <c r="E136" s="221"/>
      <c r="F136" s="219">
        <v>6</v>
      </c>
      <c r="G136" s="222"/>
      <c r="H136" s="223"/>
      <c r="I136" s="224">
        <f t="shared" si="72"/>
        <v>1</v>
      </c>
      <c r="J136" s="288" t="s">
        <v>20</v>
      </c>
      <c r="K136" s="289"/>
      <c r="L136" s="289"/>
      <c r="M136" s="289"/>
      <c r="N136" s="289"/>
      <c r="O136" s="290" t="s">
        <v>17</v>
      </c>
      <c r="P136" s="225">
        <f t="shared" si="73"/>
        <v>0</v>
      </c>
      <c r="Q136" s="225">
        <f t="shared" si="74"/>
        <v>0</v>
      </c>
      <c r="R136" s="291"/>
      <c r="U136" s="207">
        <f t="shared" si="75"/>
        <v>0.5</v>
      </c>
      <c r="V136" s="207">
        <f t="shared" si="76"/>
        <v>0</v>
      </c>
      <c r="W136" s="207">
        <f t="shared" si="77"/>
        <v>0</v>
      </c>
      <c r="X136" s="217">
        <f t="shared" si="78"/>
        <v>0</v>
      </c>
      <c r="Y136" s="207">
        <f t="shared" si="79"/>
        <v>0</v>
      </c>
      <c r="Z136" s="217">
        <f t="shared" si="80"/>
        <v>0</v>
      </c>
      <c r="AA136" s="207">
        <f t="shared" si="81"/>
        <v>0</v>
      </c>
      <c r="AB136" s="207">
        <f t="shared" si="82"/>
        <v>0</v>
      </c>
      <c r="AC136" s="207">
        <f t="shared" si="83"/>
        <v>0</v>
      </c>
    </row>
    <row r="137" spans="1:29" s="207" customFormat="1" ht="20.5" customHeight="1" x14ac:dyDescent="0.55000000000000004">
      <c r="A137" s="307"/>
      <c r="B137" s="231"/>
      <c r="C137" s="231"/>
      <c r="D137" s="231"/>
      <c r="E137" s="232"/>
      <c r="F137" s="219">
        <v>7</v>
      </c>
      <c r="G137" s="222"/>
      <c r="H137" s="223"/>
      <c r="I137" s="224">
        <f t="shared" si="72"/>
        <v>1</v>
      </c>
      <c r="J137" s="288" t="s">
        <v>20</v>
      </c>
      <c r="K137" s="289"/>
      <c r="L137" s="289"/>
      <c r="M137" s="289"/>
      <c r="N137" s="289"/>
      <c r="O137" s="290" t="s">
        <v>17</v>
      </c>
      <c r="P137" s="225">
        <f t="shared" si="73"/>
        <v>0</v>
      </c>
      <c r="Q137" s="225">
        <f t="shared" si="74"/>
        <v>0</v>
      </c>
      <c r="R137" s="291"/>
      <c r="U137" s="207">
        <f t="shared" si="75"/>
        <v>0.5</v>
      </c>
      <c r="V137" s="207">
        <f t="shared" si="76"/>
        <v>0</v>
      </c>
      <c r="W137" s="207">
        <f t="shared" si="77"/>
        <v>0</v>
      </c>
      <c r="X137" s="217">
        <f t="shared" si="78"/>
        <v>0</v>
      </c>
      <c r="Y137" s="207">
        <f t="shared" si="79"/>
        <v>0</v>
      </c>
      <c r="Z137" s="217">
        <f t="shared" si="80"/>
        <v>0</v>
      </c>
      <c r="AA137" s="207">
        <f t="shared" si="81"/>
        <v>0</v>
      </c>
      <c r="AB137" s="207">
        <f t="shared" si="82"/>
        <v>0</v>
      </c>
      <c r="AC137" s="207">
        <f t="shared" si="83"/>
        <v>0</v>
      </c>
    </row>
    <row r="138" spans="1:29" s="207" customFormat="1" ht="20.5" customHeight="1" thickBot="1" x14ac:dyDescent="0.6">
      <c r="A138" s="307"/>
      <c r="B138" s="233"/>
      <c r="C138" s="233"/>
      <c r="D138" s="233"/>
      <c r="E138" s="234"/>
      <c r="F138" s="219">
        <v>8</v>
      </c>
      <c r="G138" s="222"/>
      <c r="H138" s="223"/>
      <c r="I138" s="224">
        <f t="shared" si="72"/>
        <v>1</v>
      </c>
      <c r="J138" s="288" t="s">
        <v>20</v>
      </c>
      <c r="K138" s="289"/>
      <c r="L138" s="289"/>
      <c r="M138" s="289"/>
      <c r="N138" s="289"/>
      <c r="O138" s="290" t="s">
        <v>17</v>
      </c>
      <c r="P138" s="225">
        <f t="shared" si="73"/>
        <v>0</v>
      </c>
      <c r="Q138" s="225">
        <f t="shared" si="74"/>
        <v>0</v>
      </c>
      <c r="R138" s="291"/>
      <c r="U138" s="207">
        <f t="shared" si="75"/>
        <v>0.5</v>
      </c>
      <c r="V138" s="207">
        <f t="shared" si="76"/>
        <v>0</v>
      </c>
      <c r="W138" s="207">
        <f t="shared" si="77"/>
        <v>0</v>
      </c>
      <c r="X138" s="217">
        <f t="shared" si="78"/>
        <v>0</v>
      </c>
      <c r="Y138" s="207">
        <f t="shared" si="79"/>
        <v>0</v>
      </c>
      <c r="Z138" s="217">
        <f t="shared" si="80"/>
        <v>0</v>
      </c>
      <c r="AA138" s="207">
        <f t="shared" si="81"/>
        <v>0</v>
      </c>
      <c r="AB138" s="207">
        <f t="shared" si="82"/>
        <v>0</v>
      </c>
      <c r="AC138" s="207">
        <f t="shared" si="83"/>
        <v>0</v>
      </c>
    </row>
    <row r="139" spans="1:29" s="207" customFormat="1" ht="20.5" customHeight="1" x14ac:dyDescent="0.55000000000000004">
      <c r="A139" s="306"/>
      <c r="B139" s="235" t="str">
        <f>IF(C132=0,"",C132)</f>
        <v/>
      </c>
      <c r="C139" s="211" t="s">
        <v>103</v>
      </c>
      <c r="D139" s="209"/>
      <c r="E139" s="212"/>
      <c r="F139" s="219">
        <v>9</v>
      </c>
      <c r="G139" s="222"/>
      <c r="H139" s="223"/>
      <c r="I139" s="224">
        <f t="shared" si="72"/>
        <v>1</v>
      </c>
      <c r="J139" s="288" t="s">
        <v>20</v>
      </c>
      <c r="K139" s="289"/>
      <c r="L139" s="289"/>
      <c r="M139" s="289"/>
      <c r="N139" s="289"/>
      <c r="O139" s="290" t="s">
        <v>17</v>
      </c>
      <c r="P139" s="225">
        <f t="shared" si="73"/>
        <v>0</v>
      </c>
      <c r="Q139" s="225">
        <f t="shared" si="74"/>
        <v>0</v>
      </c>
      <c r="R139" s="291"/>
      <c r="U139" s="207">
        <f t="shared" si="75"/>
        <v>0.5</v>
      </c>
      <c r="V139" s="207">
        <f t="shared" si="76"/>
        <v>0</v>
      </c>
      <c r="W139" s="207">
        <f t="shared" si="77"/>
        <v>0</v>
      </c>
      <c r="X139" s="217">
        <f t="shared" si="78"/>
        <v>0</v>
      </c>
      <c r="Y139" s="207">
        <f t="shared" si="79"/>
        <v>0</v>
      </c>
      <c r="Z139" s="217">
        <f t="shared" si="80"/>
        <v>0</v>
      </c>
      <c r="AA139" s="207">
        <f t="shared" si="81"/>
        <v>0</v>
      </c>
      <c r="AB139" s="207">
        <f t="shared" si="82"/>
        <v>0</v>
      </c>
      <c r="AC139" s="207">
        <f t="shared" si="83"/>
        <v>0</v>
      </c>
    </row>
    <row r="140" spans="1:29" s="207" customFormat="1" ht="20.5" customHeight="1" thickBot="1" x14ac:dyDescent="0.6">
      <c r="A140" s="306"/>
      <c r="B140" s="271"/>
      <c r="C140" s="272"/>
      <c r="D140" s="273"/>
      <c r="E140" s="221"/>
      <c r="F140" s="219">
        <v>10</v>
      </c>
      <c r="G140" s="222"/>
      <c r="H140" s="223"/>
      <c r="I140" s="224">
        <f t="shared" si="72"/>
        <v>1</v>
      </c>
      <c r="J140" s="288" t="s">
        <v>20</v>
      </c>
      <c r="K140" s="289"/>
      <c r="L140" s="289"/>
      <c r="M140" s="289"/>
      <c r="N140" s="289"/>
      <c r="O140" s="290" t="s">
        <v>17</v>
      </c>
      <c r="P140" s="225">
        <f t="shared" si="73"/>
        <v>0</v>
      </c>
      <c r="Q140" s="225">
        <f t="shared" si="74"/>
        <v>0</v>
      </c>
      <c r="R140" s="291"/>
      <c r="U140" s="207">
        <f t="shared" si="75"/>
        <v>0.5</v>
      </c>
      <c r="V140" s="207">
        <f t="shared" si="76"/>
        <v>0</v>
      </c>
      <c r="W140" s="207">
        <f t="shared" si="77"/>
        <v>0</v>
      </c>
      <c r="X140" s="217">
        <f t="shared" si="78"/>
        <v>0</v>
      </c>
      <c r="Y140" s="207">
        <f t="shared" si="79"/>
        <v>0</v>
      </c>
      <c r="Z140" s="217">
        <f t="shared" si="80"/>
        <v>0</v>
      </c>
      <c r="AA140" s="207">
        <f t="shared" si="81"/>
        <v>0</v>
      </c>
      <c r="AB140" s="207">
        <f t="shared" si="82"/>
        <v>0</v>
      </c>
      <c r="AC140" s="207">
        <f t="shared" si="83"/>
        <v>0</v>
      </c>
    </row>
    <row r="141" spans="1:29" s="207" customFormat="1" ht="20.5" customHeight="1" thickBot="1" x14ac:dyDescent="0.6">
      <c r="A141" s="306"/>
      <c r="B141" s="209" t="s">
        <v>5</v>
      </c>
      <c r="C141" s="239">
        <f>COUNTIF(J131:J142,"&lt;&gt;【補助対象外】")</f>
        <v>12</v>
      </c>
      <c r="D141" s="240"/>
      <c r="E141" s="212"/>
      <c r="F141" s="219">
        <v>11</v>
      </c>
      <c r="G141" s="222"/>
      <c r="H141" s="223"/>
      <c r="I141" s="224">
        <f t="shared" si="72"/>
        <v>1</v>
      </c>
      <c r="J141" s="288" t="s">
        <v>20</v>
      </c>
      <c r="K141" s="289"/>
      <c r="L141" s="289"/>
      <c r="M141" s="289"/>
      <c r="N141" s="289"/>
      <c r="O141" s="290" t="s">
        <v>17</v>
      </c>
      <c r="P141" s="225">
        <f t="shared" si="73"/>
        <v>0</v>
      </c>
      <c r="Q141" s="225">
        <f t="shared" si="74"/>
        <v>0</v>
      </c>
      <c r="R141" s="291"/>
      <c r="U141" s="207">
        <f t="shared" si="75"/>
        <v>0.5</v>
      </c>
      <c r="V141" s="207">
        <f t="shared" si="76"/>
        <v>0</v>
      </c>
      <c r="W141" s="207">
        <f t="shared" si="77"/>
        <v>0</v>
      </c>
      <c r="X141" s="217">
        <f t="shared" si="78"/>
        <v>0</v>
      </c>
      <c r="Y141" s="207">
        <f t="shared" si="79"/>
        <v>0</v>
      </c>
      <c r="Z141" s="217">
        <f t="shared" si="80"/>
        <v>0</v>
      </c>
      <c r="AA141" s="207">
        <f t="shared" si="81"/>
        <v>0</v>
      </c>
      <c r="AB141" s="207">
        <f t="shared" si="82"/>
        <v>0</v>
      </c>
      <c r="AC141" s="207">
        <f t="shared" si="83"/>
        <v>0</v>
      </c>
    </row>
    <row r="142" spans="1:29" s="207" customFormat="1" ht="20.399999999999999" customHeight="1" thickBot="1" x14ac:dyDescent="0.6">
      <c r="A142" s="306"/>
      <c r="B142" s="241" t="s">
        <v>104</v>
      </c>
      <c r="C142" s="242">
        <f>ROUNDDOWN(SUM(P131:P142),-3)</f>
        <v>0</v>
      </c>
      <c r="D142" s="243"/>
      <c r="E142" s="221"/>
      <c r="F142" s="229">
        <v>12</v>
      </c>
      <c r="G142" s="244"/>
      <c r="H142" s="245"/>
      <c r="I142" s="246">
        <f t="shared" si="72"/>
        <v>1</v>
      </c>
      <c r="J142" s="295" t="s">
        <v>20</v>
      </c>
      <c r="K142" s="296"/>
      <c r="L142" s="296"/>
      <c r="M142" s="296"/>
      <c r="N142" s="296"/>
      <c r="O142" s="297" t="s">
        <v>17</v>
      </c>
      <c r="P142" s="247">
        <f t="shared" si="73"/>
        <v>0</v>
      </c>
      <c r="Q142" s="247">
        <f t="shared" si="74"/>
        <v>0</v>
      </c>
      <c r="R142" s="298"/>
      <c r="U142" s="207">
        <f t="shared" si="75"/>
        <v>0.5</v>
      </c>
      <c r="V142" s="207">
        <f t="shared" si="76"/>
        <v>0</v>
      </c>
      <c r="W142" s="207">
        <f t="shared" si="77"/>
        <v>0</v>
      </c>
      <c r="X142" s="217">
        <f t="shared" si="78"/>
        <v>0</v>
      </c>
      <c r="Y142" s="207">
        <f t="shared" si="79"/>
        <v>0</v>
      </c>
      <c r="Z142" s="217">
        <f t="shared" si="80"/>
        <v>0</v>
      </c>
      <c r="AA142" s="207">
        <f t="shared" si="81"/>
        <v>0</v>
      </c>
      <c r="AB142" s="207">
        <f t="shared" si="82"/>
        <v>0</v>
      </c>
      <c r="AC142" s="207">
        <f t="shared" si="83"/>
        <v>0</v>
      </c>
    </row>
    <row r="143" spans="1:29" s="207" customFormat="1" ht="4.75" customHeight="1" x14ac:dyDescent="0.55000000000000004">
      <c r="A143" s="248"/>
      <c r="B143" s="249"/>
      <c r="C143" s="250"/>
      <c r="D143" s="251"/>
      <c r="E143" s="252"/>
      <c r="F143" s="208"/>
      <c r="G143" s="253"/>
      <c r="H143" s="253"/>
      <c r="I143" s="254"/>
      <c r="J143" s="255"/>
      <c r="K143" s="256"/>
      <c r="L143" s="256"/>
      <c r="M143" s="256"/>
      <c r="N143" s="256"/>
      <c r="O143" s="255"/>
      <c r="P143" s="256"/>
      <c r="Q143" s="256"/>
      <c r="R143" s="255"/>
      <c r="X143" s="217"/>
      <c r="Z143" s="217"/>
    </row>
    <row r="144" spans="1:29" s="207" customFormat="1" ht="4.75" customHeight="1" x14ac:dyDescent="0.55000000000000004">
      <c r="A144" s="248"/>
      <c r="B144" s="249"/>
      <c r="C144" s="250"/>
      <c r="D144" s="251"/>
      <c r="E144" s="252"/>
      <c r="F144" s="208"/>
      <c r="G144" s="253"/>
      <c r="H144" s="253"/>
      <c r="I144" s="254"/>
      <c r="J144" s="255"/>
      <c r="K144" s="256"/>
      <c r="L144" s="256"/>
      <c r="M144" s="256"/>
      <c r="N144" s="256"/>
      <c r="O144" s="255"/>
      <c r="P144" s="256"/>
      <c r="Q144" s="256"/>
      <c r="R144" s="255"/>
      <c r="X144" s="217"/>
      <c r="Z144" s="217"/>
    </row>
    <row r="145" spans="1:29" s="207" customFormat="1" ht="4.75" customHeight="1" thickBot="1" x14ac:dyDescent="0.6">
      <c r="A145" s="248"/>
      <c r="B145" s="249"/>
      <c r="C145" s="250"/>
      <c r="D145" s="251"/>
      <c r="E145" s="252"/>
      <c r="F145" s="208"/>
      <c r="G145" s="253"/>
      <c r="H145" s="253"/>
      <c r="I145" s="254"/>
      <c r="J145" s="255"/>
      <c r="K145" s="256"/>
      <c r="L145" s="256"/>
      <c r="M145" s="256"/>
      <c r="N145" s="256"/>
      <c r="O145" s="255"/>
      <c r="P145" s="256"/>
      <c r="Q145" s="256"/>
      <c r="R145" s="255"/>
      <c r="X145" s="217"/>
      <c r="Z145" s="217"/>
    </row>
    <row r="146" spans="1:29" s="207" customFormat="1" ht="3.65" customHeight="1" x14ac:dyDescent="0.55000000000000004">
      <c r="A146" s="248"/>
      <c r="B146" s="257"/>
      <c r="C146" s="258"/>
      <c r="D146" s="259"/>
      <c r="E146" s="260"/>
      <c r="F146" s="261"/>
      <c r="G146" s="262"/>
      <c r="H146" s="262"/>
      <c r="I146" s="263"/>
      <c r="J146" s="264"/>
      <c r="K146" s="265"/>
      <c r="L146" s="265"/>
      <c r="M146" s="265"/>
      <c r="N146" s="265"/>
      <c r="O146" s="264"/>
      <c r="P146" s="265"/>
      <c r="Q146" s="265"/>
      <c r="R146" s="264"/>
      <c r="X146" s="217"/>
      <c r="Z146" s="217"/>
    </row>
    <row r="147" spans="1:29" s="207" customFormat="1" ht="3.65" customHeight="1" x14ac:dyDescent="0.55000000000000004">
      <c r="A147" s="248"/>
      <c r="B147" s="249"/>
      <c r="C147" s="250"/>
      <c r="D147" s="251"/>
      <c r="E147" s="252"/>
      <c r="F147" s="208"/>
      <c r="G147" s="253"/>
      <c r="H147" s="253"/>
      <c r="I147" s="254"/>
      <c r="J147" s="255"/>
      <c r="K147" s="256"/>
      <c r="L147" s="256"/>
      <c r="M147" s="256"/>
      <c r="N147" s="256"/>
      <c r="O147" s="255"/>
      <c r="P147" s="256"/>
      <c r="Q147" s="256"/>
      <c r="R147" s="255"/>
      <c r="X147" s="217"/>
      <c r="Z147" s="217"/>
    </row>
    <row r="148" spans="1:29" s="207" customFormat="1" ht="3.65" customHeight="1" x14ac:dyDescent="0.55000000000000004">
      <c r="A148" s="248"/>
      <c r="B148" s="249"/>
      <c r="C148" s="250"/>
      <c r="D148" s="251"/>
      <c r="E148" s="252"/>
      <c r="F148" s="208"/>
      <c r="G148" s="253"/>
      <c r="H148" s="253"/>
      <c r="I148" s="254"/>
      <c r="J148" s="255"/>
      <c r="K148" s="256"/>
      <c r="L148" s="256"/>
      <c r="M148" s="256"/>
      <c r="N148" s="256"/>
      <c r="O148" s="255"/>
      <c r="P148" s="256"/>
      <c r="Q148" s="256"/>
      <c r="R148" s="255"/>
      <c r="X148" s="217"/>
      <c r="Z148" s="217"/>
    </row>
    <row r="149" spans="1:29" s="208" customFormat="1" ht="3.65" customHeight="1" thickBot="1" x14ac:dyDescent="0.6">
      <c r="A149" s="248"/>
      <c r="B149" s="251"/>
      <c r="C149" s="251"/>
      <c r="D149" s="251"/>
      <c r="E149" s="252"/>
      <c r="F149" s="251"/>
      <c r="G149" s="253"/>
      <c r="H149" s="253"/>
      <c r="I149" s="254"/>
      <c r="J149" s="255"/>
      <c r="K149" s="256"/>
      <c r="L149" s="256"/>
      <c r="M149" s="256"/>
      <c r="N149" s="256"/>
      <c r="O149" s="255"/>
      <c r="P149" s="256"/>
      <c r="Q149" s="256"/>
      <c r="R149" s="255"/>
      <c r="X149" s="256"/>
      <c r="Z149" s="256"/>
    </row>
    <row r="150" spans="1:29" s="207" customFormat="1" ht="48" customHeight="1" thickBot="1" x14ac:dyDescent="0.6">
      <c r="A150" s="190"/>
      <c r="B150" s="200" t="s">
        <v>94</v>
      </c>
      <c r="C150" s="305"/>
      <c r="D150" s="200" t="s">
        <v>125</v>
      </c>
      <c r="E150" s="201"/>
      <c r="F150" s="200" t="s">
        <v>93</v>
      </c>
      <c r="G150" s="202" t="s">
        <v>66</v>
      </c>
      <c r="H150" s="202" t="s">
        <v>67</v>
      </c>
      <c r="I150" s="203" t="s">
        <v>73</v>
      </c>
      <c r="J150" s="202" t="s">
        <v>75</v>
      </c>
      <c r="K150" s="202" t="s">
        <v>69</v>
      </c>
      <c r="L150" s="202" t="s">
        <v>68</v>
      </c>
      <c r="M150" s="202" t="s">
        <v>70</v>
      </c>
      <c r="N150" s="202" t="s">
        <v>71</v>
      </c>
      <c r="O150" s="202" t="s">
        <v>15</v>
      </c>
      <c r="P150" s="204" t="s">
        <v>72</v>
      </c>
      <c r="Q150" s="205" t="s">
        <v>74</v>
      </c>
      <c r="R150" s="206" t="s">
        <v>132</v>
      </c>
      <c r="U150" s="207" t="s">
        <v>54</v>
      </c>
      <c r="V150" s="207" t="s">
        <v>79</v>
      </c>
      <c r="W150" s="207" t="s">
        <v>56</v>
      </c>
      <c r="X150" s="207" t="s">
        <v>57</v>
      </c>
      <c r="Y150" s="208" t="s">
        <v>58</v>
      </c>
      <c r="Z150" s="207" t="s">
        <v>59</v>
      </c>
      <c r="AA150" s="207" t="s">
        <v>60</v>
      </c>
      <c r="AB150" s="207" t="s">
        <v>61</v>
      </c>
      <c r="AC150" s="207" t="s">
        <v>62</v>
      </c>
    </row>
    <row r="151" spans="1:29" s="207" customFormat="1" ht="20.5" customHeight="1" x14ac:dyDescent="0.55000000000000004">
      <c r="A151" s="306"/>
      <c r="B151" s="209" t="s">
        <v>96</v>
      </c>
      <c r="C151" s="282"/>
      <c r="D151" s="211"/>
      <c r="E151" s="212"/>
      <c r="F151" s="210">
        <v>1</v>
      </c>
      <c r="G151" s="213"/>
      <c r="H151" s="214"/>
      <c r="I151" s="215">
        <f t="shared" ref="I151:I162" si="84">IF(H151-G151+1&lt;10,IF(H151-G151+1&gt;0,H151-G151+1,"✕"),"✕")</f>
        <v>1</v>
      </c>
      <c r="J151" s="283" t="s">
        <v>20</v>
      </c>
      <c r="K151" s="284"/>
      <c r="L151" s="284"/>
      <c r="M151" s="284"/>
      <c r="N151" s="284"/>
      <c r="O151" s="285" t="s">
        <v>17</v>
      </c>
      <c r="P151" s="216">
        <f t="shared" ref="P151:P162" si="85">IF(J151="【住宅手当】",Y151,IF(J151="【宿舎借上げ】",AC151,0))</f>
        <v>0</v>
      </c>
      <c r="Q151" s="216">
        <f t="shared" ref="Q151:Q162" si="86">I151*P151</f>
        <v>0</v>
      </c>
      <c r="R151" s="286"/>
      <c r="U151" s="207">
        <f t="shared" ref="U151:U162" si="87">IF(O151="標準エリア",1/2,(IF(O151="加算エリア",2/3,0)))</f>
        <v>0.5</v>
      </c>
      <c r="V151" s="207">
        <f t="shared" ref="V151:V162" si="88">L151*U151</f>
        <v>0</v>
      </c>
      <c r="W151" s="207">
        <f t="shared" ref="W151:W162" si="89">IF(V151&gt;=(IF(O151="標準エリア",10000,IF(O151="加算エリア",14000,0))),IF(O151="標準エリア",10000,IF(O151="加算エリア",14000,0)),V151)</f>
        <v>0</v>
      </c>
      <c r="X151" s="217">
        <f t="shared" ref="X151:X162" si="90">K151-L151</f>
        <v>0</v>
      </c>
      <c r="Y151" s="207">
        <f t="shared" ref="Y151:Y162" si="91">IF(W151&gt;=X151,X151,W151)</f>
        <v>0</v>
      </c>
      <c r="Z151" s="217">
        <f t="shared" ref="Z151:Z162" si="92">M151-N151</f>
        <v>0</v>
      </c>
      <c r="AA151" s="207">
        <f t="shared" ref="AA151:AA162" si="93">Z151*U151</f>
        <v>0</v>
      </c>
      <c r="AB151" s="207">
        <f t="shared" ref="AB151:AB162" si="94">IF(AA151&gt;=(IF(O151="標準エリア",10000,14000)),(IF(O151="標準エリア",10000,14000)),AA151)</f>
        <v>0</v>
      </c>
      <c r="AC151" s="207">
        <f t="shared" ref="AC151:AC162" si="95">IF(AB151&gt;=N151,N151,AB151)</f>
        <v>0</v>
      </c>
    </row>
    <row r="152" spans="1:29" s="207" customFormat="1" ht="20.5" customHeight="1" x14ac:dyDescent="0.55000000000000004">
      <c r="A152" s="306"/>
      <c r="B152" s="218" t="s">
        <v>97</v>
      </c>
      <c r="C152" s="287"/>
      <c r="D152" s="220"/>
      <c r="E152" s="221"/>
      <c r="F152" s="219">
        <v>2</v>
      </c>
      <c r="G152" s="222"/>
      <c r="H152" s="223"/>
      <c r="I152" s="224">
        <f t="shared" si="84"/>
        <v>1</v>
      </c>
      <c r="J152" s="288" t="s">
        <v>20</v>
      </c>
      <c r="K152" s="289"/>
      <c r="L152" s="289"/>
      <c r="M152" s="289"/>
      <c r="N152" s="289"/>
      <c r="O152" s="290" t="s">
        <v>17</v>
      </c>
      <c r="P152" s="225">
        <f t="shared" si="85"/>
        <v>0</v>
      </c>
      <c r="Q152" s="225">
        <f t="shared" si="86"/>
        <v>0</v>
      </c>
      <c r="R152" s="291"/>
      <c r="U152" s="207">
        <f t="shared" si="87"/>
        <v>0.5</v>
      </c>
      <c r="V152" s="207">
        <f t="shared" si="88"/>
        <v>0</v>
      </c>
      <c r="W152" s="207">
        <f t="shared" si="89"/>
        <v>0</v>
      </c>
      <c r="X152" s="217">
        <f t="shared" si="90"/>
        <v>0</v>
      </c>
      <c r="Y152" s="207">
        <f t="shared" si="91"/>
        <v>0</v>
      </c>
      <c r="Z152" s="217">
        <f t="shared" si="92"/>
        <v>0</v>
      </c>
      <c r="AA152" s="207">
        <f t="shared" si="93"/>
        <v>0</v>
      </c>
      <c r="AB152" s="207">
        <f t="shared" si="94"/>
        <v>0</v>
      </c>
      <c r="AC152" s="207">
        <f t="shared" si="95"/>
        <v>0</v>
      </c>
    </row>
    <row r="153" spans="1:29" s="207" customFormat="1" ht="20.5" customHeight="1" x14ac:dyDescent="0.55000000000000004">
      <c r="A153" s="306"/>
      <c r="B153" s="218" t="s">
        <v>98</v>
      </c>
      <c r="C153" s="292"/>
      <c r="D153" s="226" t="str">
        <f>IF(C153=0,"",DATEDIF(C153,"2025/4/1","Y"))</f>
        <v/>
      </c>
      <c r="E153" s="212"/>
      <c r="F153" s="219">
        <v>3</v>
      </c>
      <c r="G153" s="222"/>
      <c r="H153" s="223"/>
      <c r="I153" s="224">
        <f t="shared" si="84"/>
        <v>1</v>
      </c>
      <c r="J153" s="288" t="s">
        <v>20</v>
      </c>
      <c r="K153" s="289"/>
      <c r="L153" s="289"/>
      <c r="M153" s="289"/>
      <c r="N153" s="289"/>
      <c r="O153" s="290" t="s">
        <v>17</v>
      </c>
      <c r="P153" s="225">
        <f t="shared" si="85"/>
        <v>0</v>
      </c>
      <c r="Q153" s="225">
        <f t="shared" si="86"/>
        <v>0</v>
      </c>
      <c r="R153" s="291"/>
      <c r="U153" s="207">
        <f t="shared" si="87"/>
        <v>0.5</v>
      </c>
      <c r="V153" s="207">
        <f t="shared" si="88"/>
        <v>0</v>
      </c>
      <c r="W153" s="207">
        <f t="shared" si="89"/>
        <v>0</v>
      </c>
      <c r="X153" s="217">
        <f t="shared" si="90"/>
        <v>0</v>
      </c>
      <c r="Y153" s="207">
        <f t="shared" si="91"/>
        <v>0</v>
      </c>
      <c r="Z153" s="217">
        <f t="shared" si="92"/>
        <v>0</v>
      </c>
      <c r="AA153" s="207">
        <f t="shared" si="93"/>
        <v>0</v>
      </c>
      <c r="AB153" s="207">
        <f t="shared" si="94"/>
        <v>0</v>
      </c>
      <c r="AC153" s="207">
        <f t="shared" si="95"/>
        <v>0</v>
      </c>
    </row>
    <row r="154" spans="1:29" s="207" customFormat="1" ht="20.5" customHeight="1" x14ac:dyDescent="0.55000000000000004">
      <c r="A154" s="306"/>
      <c r="B154" s="218" t="s">
        <v>99</v>
      </c>
      <c r="C154" s="292"/>
      <c r="D154" s="227" t="str">
        <f>IF(C154="","",IF(AND(C154&gt;=DATE(2022,2,1),C154&lt;=DATE(2025,12,31)),"対象","対象外"))</f>
        <v/>
      </c>
      <c r="E154" s="221"/>
      <c r="F154" s="219">
        <v>4</v>
      </c>
      <c r="G154" s="222"/>
      <c r="H154" s="223"/>
      <c r="I154" s="224">
        <f t="shared" si="84"/>
        <v>1</v>
      </c>
      <c r="J154" s="288" t="s">
        <v>20</v>
      </c>
      <c r="K154" s="289"/>
      <c r="L154" s="289"/>
      <c r="M154" s="289"/>
      <c r="N154" s="289"/>
      <c r="O154" s="290" t="s">
        <v>17</v>
      </c>
      <c r="P154" s="225">
        <f t="shared" si="85"/>
        <v>0</v>
      </c>
      <c r="Q154" s="225">
        <f t="shared" si="86"/>
        <v>0</v>
      </c>
      <c r="R154" s="291"/>
      <c r="U154" s="207">
        <f t="shared" si="87"/>
        <v>0.5</v>
      </c>
      <c r="V154" s="207">
        <f t="shared" si="88"/>
        <v>0</v>
      </c>
      <c r="W154" s="207">
        <f t="shared" si="89"/>
        <v>0</v>
      </c>
      <c r="X154" s="217">
        <f t="shared" si="90"/>
        <v>0</v>
      </c>
      <c r="Y154" s="207">
        <f t="shared" si="91"/>
        <v>0</v>
      </c>
      <c r="Z154" s="217">
        <f t="shared" si="92"/>
        <v>0</v>
      </c>
      <c r="AA154" s="207">
        <f t="shared" si="93"/>
        <v>0</v>
      </c>
      <c r="AB154" s="207">
        <f t="shared" si="94"/>
        <v>0</v>
      </c>
      <c r="AC154" s="207">
        <f t="shared" si="95"/>
        <v>0</v>
      </c>
    </row>
    <row r="155" spans="1:29" s="207" customFormat="1" ht="20.5" customHeight="1" x14ac:dyDescent="0.55000000000000004">
      <c r="A155" s="306"/>
      <c r="B155" s="218" t="s">
        <v>100</v>
      </c>
      <c r="C155" s="293"/>
      <c r="D155" s="220"/>
      <c r="E155" s="212"/>
      <c r="F155" s="219">
        <v>5</v>
      </c>
      <c r="G155" s="222"/>
      <c r="H155" s="223"/>
      <c r="I155" s="224">
        <f t="shared" si="84"/>
        <v>1</v>
      </c>
      <c r="J155" s="288" t="s">
        <v>20</v>
      </c>
      <c r="K155" s="289"/>
      <c r="L155" s="289"/>
      <c r="M155" s="289"/>
      <c r="N155" s="289"/>
      <c r="O155" s="290" t="s">
        <v>17</v>
      </c>
      <c r="P155" s="225">
        <f t="shared" si="85"/>
        <v>0</v>
      </c>
      <c r="Q155" s="225">
        <f t="shared" si="86"/>
        <v>0</v>
      </c>
      <c r="R155" s="291"/>
      <c r="U155" s="207">
        <f t="shared" si="87"/>
        <v>0.5</v>
      </c>
      <c r="V155" s="207">
        <f t="shared" si="88"/>
        <v>0</v>
      </c>
      <c r="W155" s="207">
        <f t="shared" si="89"/>
        <v>0</v>
      </c>
      <c r="X155" s="217">
        <f t="shared" si="90"/>
        <v>0</v>
      </c>
      <c r="Y155" s="207">
        <f t="shared" si="91"/>
        <v>0</v>
      </c>
      <c r="Z155" s="217">
        <f t="shared" si="92"/>
        <v>0</v>
      </c>
      <c r="AA155" s="207">
        <f t="shared" si="93"/>
        <v>0</v>
      </c>
      <c r="AB155" s="207">
        <f t="shared" si="94"/>
        <v>0</v>
      </c>
      <c r="AC155" s="207">
        <f t="shared" si="95"/>
        <v>0</v>
      </c>
    </row>
    <row r="156" spans="1:29" s="207" customFormat="1" ht="20.5" customHeight="1" thickBot="1" x14ac:dyDescent="0.6">
      <c r="A156" s="306"/>
      <c r="B156" s="228" t="s">
        <v>101</v>
      </c>
      <c r="C156" s="294"/>
      <c r="D156" s="230"/>
      <c r="E156" s="221"/>
      <c r="F156" s="219">
        <v>6</v>
      </c>
      <c r="G156" s="222"/>
      <c r="H156" s="223"/>
      <c r="I156" s="224">
        <f t="shared" si="84"/>
        <v>1</v>
      </c>
      <c r="J156" s="288" t="s">
        <v>20</v>
      </c>
      <c r="K156" s="289"/>
      <c r="L156" s="289"/>
      <c r="M156" s="289"/>
      <c r="N156" s="289"/>
      <c r="O156" s="290" t="s">
        <v>17</v>
      </c>
      <c r="P156" s="225">
        <f t="shared" si="85"/>
        <v>0</v>
      </c>
      <c r="Q156" s="225">
        <f t="shared" si="86"/>
        <v>0</v>
      </c>
      <c r="R156" s="291"/>
      <c r="U156" s="207">
        <f t="shared" si="87"/>
        <v>0.5</v>
      </c>
      <c r="V156" s="207">
        <f t="shared" si="88"/>
        <v>0</v>
      </c>
      <c r="W156" s="207">
        <f t="shared" si="89"/>
        <v>0</v>
      </c>
      <c r="X156" s="217">
        <f t="shared" si="90"/>
        <v>0</v>
      </c>
      <c r="Y156" s="207">
        <f t="shared" si="91"/>
        <v>0</v>
      </c>
      <c r="Z156" s="217">
        <f t="shared" si="92"/>
        <v>0</v>
      </c>
      <c r="AA156" s="207">
        <f t="shared" si="93"/>
        <v>0</v>
      </c>
      <c r="AB156" s="207">
        <f t="shared" si="94"/>
        <v>0</v>
      </c>
      <c r="AC156" s="207">
        <f t="shared" si="95"/>
        <v>0</v>
      </c>
    </row>
    <row r="157" spans="1:29" s="207" customFormat="1" ht="20.5" customHeight="1" x14ac:dyDescent="0.55000000000000004">
      <c r="A157" s="307"/>
      <c r="B157" s="231"/>
      <c r="C157" s="231"/>
      <c r="D157" s="231"/>
      <c r="E157" s="232"/>
      <c r="F157" s="219">
        <v>7</v>
      </c>
      <c r="G157" s="222"/>
      <c r="H157" s="223"/>
      <c r="I157" s="224">
        <f t="shared" si="84"/>
        <v>1</v>
      </c>
      <c r="J157" s="288" t="s">
        <v>20</v>
      </c>
      <c r="K157" s="289"/>
      <c r="L157" s="289"/>
      <c r="M157" s="289"/>
      <c r="N157" s="289"/>
      <c r="O157" s="290" t="s">
        <v>17</v>
      </c>
      <c r="P157" s="225">
        <f t="shared" si="85"/>
        <v>0</v>
      </c>
      <c r="Q157" s="225">
        <f t="shared" si="86"/>
        <v>0</v>
      </c>
      <c r="R157" s="291"/>
      <c r="U157" s="207">
        <f t="shared" si="87"/>
        <v>0.5</v>
      </c>
      <c r="V157" s="207">
        <f t="shared" si="88"/>
        <v>0</v>
      </c>
      <c r="W157" s="207">
        <f t="shared" si="89"/>
        <v>0</v>
      </c>
      <c r="X157" s="217">
        <f t="shared" si="90"/>
        <v>0</v>
      </c>
      <c r="Y157" s="207">
        <f t="shared" si="91"/>
        <v>0</v>
      </c>
      <c r="Z157" s="217">
        <f t="shared" si="92"/>
        <v>0</v>
      </c>
      <c r="AA157" s="207">
        <f t="shared" si="93"/>
        <v>0</v>
      </c>
      <c r="AB157" s="207">
        <f t="shared" si="94"/>
        <v>0</v>
      </c>
      <c r="AC157" s="207">
        <f t="shared" si="95"/>
        <v>0</v>
      </c>
    </row>
    <row r="158" spans="1:29" s="207" customFormat="1" ht="20.5" customHeight="1" thickBot="1" x14ac:dyDescent="0.6">
      <c r="A158" s="307"/>
      <c r="B158" s="233"/>
      <c r="C158" s="233"/>
      <c r="D158" s="233"/>
      <c r="E158" s="234"/>
      <c r="F158" s="219">
        <v>8</v>
      </c>
      <c r="G158" s="222"/>
      <c r="H158" s="223"/>
      <c r="I158" s="224">
        <f t="shared" si="84"/>
        <v>1</v>
      </c>
      <c r="J158" s="288" t="s">
        <v>20</v>
      </c>
      <c r="K158" s="289"/>
      <c r="L158" s="289"/>
      <c r="M158" s="289"/>
      <c r="N158" s="289"/>
      <c r="O158" s="290" t="s">
        <v>17</v>
      </c>
      <c r="P158" s="225">
        <f t="shared" si="85"/>
        <v>0</v>
      </c>
      <c r="Q158" s="225">
        <f t="shared" si="86"/>
        <v>0</v>
      </c>
      <c r="R158" s="291"/>
      <c r="U158" s="207">
        <f t="shared" si="87"/>
        <v>0.5</v>
      </c>
      <c r="V158" s="207">
        <f t="shared" si="88"/>
        <v>0</v>
      </c>
      <c r="W158" s="207">
        <f t="shared" si="89"/>
        <v>0</v>
      </c>
      <c r="X158" s="217">
        <f t="shared" si="90"/>
        <v>0</v>
      </c>
      <c r="Y158" s="207">
        <f t="shared" si="91"/>
        <v>0</v>
      </c>
      <c r="Z158" s="217">
        <f t="shared" si="92"/>
        <v>0</v>
      </c>
      <c r="AA158" s="207">
        <f t="shared" si="93"/>
        <v>0</v>
      </c>
      <c r="AB158" s="207">
        <f t="shared" si="94"/>
        <v>0</v>
      </c>
      <c r="AC158" s="207">
        <f t="shared" si="95"/>
        <v>0</v>
      </c>
    </row>
    <row r="159" spans="1:29" s="207" customFormat="1" ht="20.5" customHeight="1" x14ac:dyDescent="0.55000000000000004">
      <c r="A159" s="306"/>
      <c r="B159" s="235" t="str">
        <f>IF(C152=0,"",C152)</f>
        <v/>
      </c>
      <c r="C159" s="211" t="s">
        <v>103</v>
      </c>
      <c r="D159" s="209"/>
      <c r="E159" s="212"/>
      <c r="F159" s="219">
        <v>9</v>
      </c>
      <c r="G159" s="222"/>
      <c r="H159" s="223"/>
      <c r="I159" s="224">
        <f t="shared" si="84"/>
        <v>1</v>
      </c>
      <c r="J159" s="288" t="s">
        <v>20</v>
      </c>
      <c r="K159" s="289"/>
      <c r="L159" s="289"/>
      <c r="M159" s="289"/>
      <c r="N159" s="289"/>
      <c r="O159" s="290" t="s">
        <v>17</v>
      </c>
      <c r="P159" s="225">
        <f t="shared" si="85"/>
        <v>0</v>
      </c>
      <c r="Q159" s="225">
        <f t="shared" si="86"/>
        <v>0</v>
      </c>
      <c r="R159" s="291"/>
      <c r="U159" s="207">
        <f t="shared" si="87"/>
        <v>0.5</v>
      </c>
      <c r="V159" s="207">
        <f t="shared" si="88"/>
        <v>0</v>
      </c>
      <c r="W159" s="207">
        <f t="shared" si="89"/>
        <v>0</v>
      </c>
      <c r="X159" s="217">
        <f t="shared" si="90"/>
        <v>0</v>
      </c>
      <c r="Y159" s="207">
        <f t="shared" si="91"/>
        <v>0</v>
      </c>
      <c r="Z159" s="217">
        <f t="shared" si="92"/>
        <v>0</v>
      </c>
      <c r="AA159" s="207">
        <f t="shared" si="93"/>
        <v>0</v>
      </c>
      <c r="AB159" s="207">
        <f t="shared" si="94"/>
        <v>0</v>
      </c>
      <c r="AC159" s="207">
        <f t="shared" si="95"/>
        <v>0</v>
      </c>
    </row>
    <row r="160" spans="1:29" s="207" customFormat="1" ht="20.5" customHeight="1" thickBot="1" x14ac:dyDescent="0.6">
      <c r="A160" s="306"/>
      <c r="B160" s="271"/>
      <c r="C160" s="272"/>
      <c r="D160" s="273"/>
      <c r="E160" s="221"/>
      <c r="F160" s="219">
        <v>10</v>
      </c>
      <c r="G160" s="222"/>
      <c r="H160" s="223"/>
      <c r="I160" s="224">
        <f t="shared" si="84"/>
        <v>1</v>
      </c>
      <c r="J160" s="288" t="s">
        <v>20</v>
      </c>
      <c r="K160" s="289"/>
      <c r="L160" s="289"/>
      <c r="M160" s="289"/>
      <c r="N160" s="289"/>
      <c r="O160" s="290" t="s">
        <v>17</v>
      </c>
      <c r="P160" s="225">
        <f t="shared" si="85"/>
        <v>0</v>
      </c>
      <c r="Q160" s="225">
        <f t="shared" si="86"/>
        <v>0</v>
      </c>
      <c r="R160" s="291"/>
      <c r="U160" s="207">
        <f t="shared" si="87"/>
        <v>0.5</v>
      </c>
      <c r="V160" s="207">
        <f t="shared" si="88"/>
        <v>0</v>
      </c>
      <c r="W160" s="207">
        <f t="shared" si="89"/>
        <v>0</v>
      </c>
      <c r="X160" s="217">
        <f t="shared" si="90"/>
        <v>0</v>
      </c>
      <c r="Y160" s="207">
        <f t="shared" si="91"/>
        <v>0</v>
      </c>
      <c r="Z160" s="217">
        <f t="shared" si="92"/>
        <v>0</v>
      </c>
      <c r="AA160" s="207">
        <f t="shared" si="93"/>
        <v>0</v>
      </c>
      <c r="AB160" s="207">
        <f t="shared" si="94"/>
        <v>0</v>
      </c>
      <c r="AC160" s="207">
        <f t="shared" si="95"/>
        <v>0</v>
      </c>
    </row>
    <row r="161" spans="1:29" s="207" customFormat="1" ht="20.5" customHeight="1" thickBot="1" x14ac:dyDescent="0.6">
      <c r="A161" s="306"/>
      <c r="B161" s="209" t="s">
        <v>5</v>
      </c>
      <c r="C161" s="239">
        <f>COUNTIF(J151:J162,"&lt;&gt;【補助対象外】")</f>
        <v>12</v>
      </c>
      <c r="D161" s="240"/>
      <c r="E161" s="212"/>
      <c r="F161" s="219">
        <v>11</v>
      </c>
      <c r="G161" s="222"/>
      <c r="H161" s="223"/>
      <c r="I161" s="224">
        <f t="shared" si="84"/>
        <v>1</v>
      </c>
      <c r="J161" s="288" t="s">
        <v>20</v>
      </c>
      <c r="K161" s="289"/>
      <c r="L161" s="289"/>
      <c r="M161" s="289"/>
      <c r="N161" s="289"/>
      <c r="O161" s="290" t="s">
        <v>17</v>
      </c>
      <c r="P161" s="225">
        <f t="shared" si="85"/>
        <v>0</v>
      </c>
      <c r="Q161" s="225">
        <f t="shared" si="86"/>
        <v>0</v>
      </c>
      <c r="R161" s="291"/>
      <c r="U161" s="207">
        <f t="shared" si="87"/>
        <v>0.5</v>
      </c>
      <c r="V161" s="207">
        <f t="shared" si="88"/>
        <v>0</v>
      </c>
      <c r="W161" s="207">
        <f t="shared" si="89"/>
        <v>0</v>
      </c>
      <c r="X161" s="217">
        <f t="shared" si="90"/>
        <v>0</v>
      </c>
      <c r="Y161" s="207">
        <f t="shared" si="91"/>
        <v>0</v>
      </c>
      <c r="Z161" s="217">
        <f t="shared" si="92"/>
        <v>0</v>
      </c>
      <c r="AA161" s="207">
        <f t="shared" si="93"/>
        <v>0</v>
      </c>
      <c r="AB161" s="207">
        <f t="shared" si="94"/>
        <v>0</v>
      </c>
      <c r="AC161" s="207">
        <f t="shared" si="95"/>
        <v>0</v>
      </c>
    </row>
    <row r="162" spans="1:29" s="207" customFormat="1" ht="20.399999999999999" customHeight="1" thickBot="1" x14ac:dyDescent="0.6">
      <c r="A162" s="306"/>
      <c r="B162" s="241" t="s">
        <v>104</v>
      </c>
      <c r="C162" s="242">
        <f>ROUNDDOWN(SUM(P151:P162),-3)</f>
        <v>0</v>
      </c>
      <c r="D162" s="243"/>
      <c r="E162" s="221"/>
      <c r="F162" s="229">
        <v>12</v>
      </c>
      <c r="G162" s="244"/>
      <c r="H162" s="245"/>
      <c r="I162" s="246">
        <f t="shared" si="84"/>
        <v>1</v>
      </c>
      <c r="J162" s="295" t="s">
        <v>20</v>
      </c>
      <c r="K162" s="296"/>
      <c r="L162" s="296"/>
      <c r="M162" s="296"/>
      <c r="N162" s="296"/>
      <c r="O162" s="297" t="s">
        <v>17</v>
      </c>
      <c r="P162" s="247">
        <f t="shared" si="85"/>
        <v>0</v>
      </c>
      <c r="Q162" s="247">
        <f t="shared" si="86"/>
        <v>0</v>
      </c>
      <c r="R162" s="298"/>
      <c r="U162" s="207">
        <f t="shared" si="87"/>
        <v>0.5</v>
      </c>
      <c r="V162" s="207">
        <f t="shared" si="88"/>
        <v>0</v>
      </c>
      <c r="W162" s="207">
        <f t="shared" si="89"/>
        <v>0</v>
      </c>
      <c r="X162" s="217">
        <f t="shared" si="90"/>
        <v>0</v>
      </c>
      <c r="Y162" s="207">
        <f t="shared" si="91"/>
        <v>0</v>
      </c>
      <c r="Z162" s="217">
        <f t="shared" si="92"/>
        <v>0</v>
      </c>
      <c r="AA162" s="207">
        <f t="shared" si="93"/>
        <v>0</v>
      </c>
      <c r="AB162" s="207">
        <f t="shared" si="94"/>
        <v>0</v>
      </c>
      <c r="AC162" s="207">
        <f t="shared" si="95"/>
        <v>0</v>
      </c>
    </row>
    <row r="163" spans="1:29" s="207" customFormat="1" ht="4.75" customHeight="1" x14ac:dyDescent="0.55000000000000004">
      <c r="A163" s="248"/>
      <c r="B163" s="249"/>
      <c r="C163" s="250"/>
      <c r="D163" s="251"/>
      <c r="E163" s="252"/>
      <c r="F163" s="208"/>
      <c r="G163" s="253"/>
      <c r="H163" s="253"/>
      <c r="I163" s="254"/>
      <c r="J163" s="255"/>
      <c r="K163" s="256"/>
      <c r="L163" s="256"/>
      <c r="M163" s="256"/>
      <c r="N163" s="256"/>
      <c r="O163" s="255"/>
      <c r="P163" s="256"/>
      <c r="Q163" s="256"/>
      <c r="R163" s="255"/>
      <c r="X163" s="217"/>
      <c r="Z163" s="217"/>
    </row>
    <row r="164" spans="1:29" s="207" customFormat="1" ht="4.75" customHeight="1" x14ac:dyDescent="0.55000000000000004">
      <c r="A164" s="248"/>
      <c r="B164" s="249"/>
      <c r="C164" s="250"/>
      <c r="D164" s="251"/>
      <c r="E164" s="252"/>
      <c r="F164" s="208"/>
      <c r="G164" s="253"/>
      <c r="H164" s="253"/>
      <c r="I164" s="254"/>
      <c r="J164" s="255"/>
      <c r="K164" s="256"/>
      <c r="L164" s="256"/>
      <c r="M164" s="256"/>
      <c r="N164" s="256"/>
      <c r="O164" s="255"/>
      <c r="P164" s="256"/>
      <c r="Q164" s="256"/>
      <c r="R164" s="255"/>
      <c r="X164" s="217"/>
      <c r="Z164" s="217"/>
    </row>
    <row r="165" spans="1:29" s="207" customFormat="1" ht="4.75" customHeight="1" thickBot="1" x14ac:dyDescent="0.6">
      <c r="A165" s="248"/>
      <c r="B165" s="249"/>
      <c r="C165" s="250"/>
      <c r="D165" s="251"/>
      <c r="E165" s="252"/>
      <c r="F165" s="208"/>
      <c r="G165" s="253"/>
      <c r="H165" s="253"/>
      <c r="I165" s="254"/>
      <c r="J165" s="255"/>
      <c r="K165" s="256"/>
      <c r="L165" s="256"/>
      <c r="M165" s="256"/>
      <c r="N165" s="256"/>
      <c r="O165" s="255"/>
      <c r="P165" s="256"/>
      <c r="Q165" s="256"/>
      <c r="R165" s="255"/>
      <c r="X165" s="217"/>
      <c r="Z165" s="217"/>
    </row>
    <row r="166" spans="1:29" s="207" customFormat="1" ht="3.65" customHeight="1" x14ac:dyDescent="0.55000000000000004">
      <c r="A166" s="248"/>
      <c r="B166" s="257"/>
      <c r="C166" s="258"/>
      <c r="D166" s="259"/>
      <c r="E166" s="260"/>
      <c r="F166" s="261"/>
      <c r="G166" s="262"/>
      <c r="H166" s="262"/>
      <c r="I166" s="263"/>
      <c r="J166" s="264"/>
      <c r="K166" s="265"/>
      <c r="L166" s="265"/>
      <c r="M166" s="265"/>
      <c r="N166" s="265"/>
      <c r="O166" s="264"/>
      <c r="P166" s="265"/>
      <c r="Q166" s="265"/>
      <c r="R166" s="264"/>
      <c r="X166" s="217"/>
      <c r="Z166" s="217"/>
    </row>
    <row r="167" spans="1:29" s="207" customFormat="1" ht="3.65" customHeight="1" x14ac:dyDescent="0.55000000000000004">
      <c r="A167" s="248"/>
      <c r="B167" s="249"/>
      <c r="C167" s="250"/>
      <c r="D167" s="251"/>
      <c r="E167" s="252"/>
      <c r="F167" s="208"/>
      <c r="G167" s="253"/>
      <c r="H167" s="253"/>
      <c r="I167" s="254"/>
      <c r="J167" s="255"/>
      <c r="K167" s="256"/>
      <c r="L167" s="256"/>
      <c r="M167" s="256"/>
      <c r="N167" s="256"/>
      <c r="O167" s="255"/>
      <c r="P167" s="256"/>
      <c r="Q167" s="256"/>
      <c r="R167" s="255"/>
      <c r="X167" s="217"/>
      <c r="Z167" s="217"/>
    </row>
    <row r="168" spans="1:29" s="207" customFormat="1" ht="3.65" customHeight="1" x14ac:dyDescent="0.55000000000000004">
      <c r="A168" s="248"/>
      <c r="B168" s="249"/>
      <c r="C168" s="250"/>
      <c r="D168" s="251"/>
      <c r="E168" s="252"/>
      <c r="F168" s="208"/>
      <c r="G168" s="253"/>
      <c r="H168" s="253"/>
      <c r="I168" s="254"/>
      <c r="J168" s="255"/>
      <c r="K168" s="256"/>
      <c r="L168" s="256"/>
      <c r="M168" s="256"/>
      <c r="N168" s="256"/>
      <c r="O168" s="255"/>
      <c r="P168" s="256"/>
      <c r="Q168" s="256"/>
      <c r="R168" s="255"/>
      <c r="X168" s="217"/>
      <c r="Z168" s="217"/>
    </row>
    <row r="169" spans="1:29" s="208" customFormat="1" ht="3.65" customHeight="1" thickBot="1" x14ac:dyDescent="0.6">
      <c r="A169" s="248"/>
      <c r="B169" s="251"/>
      <c r="C169" s="251"/>
      <c r="D169" s="251"/>
      <c r="E169" s="252"/>
      <c r="F169" s="251"/>
      <c r="G169" s="253"/>
      <c r="H169" s="253"/>
      <c r="I169" s="254"/>
      <c r="J169" s="255"/>
      <c r="K169" s="256"/>
      <c r="L169" s="256"/>
      <c r="M169" s="256"/>
      <c r="N169" s="256"/>
      <c r="O169" s="255"/>
      <c r="P169" s="256"/>
      <c r="Q169" s="256"/>
      <c r="R169" s="255"/>
      <c r="X169" s="256"/>
      <c r="Z169" s="256"/>
    </row>
    <row r="170" spans="1:29" s="207" customFormat="1" ht="48" customHeight="1" thickBot="1" x14ac:dyDescent="0.6">
      <c r="A170" s="190"/>
      <c r="B170" s="200" t="s">
        <v>94</v>
      </c>
      <c r="C170" s="305"/>
      <c r="D170" s="200" t="s">
        <v>126</v>
      </c>
      <c r="E170" s="201"/>
      <c r="F170" s="200" t="s">
        <v>93</v>
      </c>
      <c r="G170" s="202" t="s">
        <v>66</v>
      </c>
      <c r="H170" s="202" t="s">
        <v>67</v>
      </c>
      <c r="I170" s="203" t="s">
        <v>73</v>
      </c>
      <c r="J170" s="202" t="s">
        <v>75</v>
      </c>
      <c r="K170" s="202" t="s">
        <v>69</v>
      </c>
      <c r="L170" s="202" t="s">
        <v>68</v>
      </c>
      <c r="M170" s="202" t="s">
        <v>70</v>
      </c>
      <c r="N170" s="202" t="s">
        <v>71</v>
      </c>
      <c r="O170" s="202" t="s">
        <v>15</v>
      </c>
      <c r="P170" s="204" t="s">
        <v>72</v>
      </c>
      <c r="Q170" s="205" t="s">
        <v>74</v>
      </c>
      <c r="R170" s="206" t="s">
        <v>132</v>
      </c>
      <c r="U170" s="207" t="s">
        <v>54</v>
      </c>
      <c r="V170" s="207" t="s">
        <v>79</v>
      </c>
      <c r="W170" s="207" t="s">
        <v>56</v>
      </c>
      <c r="X170" s="207" t="s">
        <v>57</v>
      </c>
      <c r="Y170" s="208" t="s">
        <v>58</v>
      </c>
      <c r="Z170" s="207" t="s">
        <v>59</v>
      </c>
      <c r="AA170" s="207" t="s">
        <v>60</v>
      </c>
      <c r="AB170" s="207" t="s">
        <v>61</v>
      </c>
      <c r="AC170" s="207" t="s">
        <v>62</v>
      </c>
    </row>
    <row r="171" spans="1:29" s="207" customFormat="1" ht="20.5" customHeight="1" x14ac:dyDescent="0.55000000000000004">
      <c r="A171" s="306"/>
      <c r="B171" s="209" t="s">
        <v>96</v>
      </c>
      <c r="C171" s="282"/>
      <c r="D171" s="211"/>
      <c r="E171" s="212"/>
      <c r="F171" s="210">
        <v>1</v>
      </c>
      <c r="G171" s="213"/>
      <c r="H171" s="214"/>
      <c r="I171" s="215">
        <f t="shared" ref="I171:I182" si="96">IF(H171-G171+1&lt;10,IF(H171-G171+1&gt;0,H171-G171+1,"✕"),"✕")</f>
        <v>1</v>
      </c>
      <c r="J171" s="283" t="s">
        <v>20</v>
      </c>
      <c r="K171" s="284"/>
      <c r="L171" s="284"/>
      <c r="M171" s="284"/>
      <c r="N171" s="284"/>
      <c r="O171" s="285" t="s">
        <v>17</v>
      </c>
      <c r="P171" s="216">
        <f t="shared" ref="P171:P182" si="97">IF(J171="【住宅手当】",Y171,IF(J171="【宿舎借上げ】",AC171,0))</f>
        <v>0</v>
      </c>
      <c r="Q171" s="216">
        <f t="shared" ref="Q171:Q182" si="98">I171*P171</f>
        <v>0</v>
      </c>
      <c r="R171" s="286"/>
      <c r="U171" s="207">
        <f t="shared" ref="U171:U182" si="99">IF(O171="標準エリア",1/2,(IF(O171="加算エリア",2/3,0)))</f>
        <v>0.5</v>
      </c>
      <c r="V171" s="207">
        <f t="shared" ref="V171:V182" si="100">L171*U171</f>
        <v>0</v>
      </c>
      <c r="W171" s="207">
        <f t="shared" ref="W171:W182" si="101">IF(V171&gt;=(IF(O171="標準エリア",10000,IF(O171="加算エリア",14000,0))),IF(O171="標準エリア",10000,IF(O171="加算エリア",14000,0)),V171)</f>
        <v>0</v>
      </c>
      <c r="X171" s="217">
        <f t="shared" ref="X171:X182" si="102">K171-L171</f>
        <v>0</v>
      </c>
      <c r="Y171" s="207">
        <f t="shared" ref="Y171:Y182" si="103">IF(W171&gt;=X171,X171,W171)</f>
        <v>0</v>
      </c>
      <c r="Z171" s="217">
        <f t="shared" ref="Z171:Z182" si="104">M171-N171</f>
        <v>0</v>
      </c>
      <c r="AA171" s="207">
        <f t="shared" ref="AA171:AA182" si="105">Z171*U171</f>
        <v>0</v>
      </c>
      <c r="AB171" s="207">
        <f t="shared" ref="AB171:AB182" si="106">IF(AA171&gt;=(IF(O171="標準エリア",10000,14000)),(IF(O171="標準エリア",10000,14000)),AA171)</f>
        <v>0</v>
      </c>
      <c r="AC171" s="207">
        <f t="shared" ref="AC171:AC182" si="107">IF(AB171&gt;=N171,N171,AB171)</f>
        <v>0</v>
      </c>
    </row>
    <row r="172" spans="1:29" s="207" customFormat="1" ht="20.5" customHeight="1" x14ac:dyDescent="0.55000000000000004">
      <c r="A172" s="306"/>
      <c r="B172" s="218" t="s">
        <v>97</v>
      </c>
      <c r="C172" s="287"/>
      <c r="D172" s="220"/>
      <c r="E172" s="221"/>
      <c r="F172" s="219">
        <v>2</v>
      </c>
      <c r="G172" s="222"/>
      <c r="H172" s="223"/>
      <c r="I172" s="224">
        <f t="shared" si="96"/>
        <v>1</v>
      </c>
      <c r="J172" s="288" t="s">
        <v>20</v>
      </c>
      <c r="K172" s="289"/>
      <c r="L172" s="289"/>
      <c r="M172" s="289"/>
      <c r="N172" s="289"/>
      <c r="O172" s="290" t="s">
        <v>17</v>
      </c>
      <c r="P172" s="225">
        <f t="shared" si="97"/>
        <v>0</v>
      </c>
      <c r="Q172" s="225">
        <f t="shared" si="98"/>
        <v>0</v>
      </c>
      <c r="R172" s="291"/>
      <c r="U172" s="207">
        <f t="shared" si="99"/>
        <v>0.5</v>
      </c>
      <c r="V172" s="207">
        <f t="shared" si="100"/>
        <v>0</v>
      </c>
      <c r="W172" s="207">
        <f t="shared" si="101"/>
        <v>0</v>
      </c>
      <c r="X172" s="217">
        <f t="shared" si="102"/>
        <v>0</v>
      </c>
      <c r="Y172" s="207">
        <f t="shared" si="103"/>
        <v>0</v>
      </c>
      <c r="Z172" s="217">
        <f t="shared" si="104"/>
        <v>0</v>
      </c>
      <c r="AA172" s="207">
        <f t="shared" si="105"/>
        <v>0</v>
      </c>
      <c r="AB172" s="207">
        <f t="shared" si="106"/>
        <v>0</v>
      </c>
      <c r="AC172" s="207">
        <f t="shared" si="107"/>
        <v>0</v>
      </c>
    </row>
    <row r="173" spans="1:29" s="207" customFormat="1" ht="20.5" customHeight="1" x14ac:dyDescent="0.55000000000000004">
      <c r="A173" s="306"/>
      <c r="B173" s="218" t="s">
        <v>98</v>
      </c>
      <c r="C173" s="292"/>
      <c r="D173" s="226" t="str">
        <f>IF(C173=0,"",DATEDIF(C173,"2025/4/1","Y"))</f>
        <v/>
      </c>
      <c r="E173" s="212"/>
      <c r="F173" s="219">
        <v>3</v>
      </c>
      <c r="G173" s="222"/>
      <c r="H173" s="223"/>
      <c r="I173" s="224">
        <f t="shared" si="96"/>
        <v>1</v>
      </c>
      <c r="J173" s="288" t="s">
        <v>20</v>
      </c>
      <c r="K173" s="289"/>
      <c r="L173" s="289"/>
      <c r="M173" s="289"/>
      <c r="N173" s="289"/>
      <c r="O173" s="290" t="s">
        <v>17</v>
      </c>
      <c r="P173" s="225">
        <f t="shared" si="97"/>
        <v>0</v>
      </c>
      <c r="Q173" s="225">
        <f t="shared" si="98"/>
        <v>0</v>
      </c>
      <c r="R173" s="291"/>
      <c r="U173" s="207">
        <f t="shared" si="99"/>
        <v>0.5</v>
      </c>
      <c r="V173" s="207">
        <f t="shared" si="100"/>
        <v>0</v>
      </c>
      <c r="W173" s="207">
        <f t="shared" si="101"/>
        <v>0</v>
      </c>
      <c r="X173" s="217">
        <f t="shared" si="102"/>
        <v>0</v>
      </c>
      <c r="Y173" s="207">
        <f t="shared" si="103"/>
        <v>0</v>
      </c>
      <c r="Z173" s="217">
        <f t="shared" si="104"/>
        <v>0</v>
      </c>
      <c r="AA173" s="207">
        <f t="shared" si="105"/>
        <v>0</v>
      </c>
      <c r="AB173" s="207">
        <f t="shared" si="106"/>
        <v>0</v>
      </c>
      <c r="AC173" s="207">
        <f t="shared" si="107"/>
        <v>0</v>
      </c>
    </row>
    <row r="174" spans="1:29" s="207" customFormat="1" ht="20.5" customHeight="1" x14ac:dyDescent="0.55000000000000004">
      <c r="A174" s="306"/>
      <c r="B174" s="218" t="s">
        <v>99</v>
      </c>
      <c r="C174" s="292"/>
      <c r="D174" s="227" t="str">
        <f>IF(C174="","",IF(AND(C174&gt;=DATE(2022,2,1),C174&lt;=DATE(2025,12,31)),"対象","対象外"))</f>
        <v/>
      </c>
      <c r="E174" s="221"/>
      <c r="F174" s="219">
        <v>4</v>
      </c>
      <c r="G174" s="222"/>
      <c r="H174" s="223"/>
      <c r="I174" s="224">
        <f t="shared" si="96"/>
        <v>1</v>
      </c>
      <c r="J174" s="288" t="s">
        <v>20</v>
      </c>
      <c r="K174" s="289"/>
      <c r="L174" s="289"/>
      <c r="M174" s="289"/>
      <c r="N174" s="289"/>
      <c r="O174" s="290" t="s">
        <v>17</v>
      </c>
      <c r="P174" s="225">
        <f t="shared" si="97"/>
        <v>0</v>
      </c>
      <c r="Q174" s="225">
        <f t="shared" si="98"/>
        <v>0</v>
      </c>
      <c r="R174" s="291"/>
      <c r="U174" s="207">
        <f t="shared" si="99"/>
        <v>0.5</v>
      </c>
      <c r="V174" s="207">
        <f t="shared" si="100"/>
        <v>0</v>
      </c>
      <c r="W174" s="207">
        <f t="shared" si="101"/>
        <v>0</v>
      </c>
      <c r="X174" s="217">
        <f t="shared" si="102"/>
        <v>0</v>
      </c>
      <c r="Y174" s="207">
        <f t="shared" si="103"/>
        <v>0</v>
      </c>
      <c r="Z174" s="217">
        <f t="shared" si="104"/>
        <v>0</v>
      </c>
      <c r="AA174" s="207">
        <f t="shared" si="105"/>
        <v>0</v>
      </c>
      <c r="AB174" s="207">
        <f t="shared" si="106"/>
        <v>0</v>
      </c>
      <c r="AC174" s="207">
        <f t="shared" si="107"/>
        <v>0</v>
      </c>
    </row>
    <row r="175" spans="1:29" s="207" customFormat="1" ht="20.5" customHeight="1" x14ac:dyDescent="0.55000000000000004">
      <c r="A175" s="306"/>
      <c r="B175" s="218" t="s">
        <v>100</v>
      </c>
      <c r="C175" s="293"/>
      <c r="D175" s="220"/>
      <c r="E175" s="212"/>
      <c r="F175" s="219">
        <v>5</v>
      </c>
      <c r="G175" s="222"/>
      <c r="H175" s="223"/>
      <c r="I175" s="224">
        <f t="shared" si="96"/>
        <v>1</v>
      </c>
      <c r="J175" s="288" t="s">
        <v>20</v>
      </c>
      <c r="K175" s="289"/>
      <c r="L175" s="289"/>
      <c r="M175" s="289"/>
      <c r="N175" s="289"/>
      <c r="O175" s="290" t="s">
        <v>17</v>
      </c>
      <c r="P175" s="225">
        <f t="shared" si="97"/>
        <v>0</v>
      </c>
      <c r="Q175" s="225">
        <f t="shared" si="98"/>
        <v>0</v>
      </c>
      <c r="R175" s="291"/>
      <c r="U175" s="207">
        <f t="shared" si="99"/>
        <v>0.5</v>
      </c>
      <c r="V175" s="207">
        <f t="shared" si="100"/>
        <v>0</v>
      </c>
      <c r="W175" s="207">
        <f t="shared" si="101"/>
        <v>0</v>
      </c>
      <c r="X175" s="217">
        <f t="shared" si="102"/>
        <v>0</v>
      </c>
      <c r="Y175" s="207">
        <f t="shared" si="103"/>
        <v>0</v>
      </c>
      <c r="Z175" s="217">
        <f t="shared" si="104"/>
        <v>0</v>
      </c>
      <c r="AA175" s="207">
        <f t="shared" si="105"/>
        <v>0</v>
      </c>
      <c r="AB175" s="207">
        <f t="shared" si="106"/>
        <v>0</v>
      </c>
      <c r="AC175" s="207">
        <f t="shared" si="107"/>
        <v>0</v>
      </c>
    </row>
    <row r="176" spans="1:29" s="207" customFormat="1" ht="20.5" customHeight="1" thickBot="1" x14ac:dyDescent="0.6">
      <c r="A176" s="306"/>
      <c r="B176" s="228" t="s">
        <v>101</v>
      </c>
      <c r="C176" s="294"/>
      <c r="D176" s="230"/>
      <c r="E176" s="221"/>
      <c r="F176" s="219">
        <v>6</v>
      </c>
      <c r="G176" s="222"/>
      <c r="H176" s="223"/>
      <c r="I176" s="224">
        <f t="shared" si="96"/>
        <v>1</v>
      </c>
      <c r="J176" s="288" t="s">
        <v>20</v>
      </c>
      <c r="K176" s="289"/>
      <c r="L176" s="289"/>
      <c r="M176" s="289"/>
      <c r="N176" s="289"/>
      <c r="O176" s="290" t="s">
        <v>17</v>
      </c>
      <c r="P176" s="225">
        <f t="shared" si="97"/>
        <v>0</v>
      </c>
      <c r="Q176" s="225">
        <f t="shared" si="98"/>
        <v>0</v>
      </c>
      <c r="R176" s="291"/>
      <c r="U176" s="207">
        <f t="shared" si="99"/>
        <v>0.5</v>
      </c>
      <c r="V176" s="207">
        <f t="shared" si="100"/>
        <v>0</v>
      </c>
      <c r="W176" s="207">
        <f t="shared" si="101"/>
        <v>0</v>
      </c>
      <c r="X176" s="217">
        <f t="shared" si="102"/>
        <v>0</v>
      </c>
      <c r="Y176" s="207">
        <f t="shared" si="103"/>
        <v>0</v>
      </c>
      <c r="Z176" s="217">
        <f t="shared" si="104"/>
        <v>0</v>
      </c>
      <c r="AA176" s="207">
        <f t="shared" si="105"/>
        <v>0</v>
      </c>
      <c r="AB176" s="207">
        <f t="shared" si="106"/>
        <v>0</v>
      </c>
      <c r="AC176" s="207">
        <f t="shared" si="107"/>
        <v>0</v>
      </c>
    </row>
    <row r="177" spans="1:29" s="207" customFormat="1" ht="20.5" customHeight="1" x14ac:dyDescent="0.55000000000000004">
      <c r="A177" s="307"/>
      <c r="B177" s="231"/>
      <c r="C177" s="231"/>
      <c r="D177" s="231"/>
      <c r="E177" s="232"/>
      <c r="F177" s="219">
        <v>7</v>
      </c>
      <c r="G177" s="222"/>
      <c r="H177" s="223"/>
      <c r="I177" s="224">
        <f t="shared" si="96"/>
        <v>1</v>
      </c>
      <c r="J177" s="288" t="s">
        <v>20</v>
      </c>
      <c r="K177" s="289"/>
      <c r="L177" s="289"/>
      <c r="M177" s="289"/>
      <c r="N177" s="289"/>
      <c r="O177" s="290" t="s">
        <v>17</v>
      </c>
      <c r="P177" s="225">
        <f t="shared" si="97"/>
        <v>0</v>
      </c>
      <c r="Q177" s="225">
        <f t="shared" si="98"/>
        <v>0</v>
      </c>
      <c r="R177" s="291"/>
      <c r="U177" s="207">
        <f t="shared" si="99"/>
        <v>0.5</v>
      </c>
      <c r="V177" s="207">
        <f t="shared" si="100"/>
        <v>0</v>
      </c>
      <c r="W177" s="207">
        <f t="shared" si="101"/>
        <v>0</v>
      </c>
      <c r="X177" s="217">
        <f t="shared" si="102"/>
        <v>0</v>
      </c>
      <c r="Y177" s="207">
        <f t="shared" si="103"/>
        <v>0</v>
      </c>
      <c r="Z177" s="217">
        <f t="shared" si="104"/>
        <v>0</v>
      </c>
      <c r="AA177" s="207">
        <f t="shared" si="105"/>
        <v>0</v>
      </c>
      <c r="AB177" s="207">
        <f t="shared" si="106"/>
        <v>0</v>
      </c>
      <c r="AC177" s="207">
        <f t="shared" si="107"/>
        <v>0</v>
      </c>
    </row>
    <row r="178" spans="1:29" s="207" customFormat="1" ht="20.5" customHeight="1" thickBot="1" x14ac:dyDescent="0.6">
      <c r="A178" s="307"/>
      <c r="B178" s="233"/>
      <c r="C178" s="233"/>
      <c r="D178" s="233"/>
      <c r="E178" s="234"/>
      <c r="F178" s="219">
        <v>8</v>
      </c>
      <c r="G178" s="222"/>
      <c r="H178" s="223"/>
      <c r="I178" s="224">
        <f t="shared" si="96"/>
        <v>1</v>
      </c>
      <c r="J178" s="288" t="s">
        <v>20</v>
      </c>
      <c r="K178" s="289"/>
      <c r="L178" s="289"/>
      <c r="M178" s="289"/>
      <c r="N178" s="289"/>
      <c r="O178" s="290" t="s">
        <v>17</v>
      </c>
      <c r="P178" s="225">
        <f t="shared" si="97"/>
        <v>0</v>
      </c>
      <c r="Q178" s="225">
        <f t="shared" si="98"/>
        <v>0</v>
      </c>
      <c r="R178" s="291"/>
      <c r="U178" s="207">
        <f t="shared" si="99"/>
        <v>0.5</v>
      </c>
      <c r="V178" s="207">
        <f t="shared" si="100"/>
        <v>0</v>
      </c>
      <c r="W178" s="207">
        <f t="shared" si="101"/>
        <v>0</v>
      </c>
      <c r="X178" s="217">
        <f t="shared" si="102"/>
        <v>0</v>
      </c>
      <c r="Y178" s="207">
        <f t="shared" si="103"/>
        <v>0</v>
      </c>
      <c r="Z178" s="217">
        <f t="shared" si="104"/>
        <v>0</v>
      </c>
      <c r="AA178" s="207">
        <f t="shared" si="105"/>
        <v>0</v>
      </c>
      <c r="AB178" s="207">
        <f t="shared" si="106"/>
        <v>0</v>
      </c>
      <c r="AC178" s="207">
        <f t="shared" si="107"/>
        <v>0</v>
      </c>
    </row>
    <row r="179" spans="1:29" s="207" customFormat="1" ht="20.5" customHeight="1" x14ac:dyDescent="0.55000000000000004">
      <c r="A179" s="306"/>
      <c r="B179" s="235" t="str">
        <f>IF(C172=0,"",C172)</f>
        <v/>
      </c>
      <c r="C179" s="211" t="s">
        <v>103</v>
      </c>
      <c r="D179" s="209"/>
      <c r="E179" s="212"/>
      <c r="F179" s="219">
        <v>9</v>
      </c>
      <c r="G179" s="222"/>
      <c r="H179" s="223"/>
      <c r="I179" s="224">
        <f t="shared" si="96"/>
        <v>1</v>
      </c>
      <c r="J179" s="288" t="s">
        <v>20</v>
      </c>
      <c r="K179" s="289"/>
      <c r="L179" s="289"/>
      <c r="M179" s="289"/>
      <c r="N179" s="289"/>
      <c r="O179" s="290" t="s">
        <v>17</v>
      </c>
      <c r="P179" s="225">
        <f t="shared" si="97"/>
        <v>0</v>
      </c>
      <c r="Q179" s="225">
        <f t="shared" si="98"/>
        <v>0</v>
      </c>
      <c r="R179" s="291"/>
      <c r="U179" s="207">
        <f t="shared" si="99"/>
        <v>0.5</v>
      </c>
      <c r="V179" s="207">
        <f t="shared" si="100"/>
        <v>0</v>
      </c>
      <c r="W179" s="207">
        <f t="shared" si="101"/>
        <v>0</v>
      </c>
      <c r="X179" s="217">
        <f t="shared" si="102"/>
        <v>0</v>
      </c>
      <c r="Y179" s="207">
        <f t="shared" si="103"/>
        <v>0</v>
      </c>
      <c r="Z179" s="217">
        <f t="shared" si="104"/>
        <v>0</v>
      </c>
      <c r="AA179" s="207">
        <f t="shared" si="105"/>
        <v>0</v>
      </c>
      <c r="AB179" s="207">
        <f t="shared" si="106"/>
        <v>0</v>
      </c>
      <c r="AC179" s="207">
        <f t="shared" si="107"/>
        <v>0</v>
      </c>
    </row>
    <row r="180" spans="1:29" s="207" customFormat="1" ht="20.5" customHeight="1" thickBot="1" x14ac:dyDescent="0.6">
      <c r="A180" s="306"/>
      <c r="B180" s="271"/>
      <c r="C180" s="272"/>
      <c r="D180" s="273"/>
      <c r="E180" s="221"/>
      <c r="F180" s="219">
        <v>10</v>
      </c>
      <c r="G180" s="222"/>
      <c r="H180" s="223"/>
      <c r="I180" s="224">
        <f t="shared" si="96"/>
        <v>1</v>
      </c>
      <c r="J180" s="288" t="s">
        <v>20</v>
      </c>
      <c r="K180" s="289"/>
      <c r="L180" s="289"/>
      <c r="M180" s="289"/>
      <c r="N180" s="289"/>
      <c r="O180" s="290" t="s">
        <v>17</v>
      </c>
      <c r="P180" s="225">
        <f t="shared" si="97"/>
        <v>0</v>
      </c>
      <c r="Q180" s="225">
        <f t="shared" si="98"/>
        <v>0</v>
      </c>
      <c r="R180" s="291"/>
      <c r="U180" s="207">
        <f t="shared" si="99"/>
        <v>0.5</v>
      </c>
      <c r="V180" s="207">
        <f t="shared" si="100"/>
        <v>0</v>
      </c>
      <c r="W180" s="207">
        <f t="shared" si="101"/>
        <v>0</v>
      </c>
      <c r="X180" s="217">
        <f t="shared" si="102"/>
        <v>0</v>
      </c>
      <c r="Y180" s="207">
        <f t="shared" si="103"/>
        <v>0</v>
      </c>
      <c r="Z180" s="217">
        <f t="shared" si="104"/>
        <v>0</v>
      </c>
      <c r="AA180" s="207">
        <f t="shared" si="105"/>
        <v>0</v>
      </c>
      <c r="AB180" s="207">
        <f t="shared" si="106"/>
        <v>0</v>
      </c>
      <c r="AC180" s="207">
        <f t="shared" si="107"/>
        <v>0</v>
      </c>
    </row>
    <row r="181" spans="1:29" s="207" customFormat="1" ht="20.5" customHeight="1" thickBot="1" x14ac:dyDescent="0.6">
      <c r="A181" s="306"/>
      <c r="B181" s="209" t="s">
        <v>5</v>
      </c>
      <c r="C181" s="239">
        <f>COUNTIF(J171:J182,"&lt;&gt;【補助対象外】")</f>
        <v>12</v>
      </c>
      <c r="D181" s="240"/>
      <c r="E181" s="212"/>
      <c r="F181" s="219">
        <v>11</v>
      </c>
      <c r="G181" s="222"/>
      <c r="H181" s="223"/>
      <c r="I181" s="224">
        <f t="shared" si="96"/>
        <v>1</v>
      </c>
      <c r="J181" s="288" t="s">
        <v>20</v>
      </c>
      <c r="K181" s="289"/>
      <c r="L181" s="289"/>
      <c r="M181" s="289"/>
      <c r="N181" s="289"/>
      <c r="O181" s="290" t="s">
        <v>17</v>
      </c>
      <c r="P181" s="225">
        <f t="shared" si="97"/>
        <v>0</v>
      </c>
      <c r="Q181" s="225">
        <f t="shared" si="98"/>
        <v>0</v>
      </c>
      <c r="R181" s="291"/>
      <c r="U181" s="207">
        <f t="shared" si="99"/>
        <v>0.5</v>
      </c>
      <c r="V181" s="207">
        <f t="shared" si="100"/>
        <v>0</v>
      </c>
      <c r="W181" s="207">
        <f t="shared" si="101"/>
        <v>0</v>
      </c>
      <c r="X181" s="217">
        <f t="shared" si="102"/>
        <v>0</v>
      </c>
      <c r="Y181" s="207">
        <f t="shared" si="103"/>
        <v>0</v>
      </c>
      <c r="Z181" s="217">
        <f t="shared" si="104"/>
        <v>0</v>
      </c>
      <c r="AA181" s="207">
        <f t="shared" si="105"/>
        <v>0</v>
      </c>
      <c r="AB181" s="207">
        <f t="shared" si="106"/>
        <v>0</v>
      </c>
      <c r="AC181" s="207">
        <f t="shared" si="107"/>
        <v>0</v>
      </c>
    </row>
    <row r="182" spans="1:29" s="207" customFormat="1" ht="20.399999999999999" customHeight="1" thickBot="1" x14ac:dyDescent="0.6">
      <c r="A182" s="306"/>
      <c r="B182" s="241" t="s">
        <v>104</v>
      </c>
      <c r="C182" s="242">
        <f>ROUNDDOWN(SUM(P171:P182),-3)</f>
        <v>0</v>
      </c>
      <c r="D182" s="243"/>
      <c r="E182" s="221"/>
      <c r="F182" s="229">
        <v>12</v>
      </c>
      <c r="G182" s="244"/>
      <c r="H182" s="245"/>
      <c r="I182" s="246">
        <f t="shared" si="96"/>
        <v>1</v>
      </c>
      <c r="J182" s="295" t="s">
        <v>20</v>
      </c>
      <c r="K182" s="296"/>
      <c r="L182" s="296"/>
      <c r="M182" s="296"/>
      <c r="N182" s="296"/>
      <c r="O182" s="297" t="s">
        <v>17</v>
      </c>
      <c r="P182" s="247">
        <f t="shared" si="97"/>
        <v>0</v>
      </c>
      <c r="Q182" s="247">
        <f t="shared" si="98"/>
        <v>0</v>
      </c>
      <c r="R182" s="298"/>
      <c r="U182" s="207">
        <f t="shared" si="99"/>
        <v>0.5</v>
      </c>
      <c r="V182" s="207">
        <f t="shared" si="100"/>
        <v>0</v>
      </c>
      <c r="W182" s="207">
        <f t="shared" si="101"/>
        <v>0</v>
      </c>
      <c r="X182" s="217">
        <f t="shared" si="102"/>
        <v>0</v>
      </c>
      <c r="Y182" s="207">
        <f t="shared" si="103"/>
        <v>0</v>
      </c>
      <c r="Z182" s="217">
        <f t="shared" si="104"/>
        <v>0</v>
      </c>
      <c r="AA182" s="207">
        <f t="shared" si="105"/>
        <v>0</v>
      </c>
      <c r="AB182" s="207">
        <f t="shared" si="106"/>
        <v>0</v>
      </c>
      <c r="AC182" s="207">
        <f t="shared" si="107"/>
        <v>0</v>
      </c>
    </row>
    <row r="183" spans="1:29" s="207" customFormat="1" ht="4.75" customHeight="1" x14ac:dyDescent="0.55000000000000004">
      <c r="A183" s="248"/>
      <c r="B183" s="249"/>
      <c r="C183" s="250"/>
      <c r="D183" s="251"/>
      <c r="E183" s="252"/>
      <c r="F183" s="208"/>
      <c r="G183" s="253"/>
      <c r="H183" s="253"/>
      <c r="I183" s="254"/>
      <c r="J183" s="255"/>
      <c r="K183" s="256"/>
      <c r="L183" s="256"/>
      <c r="M183" s="256"/>
      <c r="N183" s="256"/>
      <c r="O183" s="255"/>
      <c r="P183" s="256"/>
      <c r="Q183" s="256"/>
      <c r="R183" s="255"/>
      <c r="X183" s="217"/>
      <c r="Z183" s="217"/>
    </row>
    <row r="184" spans="1:29" s="207" customFormat="1" ht="4.75" customHeight="1" x14ac:dyDescent="0.55000000000000004">
      <c r="A184" s="248"/>
      <c r="B184" s="249"/>
      <c r="C184" s="250"/>
      <c r="D184" s="251"/>
      <c r="E184" s="252"/>
      <c r="F184" s="208"/>
      <c r="G184" s="253"/>
      <c r="H184" s="253"/>
      <c r="I184" s="254"/>
      <c r="J184" s="255"/>
      <c r="K184" s="256"/>
      <c r="L184" s="256"/>
      <c r="M184" s="256"/>
      <c r="N184" s="256"/>
      <c r="O184" s="255"/>
      <c r="P184" s="256"/>
      <c r="Q184" s="256"/>
      <c r="R184" s="255"/>
      <c r="X184" s="217"/>
      <c r="Z184" s="217"/>
    </row>
    <row r="185" spans="1:29" s="207" customFormat="1" ht="4.75" customHeight="1" thickBot="1" x14ac:dyDescent="0.6">
      <c r="A185" s="248"/>
      <c r="B185" s="249"/>
      <c r="C185" s="250"/>
      <c r="D185" s="251"/>
      <c r="E185" s="252"/>
      <c r="F185" s="208"/>
      <c r="G185" s="253"/>
      <c r="H185" s="253"/>
      <c r="I185" s="254"/>
      <c r="J185" s="255"/>
      <c r="K185" s="256"/>
      <c r="L185" s="256"/>
      <c r="M185" s="256"/>
      <c r="N185" s="256"/>
      <c r="O185" s="255"/>
      <c r="P185" s="256"/>
      <c r="Q185" s="256"/>
      <c r="R185" s="255"/>
      <c r="X185" s="217"/>
      <c r="Z185" s="217"/>
    </row>
    <row r="186" spans="1:29" s="207" customFormat="1" ht="3.65" customHeight="1" x14ac:dyDescent="0.55000000000000004">
      <c r="A186" s="248"/>
      <c r="B186" s="257"/>
      <c r="C186" s="258"/>
      <c r="D186" s="259"/>
      <c r="E186" s="260"/>
      <c r="F186" s="261"/>
      <c r="G186" s="262"/>
      <c r="H186" s="262"/>
      <c r="I186" s="263"/>
      <c r="J186" s="264"/>
      <c r="K186" s="265"/>
      <c r="L186" s="265"/>
      <c r="M186" s="265"/>
      <c r="N186" s="265"/>
      <c r="O186" s="264"/>
      <c r="P186" s="265"/>
      <c r="Q186" s="265"/>
      <c r="R186" s="264"/>
      <c r="X186" s="217"/>
      <c r="Z186" s="217"/>
    </row>
    <row r="187" spans="1:29" s="207" customFormat="1" ht="3.65" customHeight="1" x14ac:dyDescent="0.55000000000000004">
      <c r="A187" s="248"/>
      <c r="B187" s="249"/>
      <c r="C187" s="250"/>
      <c r="D187" s="251"/>
      <c r="E187" s="252"/>
      <c r="F187" s="208"/>
      <c r="G187" s="253"/>
      <c r="H187" s="253"/>
      <c r="I187" s="254"/>
      <c r="J187" s="255"/>
      <c r="K187" s="256"/>
      <c r="L187" s="256"/>
      <c r="M187" s="256"/>
      <c r="N187" s="256"/>
      <c r="O187" s="255"/>
      <c r="P187" s="256"/>
      <c r="Q187" s="256"/>
      <c r="R187" s="255"/>
      <c r="X187" s="217"/>
      <c r="Z187" s="217"/>
    </row>
    <row r="188" spans="1:29" s="207" customFormat="1" ht="3.65" customHeight="1" x14ac:dyDescent="0.55000000000000004">
      <c r="A188" s="248"/>
      <c r="B188" s="249"/>
      <c r="C188" s="250"/>
      <c r="D188" s="251"/>
      <c r="E188" s="252"/>
      <c r="F188" s="208"/>
      <c r="G188" s="253"/>
      <c r="H188" s="253"/>
      <c r="I188" s="254"/>
      <c r="J188" s="255"/>
      <c r="K188" s="256"/>
      <c r="L188" s="256"/>
      <c r="M188" s="256"/>
      <c r="N188" s="256"/>
      <c r="O188" s="255"/>
      <c r="P188" s="256"/>
      <c r="Q188" s="256"/>
      <c r="R188" s="255"/>
      <c r="X188" s="217"/>
      <c r="Z188" s="217"/>
    </row>
    <row r="189" spans="1:29" s="208" customFormat="1" ht="3.65" customHeight="1" thickBot="1" x14ac:dyDescent="0.6">
      <c r="A189" s="248"/>
      <c r="B189" s="251"/>
      <c r="C189" s="251"/>
      <c r="D189" s="251"/>
      <c r="E189" s="252"/>
      <c r="F189" s="251"/>
      <c r="G189" s="253"/>
      <c r="H189" s="253"/>
      <c r="I189" s="254"/>
      <c r="J189" s="255"/>
      <c r="K189" s="256"/>
      <c r="L189" s="256"/>
      <c r="M189" s="256"/>
      <c r="N189" s="256"/>
      <c r="O189" s="255"/>
      <c r="P189" s="256"/>
      <c r="Q189" s="256"/>
      <c r="R189" s="255"/>
      <c r="X189" s="256"/>
      <c r="Z189" s="256"/>
    </row>
    <row r="190" spans="1:29" s="207" customFormat="1" ht="48" customHeight="1" thickBot="1" x14ac:dyDescent="0.6">
      <c r="A190" s="190"/>
      <c r="B190" s="200" t="s">
        <v>94</v>
      </c>
      <c r="C190" s="305"/>
      <c r="D190" s="200" t="s">
        <v>133</v>
      </c>
      <c r="E190" s="201"/>
      <c r="F190" s="200" t="s">
        <v>93</v>
      </c>
      <c r="G190" s="202" t="s">
        <v>66</v>
      </c>
      <c r="H190" s="202" t="s">
        <v>67</v>
      </c>
      <c r="I190" s="203" t="s">
        <v>73</v>
      </c>
      <c r="J190" s="202" t="s">
        <v>75</v>
      </c>
      <c r="K190" s="202" t="s">
        <v>69</v>
      </c>
      <c r="L190" s="202" t="s">
        <v>68</v>
      </c>
      <c r="M190" s="202" t="s">
        <v>70</v>
      </c>
      <c r="N190" s="202" t="s">
        <v>71</v>
      </c>
      <c r="O190" s="202" t="s">
        <v>15</v>
      </c>
      <c r="P190" s="204" t="s">
        <v>72</v>
      </c>
      <c r="Q190" s="205" t="s">
        <v>74</v>
      </c>
      <c r="R190" s="206" t="s">
        <v>132</v>
      </c>
      <c r="U190" s="207" t="s">
        <v>54</v>
      </c>
      <c r="V190" s="207" t="s">
        <v>79</v>
      </c>
      <c r="W190" s="207" t="s">
        <v>56</v>
      </c>
      <c r="X190" s="207" t="s">
        <v>57</v>
      </c>
      <c r="Y190" s="208" t="s">
        <v>58</v>
      </c>
      <c r="Z190" s="207" t="s">
        <v>59</v>
      </c>
      <c r="AA190" s="207" t="s">
        <v>60</v>
      </c>
      <c r="AB190" s="207" t="s">
        <v>61</v>
      </c>
      <c r="AC190" s="207" t="s">
        <v>62</v>
      </c>
    </row>
    <row r="191" spans="1:29" s="207" customFormat="1" ht="20.5" customHeight="1" x14ac:dyDescent="0.55000000000000004">
      <c r="A191" s="306"/>
      <c r="B191" s="209" t="s">
        <v>96</v>
      </c>
      <c r="C191" s="282"/>
      <c r="D191" s="211"/>
      <c r="E191" s="212"/>
      <c r="F191" s="210">
        <v>1</v>
      </c>
      <c r="G191" s="213"/>
      <c r="H191" s="214"/>
      <c r="I191" s="215">
        <f t="shared" ref="I191:I202" si="108">IF(H191-G191+1&lt;10,IF(H191-G191+1&gt;0,H191-G191+1,"✕"),"✕")</f>
        <v>1</v>
      </c>
      <c r="J191" s="283" t="s">
        <v>20</v>
      </c>
      <c r="K191" s="284"/>
      <c r="L191" s="284"/>
      <c r="M191" s="284"/>
      <c r="N191" s="284"/>
      <c r="O191" s="285" t="s">
        <v>17</v>
      </c>
      <c r="P191" s="216">
        <f t="shared" ref="P191:P202" si="109">IF(J191="【住宅手当】",Y191,IF(J191="【宿舎借上げ】",AC191,0))</f>
        <v>0</v>
      </c>
      <c r="Q191" s="216">
        <f t="shared" ref="Q191:Q202" si="110">I191*P191</f>
        <v>0</v>
      </c>
      <c r="R191" s="286"/>
      <c r="U191" s="207">
        <f t="shared" ref="U191:U202" si="111">IF(O191="標準エリア",1/2,(IF(O191="加算エリア",2/3,0)))</f>
        <v>0.5</v>
      </c>
      <c r="V191" s="207">
        <f t="shared" ref="V191:V202" si="112">L191*U191</f>
        <v>0</v>
      </c>
      <c r="W191" s="207">
        <f t="shared" ref="W191:W202" si="113">IF(V191&gt;=(IF(O191="標準エリア",10000,IF(O191="加算エリア",14000,0))),IF(O191="標準エリア",10000,IF(O191="加算エリア",14000,0)),V191)</f>
        <v>0</v>
      </c>
      <c r="X191" s="217">
        <f t="shared" ref="X191:X202" si="114">K191-L191</f>
        <v>0</v>
      </c>
      <c r="Y191" s="207">
        <f t="shared" ref="Y191:Y202" si="115">IF(W191&gt;=X191,X191,W191)</f>
        <v>0</v>
      </c>
      <c r="Z191" s="217">
        <f t="shared" ref="Z191:Z202" si="116">M191-N191</f>
        <v>0</v>
      </c>
      <c r="AA191" s="207">
        <f t="shared" ref="AA191:AA202" si="117">Z191*U191</f>
        <v>0</v>
      </c>
      <c r="AB191" s="207">
        <f t="shared" ref="AB191:AB202" si="118">IF(AA191&gt;=(IF(O191="標準エリア",10000,14000)),(IF(O191="標準エリア",10000,14000)),AA191)</f>
        <v>0</v>
      </c>
      <c r="AC191" s="207">
        <f t="shared" ref="AC191:AC202" si="119">IF(AB191&gt;=N191,N191,AB191)</f>
        <v>0</v>
      </c>
    </row>
    <row r="192" spans="1:29" s="207" customFormat="1" ht="20.5" customHeight="1" x14ac:dyDescent="0.55000000000000004">
      <c r="A192" s="306"/>
      <c r="B192" s="218" t="s">
        <v>97</v>
      </c>
      <c r="C192" s="287"/>
      <c r="D192" s="220"/>
      <c r="E192" s="221"/>
      <c r="F192" s="219">
        <v>2</v>
      </c>
      <c r="G192" s="222"/>
      <c r="H192" s="223"/>
      <c r="I192" s="224">
        <f t="shared" si="108"/>
        <v>1</v>
      </c>
      <c r="J192" s="288" t="s">
        <v>20</v>
      </c>
      <c r="K192" s="289"/>
      <c r="L192" s="289"/>
      <c r="M192" s="289"/>
      <c r="N192" s="289"/>
      <c r="O192" s="290" t="s">
        <v>17</v>
      </c>
      <c r="P192" s="225">
        <f t="shared" si="109"/>
        <v>0</v>
      </c>
      <c r="Q192" s="225">
        <f t="shared" si="110"/>
        <v>0</v>
      </c>
      <c r="R192" s="291"/>
      <c r="U192" s="207">
        <f t="shared" si="111"/>
        <v>0.5</v>
      </c>
      <c r="V192" s="207">
        <f t="shared" si="112"/>
        <v>0</v>
      </c>
      <c r="W192" s="207">
        <f t="shared" si="113"/>
        <v>0</v>
      </c>
      <c r="X192" s="217">
        <f t="shared" si="114"/>
        <v>0</v>
      </c>
      <c r="Y192" s="207">
        <f t="shared" si="115"/>
        <v>0</v>
      </c>
      <c r="Z192" s="217">
        <f t="shared" si="116"/>
        <v>0</v>
      </c>
      <c r="AA192" s="207">
        <f t="shared" si="117"/>
        <v>0</v>
      </c>
      <c r="AB192" s="207">
        <f t="shared" si="118"/>
        <v>0</v>
      </c>
      <c r="AC192" s="207">
        <f t="shared" si="119"/>
        <v>0</v>
      </c>
    </row>
    <row r="193" spans="1:29" s="207" customFormat="1" ht="20.5" customHeight="1" x14ac:dyDescent="0.55000000000000004">
      <c r="A193" s="306"/>
      <c r="B193" s="218" t="s">
        <v>98</v>
      </c>
      <c r="C193" s="292"/>
      <c r="D193" s="226" t="str">
        <f>IF(C193=0,"",DATEDIF(C193,"2025/4/1","Y"))</f>
        <v/>
      </c>
      <c r="E193" s="212"/>
      <c r="F193" s="219">
        <v>3</v>
      </c>
      <c r="G193" s="222"/>
      <c r="H193" s="223"/>
      <c r="I193" s="224">
        <f t="shared" si="108"/>
        <v>1</v>
      </c>
      <c r="J193" s="288" t="s">
        <v>20</v>
      </c>
      <c r="K193" s="289"/>
      <c r="L193" s="289"/>
      <c r="M193" s="289"/>
      <c r="N193" s="289"/>
      <c r="O193" s="290" t="s">
        <v>17</v>
      </c>
      <c r="P193" s="225">
        <f t="shared" si="109"/>
        <v>0</v>
      </c>
      <c r="Q193" s="225">
        <f t="shared" si="110"/>
        <v>0</v>
      </c>
      <c r="R193" s="291"/>
      <c r="U193" s="207">
        <f t="shared" si="111"/>
        <v>0.5</v>
      </c>
      <c r="V193" s="207">
        <f t="shared" si="112"/>
        <v>0</v>
      </c>
      <c r="W193" s="207">
        <f t="shared" si="113"/>
        <v>0</v>
      </c>
      <c r="X193" s="217">
        <f t="shared" si="114"/>
        <v>0</v>
      </c>
      <c r="Y193" s="207">
        <f t="shared" si="115"/>
        <v>0</v>
      </c>
      <c r="Z193" s="217">
        <f t="shared" si="116"/>
        <v>0</v>
      </c>
      <c r="AA193" s="207">
        <f t="shared" si="117"/>
        <v>0</v>
      </c>
      <c r="AB193" s="207">
        <f t="shared" si="118"/>
        <v>0</v>
      </c>
      <c r="AC193" s="207">
        <f t="shared" si="119"/>
        <v>0</v>
      </c>
    </row>
    <row r="194" spans="1:29" s="207" customFormat="1" ht="20.5" customHeight="1" x14ac:dyDescent="0.55000000000000004">
      <c r="A194" s="306"/>
      <c r="B194" s="218" t="s">
        <v>99</v>
      </c>
      <c r="C194" s="292"/>
      <c r="D194" s="227" t="str">
        <f>IF(C194="","",IF(AND(C194&gt;=DATE(2022,2,1),C194&lt;=DATE(2025,12,31)),"対象","対象外"))</f>
        <v/>
      </c>
      <c r="E194" s="221"/>
      <c r="F194" s="219">
        <v>4</v>
      </c>
      <c r="G194" s="222"/>
      <c r="H194" s="223"/>
      <c r="I194" s="224">
        <f t="shared" si="108"/>
        <v>1</v>
      </c>
      <c r="J194" s="288" t="s">
        <v>20</v>
      </c>
      <c r="K194" s="289"/>
      <c r="L194" s="289"/>
      <c r="M194" s="289"/>
      <c r="N194" s="289"/>
      <c r="O194" s="290" t="s">
        <v>17</v>
      </c>
      <c r="P194" s="225">
        <f t="shared" si="109"/>
        <v>0</v>
      </c>
      <c r="Q194" s="225">
        <f t="shared" si="110"/>
        <v>0</v>
      </c>
      <c r="R194" s="291"/>
      <c r="U194" s="207">
        <f t="shared" si="111"/>
        <v>0.5</v>
      </c>
      <c r="V194" s="207">
        <f t="shared" si="112"/>
        <v>0</v>
      </c>
      <c r="W194" s="207">
        <f t="shared" si="113"/>
        <v>0</v>
      </c>
      <c r="X194" s="217">
        <f t="shared" si="114"/>
        <v>0</v>
      </c>
      <c r="Y194" s="207">
        <f t="shared" si="115"/>
        <v>0</v>
      </c>
      <c r="Z194" s="217">
        <f t="shared" si="116"/>
        <v>0</v>
      </c>
      <c r="AA194" s="207">
        <f t="shared" si="117"/>
        <v>0</v>
      </c>
      <c r="AB194" s="207">
        <f t="shared" si="118"/>
        <v>0</v>
      </c>
      <c r="AC194" s="207">
        <f t="shared" si="119"/>
        <v>0</v>
      </c>
    </row>
    <row r="195" spans="1:29" s="207" customFormat="1" ht="20.5" customHeight="1" x14ac:dyDescent="0.55000000000000004">
      <c r="A195" s="306"/>
      <c r="B195" s="218" t="s">
        <v>100</v>
      </c>
      <c r="C195" s="293"/>
      <c r="D195" s="220"/>
      <c r="E195" s="212"/>
      <c r="F195" s="219">
        <v>5</v>
      </c>
      <c r="G195" s="222"/>
      <c r="H195" s="223"/>
      <c r="I195" s="224">
        <f t="shared" si="108"/>
        <v>1</v>
      </c>
      <c r="J195" s="288" t="s">
        <v>20</v>
      </c>
      <c r="K195" s="289"/>
      <c r="L195" s="289"/>
      <c r="M195" s="289"/>
      <c r="N195" s="289"/>
      <c r="O195" s="290" t="s">
        <v>17</v>
      </c>
      <c r="P195" s="225">
        <f t="shared" si="109"/>
        <v>0</v>
      </c>
      <c r="Q195" s="225">
        <f t="shared" si="110"/>
        <v>0</v>
      </c>
      <c r="R195" s="291"/>
      <c r="U195" s="207">
        <f t="shared" si="111"/>
        <v>0.5</v>
      </c>
      <c r="V195" s="207">
        <f t="shared" si="112"/>
        <v>0</v>
      </c>
      <c r="W195" s="207">
        <f t="shared" si="113"/>
        <v>0</v>
      </c>
      <c r="X195" s="217">
        <f t="shared" si="114"/>
        <v>0</v>
      </c>
      <c r="Y195" s="207">
        <f t="shared" si="115"/>
        <v>0</v>
      </c>
      <c r="Z195" s="217">
        <f t="shared" si="116"/>
        <v>0</v>
      </c>
      <c r="AA195" s="207">
        <f t="shared" si="117"/>
        <v>0</v>
      </c>
      <c r="AB195" s="207">
        <f t="shared" si="118"/>
        <v>0</v>
      </c>
      <c r="AC195" s="207">
        <f t="shared" si="119"/>
        <v>0</v>
      </c>
    </row>
    <row r="196" spans="1:29" s="207" customFormat="1" ht="20.5" customHeight="1" thickBot="1" x14ac:dyDescent="0.6">
      <c r="A196" s="306"/>
      <c r="B196" s="228" t="s">
        <v>101</v>
      </c>
      <c r="C196" s="294"/>
      <c r="D196" s="230"/>
      <c r="E196" s="221"/>
      <c r="F196" s="219">
        <v>6</v>
      </c>
      <c r="G196" s="222"/>
      <c r="H196" s="223"/>
      <c r="I196" s="224">
        <f t="shared" si="108"/>
        <v>1</v>
      </c>
      <c r="J196" s="288" t="s">
        <v>20</v>
      </c>
      <c r="K196" s="289"/>
      <c r="L196" s="289"/>
      <c r="M196" s="289"/>
      <c r="N196" s="289"/>
      <c r="O196" s="290" t="s">
        <v>17</v>
      </c>
      <c r="P196" s="225">
        <f t="shared" si="109"/>
        <v>0</v>
      </c>
      <c r="Q196" s="225">
        <f t="shared" si="110"/>
        <v>0</v>
      </c>
      <c r="R196" s="291"/>
      <c r="U196" s="207">
        <f t="shared" si="111"/>
        <v>0.5</v>
      </c>
      <c r="V196" s="207">
        <f t="shared" si="112"/>
        <v>0</v>
      </c>
      <c r="W196" s="207">
        <f t="shared" si="113"/>
        <v>0</v>
      </c>
      <c r="X196" s="217">
        <f t="shared" si="114"/>
        <v>0</v>
      </c>
      <c r="Y196" s="207">
        <f t="shared" si="115"/>
        <v>0</v>
      </c>
      <c r="Z196" s="217">
        <f t="shared" si="116"/>
        <v>0</v>
      </c>
      <c r="AA196" s="207">
        <f t="shared" si="117"/>
        <v>0</v>
      </c>
      <c r="AB196" s="207">
        <f t="shared" si="118"/>
        <v>0</v>
      </c>
      <c r="AC196" s="207">
        <f t="shared" si="119"/>
        <v>0</v>
      </c>
    </row>
    <row r="197" spans="1:29" s="207" customFormat="1" ht="20.5" customHeight="1" x14ac:dyDescent="0.55000000000000004">
      <c r="A197" s="307"/>
      <c r="B197" s="231"/>
      <c r="C197" s="231"/>
      <c r="D197" s="231"/>
      <c r="E197" s="232"/>
      <c r="F197" s="219">
        <v>7</v>
      </c>
      <c r="G197" s="222"/>
      <c r="H197" s="223"/>
      <c r="I197" s="224">
        <f t="shared" si="108"/>
        <v>1</v>
      </c>
      <c r="J197" s="288" t="s">
        <v>20</v>
      </c>
      <c r="K197" s="289"/>
      <c r="L197" s="289"/>
      <c r="M197" s="289"/>
      <c r="N197" s="289"/>
      <c r="O197" s="290" t="s">
        <v>17</v>
      </c>
      <c r="P197" s="225">
        <f t="shared" si="109"/>
        <v>0</v>
      </c>
      <c r="Q197" s="225">
        <f t="shared" si="110"/>
        <v>0</v>
      </c>
      <c r="R197" s="291"/>
      <c r="U197" s="207">
        <f t="shared" si="111"/>
        <v>0.5</v>
      </c>
      <c r="V197" s="207">
        <f t="shared" si="112"/>
        <v>0</v>
      </c>
      <c r="W197" s="207">
        <f t="shared" si="113"/>
        <v>0</v>
      </c>
      <c r="X197" s="217">
        <f t="shared" si="114"/>
        <v>0</v>
      </c>
      <c r="Y197" s="207">
        <f t="shared" si="115"/>
        <v>0</v>
      </c>
      <c r="Z197" s="217">
        <f t="shared" si="116"/>
        <v>0</v>
      </c>
      <c r="AA197" s="207">
        <f t="shared" si="117"/>
        <v>0</v>
      </c>
      <c r="AB197" s="207">
        <f t="shared" si="118"/>
        <v>0</v>
      </c>
      <c r="AC197" s="207">
        <f t="shared" si="119"/>
        <v>0</v>
      </c>
    </row>
    <row r="198" spans="1:29" s="207" customFormat="1" ht="20.5" customHeight="1" thickBot="1" x14ac:dyDescent="0.6">
      <c r="A198" s="307"/>
      <c r="B198" s="233"/>
      <c r="C198" s="233"/>
      <c r="D198" s="233"/>
      <c r="E198" s="234"/>
      <c r="F198" s="219">
        <v>8</v>
      </c>
      <c r="G198" s="222"/>
      <c r="H198" s="223"/>
      <c r="I198" s="224">
        <f t="shared" si="108"/>
        <v>1</v>
      </c>
      <c r="J198" s="288" t="s">
        <v>20</v>
      </c>
      <c r="K198" s="289"/>
      <c r="L198" s="289"/>
      <c r="M198" s="289"/>
      <c r="N198" s="289"/>
      <c r="O198" s="290" t="s">
        <v>17</v>
      </c>
      <c r="P198" s="225">
        <f t="shared" si="109"/>
        <v>0</v>
      </c>
      <c r="Q198" s="225">
        <f t="shared" si="110"/>
        <v>0</v>
      </c>
      <c r="R198" s="291"/>
      <c r="U198" s="207">
        <f t="shared" si="111"/>
        <v>0.5</v>
      </c>
      <c r="V198" s="207">
        <f t="shared" si="112"/>
        <v>0</v>
      </c>
      <c r="W198" s="207">
        <f t="shared" si="113"/>
        <v>0</v>
      </c>
      <c r="X198" s="217">
        <f t="shared" si="114"/>
        <v>0</v>
      </c>
      <c r="Y198" s="207">
        <f t="shared" si="115"/>
        <v>0</v>
      </c>
      <c r="Z198" s="217">
        <f t="shared" si="116"/>
        <v>0</v>
      </c>
      <c r="AA198" s="207">
        <f t="shared" si="117"/>
        <v>0</v>
      </c>
      <c r="AB198" s="207">
        <f t="shared" si="118"/>
        <v>0</v>
      </c>
      <c r="AC198" s="207">
        <f t="shared" si="119"/>
        <v>0</v>
      </c>
    </row>
    <row r="199" spans="1:29" s="207" customFormat="1" ht="20.5" customHeight="1" x14ac:dyDescent="0.55000000000000004">
      <c r="A199" s="306"/>
      <c r="B199" s="235" t="str">
        <f>IF(C192=0,"",C192)</f>
        <v/>
      </c>
      <c r="C199" s="211" t="s">
        <v>103</v>
      </c>
      <c r="D199" s="209"/>
      <c r="E199" s="212"/>
      <c r="F199" s="219">
        <v>9</v>
      </c>
      <c r="G199" s="222"/>
      <c r="H199" s="223"/>
      <c r="I199" s="224">
        <f t="shared" si="108"/>
        <v>1</v>
      </c>
      <c r="J199" s="288" t="s">
        <v>20</v>
      </c>
      <c r="K199" s="289"/>
      <c r="L199" s="289"/>
      <c r="M199" s="289"/>
      <c r="N199" s="289"/>
      <c r="O199" s="290" t="s">
        <v>17</v>
      </c>
      <c r="P199" s="225">
        <f t="shared" si="109"/>
        <v>0</v>
      </c>
      <c r="Q199" s="225">
        <f t="shared" si="110"/>
        <v>0</v>
      </c>
      <c r="R199" s="291"/>
      <c r="U199" s="207">
        <f t="shared" si="111"/>
        <v>0.5</v>
      </c>
      <c r="V199" s="207">
        <f t="shared" si="112"/>
        <v>0</v>
      </c>
      <c r="W199" s="207">
        <f t="shared" si="113"/>
        <v>0</v>
      </c>
      <c r="X199" s="217">
        <f t="shared" si="114"/>
        <v>0</v>
      </c>
      <c r="Y199" s="207">
        <f t="shared" si="115"/>
        <v>0</v>
      </c>
      <c r="Z199" s="217">
        <f t="shared" si="116"/>
        <v>0</v>
      </c>
      <c r="AA199" s="207">
        <f t="shared" si="117"/>
        <v>0</v>
      </c>
      <c r="AB199" s="207">
        <f t="shared" si="118"/>
        <v>0</v>
      </c>
      <c r="AC199" s="207">
        <f t="shared" si="119"/>
        <v>0</v>
      </c>
    </row>
    <row r="200" spans="1:29" s="207" customFormat="1" ht="20.5" customHeight="1" thickBot="1" x14ac:dyDescent="0.6">
      <c r="A200" s="306"/>
      <c r="B200" s="271"/>
      <c r="C200" s="272"/>
      <c r="D200" s="273"/>
      <c r="E200" s="221"/>
      <c r="F200" s="219">
        <v>10</v>
      </c>
      <c r="G200" s="222"/>
      <c r="H200" s="223"/>
      <c r="I200" s="224">
        <f t="shared" si="108"/>
        <v>1</v>
      </c>
      <c r="J200" s="288" t="s">
        <v>20</v>
      </c>
      <c r="K200" s="289"/>
      <c r="L200" s="289"/>
      <c r="M200" s="289"/>
      <c r="N200" s="289"/>
      <c r="O200" s="290" t="s">
        <v>17</v>
      </c>
      <c r="P200" s="225">
        <f t="shared" si="109"/>
        <v>0</v>
      </c>
      <c r="Q200" s="225">
        <f t="shared" si="110"/>
        <v>0</v>
      </c>
      <c r="R200" s="291"/>
      <c r="U200" s="207">
        <f t="shared" si="111"/>
        <v>0.5</v>
      </c>
      <c r="V200" s="207">
        <f t="shared" si="112"/>
        <v>0</v>
      </c>
      <c r="W200" s="207">
        <f t="shared" si="113"/>
        <v>0</v>
      </c>
      <c r="X200" s="217">
        <f t="shared" si="114"/>
        <v>0</v>
      </c>
      <c r="Y200" s="207">
        <f t="shared" si="115"/>
        <v>0</v>
      </c>
      <c r="Z200" s="217">
        <f t="shared" si="116"/>
        <v>0</v>
      </c>
      <c r="AA200" s="207">
        <f t="shared" si="117"/>
        <v>0</v>
      </c>
      <c r="AB200" s="207">
        <f t="shared" si="118"/>
        <v>0</v>
      </c>
      <c r="AC200" s="207">
        <f t="shared" si="119"/>
        <v>0</v>
      </c>
    </row>
    <row r="201" spans="1:29" s="207" customFormat="1" ht="20.5" customHeight="1" thickBot="1" x14ac:dyDescent="0.6">
      <c r="A201" s="306"/>
      <c r="B201" s="209" t="s">
        <v>5</v>
      </c>
      <c r="C201" s="239">
        <f>COUNTIF(J191:J202,"&lt;&gt;【補助対象外】")</f>
        <v>12</v>
      </c>
      <c r="D201" s="240"/>
      <c r="E201" s="212"/>
      <c r="F201" s="219">
        <v>11</v>
      </c>
      <c r="G201" s="222"/>
      <c r="H201" s="223"/>
      <c r="I201" s="224">
        <f t="shared" si="108"/>
        <v>1</v>
      </c>
      <c r="J201" s="288" t="s">
        <v>20</v>
      </c>
      <c r="K201" s="289"/>
      <c r="L201" s="289"/>
      <c r="M201" s="289"/>
      <c r="N201" s="289"/>
      <c r="O201" s="290" t="s">
        <v>17</v>
      </c>
      <c r="P201" s="225">
        <f t="shared" si="109"/>
        <v>0</v>
      </c>
      <c r="Q201" s="225">
        <f t="shared" si="110"/>
        <v>0</v>
      </c>
      <c r="R201" s="291"/>
      <c r="U201" s="207">
        <f t="shared" si="111"/>
        <v>0.5</v>
      </c>
      <c r="V201" s="207">
        <f t="shared" si="112"/>
        <v>0</v>
      </c>
      <c r="W201" s="207">
        <f t="shared" si="113"/>
        <v>0</v>
      </c>
      <c r="X201" s="217">
        <f t="shared" si="114"/>
        <v>0</v>
      </c>
      <c r="Y201" s="207">
        <f t="shared" si="115"/>
        <v>0</v>
      </c>
      <c r="Z201" s="217">
        <f t="shared" si="116"/>
        <v>0</v>
      </c>
      <c r="AA201" s="207">
        <f t="shared" si="117"/>
        <v>0</v>
      </c>
      <c r="AB201" s="207">
        <f t="shared" si="118"/>
        <v>0</v>
      </c>
      <c r="AC201" s="207">
        <f t="shared" si="119"/>
        <v>0</v>
      </c>
    </row>
    <row r="202" spans="1:29" s="207" customFormat="1" ht="20.399999999999999" customHeight="1" thickBot="1" x14ac:dyDescent="0.6">
      <c r="A202" s="306"/>
      <c r="B202" s="241" t="s">
        <v>104</v>
      </c>
      <c r="C202" s="242">
        <f>ROUNDDOWN(SUM(P191:P202),-3)</f>
        <v>0</v>
      </c>
      <c r="D202" s="243"/>
      <c r="E202" s="221"/>
      <c r="F202" s="229">
        <v>12</v>
      </c>
      <c r="G202" s="244"/>
      <c r="H202" s="245"/>
      <c r="I202" s="246">
        <f t="shared" si="108"/>
        <v>1</v>
      </c>
      <c r="J202" s="295" t="s">
        <v>20</v>
      </c>
      <c r="K202" s="296"/>
      <c r="L202" s="296"/>
      <c r="M202" s="296"/>
      <c r="N202" s="296"/>
      <c r="O202" s="297" t="s">
        <v>17</v>
      </c>
      <c r="P202" s="247">
        <f t="shared" si="109"/>
        <v>0</v>
      </c>
      <c r="Q202" s="247">
        <f t="shared" si="110"/>
        <v>0</v>
      </c>
      <c r="R202" s="298"/>
      <c r="U202" s="207">
        <f t="shared" si="111"/>
        <v>0.5</v>
      </c>
      <c r="V202" s="207">
        <f t="shared" si="112"/>
        <v>0</v>
      </c>
      <c r="W202" s="207">
        <f t="shared" si="113"/>
        <v>0</v>
      </c>
      <c r="X202" s="217">
        <f t="shared" si="114"/>
        <v>0</v>
      </c>
      <c r="Y202" s="207">
        <f t="shared" si="115"/>
        <v>0</v>
      </c>
      <c r="Z202" s="217">
        <f t="shared" si="116"/>
        <v>0</v>
      </c>
      <c r="AA202" s="207">
        <f t="shared" si="117"/>
        <v>0</v>
      </c>
      <c r="AB202" s="207">
        <f t="shared" si="118"/>
        <v>0</v>
      </c>
      <c r="AC202" s="207">
        <f t="shared" si="119"/>
        <v>0</v>
      </c>
    </row>
    <row r="203" spans="1:29" s="207" customFormat="1" ht="4.75" customHeight="1" x14ac:dyDescent="0.55000000000000004">
      <c r="A203" s="248"/>
      <c r="B203" s="249"/>
      <c r="C203" s="250"/>
      <c r="D203" s="251"/>
      <c r="E203" s="252"/>
      <c r="F203" s="208"/>
      <c r="G203" s="253"/>
      <c r="H203" s="253"/>
      <c r="I203" s="254"/>
      <c r="J203" s="255"/>
      <c r="K203" s="256"/>
      <c r="L203" s="256"/>
      <c r="M203" s="256"/>
      <c r="N203" s="256"/>
      <c r="O203" s="255"/>
      <c r="P203" s="256"/>
      <c r="Q203" s="256"/>
      <c r="R203" s="255"/>
      <c r="X203" s="217"/>
      <c r="Z203" s="217"/>
    </row>
    <row r="204" spans="1:29" s="207" customFormat="1" ht="4.75" customHeight="1" x14ac:dyDescent="0.55000000000000004">
      <c r="A204" s="248"/>
      <c r="B204" s="249"/>
      <c r="C204" s="250"/>
      <c r="D204" s="251"/>
      <c r="E204" s="252"/>
      <c r="F204" s="208"/>
      <c r="G204" s="253"/>
      <c r="H204" s="253"/>
      <c r="I204" s="254"/>
      <c r="J204" s="255"/>
      <c r="K204" s="256"/>
      <c r="L204" s="256"/>
      <c r="M204" s="256"/>
      <c r="N204" s="256"/>
      <c r="O204" s="255"/>
      <c r="P204" s="256"/>
      <c r="Q204" s="256"/>
      <c r="R204" s="255"/>
      <c r="X204" s="217"/>
      <c r="Z204" s="217"/>
    </row>
    <row r="205" spans="1:29" s="207" customFormat="1" ht="4.75" customHeight="1" thickBot="1" x14ac:dyDescent="0.6">
      <c r="A205" s="248"/>
      <c r="B205" s="249"/>
      <c r="C205" s="250"/>
      <c r="D205" s="251"/>
      <c r="E205" s="252"/>
      <c r="F205" s="208"/>
      <c r="G205" s="253"/>
      <c r="H205" s="253"/>
      <c r="I205" s="254"/>
      <c r="J205" s="255"/>
      <c r="K205" s="256"/>
      <c r="L205" s="256"/>
      <c r="M205" s="256"/>
      <c r="N205" s="256"/>
      <c r="O205" s="255"/>
      <c r="P205" s="256"/>
      <c r="Q205" s="256"/>
      <c r="R205" s="255"/>
      <c r="X205" s="217"/>
      <c r="Z205" s="217"/>
    </row>
    <row r="206" spans="1:29" s="207" customFormat="1" ht="3.65" customHeight="1" x14ac:dyDescent="0.55000000000000004">
      <c r="A206" s="248"/>
      <c r="B206" s="257"/>
      <c r="C206" s="258"/>
      <c r="D206" s="259"/>
      <c r="E206" s="260"/>
      <c r="F206" s="261"/>
      <c r="G206" s="262"/>
      <c r="H206" s="262"/>
      <c r="I206" s="263"/>
      <c r="J206" s="264"/>
      <c r="K206" s="265"/>
      <c r="L206" s="265"/>
      <c r="M206" s="265"/>
      <c r="N206" s="265"/>
      <c r="O206" s="264"/>
      <c r="P206" s="265"/>
      <c r="Q206" s="265"/>
      <c r="R206" s="264"/>
      <c r="X206" s="217"/>
      <c r="Z206" s="217"/>
    </row>
    <row r="207" spans="1:29" s="207" customFormat="1" ht="3.65" customHeight="1" x14ac:dyDescent="0.55000000000000004">
      <c r="A207" s="248"/>
      <c r="B207" s="249"/>
      <c r="C207" s="250"/>
      <c r="D207" s="251"/>
      <c r="E207" s="252"/>
      <c r="F207" s="208"/>
      <c r="G207" s="253"/>
      <c r="H207" s="253"/>
      <c r="I207" s="254"/>
      <c r="J207" s="255"/>
      <c r="K207" s="256"/>
      <c r="L207" s="256"/>
      <c r="M207" s="256"/>
      <c r="N207" s="256"/>
      <c r="O207" s="255"/>
      <c r="P207" s="256"/>
      <c r="Q207" s="256"/>
      <c r="R207" s="255"/>
      <c r="X207" s="217"/>
      <c r="Z207" s="217"/>
    </row>
    <row r="208" spans="1:29" s="207" customFormat="1" ht="3.65" customHeight="1" x14ac:dyDescent="0.55000000000000004">
      <c r="A208" s="248"/>
      <c r="B208" s="249"/>
      <c r="C208" s="250"/>
      <c r="D208" s="251"/>
      <c r="E208" s="252"/>
      <c r="F208" s="208"/>
      <c r="G208" s="253"/>
      <c r="H208" s="253"/>
      <c r="I208" s="254"/>
      <c r="J208" s="255"/>
      <c r="K208" s="256"/>
      <c r="L208" s="256"/>
      <c r="M208" s="256"/>
      <c r="N208" s="256"/>
      <c r="O208" s="255"/>
      <c r="P208" s="256"/>
      <c r="Q208" s="256"/>
      <c r="R208" s="255"/>
      <c r="X208" s="217"/>
      <c r="Z208" s="217"/>
    </row>
    <row r="209" spans="1:29" s="208" customFormat="1" ht="3.65" customHeight="1" thickBot="1" x14ac:dyDescent="0.6">
      <c r="A209" s="248"/>
      <c r="B209" s="251"/>
      <c r="C209" s="251"/>
      <c r="D209" s="251"/>
      <c r="E209" s="252"/>
      <c r="F209" s="251"/>
      <c r="G209" s="253"/>
      <c r="H209" s="253"/>
      <c r="I209" s="254"/>
      <c r="J209" s="255"/>
      <c r="K209" s="256"/>
      <c r="L209" s="256"/>
      <c r="M209" s="256"/>
      <c r="N209" s="256"/>
      <c r="O209" s="255"/>
      <c r="P209" s="256"/>
      <c r="Q209" s="256"/>
      <c r="R209" s="255"/>
      <c r="X209" s="256"/>
      <c r="Z209" s="256"/>
    </row>
    <row r="210" spans="1:29" s="207" customFormat="1" ht="48" customHeight="1" thickBot="1" x14ac:dyDescent="0.6">
      <c r="A210" s="190"/>
      <c r="B210" s="200" t="s">
        <v>94</v>
      </c>
      <c r="C210" s="305"/>
      <c r="D210" s="200" t="s">
        <v>134</v>
      </c>
      <c r="E210" s="201"/>
      <c r="F210" s="200" t="s">
        <v>93</v>
      </c>
      <c r="G210" s="202" t="s">
        <v>66</v>
      </c>
      <c r="H210" s="202" t="s">
        <v>67</v>
      </c>
      <c r="I210" s="203" t="s">
        <v>73</v>
      </c>
      <c r="J210" s="202" t="s">
        <v>75</v>
      </c>
      <c r="K210" s="202" t="s">
        <v>69</v>
      </c>
      <c r="L210" s="202" t="s">
        <v>68</v>
      </c>
      <c r="M210" s="202" t="s">
        <v>70</v>
      </c>
      <c r="N210" s="202" t="s">
        <v>71</v>
      </c>
      <c r="O210" s="202" t="s">
        <v>15</v>
      </c>
      <c r="P210" s="204" t="s">
        <v>72</v>
      </c>
      <c r="Q210" s="205" t="s">
        <v>74</v>
      </c>
      <c r="R210" s="206" t="s">
        <v>132</v>
      </c>
      <c r="U210" s="207" t="s">
        <v>54</v>
      </c>
      <c r="V210" s="207" t="s">
        <v>79</v>
      </c>
      <c r="W210" s="207" t="s">
        <v>56</v>
      </c>
      <c r="X210" s="207" t="s">
        <v>57</v>
      </c>
      <c r="Y210" s="208" t="s">
        <v>58</v>
      </c>
      <c r="Z210" s="207" t="s">
        <v>59</v>
      </c>
      <c r="AA210" s="207" t="s">
        <v>60</v>
      </c>
      <c r="AB210" s="207" t="s">
        <v>61</v>
      </c>
      <c r="AC210" s="207" t="s">
        <v>62</v>
      </c>
    </row>
    <row r="211" spans="1:29" s="207" customFormat="1" ht="20.5" customHeight="1" x14ac:dyDescent="0.55000000000000004">
      <c r="A211" s="306"/>
      <c r="B211" s="209" t="s">
        <v>96</v>
      </c>
      <c r="C211" s="282"/>
      <c r="D211" s="211"/>
      <c r="E211" s="212"/>
      <c r="F211" s="210">
        <v>1</v>
      </c>
      <c r="G211" s="213"/>
      <c r="H211" s="214"/>
      <c r="I211" s="215">
        <f t="shared" ref="I211:I222" si="120">IF(H211-G211+1&lt;10,IF(H211-G211+1&gt;0,H211-G211+1,"✕"),"✕")</f>
        <v>1</v>
      </c>
      <c r="J211" s="283" t="s">
        <v>20</v>
      </c>
      <c r="K211" s="284"/>
      <c r="L211" s="284"/>
      <c r="M211" s="284"/>
      <c r="N211" s="284"/>
      <c r="O211" s="285" t="s">
        <v>17</v>
      </c>
      <c r="P211" s="216">
        <f t="shared" ref="P211:P222" si="121">IF(J211="【住宅手当】",Y211,IF(J211="【宿舎借上げ】",AC211,0))</f>
        <v>0</v>
      </c>
      <c r="Q211" s="216">
        <f t="shared" ref="Q211:Q222" si="122">I211*P211</f>
        <v>0</v>
      </c>
      <c r="R211" s="286"/>
      <c r="U211" s="207">
        <f t="shared" ref="U211:U222" si="123">IF(O211="標準エリア",1/2,(IF(O211="加算エリア",2/3,0)))</f>
        <v>0.5</v>
      </c>
      <c r="V211" s="207">
        <f t="shared" ref="V211:V222" si="124">L211*U211</f>
        <v>0</v>
      </c>
      <c r="W211" s="207">
        <f t="shared" ref="W211:W222" si="125">IF(V211&gt;=(IF(O211="標準エリア",10000,IF(O211="加算エリア",14000,0))),IF(O211="標準エリア",10000,IF(O211="加算エリア",14000,0)),V211)</f>
        <v>0</v>
      </c>
      <c r="X211" s="217">
        <f t="shared" ref="X211:X222" si="126">K211-L211</f>
        <v>0</v>
      </c>
      <c r="Y211" s="207">
        <f t="shared" ref="Y211:Y222" si="127">IF(W211&gt;=X211,X211,W211)</f>
        <v>0</v>
      </c>
      <c r="Z211" s="217">
        <f t="shared" ref="Z211:Z222" si="128">M211-N211</f>
        <v>0</v>
      </c>
      <c r="AA211" s="207">
        <f t="shared" ref="AA211:AA222" si="129">Z211*U211</f>
        <v>0</v>
      </c>
      <c r="AB211" s="207">
        <f t="shared" ref="AB211:AB222" si="130">IF(AA211&gt;=(IF(O211="標準エリア",10000,14000)),(IF(O211="標準エリア",10000,14000)),AA211)</f>
        <v>0</v>
      </c>
      <c r="AC211" s="207">
        <f t="shared" ref="AC211:AC222" si="131">IF(AB211&gt;=N211,N211,AB211)</f>
        <v>0</v>
      </c>
    </row>
    <row r="212" spans="1:29" s="207" customFormat="1" ht="20.5" customHeight="1" x14ac:dyDescent="0.55000000000000004">
      <c r="A212" s="306"/>
      <c r="B212" s="218" t="s">
        <v>97</v>
      </c>
      <c r="C212" s="287"/>
      <c r="D212" s="220"/>
      <c r="E212" s="221"/>
      <c r="F212" s="219">
        <v>2</v>
      </c>
      <c r="G212" s="222"/>
      <c r="H212" s="223"/>
      <c r="I212" s="224">
        <f t="shared" si="120"/>
        <v>1</v>
      </c>
      <c r="J212" s="288" t="s">
        <v>20</v>
      </c>
      <c r="K212" s="289"/>
      <c r="L212" s="289"/>
      <c r="M212" s="289"/>
      <c r="N212" s="289"/>
      <c r="O212" s="290" t="s">
        <v>17</v>
      </c>
      <c r="P212" s="225">
        <f t="shared" si="121"/>
        <v>0</v>
      </c>
      <c r="Q212" s="225">
        <f t="shared" si="122"/>
        <v>0</v>
      </c>
      <c r="R212" s="291"/>
      <c r="U212" s="207">
        <f t="shared" si="123"/>
        <v>0.5</v>
      </c>
      <c r="V212" s="207">
        <f t="shared" si="124"/>
        <v>0</v>
      </c>
      <c r="W212" s="207">
        <f t="shared" si="125"/>
        <v>0</v>
      </c>
      <c r="X212" s="217">
        <f t="shared" si="126"/>
        <v>0</v>
      </c>
      <c r="Y212" s="207">
        <f t="shared" si="127"/>
        <v>0</v>
      </c>
      <c r="Z212" s="217">
        <f t="shared" si="128"/>
        <v>0</v>
      </c>
      <c r="AA212" s="207">
        <f t="shared" si="129"/>
        <v>0</v>
      </c>
      <c r="AB212" s="207">
        <f t="shared" si="130"/>
        <v>0</v>
      </c>
      <c r="AC212" s="207">
        <f t="shared" si="131"/>
        <v>0</v>
      </c>
    </row>
    <row r="213" spans="1:29" s="207" customFormat="1" ht="20.5" customHeight="1" x14ac:dyDescent="0.55000000000000004">
      <c r="A213" s="306"/>
      <c r="B213" s="218" t="s">
        <v>98</v>
      </c>
      <c r="C213" s="292"/>
      <c r="D213" s="226" t="str">
        <f>IF(C213=0,"",DATEDIF(C213,"2025/4/1","Y"))</f>
        <v/>
      </c>
      <c r="E213" s="212"/>
      <c r="F213" s="219">
        <v>3</v>
      </c>
      <c r="G213" s="222"/>
      <c r="H213" s="223"/>
      <c r="I213" s="224">
        <f t="shared" si="120"/>
        <v>1</v>
      </c>
      <c r="J213" s="288" t="s">
        <v>20</v>
      </c>
      <c r="K213" s="289"/>
      <c r="L213" s="289"/>
      <c r="M213" s="289"/>
      <c r="N213" s="289"/>
      <c r="O213" s="290" t="s">
        <v>17</v>
      </c>
      <c r="P213" s="225">
        <f t="shared" si="121"/>
        <v>0</v>
      </c>
      <c r="Q213" s="225">
        <f t="shared" si="122"/>
        <v>0</v>
      </c>
      <c r="R213" s="291"/>
      <c r="U213" s="207">
        <f t="shared" si="123"/>
        <v>0.5</v>
      </c>
      <c r="V213" s="207">
        <f t="shared" si="124"/>
        <v>0</v>
      </c>
      <c r="W213" s="207">
        <f t="shared" si="125"/>
        <v>0</v>
      </c>
      <c r="X213" s="217">
        <f t="shared" si="126"/>
        <v>0</v>
      </c>
      <c r="Y213" s="207">
        <f t="shared" si="127"/>
        <v>0</v>
      </c>
      <c r="Z213" s="217">
        <f t="shared" si="128"/>
        <v>0</v>
      </c>
      <c r="AA213" s="207">
        <f t="shared" si="129"/>
        <v>0</v>
      </c>
      <c r="AB213" s="207">
        <f t="shared" si="130"/>
        <v>0</v>
      </c>
      <c r="AC213" s="207">
        <f t="shared" si="131"/>
        <v>0</v>
      </c>
    </row>
    <row r="214" spans="1:29" s="207" customFormat="1" ht="20.5" customHeight="1" x14ac:dyDescent="0.55000000000000004">
      <c r="A214" s="306"/>
      <c r="B214" s="218" t="s">
        <v>99</v>
      </c>
      <c r="C214" s="292"/>
      <c r="D214" s="227" t="str">
        <f>IF(C214="","",IF(AND(C214&gt;=DATE(2022,2,1),C214&lt;=DATE(2025,12,31)),"対象","対象外"))</f>
        <v/>
      </c>
      <c r="E214" s="221"/>
      <c r="F214" s="219">
        <v>4</v>
      </c>
      <c r="G214" s="222"/>
      <c r="H214" s="223"/>
      <c r="I214" s="224">
        <f t="shared" si="120"/>
        <v>1</v>
      </c>
      <c r="J214" s="288" t="s">
        <v>20</v>
      </c>
      <c r="K214" s="289"/>
      <c r="L214" s="289"/>
      <c r="M214" s="289"/>
      <c r="N214" s="289"/>
      <c r="O214" s="290" t="s">
        <v>17</v>
      </c>
      <c r="P214" s="225">
        <f t="shared" si="121"/>
        <v>0</v>
      </c>
      <c r="Q214" s="225">
        <f t="shared" si="122"/>
        <v>0</v>
      </c>
      <c r="R214" s="291"/>
      <c r="U214" s="207">
        <f t="shared" si="123"/>
        <v>0.5</v>
      </c>
      <c r="V214" s="207">
        <f t="shared" si="124"/>
        <v>0</v>
      </c>
      <c r="W214" s="207">
        <f t="shared" si="125"/>
        <v>0</v>
      </c>
      <c r="X214" s="217">
        <f t="shared" si="126"/>
        <v>0</v>
      </c>
      <c r="Y214" s="207">
        <f t="shared" si="127"/>
        <v>0</v>
      </c>
      <c r="Z214" s="217">
        <f t="shared" si="128"/>
        <v>0</v>
      </c>
      <c r="AA214" s="207">
        <f t="shared" si="129"/>
        <v>0</v>
      </c>
      <c r="AB214" s="207">
        <f t="shared" si="130"/>
        <v>0</v>
      </c>
      <c r="AC214" s="207">
        <f t="shared" si="131"/>
        <v>0</v>
      </c>
    </row>
    <row r="215" spans="1:29" s="207" customFormat="1" ht="20.5" customHeight="1" x14ac:dyDescent="0.55000000000000004">
      <c r="A215" s="306"/>
      <c r="B215" s="218" t="s">
        <v>100</v>
      </c>
      <c r="C215" s="293"/>
      <c r="D215" s="220"/>
      <c r="E215" s="212"/>
      <c r="F215" s="219">
        <v>5</v>
      </c>
      <c r="G215" s="222"/>
      <c r="H215" s="223"/>
      <c r="I215" s="224">
        <f t="shared" si="120"/>
        <v>1</v>
      </c>
      <c r="J215" s="288" t="s">
        <v>20</v>
      </c>
      <c r="K215" s="289"/>
      <c r="L215" s="289"/>
      <c r="M215" s="289"/>
      <c r="N215" s="289"/>
      <c r="O215" s="290" t="s">
        <v>17</v>
      </c>
      <c r="P215" s="225">
        <f t="shared" si="121"/>
        <v>0</v>
      </c>
      <c r="Q215" s="225">
        <f t="shared" si="122"/>
        <v>0</v>
      </c>
      <c r="R215" s="291"/>
      <c r="U215" s="207">
        <f t="shared" si="123"/>
        <v>0.5</v>
      </c>
      <c r="V215" s="207">
        <f t="shared" si="124"/>
        <v>0</v>
      </c>
      <c r="W215" s="207">
        <f t="shared" si="125"/>
        <v>0</v>
      </c>
      <c r="X215" s="217">
        <f t="shared" si="126"/>
        <v>0</v>
      </c>
      <c r="Y215" s="207">
        <f t="shared" si="127"/>
        <v>0</v>
      </c>
      <c r="Z215" s="217">
        <f t="shared" si="128"/>
        <v>0</v>
      </c>
      <c r="AA215" s="207">
        <f t="shared" si="129"/>
        <v>0</v>
      </c>
      <c r="AB215" s="207">
        <f t="shared" si="130"/>
        <v>0</v>
      </c>
      <c r="AC215" s="207">
        <f t="shared" si="131"/>
        <v>0</v>
      </c>
    </row>
    <row r="216" spans="1:29" s="207" customFormat="1" ht="20.5" customHeight="1" thickBot="1" x14ac:dyDescent="0.6">
      <c r="A216" s="306"/>
      <c r="B216" s="228" t="s">
        <v>101</v>
      </c>
      <c r="C216" s="294"/>
      <c r="D216" s="230"/>
      <c r="E216" s="221"/>
      <c r="F216" s="219">
        <v>6</v>
      </c>
      <c r="G216" s="222"/>
      <c r="H216" s="223"/>
      <c r="I216" s="224">
        <f t="shared" si="120"/>
        <v>1</v>
      </c>
      <c r="J216" s="288" t="s">
        <v>20</v>
      </c>
      <c r="K216" s="289"/>
      <c r="L216" s="289"/>
      <c r="M216" s="289"/>
      <c r="N216" s="289"/>
      <c r="O216" s="290" t="s">
        <v>17</v>
      </c>
      <c r="P216" s="225">
        <f t="shared" si="121"/>
        <v>0</v>
      </c>
      <c r="Q216" s="225">
        <f t="shared" si="122"/>
        <v>0</v>
      </c>
      <c r="R216" s="291"/>
      <c r="U216" s="207">
        <f t="shared" si="123"/>
        <v>0.5</v>
      </c>
      <c r="V216" s="207">
        <f t="shared" si="124"/>
        <v>0</v>
      </c>
      <c r="W216" s="207">
        <f t="shared" si="125"/>
        <v>0</v>
      </c>
      <c r="X216" s="217">
        <f t="shared" si="126"/>
        <v>0</v>
      </c>
      <c r="Y216" s="207">
        <f t="shared" si="127"/>
        <v>0</v>
      </c>
      <c r="Z216" s="217">
        <f t="shared" si="128"/>
        <v>0</v>
      </c>
      <c r="AA216" s="207">
        <f t="shared" si="129"/>
        <v>0</v>
      </c>
      <c r="AB216" s="207">
        <f t="shared" si="130"/>
        <v>0</v>
      </c>
      <c r="AC216" s="207">
        <f t="shared" si="131"/>
        <v>0</v>
      </c>
    </row>
    <row r="217" spans="1:29" s="207" customFormat="1" ht="20.5" customHeight="1" x14ac:dyDescent="0.55000000000000004">
      <c r="A217" s="307"/>
      <c r="B217" s="231"/>
      <c r="C217" s="231"/>
      <c r="D217" s="231"/>
      <c r="E217" s="232"/>
      <c r="F217" s="219">
        <v>7</v>
      </c>
      <c r="G217" s="222"/>
      <c r="H217" s="223"/>
      <c r="I217" s="224">
        <f t="shared" si="120"/>
        <v>1</v>
      </c>
      <c r="J217" s="288" t="s">
        <v>20</v>
      </c>
      <c r="K217" s="289"/>
      <c r="L217" s="289"/>
      <c r="M217" s="289"/>
      <c r="N217" s="289"/>
      <c r="O217" s="290" t="s">
        <v>17</v>
      </c>
      <c r="P217" s="225">
        <f t="shared" si="121"/>
        <v>0</v>
      </c>
      <c r="Q217" s="225">
        <f t="shared" si="122"/>
        <v>0</v>
      </c>
      <c r="R217" s="291"/>
      <c r="U217" s="207">
        <f t="shared" si="123"/>
        <v>0.5</v>
      </c>
      <c r="V217" s="207">
        <f t="shared" si="124"/>
        <v>0</v>
      </c>
      <c r="W217" s="207">
        <f t="shared" si="125"/>
        <v>0</v>
      </c>
      <c r="X217" s="217">
        <f t="shared" si="126"/>
        <v>0</v>
      </c>
      <c r="Y217" s="207">
        <f t="shared" si="127"/>
        <v>0</v>
      </c>
      <c r="Z217" s="217">
        <f t="shared" si="128"/>
        <v>0</v>
      </c>
      <c r="AA217" s="207">
        <f t="shared" si="129"/>
        <v>0</v>
      </c>
      <c r="AB217" s="207">
        <f t="shared" si="130"/>
        <v>0</v>
      </c>
      <c r="AC217" s="207">
        <f t="shared" si="131"/>
        <v>0</v>
      </c>
    </row>
    <row r="218" spans="1:29" s="207" customFormat="1" ht="20.5" customHeight="1" thickBot="1" x14ac:dyDescent="0.6">
      <c r="A218" s="307"/>
      <c r="B218" s="233"/>
      <c r="C218" s="233"/>
      <c r="D218" s="233"/>
      <c r="E218" s="234"/>
      <c r="F218" s="219">
        <v>8</v>
      </c>
      <c r="G218" s="222"/>
      <c r="H218" s="223"/>
      <c r="I218" s="224">
        <f t="shared" si="120"/>
        <v>1</v>
      </c>
      <c r="J218" s="288" t="s">
        <v>20</v>
      </c>
      <c r="K218" s="289"/>
      <c r="L218" s="289"/>
      <c r="M218" s="289"/>
      <c r="N218" s="289"/>
      <c r="O218" s="290" t="s">
        <v>17</v>
      </c>
      <c r="P218" s="225">
        <f t="shared" si="121"/>
        <v>0</v>
      </c>
      <c r="Q218" s="225">
        <f t="shared" si="122"/>
        <v>0</v>
      </c>
      <c r="R218" s="291"/>
      <c r="U218" s="207">
        <f t="shared" si="123"/>
        <v>0.5</v>
      </c>
      <c r="V218" s="207">
        <f t="shared" si="124"/>
        <v>0</v>
      </c>
      <c r="W218" s="207">
        <f t="shared" si="125"/>
        <v>0</v>
      </c>
      <c r="X218" s="217">
        <f t="shared" si="126"/>
        <v>0</v>
      </c>
      <c r="Y218" s="207">
        <f t="shared" si="127"/>
        <v>0</v>
      </c>
      <c r="Z218" s="217">
        <f t="shared" si="128"/>
        <v>0</v>
      </c>
      <c r="AA218" s="207">
        <f t="shared" si="129"/>
        <v>0</v>
      </c>
      <c r="AB218" s="207">
        <f t="shared" si="130"/>
        <v>0</v>
      </c>
      <c r="AC218" s="207">
        <f t="shared" si="131"/>
        <v>0</v>
      </c>
    </row>
    <row r="219" spans="1:29" s="207" customFormat="1" ht="20.5" customHeight="1" x14ac:dyDescent="0.55000000000000004">
      <c r="A219" s="306"/>
      <c r="B219" s="235" t="str">
        <f>IF(C212=0,"",C212)</f>
        <v/>
      </c>
      <c r="C219" s="211" t="s">
        <v>103</v>
      </c>
      <c r="D219" s="209"/>
      <c r="E219" s="212"/>
      <c r="F219" s="219">
        <v>9</v>
      </c>
      <c r="G219" s="222"/>
      <c r="H219" s="223"/>
      <c r="I219" s="224">
        <f t="shared" si="120"/>
        <v>1</v>
      </c>
      <c r="J219" s="288" t="s">
        <v>20</v>
      </c>
      <c r="K219" s="289"/>
      <c r="L219" s="289"/>
      <c r="M219" s="289"/>
      <c r="N219" s="289"/>
      <c r="O219" s="290" t="s">
        <v>17</v>
      </c>
      <c r="P219" s="225">
        <f t="shared" si="121"/>
        <v>0</v>
      </c>
      <c r="Q219" s="225">
        <f t="shared" si="122"/>
        <v>0</v>
      </c>
      <c r="R219" s="291"/>
      <c r="U219" s="207">
        <f t="shared" si="123"/>
        <v>0.5</v>
      </c>
      <c r="V219" s="207">
        <f t="shared" si="124"/>
        <v>0</v>
      </c>
      <c r="W219" s="207">
        <f t="shared" si="125"/>
        <v>0</v>
      </c>
      <c r="X219" s="217">
        <f t="shared" si="126"/>
        <v>0</v>
      </c>
      <c r="Y219" s="207">
        <f t="shared" si="127"/>
        <v>0</v>
      </c>
      <c r="Z219" s="217">
        <f t="shared" si="128"/>
        <v>0</v>
      </c>
      <c r="AA219" s="207">
        <f t="shared" si="129"/>
        <v>0</v>
      </c>
      <c r="AB219" s="207">
        <f t="shared" si="130"/>
        <v>0</v>
      </c>
      <c r="AC219" s="207">
        <f t="shared" si="131"/>
        <v>0</v>
      </c>
    </row>
    <row r="220" spans="1:29" s="207" customFormat="1" ht="20.5" customHeight="1" thickBot="1" x14ac:dyDescent="0.6">
      <c r="A220" s="306"/>
      <c r="B220" s="271"/>
      <c r="C220" s="272"/>
      <c r="D220" s="273"/>
      <c r="E220" s="221"/>
      <c r="F220" s="219">
        <v>10</v>
      </c>
      <c r="G220" s="222"/>
      <c r="H220" s="223"/>
      <c r="I220" s="224">
        <f t="shared" si="120"/>
        <v>1</v>
      </c>
      <c r="J220" s="288" t="s">
        <v>20</v>
      </c>
      <c r="K220" s="289"/>
      <c r="L220" s="289"/>
      <c r="M220" s="289"/>
      <c r="N220" s="289"/>
      <c r="O220" s="290" t="s">
        <v>17</v>
      </c>
      <c r="P220" s="225">
        <f t="shared" si="121"/>
        <v>0</v>
      </c>
      <c r="Q220" s="225">
        <f t="shared" si="122"/>
        <v>0</v>
      </c>
      <c r="R220" s="291"/>
      <c r="U220" s="207">
        <f t="shared" si="123"/>
        <v>0.5</v>
      </c>
      <c r="V220" s="207">
        <f t="shared" si="124"/>
        <v>0</v>
      </c>
      <c r="W220" s="207">
        <f t="shared" si="125"/>
        <v>0</v>
      </c>
      <c r="X220" s="217">
        <f t="shared" si="126"/>
        <v>0</v>
      </c>
      <c r="Y220" s="207">
        <f t="shared" si="127"/>
        <v>0</v>
      </c>
      <c r="Z220" s="217">
        <f t="shared" si="128"/>
        <v>0</v>
      </c>
      <c r="AA220" s="207">
        <f t="shared" si="129"/>
        <v>0</v>
      </c>
      <c r="AB220" s="207">
        <f t="shared" si="130"/>
        <v>0</v>
      </c>
      <c r="AC220" s="207">
        <f t="shared" si="131"/>
        <v>0</v>
      </c>
    </row>
    <row r="221" spans="1:29" s="207" customFormat="1" ht="20.5" customHeight="1" thickBot="1" x14ac:dyDescent="0.6">
      <c r="A221" s="306"/>
      <c r="B221" s="209" t="s">
        <v>5</v>
      </c>
      <c r="C221" s="239">
        <f>COUNTIF(J211:J222,"&lt;&gt;【補助対象外】")</f>
        <v>12</v>
      </c>
      <c r="D221" s="240"/>
      <c r="E221" s="212"/>
      <c r="F221" s="219">
        <v>11</v>
      </c>
      <c r="G221" s="222"/>
      <c r="H221" s="223"/>
      <c r="I221" s="224">
        <f t="shared" si="120"/>
        <v>1</v>
      </c>
      <c r="J221" s="288" t="s">
        <v>20</v>
      </c>
      <c r="K221" s="289"/>
      <c r="L221" s="289"/>
      <c r="M221" s="289"/>
      <c r="N221" s="289"/>
      <c r="O221" s="290" t="s">
        <v>17</v>
      </c>
      <c r="P221" s="225">
        <f t="shared" si="121"/>
        <v>0</v>
      </c>
      <c r="Q221" s="225">
        <f t="shared" si="122"/>
        <v>0</v>
      </c>
      <c r="R221" s="291"/>
      <c r="U221" s="207">
        <f t="shared" si="123"/>
        <v>0.5</v>
      </c>
      <c r="V221" s="207">
        <f t="shared" si="124"/>
        <v>0</v>
      </c>
      <c r="W221" s="207">
        <f t="shared" si="125"/>
        <v>0</v>
      </c>
      <c r="X221" s="217">
        <f t="shared" si="126"/>
        <v>0</v>
      </c>
      <c r="Y221" s="207">
        <f t="shared" si="127"/>
        <v>0</v>
      </c>
      <c r="Z221" s="217">
        <f t="shared" si="128"/>
        <v>0</v>
      </c>
      <c r="AA221" s="207">
        <f t="shared" si="129"/>
        <v>0</v>
      </c>
      <c r="AB221" s="207">
        <f t="shared" si="130"/>
        <v>0</v>
      </c>
      <c r="AC221" s="207">
        <f t="shared" si="131"/>
        <v>0</v>
      </c>
    </row>
    <row r="222" spans="1:29" s="207" customFormat="1" ht="20.399999999999999" customHeight="1" thickBot="1" x14ac:dyDescent="0.6">
      <c r="A222" s="306"/>
      <c r="B222" s="241" t="s">
        <v>104</v>
      </c>
      <c r="C222" s="242">
        <f>ROUNDDOWN(SUM(P211:P222),-3)</f>
        <v>0</v>
      </c>
      <c r="D222" s="243"/>
      <c r="E222" s="221"/>
      <c r="F222" s="229">
        <v>12</v>
      </c>
      <c r="G222" s="244"/>
      <c r="H222" s="245"/>
      <c r="I222" s="246">
        <f t="shared" si="120"/>
        <v>1</v>
      </c>
      <c r="J222" s="295" t="s">
        <v>20</v>
      </c>
      <c r="K222" s="296"/>
      <c r="L222" s="296"/>
      <c r="M222" s="296"/>
      <c r="N222" s="296"/>
      <c r="O222" s="297" t="s">
        <v>17</v>
      </c>
      <c r="P222" s="247">
        <f t="shared" si="121"/>
        <v>0</v>
      </c>
      <c r="Q222" s="247">
        <f t="shared" si="122"/>
        <v>0</v>
      </c>
      <c r="R222" s="298"/>
      <c r="U222" s="207">
        <f t="shared" si="123"/>
        <v>0.5</v>
      </c>
      <c r="V222" s="207">
        <f t="shared" si="124"/>
        <v>0</v>
      </c>
      <c r="W222" s="207">
        <f t="shared" si="125"/>
        <v>0</v>
      </c>
      <c r="X222" s="217">
        <f t="shared" si="126"/>
        <v>0</v>
      </c>
      <c r="Y222" s="207">
        <f t="shared" si="127"/>
        <v>0</v>
      </c>
      <c r="Z222" s="217">
        <f t="shared" si="128"/>
        <v>0</v>
      </c>
      <c r="AA222" s="207">
        <f t="shared" si="129"/>
        <v>0</v>
      </c>
      <c r="AB222" s="207">
        <f t="shared" si="130"/>
        <v>0</v>
      </c>
      <c r="AC222" s="207">
        <f t="shared" si="131"/>
        <v>0</v>
      </c>
    </row>
    <row r="223" spans="1:29" s="207" customFormat="1" ht="4.75" customHeight="1" x14ac:dyDescent="0.55000000000000004">
      <c r="A223" s="248"/>
      <c r="B223" s="249"/>
      <c r="C223" s="250"/>
      <c r="D223" s="251"/>
      <c r="E223" s="252"/>
      <c r="F223" s="208"/>
      <c r="G223" s="253"/>
      <c r="H223" s="253"/>
      <c r="I223" s="254"/>
      <c r="J223" s="255"/>
      <c r="K223" s="256"/>
      <c r="L223" s="256"/>
      <c r="M223" s="256"/>
      <c r="N223" s="256"/>
      <c r="O223" s="255"/>
      <c r="P223" s="256"/>
      <c r="Q223" s="256"/>
      <c r="R223" s="255"/>
      <c r="X223" s="217"/>
      <c r="Z223" s="217"/>
    </row>
    <row r="224" spans="1:29" s="207" customFormat="1" ht="4.75" customHeight="1" x14ac:dyDescent="0.55000000000000004">
      <c r="A224" s="248"/>
      <c r="B224" s="249"/>
      <c r="C224" s="250"/>
      <c r="D224" s="251"/>
      <c r="E224" s="252"/>
      <c r="F224" s="208"/>
      <c r="G224" s="253"/>
      <c r="H224" s="253"/>
      <c r="I224" s="254"/>
      <c r="J224" s="255"/>
      <c r="K224" s="256"/>
      <c r="L224" s="256"/>
      <c r="M224" s="256"/>
      <c r="N224" s="256"/>
      <c r="O224" s="255"/>
      <c r="P224" s="256"/>
      <c r="Q224" s="256"/>
      <c r="R224" s="255"/>
      <c r="X224" s="217"/>
      <c r="Z224" s="217"/>
    </row>
    <row r="225" spans="1:29" s="207" customFormat="1" ht="4.75" customHeight="1" thickBot="1" x14ac:dyDescent="0.6">
      <c r="A225" s="248"/>
      <c r="B225" s="249"/>
      <c r="C225" s="250"/>
      <c r="D225" s="251"/>
      <c r="E225" s="252"/>
      <c r="F225" s="208"/>
      <c r="G225" s="253"/>
      <c r="H225" s="253"/>
      <c r="I225" s="254"/>
      <c r="J225" s="255"/>
      <c r="K225" s="256"/>
      <c r="L225" s="256"/>
      <c r="M225" s="256"/>
      <c r="N225" s="256"/>
      <c r="O225" s="255"/>
      <c r="P225" s="256"/>
      <c r="Q225" s="256"/>
      <c r="R225" s="255"/>
      <c r="X225" s="217"/>
      <c r="Z225" s="217"/>
    </row>
    <row r="226" spans="1:29" s="207" customFormat="1" ht="3.65" customHeight="1" x14ac:dyDescent="0.55000000000000004">
      <c r="A226" s="248"/>
      <c r="B226" s="257"/>
      <c r="C226" s="258"/>
      <c r="D226" s="259"/>
      <c r="E226" s="260"/>
      <c r="F226" s="261"/>
      <c r="G226" s="262"/>
      <c r="H226" s="262"/>
      <c r="I226" s="263"/>
      <c r="J226" s="264"/>
      <c r="K226" s="265"/>
      <c r="L226" s="265"/>
      <c r="M226" s="265"/>
      <c r="N226" s="265"/>
      <c r="O226" s="264"/>
      <c r="P226" s="265"/>
      <c r="Q226" s="265"/>
      <c r="R226" s="264"/>
      <c r="X226" s="217"/>
      <c r="Z226" s="217"/>
    </row>
    <row r="227" spans="1:29" s="207" customFormat="1" ht="3.65" customHeight="1" x14ac:dyDescent="0.55000000000000004">
      <c r="A227" s="248"/>
      <c r="B227" s="249"/>
      <c r="C227" s="250"/>
      <c r="D227" s="251"/>
      <c r="E227" s="252"/>
      <c r="F227" s="208"/>
      <c r="G227" s="253"/>
      <c r="H227" s="253"/>
      <c r="I227" s="254"/>
      <c r="J227" s="255"/>
      <c r="K227" s="256"/>
      <c r="L227" s="256"/>
      <c r="M227" s="256"/>
      <c r="N227" s="256"/>
      <c r="O227" s="255"/>
      <c r="P227" s="256"/>
      <c r="Q227" s="256"/>
      <c r="R227" s="255"/>
      <c r="X227" s="217"/>
      <c r="Z227" s="217"/>
    </row>
    <row r="228" spans="1:29" s="207" customFormat="1" ht="3.65" customHeight="1" x14ac:dyDescent="0.55000000000000004">
      <c r="A228" s="248"/>
      <c r="B228" s="249"/>
      <c r="C228" s="250"/>
      <c r="D228" s="251"/>
      <c r="E228" s="252"/>
      <c r="F228" s="208"/>
      <c r="G228" s="253"/>
      <c r="H228" s="253"/>
      <c r="I228" s="254"/>
      <c r="J228" s="255"/>
      <c r="K228" s="256"/>
      <c r="L228" s="256"/>
      <c r="M228" s="256"/>
      <c r="N228" s="256"/>
      <c r="O228" s="255"/>
      <c r="P228" s="256"/>
      <c r="Q228" s="256"/>
      <c r="R228" s="255"/>
      <c r="X228" s="217"/>
      <c r="Z228" s="217"/>
    </row>
    <row r="229" spans="1:29" s="208" customFormat="1" ht="3.65" customHeight="1" thickBot="1" x14ac:dyDescent="0.6">
      <c r="A229" s="248"/>
      <c r="B229" s="251"/>
      <c r="C229" s="251"/>
      <c r="D229" s="251"/>
      <c r="E229" s="252"/>
      <c r="F229" s="251"/>
      <c r="G229" s="253"/>
      <c r="H229" s="253"/>
      <c r="I229" s="254"/>
      <c r="J229" s="255"/>
      <c r="K229" s="256"/>
      <c r="L229" s="256"/>
      <c r="M229" s="256"/>
      <c r="N229" s="256"/>
      <c r="O229" s="255"/>
      <c r="P229" s="256"/>
      <c r="Q229" s="256"/>
      <c r="R229" s="255"/>
      <c r="X229" s="256"/>
      <c r="Z229" s="256"/>
    </row>
    <row r="230" spans="1:29" s="207" customFormat="1" ht="48" customHeight="1" thickBot="1" x14ac:dyDescent="0.6">
      <c r="A230" s="190"/>
      <c r="B230" s="200" t="s">
        <v>94</v>
      </c>
      <c r="C230" s="305"/>
      <c r="D230" s="200" t="s">
        <v>135</v>
      </c>
      <c r="E230" s="201"/>
      <c r="F230" s="200" t="s">
        <v>93</v>
      </c>
      <c r="G230" s="202" t="s">
        <v>66</v>
      </c>
      <c r="H230" s="202" t="s">
        <v>67</v>
      </c>
      <c r="I230" s="203" t="s">
        <v>73</v>
      </c>
      <c r="J230" s="202" t="s">
        <v>75</v>
      </c>
      <c r="K230" s="202" t="s">
        <v>69</v>
      </c>
      <c r="L230" s="202" t="s">
        <v>68</v>
      </c>
      <c r="M230" s="202" t="s">
        <v>70</v>
      </c>
      <c r="N230" s="202" t="s">
        <v>71</v>
      </c>
      <c r="O230" s="202" t="s">
        <v>15</v>
      </c>
      <c r="P230" s="204" t="s">
        <v>72</v>
      </c>
      <c r="Q230" s="205" t="s">
        <v>74</v>
      </c>
      <c r="R230" s="206" t="s">
        <v>132</v>
      </c>
      <c r="U230" s="207" t="s">
        <v>54</v>
      </c>
      <c r="V230" s="207" t="s">
        <v>79</v>
      </c>
      <c r="W230" s="207" t="s">
        <v>56</v>
      </c>
      <c r="X230" s="207" t="s">
        <v>57</v>
      </c>
      <c r="Y230" s="208" t="s">
        <v>58</v>
      </c>
      <c r="Z230" s="207" t="s">
        <v>59</v>
      </c>
      <c r="AA230" s="207" t="s">
        <v>60</v>
      </c>
      <c r="AB230" s="207" t="s">
        <v>61</v>
      </c>
      <c r="AC230" s="207" t="s">
        <v>62</v>
      </c>
    </row>
    <row r="231" spans="1:29" s="207" customFormat="1" ht="20.5" customHeight="1" x14ac:dyDescent="0.55000000000000004">
      <c r="A231" s="306"/>
      <c r="B231" s="209" t="s">
        <v>96</v>
      </c>
      <c r="C231" s="282"/>
      <c r="D231" s="211"/>
      <c r="E231" s="212"/>
      <c r="F231" s="210">
        <v>1</v>
      </c>
      <c r="G231" s="213"/>
      <c r="H231" s="214"/>
      <c r="I231" s="215">
        <f t="shared" ref="I231:I242" si="132">IF(H231-G231+1&lt;10,IF(H231-G231+1&gt;0,H231-G231+1,"✕"),"✕")</f>
        <v>1</v>
      </c>
      <c r="J231" s="283" t="s">
        <v>20</v>
      </c>
      <c r="K231" s="284"/>
      <c r="L231" s="284"/>
      <c r="M231" s="284"/>
      <c r="N231" s="284"/>
      <c r="O231" s="285" t="s">
        <v>17</v>
      </c>
      <c r="P231" s="216">
        <f t="shared" ref="P231:P242" si="133">IF(J231="【住宅手当】",Y231,IF(J231="【宿舎借上げ】",AC231,0))</f>
        <v>0</v>
      </c>
      <c r="Q231" s="216">
        <f t="shared" ref="Q231:Q242" si="134">I231*P231</f>
        <v>0</v>
      </c>
      <c r="R231" s="286"/>
      <c r="U231" s="207">
        <f t="shared" ref="U231:U242" si="135">IF(O231="標準エリア",1/2,(IF(O231="加算エリア",2/3,0)))</f>
        <v>0.5</v>
      </c>
      <c r="V231" s="207">
        <f t="shared" ref="V231:V242" si="136">L231*U231</f>
        <v>0</v>
      </c>
      <c r="W231" s="207">
        <f t="shared" ref="W231:W242" si="137">IF(V231&gt;=(IF(O231="標準エリア",10000,IF(O231="加算エリア",14000,0))),IF(O231="標準エリア",10000,IF(O231="加算エリア",14000,0)),V231)</f>
        <v>0</v>
      </c>
      <c r="X231" s="217">
        <f t="shared" ref="X231:X242" si="138">K231-L231</f>
        <v>0</v>
      </c>
      <c r="Y231" s="207">
        <f t="shared" ref="Y231:Y242" si="139">IF(W231&gt;=X231,X231,W231)</f>
        <v>0</v>
      </c>
      <c r="Z231" s="217">
        <f t="shared" ref="Z231:Z242" si="140">M231-N231</f>
        <v>0</v>
      </c>
      <c r="AA231" s="207">
        <f t="shared" ref="AA231:AA242" si="141">Z231*U231</f>
        <v>0</v>
      </c>
      <c r="AB231" s="207">
        <f t="shared" ref="AB231:AB242" si="142">IF(AA231&gt;=(IF(O231="標準エリア",10000,14000)),(IF(O231="標準エリア",10000,14000)),AA231)</f>
        <v>0</v>
      </c>
      <c r="AC231" s="207">
        <f t="shared" ref="AC231:AC242" si="143">IF(AB231&gt;=N231,N231,AB231)</f>
        <v>0</v>
      </c>
    </row>
    <row r="232" spans="1:29" s="207" customFormat="1" ht="20.5" customHeight="1" x14ac:dyDescent="0.55000000000000004">
      <c r="A232" s="306"/>
      <c r="B232" s="218" t="s">
        <v>97</v>
      </c>
      <c r="C232" s="287"/>
      <c r="D232" s="220"/>
      <c r="E232" s="221"/>
      <c r="F232" s="219">
        <v>2</v>
      </c>
      <c r="G232" s="222"/>
      <c r="H232" s="223"/>
      <c r="I232" s="224">
        <f t="shared" si="132"/>
        <v>1</v>
      </c>
      <c r="J232" s="288" t="s">
        <v>20</v>
      </c>
      <c r="K232" s="289"/>
      <c r="L232" s="289"/>
      <c r="M232" s="289"/>
      <c r="N232" s="289"/>
      <c r="O232" s="290" t="s">
        <v>17</v>
      </c>
      <c r="P232" s="225">
        <f t="shared" si="133"/>
        <v>0</v>
      </c>
      <c r="Q232" s="225">
        <f t="shared" si="134"/>
        <v>0</v>
      </c>
      <c r="R232" s="291"/>
      <c r="U232" s="207">
        <f t="shared" si="135"/>
        <v>0.5</v>
      </c>
      <c r="V232" s="207">
        <f t="shared" si="136"/>
        <v>0</v>
      </c>
      <c r="W232" s="207">
        <f t="shared" si="137"/>
        <v>0</v>
      </c>
      <c r="X232" s="217">
        <f t="shared" si="138"/>
        <v>0</v>
      </c>
      <c r="Y232" s="207">
        <f t="shared" si="139"/>
        <v>0</v>
      </c>
      <c r="Z232" s="217">
        <f t="shared" si="140"/>
        <v>0</v>
      </c>
      <c r="AA232" s="207">
        <f t="shared" si="141"/>
        <v>0</v>
      </c>
      <c r="AB232" s="207">
        <f t="shared" si="142"/>
        <v>0</v>
      </c>
      <c r="AC232" s="207">
        <f t="shared" si="143"/>
        <v>0</v>
      </c>
    </row>
    <row r="233" spans="1:29" s="207" customFormat="1" ht="20.5" customHeight="1" x14ac:dyDescent="0.55000000000000004">
      <c r="A233" s="306"/>
      <c r="B233" s="218" t="s">
        <v>98</v>
      </c>
      <c r="C233" s="292"/>
      <c r="D233" s="226" t="str">
        <f>IF(C233=0,"",DATEDIF(C233,"2025/4/1","Y"))</f>
        <v/>
      </c>
      <c r="E233" s="212"/>
      <c r="F233" s="219">
        <v>3</v>
      </c>
      <c r="G233" s="222"/>
      <c r="H233" s="223"/>
      <c r="I233" s="224">
        <f t="shared" si="132"/>
        <v>1</v>
      </c>
      <c r="J233" s="288" t="s">
        <v>20</v>
      </c>
      <c r="K233" s="289"/>
      <c r="L233" s="289"/>
      <c r="M233" s="289"/>
      <c r="N233" s="289"/>
      <c r="O233" s="290" t="s">
        <v>17</v>
      </c>
      <c r="P233" s="225">
        <f t="shared" si="133"/>
        <v>0</v>
      </c>
      <c r="Q233" s="225">
        <f t="shared" si="134"/>
        <v>0</v>
      </c>
      <c r="R233" s="291"/>
      <c r="U233" s="207">
        <f t="shared" si="135"/>
        <v>0.5</v>
      </c>
      <c r="V233" s="207">
        <f t="shared" si="136"/>
        <v>0</v>
      </c>
      <c r="W233" s="207">
        <f t="shared" si="137"/>
        <v>0</v>
      </c>
      <c r="X233" s="217">
        <f t="shared" si="138"/>
        <v>0</v>
      </c>
      <c r="Y233" s="207">
        <f t="shared" si="139"/>
        <v>0</v>
      </c>
      <c r="Z233" s="217">
        <f t="shared" si="140"/>
        <v>0</v>
      </c>
      <c r="AA233" s="207">
        <f t="shared" si="141"/>
        <v>0</v>
      </c>
      <c r="AB233" s="207">
        <f t="shared" si="142"/>
        <v>0</v>
      </c>
      <c r="AC233" s="207">
        <f t="shared" si="143"/>
        <v>0</v>
      </c>
    </row>
    <row r="234" spans="1:29" s="207" customFormat="1" ht="20.5" customHeight="1" x14ac:dyDescent="0.55000000000000004">
      <c r="A234" s="306"/>
      <c r="B234" s="218" t="s">
        <v>99</v>
      </c>
      <c r="C234" s="292"/>
      <c r="D234" s="227" t="str">
        <f>IF(C234="","",IF(AND(C234&gt;=DATE(2022,2,1),C234&lt;=DATE(2025,12,31)),"対象","対象外"))</f>
        <v/>
      </c>
      <c r="E234" s="221"/>
      <c r="F234" s="219">
        <v>4</v>
      </c>
      <c r="G234" s="222"/>
      <c r="H234" s="223"/>
      <c r="I234" s="224">
        <f t="shared" si="132"/>
        <v>1</v>
      </c>
      <c r="J234" s="288" t="s">
        <v>20</v>
      </c>
      <c r="K234" s="289"/>
      <c r="L234" s="289"/>
      <c r="M234" s="289"/>
      <c r="N234" s="289"/>
      <c r="O234" s="290" t="s">
        <v>17</v>
      </c>
      <c r="P234" s="225">
        <f t="shared" si="133"/>
        <v>0</v>
      </c>
      <c r="Q234" s="225">
        <f t="shared" si="134"/>
        <v>0</v>
      </c>
      <c r="R234" s="291"/>
      <c r="U234" s="207">
        <f t="shared" si="135"/>
        <v>0.5</v>
      </c>
      <c r="V234" s="207">
        <f t="shared" si="136"/>
        <v>0</v>
      </c>
      <c r="W234" s="207">
        <f t="shared" si="137"/>
        <v>0</v>
      </c>
      <c r="X234" s="217">
        <f t="shared" si="138"/>
        <v>0</v>
      </c>
      <c r="Y234" s="207">
        <f t="shared" si="139"/>
        <v>0</v>
      </c>
      <c r="Z234" s="217">
        <f t="shared" si="140"/>
        <v>0</v>
      </c>
      <c r="AA234" s="207">
        <f t="shared" si="141"/>
        <v>0</v>
      </c>
      <c r="AB234" s="207">
        <f t="shared" si="142"/>
        <v>0</v>
      </c>
      <c r="AC234" s="207">
        <f t="shared" si="143"/>
        <v>0</v>
      </c>
    </row>
    <row r="235" spans="1:29" s="207" customFormat="1" ht="20.5" customHeight="1" x14ac:dyDescent="0.55000000000000004">
      <c r="A235" s="306"/>
      <c r="B235" s="218" t="s">
        <v>100</v>
      </c>
      <c r="C235" s="293"/>
      <c r="D235" s="220"/>
      <c r="E235" s="212"/>
      <c r="F235" s="219">
        <v>5</v>
      </c>
      <c r="G235" s="222"/>
      <c r="H235" s="223"/>
      <c r="I235" s="224">
        <f t="shared" si="132"/>
        <v>1</v>
      </c>
      <c r="J235" s="288" t="s">
        <v>20</v>
      </c>
      <c r="K235" s="289"/>
      <c r="L235" s="289"/>
      <c r="M235" s="289"/>
      <c r="N235" s="289"/>
      <c r="O235" s="290" t="s">
        <v>17</v>
      </c>
      <c r="P235" s="225">
        <f t="shared" si="133"/>
        <v>0</v>
      </c>
      <c r="Q235" s="225">
        <f t="shared" si="134"/>
        <v>0</v>
      </c>
      <c r="R235" s="291"/>
      <c r="U235" s="207">
        <f t="shared" si="135"/>
        <v>0.5</v>
      </c>
      <c r="V235" s="207">
        <f t="shared" si="136"/>
        <v>0</v>
      </c>
      <c r="W235" s="207">
        <f t="shared" si="137"/>
        <v>0</v>
      </c>
      <c r="X235" s="217">
        <f t="shared" si="138"/>
        <v>0</v>
      </c>
      <c r="Y235" s="207">
        <f t="shared" si="139"/>
        <v>0</v>
      </c>
      <c r="Z235" s="217">
        <f t="shared" si="140"/>
        <v>0</v>
      </c>
      <c r="AA235" s="207">
        <f t="shared" si="141"/>
        <v>0</v>
      </c>
      <c r="AB235" s="207">
        <f t="shared" si="142"/>
        <v>0</v>
      </c>
      <c r="AC235" s="207">
        <f t="shared" si="143"/>
        <v>0</v>
      </c>
    </row>
    <row r="236" spans="1:29" s="207" customFormat="1" ht="20.5" customHeight="1" thickBot="1" x14ac:dyDescent="0.6">
      <c r="A236" s="306"/>
      <c r="B236" s="228" t="s">
        <v>101</v>
      </c>
      <c r="C236" s="294"/>
      <c r="D236" s="230"/>
      <c r="E236" s="221"/>
      <c r="F236" s="219">
        <v>6</v>
      </c>
      <c r="G236" s="222"/>
      <c r="H236" s="223"/>
      <c r="I236" s="224">
        <f t="shared" si="132"/>
        <v>1</v>
      </c>
      <c r="J236" s="288" t="s">
        <v>20</v>
      </c>
      <c r="K236" s="289"/>
      <c r="L236" s="289"/>
      <c r="M236" s="289"/>
      <c r="N236" s="289"/>
      <c r="O236" s="290" t="s">
        <v>17</v>
      </c>
      <c r="P236" s="225">
        <f t="shared" si="133"/>
        <v>0</v>
      </c>
      <c r="Q236" s="225">
        <f t="shared" si="134"/>
        <v>0</v>
      </c>
      <c r="R236" s="291"/>
      <c r="U236" s="207">
        <f t="shared" si="135"/>
        <v>0.5</v>
      </c>
      <c r="V236" s="207">
        <f t="shared" si="136"/>
        <v>0</v>
      </c>
      <c r="W236" s="207">
        <f t="shared" si="137"/>
        <v>0</v>
      </c>
      <c r="X236" s="217">
        <f t="shared" si="138"/>
        <v>0</v>
      </c>
      <c r="Y236" s="207">
        <f t="shared" si="139"/>
        <v>0</v>
      </c>
      <c r="Z236" s="217">
        <f t="shared" si="140"/>
        <v>0</v>
      </c>
      <c r="AA236" s="207">
        <f t="shared" si="141"/>
        <v>0</v>
      </c>
      <c r="AB236" s="207">
        <f t="shared" si="142"/>
        <v>0</v>
      </c>
      <c r="AC236" s="207">
        <f t="shared" si="143"/>
        <v>0</v>
      </c>
    </row>
    <row r="237" spans="1:29" s="207" customFormat="1" ht="20.5" customHeight="1" x14ac:dyDescent="0.55000000000000004">
      <c r="A237" s="307"/>
      <c r="B237" s="231"/>
      <c r="C237" s="231"/>
      <c r="D237" s="231"/>
      <c r="E237" s="232"/>
      <c r="F237" s="219">
        <v>7</v>
      </c>
      <c r="G237" s="222"/>
      <c r="H237" s="223"/>
      <c r="I237" s="224">
        <f t="shared" si="132"/>
        <v>1</v>
      </c>
      <c r="J237" s="288" t="s">
        <v>20</v>
      </c>
      <c r="K237" s="289"/>
      <c r="L237" s="289"/>
      <c r="M237" s="289"/>
      <c r="N237" s="289"/>
      <c r="O237" s="290" t="s">
        <v>17</v>
      </c>
      <c r="P237" s="225">
        <f t="shared" si="133"/>
        <v>0</v>
      </c>
      <c r="Q237" s="225">
        <f t="shared" si="134"/>
        <v>0</v>
      </c>
      <c r="R237" s="291"/>
      <c r="U237" s="207">
        <f t="shared" si="135"/>
        <v>0.5</v>
      </c>
      <c r="V237" s="207">
        <f t="shared" si="136"/>
        <v>0</v>
      </c>
      <c r="W237" s="207">
        <f t="shared" si="137"/>
        <v>0</v>
      </c>
      <c r="X237" s="217">
        <f t="shared" si="138"/>
        <v>0</v>
      </c>
      <c r="Y237" s="207">
        <f t="shared" si="139"/>
        <v>0</v>
      </c>
      <c r="Z237" s="217">
        <f t="shared" si="140"/>
        <v>0</v>
      </c>
      <c r="AA237" s="207">
        <f t="shared" si="141"/>
        <v>0</v>
      </c>
      <c r="AB237" s="207">
        <f t="shared" si="142"/>
        <v>0</v>
      </c>
      <c r="AC237" s="207">
        <f t="shared" si="143"/>
        <v>0</v>
      </c>
    </row>
    <row r="238" spans="1:29" s="207" customFormat="1" ht="20.5" customHeight="1" thickBot="1" x14ac:dyDescent="0.6">
      <c r="A238" s="307"/>
      <c r="B238" s="233"/>
      <c r="C238" s="233"/>
      <c r="D238" s="233"/>
      <c r="E238" s="234"/>
      <c r="F238" s="219">
        <v>8</v>
      </c>
      <c r="G238" s="222"/>
      <c r="H238" s="223"/>
      <c r="I238" s="224">
        <f t="shared" si="132"/>
        <v>1</v>
      </c>
      <c r="J238" s="288" t="s">
        <v>20</v>
      </c>
      <c r="K238" s="289"/>
      <c r="L238" s="289"/>
      <c r="M238" s="289"/>
      <c r="N238" s="289"/>
      <c r="O238" s="290" t="s">
        <v>17</v>
      </c>
      <c r="P238" s="225">
        <f t="shared" si="133"/>
        <v>0</v>
      </c>
      <c r="Q238" s="225">
        <f t="shared" si="134"/>
        <v>0</v>
      </c>
      <c r="R238" s="291"/>
      <c r="U238" s="207">
        <f t="shared" si="135"/>
        <v>0.5</v>
      </c>
      <c r="V238" s="207">
        <f t="shared" si="136"/>
        <v>0</v>
      </c>
      <c r="W238" s="207">
        <f t="shared" si="137"/>
        <v>0</v>
      </c>
      <c r="X238" s="217">
        <f t="shared" si="138"/>
        <v>0</v>
      </c>
      <c r="Y238" s="207">
        <f t="shared" si="139"/>
        <v>0</v>
      </c>
      <c r="Z238" s="217">
        <f t="shared" si="140"/>
        <v>0</v>
      </c>
      <c r="AA238" s="207">
        <f t="shared" si="141"/>
        <v>0</v>
      </c>
      <c r="AB238" s="207">
        <f t="shared" si="142"/>
        <v>0</v>
      </c>
      <c r="AC238" s="207">
        <f t="shared" si="143"/>
        <v>0</v>
      </c>
    </row>
    <row r="239" spans="1:29" s="207" customFormat="1" ht="20.5" customHeight="1" x14ac:dyDescent="0.55000000000000004">
      <c r="A239" s="306"/>
      <c r="B239" s="235" t="str">
        <f>IF(C232=0,"",C232)</f>
        <v/>
      </c>
      <c r="C239" s="211" t="s">
        <v>103</v>
      </c>
      <c r="D239" s="209"/>
      <c r="E239" s="212"/>
      <c r="F239" s="219">
        <v>9</v>
      </c>
      <c r="G239" s="222"/>
      <c r="H239" s="223"/>
      <c r="I239" s="224">
        <f t="shared" si="132"/>
        <v>1</v>
      </c>
      <c r="J239" s="288" t="s">
        <v>20</v>
      </c>
      <c r="K239" s="289"/>
      <c r="L239" s="289"/>
      <c r="M239" s="289"/>
      <c r="N239" s="289"/>
      <c r="O239" s="290" t="s">
        <v>17</v>
      </c>
      <c r="P239" s="225">
        <f t="shared" si="133"/>
        <v>0</v>
      </c>
      <c r="Q239" s="225">
        <f t="shared" si="134"/>
        <v>0</v>
      </c>
      <c r="R239" s="291"/>
      <c r="U239" s="207">
        <f t="shared" si="135"/>
        <v>0.5</v>
      </c>
      <c r="V239" s="207">
        <f t="shared" si="136"/>
        <v>0</v>
      </c>
      <c r="W239" s="207">
        <f t="shared" si="137"/>
        <v>0</v>
      </c>
      <c r="X239" s="217">
        <f t="shared" si="138"/>
        <v>0</v>
      </c>
      <c r="Y239" s="207">
        <f t="shared" si="139"/>
        <v>0</v>
      </c>
      <c r="Z239" s="217">
        <f t="shared" si="140"/>
        <v>0</v>
      </c>
      <c r="AA239" s="207">
        <f t="shared" si="141"/>
        <v>0</v>
      </c>
      <c r="AB239" s="207">
        <f t="shared" si="142"/>
        <v>0</v>
      </c>
      <c r="AC239" s="207">
        <f t="shared" si="143"/>
        <v>0</v>
      </c>
    </row>
    <row r="240" spans="1:29" s="207" customFormat="1" ht="20.5" customHeight="1" thickBot="1" x14ac:dyDescent="0.6">
      <c r="A240" s="306"/>
      <c r="B240" s="271"/>
      <c r="C240" s="272"/>
      <c r="D240" s="273"/>
      <c r="E240" s="221"/>
      <c r="F240" s="219">
        <v>10</v>
      </c>
      <c r="G240" s="222"/>
      <c r="H240" s="223"/>
      <c r="I240" s="224">
        <f t="shared" si="132"/>
        <v>1</v>
      </c>
      <c r="J240" s="288" t="s">
        <v>20</v>
      </c>
      <c r="K240" s="289"/>
      <c r="L240" s="289"/>
      <c r="M240" s="289"/>
      <c r="N240" s="289"/>
      <c r="O240" s="290" t="s">
        <v>17</v>
      </c>
      <c r="P240" s="225">
        <f t="shared" si="133"/>
        <v>0</v>
      </c>
      <c r="Q240" s="225">
        <f t="shared" si="134"/>
        <v>0</v>
      </c>
      <c r="R240" s="291"/>
      <c r="U240" s="207">
        <f t="shared" si="135"/>
        <v>0.5</v>
      </c>
      <c r="V240" s="207">
        <f t="shared" si="136"/>
        <v>0</v>
      </c>
      <c r="W240" s="207">
        <f t="shared" si="137"/>
        <v>0</v>
      </c>
      <c r="X240" s="217">
        <f t="shared" si="138"/>
        <v>0</v>
      </c>
      <c r="Y240" s="207">
        <f t="shared" si="139"/>
        <v>0</v>
      </c>
      <c r="Z240" s="217">
        <f t="shared" si="140"/>
        <v>0</v>
      </c>
      <c r="AA240" s="207">
        <f t="shared" si="141"/>
        <v>0</v>
      </c>
      <c r="AB240" s="207">
        <f t="shared" si="142"/>
        <v>0</v>
      </c>
      <c r="AC240" s="207">
        <f t="shared" si="143"/>
        <v>0</v>
      </c>
    </row>
    <row r="241" spans="1:29" s="207" customFormat="1" ht="20.5" customHeight="1" thickBot="1" x14ac:dyDescent="0.6">
      <c r="A241" s="306"/>
      <c r="B241" s="209" t="s">
        <v>5</v>
      </c>
      <c r="C241" s="239">
        <f>COUNTIF(J231:J242,"&lt;&gt;【補助対象外】")</f>
        <v>12</v>
      </c>
      <c r="D241" s="240"/>
      <c r="E241" s="212"/>
      <c r="F241" s="219">
        <v>11</v>
      </c>
      <c r="G241" s="222"/>
      <c r="H241" s="223"/>
      <c r="I241" s="224">
        <f t="shared" si="132"/>
        <v>1</v>
      </c>
      <c r="J241" s="288" t="s">
        <v>20</v>
      </c>
      <c r="K241" s="289"/>
      <c r="L241" s="289"/>
      <c r="M241" s="289"/>
      <c r="N241" s="289"/>
      <c r="O241" s="290" t="s">
        <v>17</v>
      </c>
      <c r="P241" s="225">
        <f t="shared" si="133"/>
        <v>0</v>
      </c>
      <c r="Q241" s="225">
        <f t="shared" si="134"/>
        <v>0</v>
      </c>
      <c r="R241" s="291"/>
      <c r="U241" s="207">
        <f t="shared" si="135"/>
        <v>0.5</v>
      </c>
      <c r="V241" s="207">
        <f t="shared" si="136"/>
        <v>0</v>
      </c>
      <c r="W241" s="207">
        <f t="shared" si="137"/>
        <v>0</v>
      </c>
      <c r="X241" s="217">
        <f t="shared" si="138"/>
        <v>0</v>
      </c>
      <c r="Y241" s="207">
        <f t="shared" si="139"/>
        <v>0</v>
      </c>
      <c r="Z241" s="217">
        <f t="shared" si="140"/>
        <v>0</v>
      </c>
      <c r="AA241" s="207">
        <f t="shared" si="141"/>
        <v>0</v>
      </c>
      <c r="AB241" s="207">
        <f t="shared" si="142"/>
        <v>0</v>
      </c>
      <c r="AC241" s="207">
        <f t="shared" si="143"/>
        <v>0</v>
      </c>
    </row>
    <row r="242" spans="1:29" s="207" customFormat="1" ht="20.399999999999999" customHeight="1" thickBot="1" x14ac:dyDescent="0.6">
      <c r="A242" s="306"/>
      <c r="B242" s="241" t="s">
        <v>104</v>
      </c>
      <c r="C242" s="242">
        <f>ROUNDDOWN(SUM(P231:P242),-3)</f>
        <v>0</v>
      </c>
      <c r="D242" s="243"/>
      <c r="E242" s="221"/>
      <c r="F242" s="229">
        <v>12</v>
      </c>
      <c r="G242" s="244"/>
      <c r="H242" s="245"/>
      <c r="I242" s="246">
        <f t="shared" si="132"/>
        <v>1</v>
      </c>
      <c r="J242" s="295" t="s">
        <v>20</v>
      </c>
      <c r="K242" s="296"/>
      <c r="L242" s="296"/>
      <c r="M242" s="296"/>
      <c r="N242" s="296"/>
      <c r="O242" s="297" t="s">
        <v>17</v>
      </c>
      <c r="P242" s="247">
        <f t="shared" si="133"/>
        <v>0</v>
      </c>
      <c r="Q242" s="247">
        <f t="shared" si="134"/>
        <v>0</v>
      </c>
      <c r="R242" s="298"/>
      <c r="U242" s="207">
        <f t="shared" si="135"/>
        <v>0.5</v>
      </c>
      <c r="V242" s="207">
        <f t="shared" si="136"/>
        <v>0</v>
      </c>
      <c r="W242" s="207">
        <f t="shared" si="137"/>
        <v>0</v>
      </c>
      <c r="X242" s="217">
        <f t="shared" si="138"/>
        <v>0</v>
      </c>
      <c r="Y242" s="207">
        <f t="shared" si="139"/>
        <v>0</v>
      </c>
      <c r="Z242" s="217">
        <f t="shared" si="140"/>
        <v>0</v>
      </c>
      <c r="AA242" s="207">
        <f t="shared" si="141"/>
        <v>0</v>
      </c>
      <c r="AB242" s="207">
        <f t="shared" si="142"/>
        <v>0</v>
      </c>
      <c r="AC242" s="207">
        <f t="shared" si="143"/>
        <v>0</v>
      </c>
    </row>
    <row r="243" spans="1:29" s="207" customFormat="1" ht="4.75" customHeight="1" x14ac:dyDescent="0.55000000000000004">
      <c r="A243" s="248"/>
      <c r="B243" s="249"/>
      <c r="C243" s="250"/>
      <c r="D243" s="251"/>
      <c r="E243" s="252"/>
      <c r="F243" s="208"/>
      <c r="G243" s="253"/>
      <c r="H243" s="253"/>
      <c r="I243" s="254"/>
      <c r="J243" s="255"/>
      <c r="K243" s="256"/>
      <c r="L243" s="256"/>
      <c r="M243" s="256"/>
      <c r="N243" s="256"/>
      <c r="O243" s="255"/>
      <c r="P243" s="256"/>
      <c r="Q243" s="256"/>
      <c r="R243" s="255"/>
      <c r="X243" s="217"/>
      <c r="Z243" s="217"/>
    </row>
    <row r="244" spans="1:29" s="207" customFormat="1" ht="4.75" customHeight="1" x14ac:dyDescent="0.55000000000000004">
      <c r="A244" s="248"/>
      <c r="B244" s="249"/>
      <c r="C244" s="250"/>
      <c r="D244" s="251"/>
      <c r="E244" s="252"/>
      <c r="F244" s="208"/>
      <c r="G244" s="253"/>
      <c r="H244" s="253"/>
      <c r="I244" s="254"/>
      <c r="J244" s="255"/>
      <c r="K244" s="256"/>
      <c r="L244" s="256"/>
      <c r="M244" s="256"/>
      <c r="N244" s="256"/>
      <c r="O244" s="255"/>
      <c r="P244" s="256"/>
      <c r="Q244" s="256"/>
      <c r="R244" s="255"/>
      <c r="X244" s="217"/>
      <c r="Z244" s="217"/>
    </row>
    <row r="245" spans="1:29" s="207" customFormat="1" ht="4.75" customHeight="1" thickBot="1" x14ac:dyDescent="0.6">
      <c r="A245" s="248"/>
      <c r="B245" s="249"/>
      <c r="C245" s="250"/>
      <c r="D245" s="251"/>
      <c r="E245" s="252"/>
      <c r="F245" s="208"/>
      <c r="G245" s="253"/>
      <c r="H245" s="253"/>
      <c r="I245" s="254"/>
      <c r="J245" s="255"/>
      <c r="K245" s="256"/>
      <c r="L245" s="256"/>
      <c r="M245" s="256"/>
      <c r="N245" s="256"/>
      <c r="O245" s="255"/>
      <c r="P245" s="256"/>
      <c r="Q245" s="256"/>
      <c r="R245" s="255"/>
      <c r="X245" s="217"/>
      <c r="Z245" s="217"/>
    </row>
    <row r="246" spans="1:29" s="207" customFormat="1" ht="3.65" customHeight="1" x14ac:dyDescent="0.55000000000000004">
      <c r="A246" s="248"/>
      <c r="B246" s="257"/>
      <c r="C246" s="258"/>
      <c r="D246" s="259"/>
      <c r="E246" s="260"/>
      <c r="F246" s="261"/>
      <c r="G246" s="262"/>
      <c r="H246" s="262"/>
      <c r="I246" s="263"/>
      <c r="J246" s="264"/>
      <c r="K246" s="265"/>
      <c r="L246" s="265"/>
      <c r="M246" s="265"/>
      <c r="N246" s="265"/>
      <c r="O246" s="264"/>
      <c r="P246" s="265"/>
      <c r="Q246" s="265"/>
      <c r="R246" s="264"/>
      <c r="X246" s="217"/>
      <c r="Z246" s="217"/>
    </row>
    <row r="247" spans="1:29" s="207" customFormat="1" ht="3.65" customHeight="1" x14ac:dyDescent="0.55000000000000004">
      <c r="A247" s="248"/>
      <c r="B247" s="249"/>
      <c r="C247" s="250"/>
      <c r="D247" s="251"/>
      <c r="E247" s="252"/>
      <c r="F247" s="208"/>
      <c r="G247" s="253"/>
      <c r="H247" s="253"/>
      <c r="I247" s="254"/>
      <c r="J247" s="255"/>
      <c r="K247" s="256"/>
      <c r="L247" s="256"/>
      <c r="M247" s="256"/>
      <c r="N247" s="256"/>
      <c r="O247" s="255"/>
      <c r="P247" s="256"/>
      <c r="Q247" s="256"/>
      <c r="R247" s="255"/>
      <c r="X247" s="217"/>
      <c r="Z247" s="217"/>
    </row>
    <row r="248" spans="1:29" s="207" customFormat="1" ht="3.65" customHeight="1" x14ac:dyDescent="0.55000000000000004">
      <c r="A248" s="248"/>
      <c r="B248" s="249"/>
      <c r="C248" s="250"/>
      <c r="D248" s="251"/>
      <c r="E248" s="252"/>
      <c r="F248" s="208"/>
      <c r="G248" s="253"/>
      <c r="H248" s="253"/>
      <c r="I248" s="254"/>
      <c r="J248" s="255"/>
      <c r="K248" s="256"/>
      <c r="L248" s="256"/>
      <c r="M248" s="256"/>
      <c r="N248" s="256"/>
      <c r="O248" s="255"/>
      <c r="P248" s="256"/>
      <c r="Q248" s="256"/>
      <c r="R248" s="255"/>
      <c r="X248" s="217"/>
      <c r="Z248" s="217"/>
    </row>
    <row r="249" spans="1:29" s="208" customFormat="1" ht="3.65" customHeight="1" thickBot="1" x14ac:dyDescent="0.6">
      <c r="A249" s="248"/>
      <c r="B249" s="251"/>
      <c r="C249" s="251"/>
      <c r="D249" s="251"/>
      <c r="E249" s="252"/>
      <c r="F249" s="251"/>
      <c r="G249" s="253"/>
      <c r="H249" s="253"/>
      <c r="I249" s="254"/>
      <c r="J249" s="255"/>
      <c r="K249" s="256"/>
      <c r="L249" s="256"/>
      <c r="M249" s="256"/>
      <c r="N249" s="256"/>
      <c r="O249" s="255"/>
      <c r="P249" s="256"/>
      <c r="Q249" s="256"/>
      <c r="R249" s="255"/>
      <c r="X249" s="256"/>
      <c r="Z249" s="256"/>
    </row>
    <row r="250" spans="1:29" s="207" customFormat="1" ht="48" customHeight="1" thickBot="1" x14ac:dyDescent="0.6">
      <c r="A250" s="190"/>
      <c r="B250" s="200" t="s">
        <v>94</v>
      </c>
      <c r="C250" s="305"/>
      <c r="D250" s="200" t="s">
        <v>136</v>
      </c>
      <c r="E250" s="201"/>
      <c r="F250" s="200" t="s">
        <v>93</v>
      </c>
      <c r="G250" s="202" t="s">
        <v>66</v>
      </c>
      <c r="H250" s="202" t="s">
        <v>67</v>
      </c>
      <c r="I250" s="203" t="s">
        <v>73</v>
      </c>
      <c r="J250" s="202" t="s">
        <v>75</v>
      </c>
      <c r="K250" s="202" t="s">
        <v>69</v>
      </c>
      <c r="L250" s="202" t="s">
        <v>68</v>
      </c>
      <c r="M250" s="202" t="s">
        <v>70</v>
      </c>
      <c r="N250" s="202" t="s">
        <v>71</v>
      </c>
      <c r="O250" s="202" t="s">
        <v>15</v>
      </c>
      <c r="P250" s="204" t="s">
        <v>72</v>
      </c>
      <c r="Q250" s="205" t="s">
        <v>74</v>
      </c>
      <c r="R250" s="206" t="s">
        <v>132</v>
      </c>
      <c r="U250" s="207" t="s">
        <v>54</v>
      </c>
      <c r="V250" s="207" t="s">
        <v>79</v>
      </c>
      <c r="W250" s="207" t="s">
        <v>56</v>
      </c>
      <c r="X250" s="207" t="s">
        <v>57</v>
      </c>
      <c r="Y250" s="208" t="s">
        <v>58</v>
      </c>
      <c r="Z250" s="207" t="s">
        <v>59</v>
      </c>
      <c r="AA250" s="207" t="s">
        <v>60</v>
      </c>
      <c r="AB250" s="207" t="s">
        <v>61</v>
      </c>
      <c r="AC250" s="207" t="s">
        <v>62</v>
      </c>
    </row>
    <row r="251" spans="1:29" s="207" customFormat="1" ht="20.5" customHeight="1" x14ac:dyDescent="0.55000000000000004">
      <c r="A251" s="306"/>
      <c r="B251" s="209" t="s">
        <v>96</v>
      </c>
      <c r="C251" s="282"/>
      <c r="D251" s="211"/>
      <c r="E251" s="212"/>
      <c r="F251" s="210">
        <v>1</v>
      </c>
      <c r="G251" s="213"/>
      <c r="H251" s="214"/>
      <c r="I251" s="215">
        <f t="shared" ref="I251:I262" si="144">IF(H251-G251+1&lt;10,IF(H251-G251+1&gt;0,H251-G251+1,"✕"),"✕")</f>
        <v>1</v>
      </c>
      <c r="J251" s="283" t="s">
        <v>20</v>
      </c>
      <c r="K251" s="284"/>
      <c r="L251" s="284"/>
      <c r="M251" s="284"/>
      <c r="N251" s="284"/>
      <c r="O251" s="285" t="s">
        <v>17</v>
      </c>
      <c r="P251" s="216">
        <f t="shared" ref="P251:P262" si="145">IF(J251="【住宅手当】",Y251,IF(J251="【宿舎借上げ】",AC251,0))</f>
        <v>0</v>
      </c>
      <c r="Q251" s="216">
        <f t="shared" ref="Q251:Q262" si="146">I251*P251</f>
        <v>0</v>
      </c>
      <c r="R251" s="286"/>
      <c r="U251" s="207">
        <f t="shared" ref="U251:U262" si="147">IF(O251="標準エリア",1/2,(IF(O251="加算エリア",2/3,0)))</f>
        <v>0.5</v>
      </c>
      <c r="V251" s="207">
        <f t="shared" ref="V251:V262" si="148">L251*U251</f>
        <v>0</v>
      </c>
      <c r="W251" s="207">
        <f t="shared" ref="W251:W262" si="149">IF(V251&gt;=(IF(O251="標準エリア",10000,IF(O251="加算エリア",14000,0))),IF(O251="標準エリア",10000,IF(O251="加算エリア",14000,0)),V251)</f>
        <v>0</v>
      </c>
      <c r="X251" s="217">
        <f t="shared" ref="X251:X262" si="150">K251-L251</f>
        <v>0</v>
      </c>
      <c r="Y251" s="207">
        <f t="shared" ref="Y251:Y262" si="151">IF(W251&gt;=X251,X251,W251)</f>
        <v>0</v>
      </c>
      <c r="Z251" s="217">
        <f t="shared" ref="Z251:Z262" si="152">M251-N251</f>
        <v>0</v>
      </c>
      <c r="AA251" s="207">
        <f t="shared" ref="AA251:AA262" si="153">Z251*U251</f>
        <v>0</v>
      </c>
      <c r="AB251" s="207">
        <f t="shared" ref="AB251:AB262" si="154">IF(AA251&gt;=(IF(O251="標準エリア",10000,14000)),(IF(O251="標準エリア",10000,14000)),AA251)</f>
        <v>0</v>
      </c>
      <c r="AC251" s="207">
        <f t="shared" ref="AC251:AC262" si="155">IF(AB251&gt;=N251,N251,AB251)</f>
        <v>0</v>
      </c>
    </row>
    <row r="252" spans="1:29" s="207" customFormat="1" ht="20.5" customHeight="1" x14ac:dyDescent="0.55000000000000004">
      <c r="A252" s="306"/>
      <c r="B252" s="218" t="s">
        <v>97</v>
      </c>
      <c r="C252" s="287"/>
      <c r="D252" s="220"/>
      <c r="E252" s="221"/>
      <c r="F252" s="219">
        <v>2</v>
      </c>
      <c r="G252" s="222"/>
      <c r="H252" s="223"/>
      <c r="I252" s="224">
        <f t="shared" si="144"/>
        <v>1</v>
      </c>
      <c r="J252" s="288" t="s">
        <v>20</v>
      </c>
      <c r="K252" s="289"/>
      <c r="L252" s="289"/>
      <c r="M252" s="289"/>
      <c r="N252" s="289"/>
      <c r="O252" s="290" t="s">
        <v>17</v>
      </c>
      <c r="P252" s="225">
        <f t="shared" si="145"/>
        <v>0</v>
      </c>
      <c r="Q252" s="225">
        <f t="shared" si="146"/>
        <v>0</v>
      </c>
      <c r="R252" s="291"/>
      <c r="U252" s="207">
        <f t="shared" si="147"/>
        <v>0.5</v>
      </c>
      <c r="V252" s="207">
        <f t="shared" si="148"/>
        <v>0</v>
      </c>
      <c r="W252" s="207">
        <f t="shared" si="149"/>
        <v>0</v>
      </c>
      <c r="X252" s="217">
        <f t="shared" si="150"/>
        <v>0</v>
      </c>
      <c r="Y252" s="207">
        <f t="shared" si="151"/>
        <v>0</v>
      </c>
      <c r="Z252" s="217">
        <f t="shared" si="152"/>
        <v>0</v>
      </c>
      <c r="AA252" s="207">
        <f t="shared" si="153"/>
        <v>0</v>
      </c>
      <c r="AB252" s="207">
        <f t="shared" si="154"/>
        <v>0</v>
      </c>
      <c r="AC252" s="207">
        <f t="shared" si="155"/>
        <v>0</v>
      </c>
    </row>
    <row r="253" spans="1:29" s="207" customFormat="1" ht="20.5" customHeight="1" x14ac:dyDescent="0.55000000000000004">
      <c r="A253" s="306"/>
      <c r="B253" s="218" t="s">
        <v>98</v>
      </c>
      <c r="C253" s="292"/>
      <c r="D253" s="226" t="str">
        <f>IF(C253=0,"",DATEDIF(C253,"2025/4/1","Y"))</f>
        <v/>
      </c>
      <c r="E253" s="212"/>
      <c r="F253" s="219">
        <v>3</v>
      </c>
      <c r="G253" s="222"/>
      <c r="H253" s="223"/>
      <c r="I253" s="224">
        <f t="shared" si="144"/>
        <v>1</v>
      </c>
      <c r="J253" s="288" t="s">
        <v>20</v>
      </c>
      <c r="K253" s="289"/>
      <c r="L253" s="289"/>
      <c r="M253" s="289"/>
      <c r="N253" s="289"/>
      <c r="O253" s="290" t="s">
        <v>17</v>
      </c>
      <c r="P253" s="225">
        <f t="shared" si="145"/>
        <v>0</v>
      </c>
      <c r="Q253" s="225">
        <f t="shared" si="146"/>
        <v>0</v>
      </c>
      <c r="R253" s="291"/>
      <c r="U253" s="207">
        <f t="shared" si="147"/>
        <v>0.5</v>
      </c>
      <c r="V253" s="207">
        <f t="shared" si="148"/>
        <v>0</v>
      </c>
      <c r="W253" s="207">
        <f t="shared" si="149"/>
        <v>0</v>
      </c>
      <c r="X253" s="217">
        <f t="shared" si="150"/>
        <v>0</v>
      </c>
      <c r="Y253" s="207">
        <f t="shared" si="151"/>
        <v>0</v>
      </c>
      <c r="Z253" s="217">
        <f t="shared" si="152"/>
        <v>0</v>
      </c>
      <c r="AA253" s="207">
        <f t="shared" si="153"/>
        <v>0</v>
      </c>
      <c r="AB253" s="207">
        <f t="shared" si="154"/>
        <v>0</v>
      </c>
      <c r="AC253" s="207">
        <f t="shared" si="155"/>
        <v>0</v>
      </c>
    </row>
    <row r="254" spans="1:29" s="207" customFormat="1" ht="20.5" customHeight="1" x14ac:dyDescent="0.55000000000000004">
      <c r="A254" s="306"/>
      <c r="B254" s="218" t="s">
        <v>99</v>
      </c>
      <c r="C254" s="292"/>
      <c r="D254" s="227" t="str">
        <f>IF(C254="","",IF(AND(C254&gt;=DATE(2022,2,1),C254&lt;=DATE(2025,12,31)),"対象","対象外"))</f>
        <v/>
      </c>
      <c r="E254" s="221"/>
      <c r="F254" s="219">
        <v>4</v>
      </c>
      <c r="G254" s="222"/>
      <c r="H254" s="223"/>
      <c r="I254" s="224">
        <f t="shared" si="144"/>
        <v>1</v>
      </c>
      <c r="J254" s="288" t="s">
        <v>20</v>
      </c>
      <c r="K254" s="289"/>
      <c r="L254" s="289"/>
      <c r="M254" s="289"/>
      <c r="N254" s="289"/>
      <c r="O254" s="290" t="s">
        <v>17</v>
      </c>
      <c r="P254" s="225">
        <f t="shared" si="145"/>
        <v>0</v>
      </c>
      <c r="Q254" s="225">
        <f t="shared" si="146"/>
        <v>0</v>
      </c>
      <c r="R254" s="291"/>
      <c r="U254" s="207">
        <f t="shared" si="147"/>
        <v>0.5</v>
      </c>
      <c r="V254" s="207">
        <f t="shared" si="148"/>
        <v>0</v>
      </c>
      <c r="W254" s="207">
        <f t="shared" si="149"/>
        <v>0</v>
      </c>
      <c r="X254" s="217">
        <f t="shared" si="150"/>
        <v>0</v>
      </c>
      <c r="Y254" s="207">
        <f t="shared" si="151"/>
        <v>0</v>
      </c>
      <c r="Z254" s="217">
        <f t="shared" si="152"/>
        <v>0</v>
      </c>
      <c r="AA254" s="207">
        <f t="shared" si="153"/>
        <v>0</v>
      </c>
      <c r="AB254" s="207">
        <f t="shared" si="154"/>
        <v>0</v>
      </c>
      <c r="AC254" s="207">
        <f t="shared" si="155"/>
        <v>0</v>
      </c>
    </row>
    <row r="255" spans="1:29" s="207" customFormat="1" ht="20.5" customHeight="1" x14ac:dyDescent="0.55000000000000004">
      <c r="A255" s="306"/>
      <c r="B255" s="218" t="s">
        <v>100</v>
      </c>
      <c r="C255" s="293"/>
      <c r="D255" s="220"/>
      <c r="E255" s="212"/>
      <c r="F255" s="219">
        <v>5</v>
      </c>
      <c r="G255" s="222"/>
      <c r="H255" s="223"/>
      <c r="I255" s="224">
        <f t="shared" si="144"/>
        <v>1</v>
      </c>
      <c r="J255" s="288" t="s">
        <v>20</v>
      </c>
      <c r="K255" s="289"/>
      <c r="L255" s="289"/>
      <c r="M255" s="289"/>
      <c r="N255" s="289"/>
      <c r="O255" s="290" t="s">
        <v>17</v>
      </c>
      <c r="P255" s="225">
        <f t="shared" si="145"/>
        <v>0</v>
      </c>
      <c r="Q255" s="225">
        <f t="shared" si="146"/>
        <v>0</v>
      </c>
      <c r="R255" s="291"/>
      <c r="U255" s="207">
        <f t="shared" si="147"/>
        <v>0.5</v>
      </c>
      <c r="V255" s="207">
        <f t="shared" si="148"/>
        <v>0</v>
      </c>
      <c r="W255" s="207">
        <f t="shared" si="149"/>
        <v>0</v>
      </c>
      <c r="X255" s="217">
        <f t="shared" si="150"/>
        <v>0</v>
      </c>
      <c r="Y255" s="207">
        <f t="shared" si="151"/>
        <v>0</v>
      </c>
      <c r="Z255" s="217">
        <f t="shared" si="152"/>
        <v>0</v>
      </c>
      <c r="AA255" s="207">
        <f t="shared" si="153"/>
        <v>0</v>
      </c>
      <c r="AB255" s="207">
        <f t="shared" si="154"/>
        <v>0</v>
      </c>
      <c r="AC255" s="207">
        <f t="shared" si="155"/>
        <v>0</v>
      </c>
    </row>
    <row r="256" spans="1:29" s="207" customFormat="1" ht="20.5" customHeight="1" thickBot="1" x14ac:dyDescent="0.6">
      <c r="A256" s="306"/>
      <c r="B256" s="228" t="s">
        <v>101</v>
      </c>
      <c r="C256" s="294"/>
      <c r="D256" s="230"/>
      <c r="E256" s="221"/>
      <c r="F256" s="219">
        <v>6</v>
      </c>
      <c r="G256" s="222"/>
      <c r="H256" s="223"/>
      <c r="I256" s="224">
        <f t="shared" si="144"/>
        <v>1</v>
      </c>
      <c r="J256" s="288" t="s">
        <v>20</v>
      </c>
      <c r="K256" s="289"/>
      <c r="L256" s="289"/>
      <c r="M256" s="289"/>
      <c r="N256" s="289"/>
      <c r="O256" s="290" t="s">
        <v>17</v>
      </c>
      <c r="P256" s="225">
        <f t="shared" si="145"/>
        <v>0</v>
      </c>
      <c r="Q256" s="225">
        <f t="shared" si="146"/>
        <v>0</v>
      </c>
      <c r="R256" s="291"/>
      <c r="U256" s="207">
        <f t="shared" si="147"/>
        <v>0.5</v>
      </c>
      <c r="V256" s="207">
        <f t="shared" si="148"/>
        <v>0</v>
      </c>
      <c r="W256" s="207">
        <f t="shared" si="149"/>
        <v>0</v>
      </c>
      <c r="X256" s="217">
        <f t="shared" si="150"/>
        <v>0</v>
      </c>
      <c r="Y256" s="207">
        <f t="shared" si="151"/>
        <v>0</v>
      </c>
      <c r="Z256" s="217">
        <f t="shared" si="152"/>
        <v>0</v>
      </c>
      <c r="AA256" s="207">
        <f t="shared" si="153"/>
        <v>0</v>
      </c>
      <c r="AB256" s="207">
        <f t="shared" si="154"/>
        <v>0</v>
      </c>
      <c r="AC256" s="207">
        <f t="shared" si="155"/>
        <v>0</v>
      </c>
    </row>
    <row r="257" spans="1:29" s="207" customFormat="1" ht="20.5" customHeight="1" x14ac:dyDescent="0.55000000000000004">
      <c r="A257" s="307"/>
      <c r="B257" s="231"/>
      <c r="C257" s="231"/>
      <c r="D257" s="231"/>
      <c r="E257" s="232"/>
      <c r="F257" s="219">
        <v>7</v>
      </c>
      <c r="G257" s="222"/>
      <c r="H257" s="223"/>
      <c r="I257" s="224">
        <f t="shared" si="144"/>
        <v>1</v>
      </c>
      <c r="J257" s="288" t="s">
        <v>20</v>
      </c>
      <c r="K257" s="289"/>
      <c r="L257" s="289"/>
      <c r="M257" s="289"/>
      <c r="N257" s="289"/>
      <c r="O257" s="290" t="s">
        <v>17</v>
      </c>
      <c r="P257" s="225">
        <f t="shared" si="145"/>
        <v>0</v>
      </c>
      <c r="Q257" s="225">
        <f t="shared" si="146"/>
        <v>0</v>
      </c>
      <c r="R257" s="291"/>
      <c r="U257" s="207">
        <f t="shared" si="147"/>
        <v>0.5</v>
      </c>
      <c r="V257" s="207">
        <f t="shared" si="148"/>
        <v>0</v>
      </c>
      <c r="W257" s="207">
        <f t="shared" si="149"/>
        <v>0</v>
      </c>
      <c r="X257" s="217">
        <f t="shared" si="150"/>
        <v>0</v>
      </c>
      <c r="Y257" s="207">
        <f t="shared" si="151"/>
        <v>0</v>
      </c>
      <c r="Z257" s="217">
        <f t="shared" si="152"/>
        <v>0</v>
      </c>
      <c r="AA257" s="207">
        <f t="shared" si="153"/>
        <v>0</v>
      </c>
      <c r="AB257" s="207">
        <f t="shared" si="154"/>
        <v>0</v>
      </c>
      <c r="AC257" s="207">
        <f t="shared" si="155"/>
        <v>0</v>
      </c>
    </row>
    <row r="258" spans="1:29" s="207" customFormat="1" ht="20.5" customHeight="1" thickBot="1" x14ac:dyDescent="0.6">
      <c r="A258" s="307"/>
      <c r="B258" s="233"/>
      <c r="C258" s="233"/>
      <c r="D258" s="233"/>
      <c r="E258" s="234"/>
      <c r="F258" s="219">
        <v>8</v>
      </c>
      <c r="G258" s="222"/>
      <c r="H258" s="223"/>
      <c r="I258" s="224">
        <f t="shared" si="144"/>
        <v>1</v>
      </c>
      <c r="J258" s="288" t="s">
        <v>20</v>
      </c>
      <c r="K258" s="289"/>
      <c r="L258" s="289"/>
      <c r="M258" s="289"/>
      <c r="N258" s="289"/>
      <c r="O258" s="290" t="s">
        <v>17</v>
      </c>
      <c r="P258" s="225">
        <f t="shared" si="145"/>
        <v>0</v>
      </c>
      <c r="Q258" s="225">
        <f t="shared" si="146"/>
        <v>0</v>
      </c>
      <c r="R258" s="291"/>
      <c r="U258" s="207">
        <f t="shared" si="147"/>
        <v>0.5</v>
      </c>
      <c r="V258" s="207">
        <f t="shared" si="148"/>
        <v>0</v>
      </c>
      <c r="W258" s="207">
        <f t="shared" si="149"/>
        <v>0</v>
      </c>
      <c r="X258" s="217">
        <f t="shared" si="150"/>
        <v>0</v>
      </c>
      <c r="Y258" s="207">
        <f t="shared" si="151"/>
        <v>0</v>
      </c>
      <c r="Z258" s="217">
        <f t="shared" si="152"/>
        <v>0</v>
      </c>
      <c r="AA258" s="207">
        <f t="shared" si="153"/>
        <v>0</v>
      </c>
      <c r="AB258" s="207">
        <f t="shared" si="154"/>
        <v>0</v>
      </c>
      <c r="AC258" s="207">
        <f t="shared" si="155"/>
        <v>0</v>
      </c>
    </row>
    <row r="259" spans="1:29" s="207" customFormat="1" ht="20.5" customHeight="1" x14ac:dyDescent="0.55000000000000004">
      <c r="A259" s="306"/>
      <c r="B259" s="235" t="str">
        <f>IF(C252=0,"",C252)</f>
        <v/>
      </c>
      <c r="C259" s="211" t="s">
        <v>103</v>
      </c>
      <c r="D259" s="209"/>
      <c r="E259" s="212"/>
      <c r="F259" s="219">
        <v>9</v>
      </c>
      <c r="G259" s="222"/>
      <c r="H259" s="223"/>
      <c r="I259" s="224">
        <f t="shared" si="144"/>
        <v>1</v>
      </c>
      <c r="J259" s="288" t="s">
        <v>20</v>
      </c>
      <c r="K259" s="289"/>
      <c r="L259" s="289"/>
      <c r="M259" s="289"/>
      <c r="N259" s="289"/>
      <c r="O259" s="290" t="s">
        <v>17</v>
      </c>
      <c r="P259" s="225">
        <f t="shared" si="145"/>
        <v>0</v>
      </c>
      <c r="Q259" s="225">
        <f t="shared" si="146"/>
        <v>0</v>
      </c>
      <c r="R259" s="291"/>
      <c r="U259" s="207">
        <f t="shared" si="147"/>
        <v>0.5</v>
      </c>
      <c r="V259" s="207">
        <f t="shared" si="148"/>
        <v>0</v>
      </c>
      <c r="W259" s="207">
        <f t="shared" si="149"/>
        <v>0</v>
      </c>
      <c r="X259" s="217">
        <f t="shared" si="150"/>
        <v>0</v>
      </c>
      <c r="Y259" s="207">
        <f t="shared" si="151"/>
        <v>0</v>
      </c>
      <c r="Z259" s="217">
        <f t="shared" si="152"/>
        <v>0</v>
      </c>
      <c r="AA259" s="207">
        <f t="shared" si="153"/>
        <v>0</v>
      </c>
      <c r="AB259" s="207">
        <f t="shared" si="154"/>
        <v>0</v>
      </c>
      <c r="AC259" s="207">
        <f t="shared" si="155"/>
        <v>0</v>
      </c>
    </row>
    <row r="260" spans="1:29" s="207" customFormat="1" ht="20.5" customHeight="1" thickBot="1" x14ac:dyDescent="0.6">
      <c r="A260" s="306"/>
      <c r="B260" s="271"/>
      <c r="C260" s="272"/>
      <c r="D260" s="273"/>
      <c r="E260" s="221"/>
      <c r="F260" s="219">
        <v>10</v>
      </c>
      <c r="G260" s="222"/>
      <c r="H260" s="223"/>
      <c r="I260" s="224">
        <f t="shared" si="144"/>
        <v>1</v>
      </c>
      <c r="J260" s="288" t="s">
        <v>20</v>
      </c>
      <c r="K260" s="289"/>
      <c r="L260" s="289"/>
      <c r="M260" s="289"/>
      <c r="N260" s="289"/>
      <c r="O260" s="290" t="s">
        <v>17</v>
      </c>
      <c r="P260" s="225">
        <f t="shared" si="145"/>
        <v>0</v>
      </c>
      <c r="Q260" s="225">
        <f t="shared" si="146"/>
        <v>0</v>
      </c>
      <c r="R260" s="291"/>
      <c r="U260" s="207">
        <f t="shared" si="147"/>
        <v>0.5</v>
      </c>
      <c r="V260" s="207">
        <f t="shared" si="148"/>
        <v>0</v>
      </c>
      <c r="W260" s="207">
        <f t="shared" si="149"/>
        <v>0</v>
      </c>
      <c r="X260" s="217">
        <f t="shared" si="150"/>
        <v>0</v>
      </c>
      <c r="Y260" s="207">
        <f t="shared" si="151"/>
        <v>0</v>
      </c>
      <c r="Z260" s="217">
        <f t="shared" si="152"/>
        <v>0</v>
      </c>
      <c r="AA260" s="207">
        <f t="shared" si="153"/>
        <v>0</v>
      </c>
      <c r="AB260" s="207">
        <f t="shared" si="154"/>
        <v>0</v>
      </c>
      <c r="AC260" s="207">
        <f t="shared" si="155"/>
        <v>0</v>
      </c>
    </row>
    <row r="261" spans="1:29" s="207" customFormat="1" ht="20.5" customHeight="1" thickBot="1" x14ac:dyDescent="0.6">
      <c r="A261" s="306"/>
      <c r="B261" s="209" t="s">
        <v>5</v>
      </c>
      <c r="C261" s="239">
        <f>COUNTIF(J251:J262,"&lt;&gt;【補助対象外】")</f>
        <v>12</v>
      </c>
      <c r="D261" s="240"/>
      <c r="E261" s="212"/>
      <c r="F261" s="219">
        <v>11</v>
      </c>
      <c r="G261" s="222"/>
      <c r="H261" s="223"/>
      <c r="I261" s="224">
        <f t="shared" si="144"/>
        <v>1</v>
      </c>
      <c r="J261" s="288" t="s">
        <v>20</v>
      </c>
      <c r="K261" s="289"/>
      <c r="L261" s="289"/>
      <c r="M261" s="289"/>
      <c r="N261" s="289"/>
      <c r="O261" s="290" t="s">
        <v>17</v>
      </c>
      <c r="P261" s="225">
        <f t="shared" si="145"/>
        <v>0</v>
      </c>
      <c r="Q261" s="225">
        <f t="shared" si="146"/>
        <v>0</v>
      </c>
      <c r="R261" s="291"/>
      <c r="U261" s="207">
        <f t="shared" si="147"/>
        <v>0.5</v>
      </c>
      <c r="V261" s="207">
        <f t="shared" si="148"/>
        <v>0</v>
      </c>
      <c r="W261" s="207">
        <f t="shared" si="149"/>
        <v>0</v>
      </c>
      <c r="X261" s="217">
        <f t="shared" si="150"/>
        <v>0</v>
      </c>
      <c r="Y261" s="207">
        <f t="shared" si="151"/>
        <v>0</v>
      </c>
      <c r="Z261" s="217">
        <f t="shared" si="152"/>
        <v>0</v>
      </c>
      <c r="AA261" s="207">
        <f t="shared" si="153"/>
        <v>0</v>
      </c>
      <c r="AB261" s="207">
        <f t="shared" si="154"/>
        <v>0</v>
      </c>
      <c r="AC261" s="207">
        <f t="shared" si="155"/>
        <v>0</v>
      </c>
    </row>
    <row r="262" spans="1:29" s="207" customFormat="1" ht="20.399999999999999" customHeight="1" thickBot="1" x14ac:dyDescent="0.6">
      <c r="A262" s="306"/>
      <c r="B262" s="241" t="s">
        <v>104</v>
      </c>
      <c r="C262" s="242">
        <f>ROUNDDOWN(SUM(P251:P262),-3)</f>
        <v>0</v>
      </c>
      <c r="D262" s="243"/>
      <c r="E262" s="221"/>
      <c r="F262" s="229">
        <v>12</v>
      </c>
      <c r="G262" s="244"/>
      <c r="H262" s="245"/>
      <c r="I262" s="246">
        <f t="shared" si="144"/>
        <v>1</v>
      </c>
      <c r="J262" s="295" t="s">
        <v>20</v>
      </c>
      <c r="K262" s="296"/>
      <c r="L262" s="296"/>
      <c r="M262" s="296"/>
      <c r="N262" s="296"/>
      <c r="O262" s="297" t="s">
        <v>17</v>
      </c>
      <c r="P262" s="247">
        <f t="shared" si="145"/>
        <v>0</v>
      </c>
      <c r="Q262" s="247">
        <f t="shared" si="146"/>
        <v>0</v>
      </c>
      <c r="R262" s="298"/>
      <c r="U262" s="207">
        <f t="shared" si="147"/>
        <v>0.5</v>
      </c>
      <c r="V262" s="207">
        <f t="shared" si="148"/>
        <v>0</v>
      </c>
      <c r="W262" s="207">
        <f t="shared" si="149"/>
        <v>0</v>
      </c>
      <c r="X262" s="217">
        <f t="shared" si="150"/>
        <v>0</v>
      </c>
      <c r="Y262" s="207">
        <f t="shared" si="151"/>
        <v>0</v>
      </c>
      <c r="Z262" s="217">
        <f t="shared" si="152"/>
        <v>0</v>
      </c>
      <c r="AA262" s="207">
        <f t="shared" si="153"/>
        <v>0</v>
      </c>
      <c r="AB262" s="207">
        <f t="shared" si="154"/>
        <v>0</v>
      </c>
      <c r="AC262" s="207">
        <f t="shared" si="155"/>
        <v>0</v>
      </c>
    </row>
    <row r="263" spans="1:29" s="207" customFormat="1" ht="4.75" customHeight="1" x14ac:dyDescent="0.55000000000000004">
      <c r="A263" s="248"/>
      <c r="B263" s="249"/>
      <c r="C263" s="250"/>
      <c r="D263" s="251"/>
      <c r="E263" s="252"/>
      <c r="F263" s="208"/>
      <c r="G263" s="253"/>
      <c r="H263" s="253"/>
      <c r="I263" s="254"/>
      <c r="J263" s="255"/>
      <c r="K263" s="256"/>
      <c r="L263" s="256"/>
      <c r="M263" s="256"/>
      <c r="N263" s="256"/>
      <c r="O263" s="255"/>
      <c r="P263" s="256"/>
      <c r="Q263" s="256"/>
      <c r="R263" s="255"/>
      <c r="X263" s="217"/>
      <c r="Z263" s="217"/>
    </row>
    <row r="264" spans="1:29" s="207" customFormat="1" ht="4.75" customHeight="1" x14ac:dyDescent="0.55000000000000004">
      <c r="A264" s="248"/>
      <c r="B264" s="249"/>
      <c r="C264" s="250"/>
      <c r="D264" s="251"/>
      <c r="E264" s="252"/>
      <c r="F264" s="208"/>
      <c r="G264" s="253"/>
      <c r="H264" s="253"/>
      <c r="I264" s="254"/>
      <c r="J264" s="255"/>
      <c r="K264" s="256"/>
      <c r="L264" s="256"/>
      <c r="M264" s="256"/>
      <c r="N264" s="256"/>
      <c r="O264" s="255"/>
      <c r="P264" s="256"/>
      <c r="Q264" s="256"/>
      <c r="R264" s="255"/>
      <c r="X264" s="217"/>
      <c r="Z264" s="217"/>
    </row>
    <row r="265" spans="1:29" s="207" customFormat="1" ht="4.75" customHeight="1" thickBot="1" x14ac:dyDescent="0.6">
      <c r="A265" s="248"/>
      <c r="B265" s="249"/>
      <c r="C265" s="250"/>
      <c r="D265" s="251"/>
      <c r="E265" s="252"/>
      <c r="F265" s="208"/>
      <c r="G265" s="253"/>
      <c r="H265" s="253"/>
      <c r="I265" s="254"/>
      <c r="J265" s="255"/>
      <c r="K265" s="256"/>
      <c r="L265" s="256"/>
      <c r="M265" s="256"/>
      <c r="N265" s="256"/>
      <c r="O265" s="255"/>
      <c r="P265" s="256"/>
      <c r="Q265" s="256"/>
      <c r="R265" s="255"/>
      <c r="X265" s="217"/>
      <c r="Z265" s="217"/>
    </row>
    <row r="266" spans="1:29" s="207" customFormat="1" ht="3.65" customHeight="1" x14ac:dyDescent="0.55000000000000004">
      <c r="A266" s="248"/>
      <c r="B266" s="257"/>
      <c r="C266" s="258"/>
      <c r="D266" s="259"/>
      <c r="E266" s="260"/>
      <c r="F266" s="261"/>
      <c r="G266" s="262"/>
      <c r="H266" s="262"/>
      <c r="I266" s="263"/>
      <c r="J266" s="264"/>
      <c r="K266" s="265"/>
      <c r="L266" s="265"/>
      <c r="M266" s="265"/>
      <c r="N266" s="265"/>
      <c r="O266" s="264"/>
      <c r="P266" s="265"/>
      <c r="Q266" s="265"/>
      <c r="R266" s="264"/>
      <c r="X266" s="217"/>
      <c r="Z266" s="217"/>
    </row>
    <row r="267" spans="1:29" s="207" customFormat="1" ht="3.65" customHeight="1" x14ac:dyDescent="0.55000000000000004">
      <c r="A267" s="248"/>
      <c r="B267" s="249"/>
      <c r="C267" s="250"/>
      <c r="D267" s="251"/>
      <c r="E267" s="252"/>
      <c r="F267" s="208"/>
      <c r="G267" s="253"/>
      <c r="H267" s="253"/>
      <c r="I267" s="254"/>
      <c r="J267" s="255"/>
      <c r="K267" s="256"/>
      <c r="L267" s="256"/>
      <c r="M267" s="256"/>
      <c r="N267" s="256"/>
      <c r="O267" s="255"/>
      <c r="P267" s="256"/>
      <c r="Q267" s="256"/>
      <c r="R267" s="255"/>
      <c r="X267" s="217"/>
      <c r="Z267" s="217"/>
    </row>
    <row r="268" spans="1:29" s="207" customFormat="1" ht="3.65" customHeight="1" x14ac:dyDescent="0.55000000000000004">
      <c r="A268" s="248"/>
      <c r="B268" s="249"/>
      <c r="C268" s="250"/>
      <c r="D268" s="251"/>
      <c r="E268" s="252"/>
      <c r="F268" s="208"/>
      <c r="G268" s="253"/>
      <c r="H268" s="253"/>
      <c r="I268" s="254"/>
      <c r="J268" s="255"/>
      <c r="K268" s="256"/>
      <c r="L268" s="256"/>
      <c r="M268" s="256"/>
      <c r="N268" s="256"/>
      <c r="O268" s="255"/>
      <c r="P268" s="256"/>
      <c r="Q268" s="256"/>
      <c r="R268" s="255"/>
      <c r="X268" s="217"/>
      <c r="Z268" s="217"/>
    </row>
    <row r="269" spans="1:29" s="208" customFormat="1" ht="3.65" customHeight="1" thickBot="1" x14ac:dyDescent="0.6">
      <c r="A269" s="248"/>
      <c r="B269" s="251"/>
      <c r="C269" s="251"/>
      <c r="D269" s="251"/>
      <c r="E269" s="252"/>
      <c r="F269" s="251"/>
      <c r="G269" s="253"/>
      <c r="H269" s="253"/>
      <c r="I269" s="254"/>
      <c r="J269" s="255"/>
      <c r="K269" s="256"/>
      <c r="L269" s="256"/>
      <c r="M269" s="256"/>
      <c r="N269" s="256"/>
      <c r="O269" s="255"/>
      <c r="P269" s="256"/>
      <c r="Q269" s="256"/>
      <c r="R269" s="255"/>
      <c r="X269" s="256"/>
      <c r="Z269" s="256"/>
    </row>
    <row r="270" spans="1:29" s="207" customFormat="1" ht="48" customHeight="1" thickBot="1" x14ac:dyDescent="0.6">
      <c r="A270" s="190"/>
      <c r="B270" s="200" t="s">
        <v>94</v>
      </c>
      <c r="C270" s="305"/>
      <c r="D270" s="200" t="s">
        <v>137</v>
      </c>
      <c r="E270" s="201"/>
      <c r="F270" s="200" t="s">
        <v>93</v>
      </c>
      <c r="G270" s="202" t="s">
        <v>66</v>
      </c>
      <c r="H270" s="202" t="s">
        <v>67</v>
      </c>
      <c r="I270" s="203" t="s">
        <v>73</v>
      </c>
      <c r="J270" s="202" t="s">
        <v>75</v>
      </c>
      <c r="K270" s="202" t="s">
        <v>69</v>
      </c>
      <c r="L270" s="202" t="s">
        <v>68</v>
      </c>
      <c r="M270" s="202" t="s">
        <v>70</v>
      </c>
      <c r="N270" s="202" t="s">
        <v>71</v>
      </c>
      <c r="O270" s="202" t="s">
        <v>15</v>
      </c>
      <c r="P270" s="204" t="s">
        <v>72</v>
      </c>
      <c r="Q270" s="205" t="s">
        <v>74</v>
      </c>
      <c r="R270" s="206" t="s">
        <v>132</v>
      </c>
      <c r="U270" s="207" t="s">
        <v>54</v>
      </c>
      <c r="V270" s="207" t="s">
        <v>79</v>
      </c>
      <c r="W270" s="207" t="s">
        <v>56</v>
      </c>
      <c r="X270" s="207" t="s">
        <v>57</v>
      </c>
      <c r="Y270" s="208" t="s">
        <v>58</v>
      </c>
      <c r="Z270" s="207" t="s">
        <v>59</v>
      </c>
      <c r="AA270" s="207" t="s">
        <v>60</v>
      </c>
      <c r="AB270" s="207" t="s">
        <v>61</v>
      </c>
      <c r="AC270" s="207" t="s">
        <v>62</v>
      </c>
    </row>
    <row r="271" spans="1:29" s="207" customFormat="1" ht="20.5" customHeight="1" x14ac:dyDescent="0.55000000000000004">
      <c r="A271" s="306"/>
      <c r="B271" s="209" t="s">
        <v>96</v>
      </c>
      <c r="C271" s="282"/>
      <c r="D271" s="211"/>
      <c r="E271" s="212"/>
      <c r="F271" s="210">
        <v>1</v>
      </c>
      <c r="G271" s="213"/>
      <c r="H271" s="214"/>
      <c r="I271" s="215">
        <f t="shared" ref="I271:I282" si="156">IF(H271-G271+1&lt;10,IF(H271-G271+1&gt;0,H271-G271+1,"✕"),"✕")</f>
        <v>1</v>
      </c>
      <c r="J271" s="283" t="s">
        <v>20</v>
      </c>
      <c r="K271" s="284"/>
      <c r="L271" s="284"/>
      <c r="M271" s="284"/>
      <c r="N271" s="284"/>
      <c r="O271" s="285" t="s">
        <v>17</v>
      </c>
      <c r="P271" s="216">
        <f t="shared" ref="P271:P282" si="157">IF(J271="【住宅手当】",Y271,IF(J271="【宿舎借上げ】",AC271,0))</f>
        <v>0</v>
      </c>
      <c r="Q271" s="216">
        <f t="shared" ref="Q271:Q282" si="158">I271*P271</f>
        <v>0</v>
      </c>
      <c r="R271" s="286"/>
      <c r="U271" s="207">
        <f t="shared" ref="U271:U282" si="159">IF(O271="標準エリア",1/2,(IF(O271="加算エリア",2/3,0)))</f>
        <v>0.5</v>
      </c>
      <c r="V271" s="207">
        <f t="shared" ref="V271:V282" si="160">L271*U271</f>
        <v>0</v>
      </c>
      <c r="W271" s="207">
        <f t="shared" ref="W271:W282" si="161">IF(V271&gt;=(IF(O271="標準エリア",10000,IF(O271="加算エリア",14000,0))),IF(O271="標準エリア",10000,IF(O271="加算エリア",14000,0)),V271)</f>
        <v>0</v>
      </c>
      <c r="X271" s="217">
        <f t="shared" ref="X271:X282" si="162">K271-L271</f>
        <v>0</v>
      </c>
      <c r="Y271" s="207">
        <f t="shared" ref="Y271:Y282" si="163">IF(W271&gt;=X271,X271,W271)</f>
        <v>0</v>
      </c>
      <c r="Z271" s="217">
        <f t="shared" ref="Z271:Z282" si="164">M271-N271</f>
        <v>0</v>
      </c>
      <c r="AA271" s="207">
        <f t="shared" ref="AA271:AA282" si="165">Z271*U271</f>
        <v>0</v>
      </c>
      <c r="AB271" s="207">
        <f t="shared" ref="AB271:AB282" si="166">IF(AA271&gt;=(IF(O271="標準エリア",10000,14000)),(IF(O271="標準エリア",10000,14000)),AA271)</f>
        <v>0</v>
      </c>
      <c r="AC271" s="207">
        <f t="shared" ref="AC271:AC282" si="167">IF(AB271&gt;=N271,N271,AB271)</f>
        <v>0</v>
      </c>
    </row>
    <row r="272" spans="1:29" s="207" customFormat="1" ht="20.5" customHeight="1" x14ac:dyDescent="0.55000000000000004">
      <c r="A272" s="306"/>
      <c r="B272" s="218" t="s">
        <v>97</v>
      </c>
      <c r="C272" s="287"/>
      <c r="D272" s="220"/>
      <c r="E272" s="221"/>
      <c r="F272" s="219">
        <v>2</v>
      </c>
      <c r="G272" s="222"/>
      <c r="H272" s="223"/>
      <c r="I272" s="224">
        <f t="shared" si="156"/>
        <v>1</v>
      </c>
      <c r="J272" s="288" t="s">
        <v>20</v>
      </c>
      <c r="K272" s="289"/>
      <c r="L272" s="289"/>
      <c r="M272" s="289"/>
      <c r="N272" s="289"/>
      <c r="O272" s="290" t="s">
        <v>17</v>
      </c>
      <c r="P272" s="225">
        <f t="shared" si="157"/>
        <v>0</v>
      </c>
      <c r="Q272" s="225">
        <f t="shared" si="158"/>
        <v>0</v>
      </c>
      <c r="R272" s="291"/>
      <c r="U272" s="207">
        <f t="shared" si="159"/>
        <v>0.5</v>
      </c>
      <c r="V272" s="207">
        <f t="shared" si="160"/>
        <v>0</v>
      </c>
      <c r="W272" s="207">
        <f t="shared" si="161"/>
        <v>0</v>
      </c>
      <c r="X272" s="217">
        <f t="shared" si="162"/>
        <v>0</v>
      </c>
      <c r="Y272" s="207">
        <f t="shared" si="163"/>
        <v>0</v>
      </c>
      <c r="Z272" s="217">
        <f t="shared" si="164"/>
        <v>0</v>
      </c>
      <c r="AA272" s="207">
        <f t="shared" si="165"/>
        <v>0</v>
      </c>
      <c r="AB272" s="207">
        <f t="shared" si="166"/>
        <v>0</v>
      </c>
      <c r="AC272" s="207">
        <f t="shared" si="167"/>
        <v>0</v>
      </c>
    </row>
    <row r="273" spans="1:29" s="207" customFormat="1" ht="20.5" customHeight="1" x14ac:dyDescent="0.55000000000000004">
      <c r="A273" s="306"/>
      <c r="B273" s="218" t="s">
        <v>98</v>
      </c>
      <c r="C273" s="292"/>
      <c r="D273" s="226" t="str">
        <f>IF(C273=0,"",DATEDIF(C273,"2025/4/1","Y"))</f>
        <v/>
      </c>
      <c r="E273" s="212"/>
      <c r="F273" s="219">
        <v>3</v>
      </c>
      <c r="G273" s="222"/>
      <c r="H273" s="223"/>
      <c r="I273" s="224">
        <f t="shared" si="156"/>
        <v>1</v>
      </c>
      <c r="J273" s="288" t="s">
        <v>20</v>
      </c>
      <c r="K273" s="289"/>
      <c r="L273" s="289"/>
      <c r="M273" s="289"/>
      <c r="N273" s="289"/>
      <c r="O273" s="290" t="s">
        <v>17</v>
      </c>
      <c r="P273" s="225">
        <f t="shared" si="157"/>
        <v>0</v>
      </c>
      <c r="Q273" s="225">
        <f t="shared" si="158"/>
        <v>0</v>
      </c>
      <c r="R273" s="291"/>
      <c r="U273" s="207">
        <f t="shared" si="159"/>
        <v>0.5</v>
      </c>
      <c r="V273" s="207">
        <f t="shared" si="160"/>
        <v>0</v>
      </c>
      <c r="W273" s="207">
        <f t="shared" si="161"/>
        <v>0</v>
      </c>
      <c r="X273" s="217">
        <f t="shared" si="162"/>
        <v>0</v>
      </c>
      <c r="Y273" s="207">
        <f t="shared" si="163"/>
        <v>0</v>
      </c>
      <c r="Z273" s="217">
        <f t="shared" si="164"/>
        <v>0</v>
      </c>
      <c r="AA273" s="207">
        <f t="shared" si="165"/>
        <v>0</v>
      </c>
      <c r="AB273" s="207">
        <f t="shared" si="166"/>
        <v>0</v>
      </c>
      <c r="AC273" s="207">
        <f t="shared" si="167"/>
        <v>0</v>
      </c>
    </row>
    <row r="274" spans="1:29" s="207" customFormat="1" ht="20.5" customHeight="1" x14ac:dyDescent="0.55000000000000004">
      <c r="A274" s="306"/>
      <c r="B274" s="218" t="s">
        <v>99</v>
      </c>
      <c r="C274" s="292"/>
      <c r="D274" s="227" t="str">
        <f>IF(C274="","",IF(AND(C274&gt;=DATE(2022,2,1),C274&lt;=DATE(2025,12,31)),"対象","対象外"))</f>
        <v/>
      </c>
      <c r="E274" s="221"/>
      <c r="F274" s="219">
        <v>4</v>
      </c>
      <c r="G274" s="222"/>
      <c r="H274" s="223"/>
      <c r="I274" s="224">
        <f t="shared" si="156"/>
        <v>1</v>
      </c>
      <c r="J274" s="288" t="s">
        <v>20</v>
      </c>
      <c r="K274" s="289"/>
      <c r="L274" s="289"/>
      <c r="M274" s="289"/>
      <c r="N274" s="289"/>
      <c r="O274" s="290" t="s">
        <v>17</v>
      </c>
      <c r="P274" s="225">
        <f t="shared" si="157"/>
        <v>0</v>
      </c>
      <c r="Q274" s="225">
        <f t="shared" si="158"/>
        <v>0</v>
      </c>
      <c r="R274" s="291"/>
      <c r="U274" s="207">
        <f t="shared" si="159"/>
        <v>0.5</v>
      </c>
      <c r="V274" s="207">
        <f t="shared" si="160"/>
        <v>0</v>
      </c>
      <c r="W274" s="207">
        <f t="shared" si="161"/>
        <v>0</v>
      </c>
      <c r="X274" s="217">
        <f t="shared" si="162"/>
        <v>0</v>
      </c>
      <c r="Y274" s="207">
        <f t="shared" si="163"/>
        <v>0</v>
      </c>
      <c r="Z274" s="217">
        <f t="shared" si="164"/>
        <v>0</v>
      </c>
      <c r="AA274" s="207">
        <f t="shared" si="165"/>
        <v>0</v>
      </c>
      <c r="AB274" s="207">
        <f t="shared" si="166"/>
        <v>0</v>
      </c>
      <c r="AC274" s="207">
        <f t="shared" si="167"/>
        <v>0</v>
      </c>
    </row>
    <row r="275" spans="1:29" s="207" customFormat="1" ht="20.5" customHeight="1" x14ac:dyDescent="0.55000000000000004">
      <c r="A275" s="306"/>
      <c r="B275" s="218" t="s">
        <v>100</v>
      </c>
      <c r="C275" s="293"/>
      <c r="D275" s="220"/>
      <c r="E275" s="212"/>
      <c r="F275" s="219">
        <v>5</v>
      </c>
      <c r="G275" s="222"/>
      <c r="H275" s="223"/>
      <c r="I275" s="224">
        <f t="shared" si="156"/>
        <v>1</v>
      </c>
      <c r="J275" s="288" t="s">
        <v>20</v>
      </c>
      <c r="K275" s="289"/>
      <c r="L275" s="289"/>
      <c r="M275" s="289"/>
      <c r="N275" s="289"/>
      <c r="O275" s="290" t="s">
        <v>17</v>
      </c>
      <c r="P275" s="225">
        <f t="shared" si="157"/>
        <v>0</v>
      </c>
      <c r="Q275" s="225">
        <f t="shared" si="158"/>
        <v>0</v>
      </c>
      <c r="R275" s="291"/>
      <c r="U275" s="207">
        <f t="shared" si="159"/>
        <v>0.5</v>
      </c>
      <c r="V275" s="207">
        <f t="shared" si="160"/>
        <v>0</v>
      </c>
      <c r="W275" s="207">
        <f t="shared" si="161"/>
        <v>0</v>
      </c>
      <c r="X275" s="217">
        <f t="shared" si="162"/>
        <v>0</v>
      </c>
      <c r="Y275" s="207">
        <f t="shared" si="163"/>
        <v>0</v>
      </c>
      <c r="Z275" s="217">
        <f t="shared" si="164"/>
        <v>0</v>
      </c>
      <c r="AA275" s="207">
        <f t="shared" si="165"/>
        <v>0</v>
      </c>
      <c r="AB275" s="207">
        <f t="shared" si="166"/>
        <v>0</v>
      </c>
      <c r="AC275" s="207">
        <f t="shared" si="167"/>
        <v>0</v>
      </c>
    </row>
    <row r="276" spans="1:29" s="207" customFormat="1" ht="20.5" customHeight="1" thickBot="1" x14ac:dyDescent="0.6">
      <c r="A276" s="306"/>
      <c r="B276" s="228" t="s">
        <v>101</v>
      </c>
      <c r="C276" s="294"/>
      <c r="D276" s="230"/>
      <c r="E276" s="221"/>
      <c r="F276" s="219">
        <v>6</v>
      </c>
      <c r="G276" s="222"/>
      <c r="H276" s="223"/>
      <c r="I276" s="224">
        <f t="shared" si="156"/>
        <v>1</v>
      </c>
      <c r="J276" s="288" t="s">
        <v>20</v>
      </c>
      <c r="K276" s="289"/>
      <c r="L276" s="289"/>
      <c r="M276" s="289"/>
      <c r="N276" s="289"/>
      <c r="O276" s="290" t="s">
        <v>17</v>
      </c>
      <c r="P276" s="225">
        <f t="shared" si="157"/>
        <v>0</v>
      </c>
      <c r="Q276" s="225">
        <f t="shared" si="158"/>
        <v>0</v>
      </c>
      <c r="R276" s="291"/>
      <c r="U276" s="207">
        <f t="shared" si="159"/>
        <v>0.5</v>
      </c>
      <c r="V276" s="207">
        <f t="shared" si="160"/>
        <v>0</v>
      </c>
      <c r="W276" s="207">
        <f t="shared" si="161"/>
        <v>0</v>
      </c>
      <c r="X276" s="217">
        <f t="shared" si="162"/>
        <v>0</v>
      </c>
      <c r="Y276" s="207">
        <f t="shared" si="163"/>
        <v>0</v>
      </c>
      <c r="Z276" s="217">
        <f t="shared" si="164"/>
        <v>0</v>
      </c>
      <c r="AA276" s="207">
        <f t="shared" si="165"/>
        <v>0</v>
      </c>
      <c r="AB276" s="207">
        <f t="shared" si="166"/>
        <v>0</v>
      </c>
      <c r="AC276" s="207">
        <f t="shared" si="167"/>
        <v>0</v>
      </c>
    </row>
    <row r="277" spans="1:29" s="207" customFormat="1" ht="20.5" customHeight="1" x14ac:dyDescent="0.55000000000000004">
      <c r="A277" s="307"/>
      <c r="B277" s="231"/>
      <c r="C277" s="231"/>
      <c r="D277" s="231"/>
      <c r="E277" s="232"/>
      <c r="F277" s="219">
        <v>7</v>
      </c>
      <c r="G277" s="222"/>
      <c r="H277" s="223"/>
      <c r="I277" s="224">
        <f t="shared" si="156"/>
        <v>1</v>
      </c>
      <c r="J277" s="288" t="s">
        <v>20</v>
      </c>
      <c r="K277" s="289"/>
      <c r="L277" s="289"/>
      <c r="M277" s="289"/>
      <c r="N277" s="289"/>
      <c r="O277" s="290" t="s">
        <v>17</v>
      </c>
      <c r="P277" s="225">
        <f t="shared" si="157"/>
        <v>0</v>
      </c>
      <c r="Q277" s="225">
        <f t="shared" si="158"/>
        <v>0</v>
      </c>
      <c r="R277" s="291"/>
      <c r="U277" s="207">
        <f t="shared" si="159"/>
        <v>0.5</v>
      </c>
      <c r="V277" s="207">
        <f t="shared" si="160"/>
        <v>0</v>
      </c>
      <c r="W277" s="207">
        <f t="shared" si="161"/>
        <v>0</v>
      </c>
      <c r="X277" s="217">
        <f t="shared" si="162"/>
        <v>0</v>
      </c>
      <c r="Y277" s="207">
        <f t="shared" si="163"/>
        <v>0</v>
      </c>
      <c r="Z277" s="217">
        <f t="shared" si="164"/>
        <v>0</v>
      </c>
      <c r="AA277" s="207">
        <f t="shared" si="165"/>
        <v>0</v>
      </c>
      <c r="AB277" s="207">
        <f t="shared" si="166"/>
        <v>0</v>
      </c>
      <c r="AC277" s="207">
        <f t="shared" si="167"/>
        <v>0</v>
      </c>
    </row>
    <row r="278" spans="1:29" s="207" customFormat="1" ht="20.5" customHeight="1" thickBot="1" x14ac:dyDescent="0.6">
      <c r="A278" s="307"/>
      <c r="B278" s="233"/>
      <c r="C278" s="233"/>
      <c r="D278" s="233"/>
      <c r="E278" s="234"/>
      <c r="F278" s="219">
        <v>8</v>
      </c>
      <c r="G278" s="222"/>
      <c r="H278" s="223"/>
      <c r="I278" s="224">
        <f t="shared" si="156"/>
        <v>1</v>
      </c>
      <c r="J278" s="288" t="s">
        <v>20</v>
      </c>
      <c r="K278" s="289"/>
      <c r="L278" s="289"/>
      <c r="M278" s="289"/>
      <c r="N278" s="289"/>
      <c r="O278" s="290" t="s">
        <v>17</v>
      </c>
      <c r="P278" s="225">
        <f t="shared" si="157"/>
        <v>0</v>
      </c>
      <c r="Q278" s="225">
        <f t="shared" si="158"/>
        <v>0</v>
      </c>
      <c r="R278" s="291"/>
      <c r="U278" s="207">
        <f t="shared" si="159"/>
        <v>0.5</v>
      </c>
      <c r="V278" s="207">
        <f t="shared" si="160"/>
        <v>0</v>
      </c>
      <c r="W278" s="207">
        <f t="shared" si="161"/>
        <v>0</v>
      </c>
      <c r="X278" s="217">
        <f t="shared" si="162"/>
        <v>0</v>
      </c>
      <c r="Y278" s="207">
        <f t="shared" si="163"/>
        <v>0</v>
      </c>
      <c r="Z278" s="217">
        <f t="shared" si="164"/>
        <v>0</v>
      </c>
      <c r="AA278" s="207">
        <f t="shared" si="165"/>
        <v>0</v>
      </c>
      <c r="AB278" s="207">
        <f t="shared" si="166"/>
        <v>0</v>
      </c>
      <c r="AC278" s="207">
        <f t="shared" si="167"/>
        <v>0</v>
      </c>
    </row>
    <row r="279" spans="1:29" s="207" customFormat="1" ht="20.5" customHeight="1" x14ac:dyDescent="0.55000000000000004">
      <c r="A279" s="306"/>
      <c r="B279" s="235" t="str">
        <f>IF(C272=0,"",C272)</f>
        <v/>
      </c>
      <c r="C279" s="211" t="s">
        <v>103</v>
      </c>
      <c r="D279" s="209"/>
      <c r="E279" s="212"/>
      <c r="F279" s="219">
        <v>9</v>
      </c>
      <c r="G279" s="222"/>
      <c r="H279" s="223"/>
      <c r="I279" s="224">
        <f t="shared" si="156"/>
        <v>1</v>
      </c>
      <c r="J279" s="288" t="s">
        <v>20</v>
      </c>
      <c r="K279" s="289"/>
      <c r="L279" s="289"/>
      <c r="M279" s="289"/>
      <c r="N279" s="289"/>
      <c r="O279" s="290" t="s">
        <v>17</v>
      </c>
      <c r="P279" s="225">
        <f t="shared" si="157"/>
        <v>0</v>
      </c>
      <c r="Q279" s="225">
        <f t="shared" si="158"/>
        <v>0</v>
      </c>
      <c r="R279" s="291"/>
      <c r="U279" s="207">
        <f t="shared" si="159"/>
        <v>0.5</v>
      </c>
      <c r="V279" s="207">
        <f t="shared" si="160"/>
        <v>0</v>
      </c>
      <c r="W279" s="207">
        <f t="shared" si="161"/>
        <v>0</v>
      </c>
      <c r="X279" s="217">
        <f t="shared" si="162"/>
        <v>0</v>
      </c>
      <c r="Y279" s="207">
        <f t="shared" si="163"/>
        <v>0</v>
      </c>
      <c r="Z279" s="217">
        <f t="shared" si="164"/>
        <v>0</v>
      </c>
      <c r="AA279" s="207">
        <f t="shared" si="165"/>
        <v>0</v>
      </c>
      <c r="AB279" s="207">
        <f t="shared" si="166"/>
        <v>0</v>
      </c>
      <c r="AC279" s="207">
        <f t="shared" si="167"/>
        <v>0</v>
      </c>
    </row>
    <row r="280" spans="1:29" s="207" customFormat="1" ht="20.5" customHeight="1" thickBot="1" x14ac:dyDescent="0.6">
      <c r="A280" s="306"/>
      <c r="B280" s="271"/>
      <c r="C280" s="272"/>
      <c r="D280" s="273"/>
      <c r="E280" s="221"/>
      <c r="F280" s="219">
        <v>10</v>
      </c>
      <c r="G280" s="222"/>
      <c r="H280" s="223"/>
      <c r="I280" s="224">
        <f t="shared" si="156"/>
        <v>1</v>
      </c>
      <c r="J280" s="288" t="s">
        <v>20</v>
      </c>
      <c r="K280" s="289"/>
      <c r="L280" s="289"/>
      <c r="M280" s="289"/>
      <c r="N280" s="289"/>
      <c r="O280" s="290" t="s">
        <v>17</v>
      </c>
      <c r="P280" s="225">
        <f t="shared" si="157"/>
        <v>0</v>
      </c>
      <c r="Q280" s="225">
        <f t="shared" si="158"/>
        <v>0</v>
      </c>
      <c r="R280" s="291"/>
      <c r="U280" s="207">
        <f t="shared" si="159"/>
        <v>0.5</v>
      </c>
      <c r="V280" s="207">
        <f t="shared" si="160"/>
        <v>0</v>
      </c>
      <c r="W280" s="207">
        <f t="shared" si="161"/>
        <v>0</v>
      </c>
      <c r="X280" s="217">
        <f t="shared" si="162"/>
        <v>0</v>
      </c>
      <c r="Y280" s="207">
        <f t="shared" si="163"/>
        <v>0</v>
      </c>
      <c r="Z280" s="217">
        <f t="shared" si="164"/>
        <v>0</v>
      </c>
      <c r="AA280" s="207">
        <f t="shared" si="165"/>
        <v>0</v>
      </c>
      <c r="AB280" s="207">
        <f t="shared" si="166"/>
        <v>0</v>
      </c>
      <c r="AC280" s="207">
        <f t="shared" si="167"/>
        <v>0</v>
      </c>
    </row>
    <row r="281" spans="1:29" s="207" customFormat="1" ht="20.5" customHeight="1" thickBot="1" x14ac:dyDescent="0.6">
      <c r="A281" s="306"/>
      <c r="B281" s="209" t="s">
        <v>5</v>
      </c>
      <c r="C281" s="239">
        <f>COUNTIF(J271:J282,"&lt;&gt;【補助対象外】")</f>
        <v>12</v>
      </c>
      <c r="D281" s="240"/>
      <c r="E281" s="212"/>
      <c r="F281" s="219">
        <v>11</v>
      </c>
      <c r="G281" s="222"/>
      <c r="H281" s="223"/>
      <c r="I281" s="224">
        <f t="shared" si="156"/>
        <v>1</v>
      </c>
      <c r="J281" s="288" t="s">
        <v>20</v>
      </c>
      <c r="K281" s="289"/>
      <c r="L281" s="289"/>
      <c r="M281" s="289"/>
      <c r="N281" s="289"/>
      <c r="O281" s="290" t="s">
        <v>17</v>
      </c>
      <c r="P281" s="225">
        <f t="shared" si="157"/>
        <v>0</v>
      </c>
      <c r="Q281" s="225">
        <f t="shared" si="158"/>
        <v>0</v>
      </c>
      <c r="R281" s="291"/>
      <c r="U281" s="207">
        <f t="shared" si="159"/>
        <v>0.5</v>
      </c>
      <c r="V281" s="207">
        <f t="shared" si="160"/>
        <v>0</v>
      </c>
      <c r="W281" s="207">
        <f t="shared" si="161"/>
        <v>0</v>
      </c>
      <c r="X281" s="217">
        <f t="shared" si="162"/>
        <v>0</v>
      </c>
      <c r="Y281" s="207">
        <f t="shared" si="163"/>
        <v>0</v>
      </c>
      <c r="Z281" s="217">
        <f t="shared" si="164"/>
        <v>0</v>
      </c>
      <c r="AA281" s="207">
        <f t="shared" si="165"/>
        <v>0</v>
      </c>
      <c r="AB281" s="207">
        <f t="shared" si="166"/>
        <v>0</v>
      </c>
      <c r="AC281" s="207">
        <f t="shared" si="167"/>
        <v>0</v>
      </c>
    </row>
    <row r="282" spans="1:29" s="207" customFormat="1" ht="20.399999999999999" customHeight="1" thickBot="1" x14ac:dyDescent="0.6">
      <c r="A282" s="306"/>
      <c r="B282" s="241" t="s">
        <v>104</v>
      </c>
      <c r="C282" s="242">
        <f>ROUNDDOWN(SUM(P271:P282),-3)</f>
        <v>0</v>
      </c>
      <c r="D282" s="243"/>
      <c r="E282" s="221"/>
      <c r="F282" s="229">
        <v>12</v>
      </c>
      <c r="G282" s="244"/>
      <c r="H282" s="245"/>
      <c r="I282" s="246">
        <f t="shared" si="156"/>
        <v>1</v>
      </c>
      <c r="J282" s="295" t="s">
        <v>20</v>
      </c>
      <c r="K282" s="296"/>
      <c r="L282" s="296"/>
      <c r="M282" s="296"/>
      <c r="N282" s="296"/>
      <c r="O282" s="297" t="s">
        <v>17</v>
      </c>
      <c r="P282" s="247">
        <f t="shared" si="157"/>
        <v>0</v>
      </c>
      <c r="Q282" s="247">
        <f t="shared" si="158"/>
        <v>0</v>
      </c>
      <c r="R282" s="298"/>
      <c r="U282" s="207">
        <f t="shared" si="159"/>
        <v>0.5</v>
      </c>
      <c r="V282" s="207">
        <f t="shared" si="160"/>
        <v>0</v>
      </c>
      <c r="W282" s="207">
        <f t="shared" si="161"/>
        <v>0</v>
      </c>
      <c r="X282" s="217">
        <f t="shared" si="162"/>
        <v>0</v>
      </c>
      <c r="Y282" s="207">
        <f t="shared" si="163"/>
        <v>0</v>
      </c>
      <c r="Z282" s="217">
        <f t="shared" si="164"/>
        <v>0</v>
      </c>
      <c r="AA282" s="207">
        <f t="shared" si="165"/>
        <v>0</v>
      </c>
      <c r="AB282" s="207">
        <f t="shared" si="166"/>
        <v>0</v>
      </c>
      <c r="AC282" s="207">
        <f t="shared" si="167"/>
        <v>0</v>
      </c>
    </row>
    <row r="283" spans="1:29" s="207" customFormat="1" ht="4.75" customHeight="1" x14ac:dyDescent="0.55000000000000004">
      <c r="A283" s="248"/>
      <c r="B283" s="249"/>
      <c r="C283" s="250"/>
      <c r="D283" s="251"/>
      <c r="E283" s="252"/>
      <c r="F283" s="208"/>
      <c r="G283" s="253"/>
      <c r="H283" s="253"/>
      <c r="I283" s="254"/>
      <c r="J283" s="255"/>
      <c r="K283" s="256"/>
      <c r="L283" s="256"/>
      <c r="M283" s="256"/>
      <c r="N283" s="256"/>
      <c r="O283" s="255"/>
      <c r="P283" s="256"/>
      <c r="Q283" s="256"/>
      <c r="R283" s="255"/>
      <c r="X283" s="217"/>
      <c r="Z283" s="217"/>
    </row>
    <row r="284" spans="1:29" s="207" customFormat="1" ht="4.75" customHeight="1" x14ac:dyDescent="0.55000000000000004">
      <c r="A284" s="248"/>
      <c r="B284" s="249"/>
      <c r="C284" s="250"/>
      <c r="D284" s="251"/>
      <c r="E284" s="252"/>
      <c r="F284" s="208"/>
      <c r="G284" s="253"/>
      <c r="H284" s="253"/>
      <c r="I284" s="254"/>
      <c r="J284" s="255"/>
      <c r="K284" s="256"/>
      <c r="L284" s="256"/>
      <c r="M284" s="256"/>
      <c r="N284" s="256"/>
      <c r="O284" s="255"/>
      <c r="P284" s="256"/>
      <c r="Q284" s="256"/>
      <c r="R284" s="255"/>
      <c r="X284" s="217"/>
      <c r="Z284" s="217"/>
    </row>
    <row r="285" spans="1:29" s="207" customFormat="1" ht="4.75" customHeight="1" thickBot="1" x14ac:dyDescent="0.6">
      <c r="A285" s="248"/>
      <c r="B285" s="249"/>
      <c r="C285" s="250"/>
      <c r="D285" s="251"/>
      <c r="E285" s="252"/>
      <c r="F285" s="208"/>
      <c r="G285" s="253"/>
      <c r="H285" s="253"/>
      <c r="I285" s="254"/>
      <c r="J285" s="255"/>
      <c r="K285" s="256"/>
      <c r="L285" s="256"/>
      <c r="M285" s="256"/>
      <c r="N285" s="256"/>
      <c r="O285" s="255"/>
      <c r="P285" s="256"/>
      <c r="Q285" s="256"/>
      <c r="R285" s="255"/>
      <c r="X285" s="217"/>
      <c r="Z285" s="217"/>
    </row>
    <row r="286" spans="1:29" s="207" customFormat="1" ht="3.65" customHeight="1" x14ac:dyDescent="0.55000000000000004">
      <c r="A286" s="248"/>
      <c r="B286" s="257"/>
      <c r="C286" s="258"/>
      <c r="D286" s="259"/>
      <c r="E286" s="260"/>
      <c r="F286" s="261"/>
      <c r="G286" s="262"/>
      <c r="H286" s="262"/>
      <c r="I286" s="263"/>
      <c r="J286" s="264"/>
      <c r="K286" s="265"/>
      <c r="L286" s="265"/>
      <c r="M286" s="265"/>
      <c r="N286" s="265"/>
      <c r="O286" s="264"/>
      <c r="P286" s="265"/>
      <c r="Q286" s="265"/>
      <c r="R286" s="264"/>
      <c r="X286" s="217"/>
      <c r="Z286" s="217"/>
    </row>
    <row r="287" spans="1:29" s="207" customFormat="1" ht="3.65" customHeight="1" x14ac:dyDescent="0.55000000000000004">
      <c r="A287" s="248"/>
      <c r="B287" s="249"/>
      <c r="C287" s="250"/>
      <c r="D287" s="251"/>
      <c r="E287" s="252"/>
      <c r="F287" s="208"/>
      <c r="G287" s="253"/>
      <c r="H287" s="253"/>
      <c r="I287" s="254"/>
      <c r="J287" s="255"/>
      <c r="K287" s="256"/>
      <c r="L287" s="256"/>
      <c r="M287" s="256"/>
      <c r="N287" s="256"/>
      <c r="O287" s="255"/>
      <c r="P287" s="256"/>
      <c r="Q287" s="256"/>
      <c r="R287" s="255"/>
      <c r="X287" s="217"/>
      <c r="Z287" s="217"/>
    </row>
    <row r="288" spans="1:29" s="207" customFormat="1" ht="3.65" customHeight="1" x14ac:dyDescent="0.55000000000000004">
      <c r="A288" s="248"/>
      <c r="B288" s="249"/>
      <c r="C288" s="250"/>
      <c r="D288" s="251"/>
      <c r="E288" s="252"/>
      <c r="F288" s="208"/>
      <c r="G288" s="253"/>
      <c r="H288" s="253"/>
      <c r="I288" s="254"/>
      <c r="J288" s="255"/>
      <c r="K288" s="256"/>
      <c r="L288" s="256"/>
      <c r="M288" s="256"/>
      <c r="N288" s="256"/>
      <c r="O288" s="255"/>
      <c r="P288" s="256"/>
      <c r="Q288" s="256"/>
      <c r="R288" s="255"/>
      <c r="X288" s="217"/>
      <c r="Z288" s="217"/>
    </row>
    <row r="289" spans="1:29" s="208" customFormat="1" ht="3.65" customHeight="1" thickBot="1" x14ac:dyDescent="0.6">
      <c r="A289" s="248"/>
      <c r="B289" s="251"/>
      <c r="C289" s="251"/>
      <c r="D289" s="251"/>
      <c r="E289" s="252"/>
      <c r="F289" s="251"/>
      <c r="G289" s="253"/>
      <c r="H289" s="253"/>
      <c r="I289" s="254"/>
      <c r="J289" s="255"/>
      <c r="K289" s="256"/>
      <c r="L289" s="256"/>
      <c r="M289" s="256"/>
      <c r="N289" s="256"/>
      <c r="O289" s="255"/>
      <c r="P289" s="256"/>
      <c r="Q289" s="256"/>
      <c r="R289" s="255"/>
      <c r="X289" s="256"/>
      <c r="Z289" s="256"/>
    </row>
    <row r="290" spans="1:29" s="207" customFormat="1" ht="48" customHeight="1" thickBot="1" x14ac:dyDescent="0.6">
      <c r="A290" s="190"/>
      <c r="B290" s="200" t="s">
        <v>94</v>
      </c>
      <c r="C290" s="305"/>
      <c r="D290" s="200" t="s">
        <v>138</v>
      </c>
      <c r="E290" s="201"/>
      <c r="F290" s="200" t="s">
        <v>93</v>
      </c>
      <c r="G290" s="202" t="s">
        <v>66</v>
      </c>
      <c r="H290" s="202" t="s">
        <v>67</v>
      </c>
      <c r="I290" s="203" t="s">
        <v>73</v>
      </c>
      <c r="J290" s="202" t="s">
        <v>75</v>
      </c>
      <c r="K290" s="202" t="s">
        <v>69</v>
      </c>
      <c r="L290" s="202" t="s">
        <v>68</v>
      </c>
      <c r="M290" s="202" t="s">
        <v>70</v>
      </c>
      <c r="N290" s="202" t="s">
        <v>71</v>
      </c>
      <c r="O290" s="202" t="s">
        <v>15</v>
      </c>
      <c r="P290" s="204" t="s">
        <v>72</v>
      </c>
      <c r="Q290" s="205" t="s">
        <v>74</v>
      </c>
      <c r="R290" s="206" t="s">
        <v>132</v>
      </c>
      <c r="U290" s="207" t="s">
        <v>54</v>
      </c>
      <c r="V290" s="207" t="s">
        <v>79</v>
      </c>
      <c r="W290" s="207" t="s">
        <v>56</v>
      </c>
      <c r="X290" s="207" t="s">
        <v>57</v>
      </c>
      <c r="Y290" s="208" t="s">
        <v>58</v>
      </c>
      <c r="Z290" s="207" t="s">
        <v>59</v>
      </c>
      <c r="AA290" s="207" t="s">
        <v>60</v>
      </c>
      <c r="AB290" s="207" t="s">
        <v>61</v>
      </c>
      <c r="AC290" s="207" t="s">
        <v>62</v>
      </c>
    </row>
    <row r="291" spans="1:29" s="207" customFormat="1" ht="20.5" customHeight="1" x14ac:dyDescent="0.55000000000000004">
      <c r="A291" s="306"/>
      <c r="B291" s="209" t="s">
        <v>96</v>
      </c>
      <c r="C291" s="282"/>
      <c r="D291" s="211"/>
      <c r="E291" s="212"/>
      <c r="F291" s="210">
        <v>1</v>
      </c>
      <c r="G291" s="213"/>
      <c r="H291" s="214"/>
      <c r="I291" s="215">
        <f t="shared" ref="I291:I302" si="168">IF(H291-G291+1&lt;10,IF(H291-G291+1&gt;0,H291-G291+1,"✕"),"✕")</f>
        <v>1</v>
      </c>
      <c r="J291" s="283" t="s">
        <v>20</v>
      </c>
      <c r="K291" s="284"/>
      <c r="L291" s="284"/>
      <c r="M291" s="284"/>
      <c r="N291" s="284"/>
      <c r="O291" s="285" t="s">
        <v>17</v>
      </c>
      <c r="P291" s="216">
        <f t="shared" ref="P291:P302" si="169">IF(J291="【住宅手当】",Y291,IF(J291="【宿舎借上げ】",AC291,0))</f>
        <v>0</v>
      </c>
      <c r="Q291" s="216">
        <f t="shared" ref="Q291:Q302" si="170">I291*P291</f>
        <v>0</v>
      </c>
      <c r="R291" s="286"/>
      <c r="U291" s="207">
        <f t="shared" ref="U291:U302" si="171">IF(O291="標準エリア",1/2,(IF(O291="加算エリア",2/3,0)))</f>
        <v>0.5</v>
      </c>
      <c r="V291" s="207">
        <f t="shared" ref="V291:V302" si="172">L291*U291</f>
        <v>0</v>
      </c>
      <c r="W291" s="207">
        <f t="shared" ref="W291:W302" si="173">IF(V291&gt;=(IF(O291="標準エリア",10000,IF(O291="加算エリア",14000,0))),IF(O291="標準エリア",10000,IF(O291="加算エリア",14000,0)),V291)</f>
        <v>0</v>
      </c>
      <c r="X291" s="217">
        <f t="shared" ref="X291:X302" si="174">K291-L291</f>
        <v>0</v>
      </c>
      <c r="Y291" s="207">
        <f t="shared" ref="Y291:Y302" si="175">IF(W291&gt;=X291,X291,W291)</f>
        <v>0</v>
      </c>
      <c r="Z291" s="217">
        <f t="shared" ref="Z291:Z302" si="176">M291-N291</f>
        <v>0</v>
      </c>
      <c r="AA291" s="207">
        <f t="shared" ref="AA291:AA302" si="177">Z291*U291</f>
        <v>0</v>
      </c>
      <c r="AB291" s="207">
        <f t="shared" ref="AB291:AB302" si="178">IF(AA291&gt;=(IF(O291="標準エリア",10000,14000)),(IF(O291="標準エリア",10000,14000)),AA291)</f>
        <v>0</v>
      </c>
      <c r="AC291" s="207">
        <f t="shared" ref="AC291:AC302" si="179">IF(AB291&gt;=N291,N291,AB291)</f>
        <v>0</v>
      </c>
    </row>
    <row r="292" spans="1:29" s="207" customFormat="1" ht="20.5" customHeight="1" x14ac:dyDescent="0.55000000000000004">
      <c r="A292" s="306"/>
      <c r="B292" s="218" t="s">
        <v>97</v>
      </c>
      <c r="C292" s="287"/>
      <c r="D292" s="220"/>
      <c r="E292" s="221"/>
      <c r="F292" s="219">
        <v>2</v>
      </c>
      <c r="G292" s="222"/>
      <c r="H292" s="223"/>
      <c r="I292" s="224">
        <f t="shared" si="168"/>
        <v>1</v>
      </c>
      <c r="J292" s="288" t="s">
        <v>20</v>
      </c>
      <c r="K292" s="289"/>
      <c r="L292" s="289"/>
      <c r="M292" s="289"/>
      <c r="N292" s="289"/>
      <c r="O292" s="290" t="s">
        <v>17</v>
      </c>
      <c r="P292" s="225">
        <f t="shared" si="169"/>
        <v>0</v>
      </c>
      <c r="Q292" s="225">
        <f t="shared" si="170"/>
        <v>0</v>
      </c>
      <c r="R292" s="291"/>
      <c r="U292" s="207">
        <f t="shared" si="171"/>
        <v>0.5</v>
      </c>
      <c r="V292" s="207">
        <f t="shared" si="172"/>
        <v>0</v>
      </c>
      <c r="W292" s="207">
        <f t="shared" si="173"/>
        <v>0</v>
      </c>
      <c r="X292" s="217">
        <f t="shared" si="174"/>
        <v>0</v>
      </c>
      <c r="Y292" s="207">
        <f t="shared" si="175"/>
        <v>0</v>
      </c>
      <c r="Z292" s="217">
        <f t="shared" si="176"/>
        <v>0</v>
      </c>
      <c r="AA292" s="207">
        <f t="shared" si="177"/>
        <v>0</v>
      </c>
      <c r="AB292" s="207">
        <f t="shared" si="178"/>
        <v>0</v>
      </c>
      <c r="AC292" s="207">
        <f t="shared" si="179"/>
        <v>0</v>
      </c>
    </row>
    <row r="293" spans="1:29" s="207" customFormat="1" ht="20.5" customHeight="1" x14ac:dyDescent="0.55000000000000004">
      <c r="A293" s="306"/>
      <c r="B293" s="218" t="s">
        <v>98</v>
      </c>
      <c r="C293" s="292"/>
      <c r="D293" s="226" t="str">
        <f>IF(C293=0,"",DATEDIF(C293,"2025/4/1","Y"))</f>
        <v/>
      </c>
      <c r="E293" s="212"/>
      <c r="F293" s="219">
        <v>3</v>
      </c>
      <c r="G293" s="222"/>
      <c r="H293" s="223"/>
      <c r="I293" s="224">
        <f t="shared" si="168"/>
        <v>1</v>
      </c>
      <c r="J293" s="288" t="s">
        <v>20</v>
      </c>
      <c r="K293" s="289"/>
      <c r="L293" s="289"/>
      <c r="M293" s="289"/>
      <c r="N293" s="289"/>
      <c r="O293" s="290" t="s">
        <v>17</v>
      </c>
      <c r="P293" s="225">
        <f t="shared" si="169"/>
        <v>0</v>
      </c>
      <c r="Q293" s="225">
        <f t="shared" si="170"/>
        <v>0</v>
      </c>
      <c r="R293" s="291"/>
      <c r="U293" s="207">
        <f t="shared" si="171"/>
        <v>0.5</v>
      </c>
      <c r="V293" s="207">
        <f t="shared" si="172"/>
        <v>0</v>
      </c>
      <c r="W293" s="207">
        <f t="shared" si="173"/>
        <v>0</v>
      </c>
      <c r="X293" s="217">
        <f t="shared" si="174"/>
        <v>0</v>
      </c>
      <c r="Y293" s="207">
        <f t="shared" si="175"/>
        <v>0</v>
      </c>
      <c r="Z293" s="217">
        <f t="shared" si="176"/>
        <v>0</v>
      </c>
      <c r="AA293" s="207">
        <f t="shared" si="177"/>
        <v>0</v>
      </c>
      <c r="AB293" s="207">
        <f t="shared" si="178"/>
        <v>0</v>
      </c>
      <c r="AC293" s="207">
        <f t="shared" si="179"/>
        <v>0</v>
      </c>
    </row>
    <row r="294" spans="1:29" s="207" customFormat="1" ht="20.5" customHeight="1" x14ac:dyDescent="0.55000000000000004">
      <c r="A294" s="306"/>
      <c r="B294" s="218" t="s">
        <v>99</v>
      </c>
      <c r="C294" s="292"/>
      <c r="D294" s="227" t="str">
        <f>IF(C294="","",IF(AND(C294&gt;=DATE(2022,2,1),C294&lt;=DATE(2025,12,31)),"対象","対象外"))</f>
        <v/>
      </c>
      <c r="E294" s="221"/>
      <c r="F294" s="219">
        <v>4</v>
      </c>
      <c r="G294" s="222"/>
      <c r="H294" s="223"/>
      <c r="I294" s="224">
        <f t="shared" si="168"/>
        <v>1</v>
      </c>
      <c r="J294" s="288" t="s">
        <v>20</v>
      </c>
      <c r="K294" s="289"/>
      <c r="L294" s="289"/>
      <c r="M294" s="289"/>
      <c r="N294" s="289"/>
      <c r="O294" s="290" t="s">
        <v>17</v>
      </c>
      <c r="P294" s="225">
        <f t="shared" si="169"/>
        <v>0</v>
      </c>
      <c r="Q294" s="225">
        <f t="shared" si="170"/>
        <v>0</v>
      </c>
      <c r="R294" s="291"/>
      <c r="U294" s="207">
        <f t="shared" si="171"/>
        <v>0.5</v>
      </c>
      <c r="V294" s="207">
        <f t="shared" si="172"/>
        <v>0</v>
      </c>
      <c r="W294" s="207">
        <f t="shared" si="173"/>
        <v>0</v>
      </c>
      <c r="X294" s="217">
        <f t="shared" si="174"/>
        <v>0</v>
      </c>
      <c r="Y294" s="207">
        <f t="shared" si="175"/>
        <v>0</v>
      </c>
      <c r="Z294" s="217">
        <f t="shared" si="176"/>
        <v>0</v>
      </c>
      <c r="AA294" s="207">
        <f t="shared" si="177"/>
        <v>0</v>
      </c>
      <c r="AB294" s="207">
        <f t="shared" si="178"/>
        <v>0</v>
      </c>
      <c r="AC294" s="207">
        <f t="shared" si="179"/>
        <v>0</v>
      </c>
    </row>
    <row r="295" spans="1:29" s="207" customFormat="1" ht="20.5" customHeight="1" x14ac:dyDescent="0.55000000000000004">
      <c r="A295" s="306"/>
      <c r="B295" s="218" t="s">
        <v>100</v>
      </c>
      <c r="C295" s="293"/>
      <c r="D295" s="220"/>
      <c r="E295" s="212"/>
      <c r="F295" s="219">
        <v>5</v>
      </c>
      <c r="G295" s="222"/>
      <c r="H295" s="223"/>
      <c r="I295" s="224">
        <f t="shared" si="168"/>
        <v>1</v>
      </c>
      <c r="J295" s="288" t="s">
        <v>20</v>
      </c>
      <c r="K295" s="289"/>
      <c r="L295" s="289"/>
      <c r="M295" s="289"/>
      <c r="N295" s="289"/>
      <c r="O295" s="290" t="s">
        <v>17</v>
      </c>
      <c r="P295" s="225">
        <f t="shared" si="169"/>
        <v>0</v>
      </c>
      <c r="Q295" s="225">
        <f t="shared" si="170"/>
        <v>0</v>
      </c>
      <c r="R295" s="291"/>
      <c r="U295" s="207">
        <f t="shared" si="171"/>
        <v>0.5</v>
      </c>
      <c r="V295" s="207">
        <f t="shared" si="172"/>
        <v>0</v>
      </c>
      <c r="W295" s="207">
        <f t="shared" si="173"/>
        <v>0</v>
      </c>
      <c r="X295" s="217">
        <f t="shared" si="174"/>
        <v>0</v>
      </c>
      <c r="Y295" s="207">
        <f t="shared" si="175"/>
        <v>0</v>
      </c>
      <c r="Z295" s="217">
        <f t="shared" si="176"/>
        <v>0</v>
      </c>
      <c r="AA295" s="207">
        <f t="shared" si="177"/>
        <v>0</v>
      </c>
      <c r="AB295" s="207">
        <f t="shared" si="178"/>
        <v>0</v>
      </c>
      <c r="AC295" s="207">
        <f t="shared" si="179"/>
        <v>0</v>
      </c>
    </row>
    <row r="296" spans="1:29" s="207" customFormat="1" ht="20.5" customHeight="1" thickBot="1" x14ac:dyDescent="0.6">
      <c r="A296" s="306"/>
      <c r="B296" s="228" t="s">
        <v>101</v>
      </c>
      <c r="C296" s="294"/>
      <c r="D296" s="230"/>
      <c r="E296" s="221"/>
      <c r="F296" s="219">
        <v>6</v>
      </c>
      <c r="G296" s="222"/>
      <c r="H296" s="223"/>
      <c r="I296" s="224">
        <f t="shared" si="168"/>
        <v>1</v>
      </c>
      <c r="J296" s="288" t="s">
        <v>20</v>
      </c>
      <c r="K296" s="289"/>
      <c r="L296" s="289"/>
      <c r="M296" s="289"/>
      <c r="N296" s="289"/>
      <c r="O296" s="290" t="s">
        <v>17</v>
      </c>
      <c r="P296" s="225">
        <f t="shared" si="169"/>
        <v>0</v>
      </c>
      <c r="Q296" s="225">
        <f t="shared" si="170"/>
        <v>0</v>
      </c>
      <c r="R296" s="291"/>
      <c r="U296" s="207">
        <f t="shared" si="171"/>
        <v>0.5</v>
      </c>
      <c r="V296" s="207">
        <f t="shared" si="172"/>
        <v>0</v>
      </c>
      <c r="W296" s="207">
        <f t="shared" si="173"/>
        <v>0</v>
      </c>
      <c r="X296" s="217">
        <f t="shared" si="174"/>
        <v>0</v>
      </c>
      <c r="Y296" s="207">
        <f t="shared" si="175"/>
        <v>0</v>
      </c>
      <c r="Z296" s="217">
        <f t="shared" si="176"/>
        <v>0</v>
      </c>
      <c r="AA296" s="207">
        <f t="shared" si="177"/>
        <v>0</v>
      </c>
      <c r="AB296" s="207">
        <f t="shared" si="178"/>
        <v>0</v>
      </c>
      <c r="AC296" s="207">
        <f t="shared" si="179"/>
        <v>0</v>
      </c>
    </row>
    <row r="297" spans="1:29" s="207" customFormat="1" ht="20.5" customHeight="1" x14ac:dyDescent="0.55000000000000004">
      <c r="A297" s="307"/>
      <c r="B297" s="231"/>
      <c r="C297" s="231"/>
      <c r="D297" s="231"/>
      <c r="E297" s="232"/>
      <c r="F297" s="219">
        <v>7</v>
      </c>
      <c r="G297" s="222"/>
      <c r="H297" s="223"/>
      <c r="I297" s="224">
        <f t="shared" si="168"/>
        <v>1</v>
      </c>
      <c r="J297" s="288" t="s">
        <v>20</v>
      </c>
      <c r="K297" s="289"/>
      <c r="L297" s="289"/>
      <c r="M297" s="289"/>
      <c r="N297" s="289"/>
      <c r="O297" s="290" t="s">
        <v>17</v>
      </c>
      <c r="P297" s="225">
        <f t="shared" si="169"/>
        <v>0</v>
      </c>
      <c r="Q297" s="225">
        <f t="shared" si="170"/>
        <v>0</v>
      </c>
      <c r="R297" s="291"/>
      <c r="U297" s="207">
        <f t="shared" si="171"/>
        <v>0.5</v>
      </c>
      <c r="V297" s="207">
        <f t="shared" si="172"/>
        <v>0</v>
      </c>
      <c r="W297" s="207">
        <f t="shared" si="173"/>
        <v>0</v>
      </c>
      <c r="X297" s="217">
        <f t="shared" si="174"/>
        <v>0</v>
      </c>
      <c r="Y297" s="207">
        <f t="shared" si="175"/>
        <v>0</v>
      </c>
      <c r="Z297" s="217">
        <f t="shared" si="176"/>
        <v>0</v>
      </c>
      <c r="AA297" s="207">
        <f t="shared" si="177"/>
        <v>0</v>
      </c>
      <c r="AB297" s="207">
        <f t="shared" si="178"/>
        <v>0</v>
      </c>
      <c r="AC297" s="207">
        <f t="shared" si="179"/>
        <v>0</v>
      </c>
    </row>
    <row r="298" spans="1:29" s="207" customFormat="1" ht="20.5" customHeight="1" thickBot="1" x14ac:dyDescent="0.6">
      <c r="A298" s="307"/>
      <c r="B298" s="233"/>
      <c r="C298" s="233"/>
      <c r="D298" s="233"/>
      <c r="E298" s="234"/>
      <c r="F298" s="219">
        <v>8</v>
      </c>
      <c r="G298" s="222"/>
      <c r="H298" s="223"/>
      <c r="I298" s="224">
        <f t="shared" si="168"/>
        <v>1</v>
      </c>
      <c r="J298" s="288" t="s">
        <v>20</v>
      </c>
      <c r="K298" s="289"/>
      <c r="L298" s="289"/>
      <c r="M298" s="289"/>
      <c r="N298" s="289"/>
      <c r="O298" s="290" t="s">
        <v>17</v>
      </c>
      <c r="P298" s="225">
        <f t="shared" si="169"/>
        <v>0</v>
      </c>
      <c r="Q298" s="225">
        <f t="shared" si="170"/>
        <v>0</v>
      </c>
      <c r="R298" s="291"/>
      <c r="U298" s="207">
        <f t="shared" si="171"/>
        <v>0.5</v>
      </c>
      <c r="V298" s="207">
        <f t="shared" si="172"/>
        <v>0</v>
      </c>
      <c r="W298" s="207">
        <f t="shared" si="173"/>
        <v>0</v>
      </c>
      <c r="X298" s="217">
        <f t="shared" si="174"/>
        <v>0</v>
      </c>
      <c r="Y298" s="207">
        <f t="shared" si="175"/>
        <v>0</v>
      </c>
      <c r="Z298" s="217">
        <f t="shared" si="176"/>
        <v>0</v>
      </c>
      <c r="AA298" s="207">
        <f t="shared" si="177"/>
        <v>0</v>
      </c>
      <c r="AB298" s="207">
        <f t="shared" si="178"/>
        <v>0</v>
      </c>
      <c r="AC298" s="207">
        <f t="shared" si="179"/>
        <v>0</v>
      </c>
    </row>
    <row r="299" spans="1:29" s="207" customFormat="1" ht="20.5" customHeight="1" x14ac:dyDescent="0.55000000000000004">
      <c r="A299" s="306"/>
      <c r="B299" s="235" t="str">
        <f>IF(C292=0,"",C292)</f>
        <v/>
      </c>
      <c r="C299" s="211" t="s">
        <v>103</v>
      </c>
      <c r="D299" s="209"/>
      <c r="E299" s="212"/>
      <c r="F299" s="219">
        <v>9</v>
      </c>
      <c r="G299" s="222"/>
      <c r="H299" s="223"/>
      <c r="I299" s="224">
        <f t="shared" si="168"/>
        <v>1</v>
      </c>
      <c r="J299" s="288" t="s">
        <v>20</v>
      </c>
      <c r="K299" s="289"/>
      <c r="L299" s="289"/>
      <c r="M299" s="289"/>
      <c r="N299" s="289"/>
      <c r="O299" s="290" t="s">
        <v>17</v>
      </c>
      <c r="P299" s="225">
        <f t="shared" si="169"/>
        <v>0</v>
      </c>
      <c r="Q299" s="225">
        <f t="shared" si="170"/>
        <v>0</v>
      </c>
      <c r="R299" s="291"/>
      <c r="U299" s="207">
        <f t="shared" si="171"/>
        <v>0.5</v>
      </c>
      <c r="V299" s="207">
        <f t="shared" si="172"/>
        <v>0</v>
      </c>
      <c r="W299" s="207">
        <f t="shared" si="173"/>
        <v>0</v>
      </c>
      <c r="X299" s="217">
        <f t="shared" si="174"/>
        <v>0</v>
      </c>
      <c r="Y299" s="207">
        <f t="shared" si="175"/>
        <v>0</v>
      </c>
      <c r="Z299" s="217">
        <f t="shared" si="176"/>
        <v>0</v>
      </c>
      <c r="AA299" s="207">
        <f t="shared" si="177"/>
        <v>0</v>
      </c>
      <c r="AB299" s="207">
        <f t="shared" si="178"/>
        <v>0</v>
      </c>
      <c r="AC299" s="207">
        <f t="shared" si="179"/>
        <v>0</v>
      </c>
    </row>
    <row r="300" spans="1:29" s="207" customFormat="1" ht="20.5" customHeight="1" thickBot="1" x14ac:dyDescent="0.6">
      <c r="A300" s="306"/>
      <c r="B300" s="271"/>
      <c r="C300" s="272"/>
      <c r="D300" s="273"/>
      <c r="E300" s="221"/>
      <c r="F300" s="219">
        <v>10</v>
      </c>
      <c r="G300" s="222"/>
      <c r="H300" s="223"/>
      <c r="I300" s="224">
        <f t="shared" si="168"/>
        <v>1</v>
      </c>
      <c r="J300" s="288" t="s">
        <v>20</v>
      </c>
      <c r="K300" s="289"/>
      <c r="L300" s="289"/>
      <c r="M300" s="289"/>
      <c r="N300" s="289"/>
      <c r="O300" s="290" t="s">
        <v>17</v>
      </c>
      <c r="P300" s="225">
        <f t="shared" si="169"/>
        <v>0</v>
      </c>
      <c r="Q300" s="225">
        <f t="shared" si="170"/>
        <v>0</v>
      </c>
      <c r="R300" s="291"/>
      <c r="U300" s="207">
        <f t="shared" si="171"/>
        <v>0.5</v>
      </c>
      <c r="V300" s="207">
        <f t="shared" si="172"/>
        <v>0</v>
      </c>
      <c r="W300" s="207">
        <f t="shared" si="173"/>
        <v>0</v>
      </c>
      <c r="X300" s="217">
        <f t="shared" si="174"/>
        <v>0</v>
      </c>
      <c r="Y300" s="207">
        <f t="shared" si="175"/>
        <v>0</v>
      </c>
      <c r="Z300" s="217">
        <f t="shared" si="176"/>
        <v>0</v>
      </c>
      <c r="AA300" s="207">
        <f t="shared" si="177"/>
        <v>0</v>
      </c>
      <c r="AB300" s="207">
        <f t="shared" si="178"/>
        <v>0</v>
      </c>
      <c r="AC300" s="207">
        <f t="shared" si="179"/>
        <v>0</v>
      </c>
    </row>
    <row r="301" spans="1:29" s="207" customFormat="1" ht="20.5" customHeight="1" thickBot="1" x14ac:dyDescent="0.6">
      <c r="A301" s="306"/>
      <c r="B301" s="209" t="s">
        <v>5</v>
      </c>
      <c r="C301" s="239">
        <f>COUNTIF(J291:J302,"&lt;&gt;【補助対象外】")</f>
        <v>12</v>
      </c>
      <c r="D301" s="240"/>
      <c r="E301" s="212"/>
      <c r="F301" s="219">
        <v>11</v>
      </c>
      <c r="G301" s="222"/>
      <c r="H301" s="223"/>
      <c r="I301" s="224">
        <f t="shared" si="168"/>
        <v>1</v>
      </c>
      <c r="J301" s="288" t="s">
        <v>20</v>
      </c>
      <c r="K301" s="289"/>
      <c r="L301" s="289"/>
      <c r="M301" s="289"/>
      <c r="N301" s="289"/>
      <c r="O301" s="290" t="s">
        <v>17</v>
      </c>
      <c r="P301" s="225">
        <f t="shared" si="169"/>
        <v>0</v>
      </c>
      <c r="Q301" s="225">
        <f t="shared" si="170"/>
        <v>0</v>
      </c>
      <c r="R301" s="291"/>
      <c r="U301" s="207">
        <f t="shared" si="171"/>
        <v>0.5</v>
      </c>
      <c r="V301" s="207">
        <f t="shared" si="172"/>
        <v>0</v>
      </c>
      <c r="W301" s="207">
        <f t="shared" si="173"/>
        <v>0</v>
      </c>
      <c r="X301" s="217">
        <f t="shared" si="174"/>
        <v>0</v>
      </c>
      <c r="Y301" s="207">
        <f t="shared" si="175"/>
        <v>0</v>
      </c>
      <c r="Z301" s="217">
        <f t="shared" si="176"/>
        <v>0</v>
      </c>
      <c r="AA301" s="207">
        <f t="shared" si="177"/>
        <v>0</v>
      </c>
      <c r="AB301" s="207">
        <f t="shared" si="178"/>
        <v>0</v>
      </c>
      <c r="AC301" s="207">
        <f t="shared" si="179"/>
        <v>0</v>
      </c>
    </row>
    <row r="302" spans="1:29" s="207" customFormat="1" ht="20.399999999999999" customHeight="1" thickBot="1" x14ac:dyDescent="0.6">
      <c r="A302" s="306"/>
      <c r="B302" s="241" t="s">
        <v>104</v>
      </c>
      <c r="C302" s="242">
        <f>ROUNDDOWN(SUM(P291:P302),-3)</f>
        <v>0</v>
      </c>
      <c r="D302" s="243"/>
      <c r="E302" s="221"/>
      <c r="F302" s="229">
        <v>12</v>
      </c>
      <c r="G302" s="244"/>
      <c r="H302" s="245"/>
      <c r="I302" s="246">
        <f t="shared" si="168"/>
        <v>1</v>
      </c>
      <c r="J302" s="295" t="s">
        <v>20</v>
      </c>
      <c r="K302" s="296"/>
      <c r="L302" s="296"/>
      <c r="M302" s="296"/>
      <c r="N302" s="296"/>
      <c r="O302" s="297" t="s">
        <v>17</v>
      </c>
      <c r="P302" s="247">
        <f t="shared" si="169"/>
        <v>0</v>
      </c>
      <c r="Q302" s="247">
        <f t="shared" si="170"/>
        <v>0</v>
      </c>
      <c r="R302" s="298"/>
      <c r="U302" s="207">
        <f t="shared" si="171"/>
        <v>0.5</v>
      </c>
      <c r="V302" s="207">
        <f t="shared" si="172"/>
        <v>0</v>
      </c>
      <c r="W302" s="207">
        <f t="shared" si="173"/>
        <v>0</v>
      </c>
      <c r="X302" s="217">
        <f t="shared" si="174"/>
        <v>0</v>
      </c>
      <c r="Y302" s="207">
        <f t="shared" si="175"/>
        <v>0</v>
      </c>
      <c r="Z302" s="217">
        <f t="shared" si="176"/>
        <v>0</v>
      </c>
      <c r="AA302" s="207">
        <f t="shared" si="177"/>
        <v>0</v>
      </c>
      <c r="AB302" s="207">
        <f t="shared" si="178"/>
        <v>0</v>
      </c>
      <c r="AC302" s="207">
        <f t="shared" si="179"/>
        <v>0</v>
      </c>
    </row>
    <row r="303" spans="1:29" s="207" customFormat="1" ht="4.75" customHeight="1" x14ac:dyDescent="0.55000000000000004">
      <c r="A303" s="248"/>
      <c r="B303" s="249"/>
      <c r="C303" s="250"/>
      <c r="D303" s="251"/>
      <c r="E303" s="252"/>
      <c r="F303" s="208"/>
      <c r="G303" s="253"/>
      <c r="H303" s="253"/>
      <c r="I303" s="254"/>
      <c r="J303" s="255"/>
      <c r="K303" s="256"/>
      <c r="L303" s="256"/>
      <c r="M303" s="256"/>
      <c r="N303" s="256"/>
      <c r="O303" s="255"/>
      <c r="P303" s="256"/>
      <c r="Q303" s="256"/>
      <c r="R303" s="255"/>
      <c r="X303" s="217"/>
      <c r="Z303" s="217"/>
    </row>
    <row r="304" spans="1:29" s="207" customFormat="1" ht="4.75" customHeight="1" x14ac:dyDescent="0.55000000000000004">
      <c r="A304" s="248"/>
      <c r="B304" s="249"/>
      <c r="C304" s="250"/>
      <c r="D304" s="251"/>
      <c r="E304" s="252"/>
      <c r="F304" s="208"/>
      <c r="G304" s="253"/>
      <c r="H304" s="253"/>
      <c r="I304" s="254"/>
      <c r="J304" s="255"/>
      <c r="K304" s="256"/>
      <c r="L304" s="256"/>
      <c r="M304" s="256"/>
      <c r="N304" s="256"/>
      <c r="O304" s="255"/>
      <c r="P304" s="256"/>
      <c r="Q304" s="256"/>
      <c r="R304" s="255"/>
      <c r="X304" s="217"/>
      <c r="Z304" s="217"/>
    </row>
    <row r="305" spans="1:29" s="207" customFormat="1" ht="4.75" customHeight="1" thickBot="1" x14ac:dyDescent="0.6">
      <c r="A305" s="248"/>
      <c r="B305" s="249"/>
      <c r="C305" s="250"/>
      <c r="D305" s="251"/>
      <c r="E305" s="252"/>
      <c r="F305" s="208"/>
      <c r="G305" s="253"/>
      <c r="H305" s="253"/>
      <c r="I305" s="254"/>
      <c r="J305" s="255"/>
      <c r="K305" s="256"/>
      <c r="L305" s="256"/>
      <c r="M305" s="256"/>
      <c r="N305" s="256"/>
      <c r="O305" s="255"/>
      <c r="P305" s="256"/>
      <c r="Q305" s="256"/>
      <c r="R305" s="255"/>
      <c r="X305" s="217"/>
      <c r="Z305" s="217"/>
    </row>
    <row r="306" spans="1:29" s="207" customFormat="1" ht="3.65" customHeight="1" x14ac:dyDescent="0.55000000000000004">
      <c r="A306" s="248"/>
      <c r="B306" s="257"/>
      <c r="C306" s="258"/>
      <c r="D306" s="259"/>
      <c r="E306" s="260"/>
      <c r="F306" s="261"/>
      <c r="G306" s="262"/>
      <c r="H306" s="262"/>
      <c r="I306" s="263"/>
      <c r="J306" s="264"/>
      <c r="K306" s="265"/>
      <c r="L306" s="265"/>
      <c r="M306" s="265"/>
      <c r="N306" s="265"/>
      <c r="O306" s="264"/>
      <c r="P306" s="265"/>
      <c r="Q306" s="265"/>
      <c r="R306" s="264"/>
      <c r="X306" s="217"/>
      <c r="Z306" s="217"/>
    </row>
    <row r="307" spans="1:29" s="207" customFormat="1" ht="3.65" customHeight="1" x14ac:dyDescent="0.55000000000000004">
      <c r="A307" s="248"/>
      <c r="B307" s="249"/>
      <c r="C307" s="250"/>
      <c r="D307" s="251"/>
      <c r="E307" s="252"/>
      <c r="F307" s="208"/>
      <c r="G307" s="253"/>
      <c r="H307" s="253"/>
      <c r="I307" s="254"/>
      <c r="J307" s="255"/>
      <c r="K307" s="256"/>
      <c r="L307" s="256"/>
      <c r="M307" s="256"/>
      <c r="N307" s="256"/>
      <c r="O307" s="255"/>
      <c r="P307" s="256"/>
      <c r="Q307" s="256"/>
      <c r="R307" s="255"/>
      <c r="X307" s="217"/>
      <c r="Z307" s="217"/>
    </row>
    <row r="308" spans="1:29" s="207" customFormat="1" ht="3.65" customHeight="1" x14ac:dyDescent="0.55000000000000004">
      <c r="A308" s="248"/>
      <c r="B308" s="249"/>
      <c r="C308" s="250"/>
      <c r="D308" s="251"/>
      <c r="E308" s="252"/>
      <c r="F308" s="208"/>
      <c r="G308" s="253"/>
      <c r="H308" s="253"/>
      <c r="I308" s="254"/>
      <c r="J308" s="255"/>
      <c r="K308" s="256"/>
      <c r="L308" s="256"/>
      <c r="M308" s="256"/>
      <c r="N308" s="256"/>
      <c r="O308" s="255"/>
      <c r="P308" s="256"/>
      <c r="Q308" s="256"/>
      <c r="R308" s="255"/>
      <c r="X308" s="217"/>
      <c r="Z308" s="217"/>
    </row>
    <row r="309" spans="1:29" s="208" customFormat="1" ht="3.65" customHeight="1" thickBot="1" x14ac:dyDescent="0.6">
      <c r="A309" s="248"/>
      <c r="B309" s="251"/>
      <c r="C309" s="251"/>
      <c r="D309" s="251"/>
      <c r="E309" s="252"/>
      <c r="F309" s="251"/>
      <c r="G309" s="253"/>
      <c r="H309" s="253"/>
      <c r="I309" s="254"/>
      <c r="J309" s="255"/>
      <c r="K309" s="256"/>
      <c r="L309" s="256"/>
      <c r="M309" s="256"/>
      <c r="N309" s="256"/>
      <c r="O309" s="255"/>
      <c r="P309" s="256"/>
      <c r="Q309" s="256"/>
      <c r="R309" s="255"/>
      <c r="X309" s="256"/>
      <c r="Z309" s="256"/>
    </row>
    <row r="310" spans="1:29" s="207" customFormat="1" ht="48" customHeight="1" thickBot="1" x14ac:dyDescent="0.6">
      <c r="A310" s="190"/>
      <c r="B310" s="200" t="s">
        <v>94</v>
      </c>
      <c r="C310" s="305"/>
      <c r="D310" s="200" t="s">
        <v>139</v>
      </c>
      <c r="E310" s="201"/>
      <c r="F310" s="200" t="s">
        <v>93</v>
      </c>
      <c r="G310" s="202" t="s">
        <v>66</v>
      </c>
      <c r="H310" s="202" t="s">
        <v>67</v>
      </c>
      <c r="I310" s="203" t="s">
        <v>73</v>
      </c>
      <c r="J310" s="202" t="s">
        <v>75</v>
      </c>
      <c r="K310" s="202" t="s">
        <v>69</v>
      </c>
      <c r="L310" s="202" t="s">
        <v>68</v>
      </c>
      <c r="M310" s="202" t="s">
        <v>70</v>
      </c>
      <c r="N310" s="202" t="s">
        <v>71</v>
      </c>
      <c r="O310" s="202" t="s">
        <v>15</v>
      </c>
      <c r="P310" s="204" t="s">
        <v>72</v>
      </c>
      <c r="Q310" s="205" t="s">
        <v>74</v>
      </c>
      <c r="R310" s="206" t="s">
        <v>132</v>
      </c>
      <c r="U310" s="207" t="s">
        <v>54</v>
      </c>
      <c r="V310" s="207" t="s">
        <v>79</v>
      </c>
      <c r="W310" s="207" t="s">
        <v>56</v>
      </c>
      <c r="X310" s="207" t="s">
        <v>57</v>
      </c>
      <c r="Y310" s="208" t="s">
        <v>58</v>
      </c>
      <c r="Z310" s="207" t="s">
        <v>59</v>
      </c>
      <c r="AA310" s="207" t="s">
        <v>60</v>
      </c>
      <c r="AB310" s="207" t="s">
        <v>61</v>
      </c>
      <c r="AC310" s="207" t="s">
        <v>62</v>
      </c>
    </row>
    <row r="311" spans="1:29" s="207" customFormat="1" ht="20.5" customHeight="1" x14ac:dyDescent="0.55000000000000004">
      <c r="A311" s="306"/>
      <c r="B311" s="209" t="s">
        <v>96</v>
      </c>
      <c r="C311" s="282"/>
      <c r="D311" s="211"/>
      <c r="E311" s="212"/>
      <c r="F311" s="210">
        <v>1</v>
      </c>
      <c r="G311" s="213"/>
      <c r="H311" s="214"/>
      <c r="I311" s="215">
        <f t="shared" ref="I311:I322" si="180">IF(H311-G311+1&lt;10,IF(H311-G311+1&gt;0,H311-G311+1,"✕"),"✕")</f>
        <v>1</v>
      </c>
      <c r="J311" s="283" t="s">
        <v>20</v>
      </c>
      <c r="K311" s="284"/>
      <c r="L311" s="284"/>
      <c r="M311" s="284"/>
      <c r="N311" s="284"/>
      <c r="O311" s="285" t="s">
        <v>17</v>
      </c>
      <c r="P311" s="216">
        <f t="shared" ref="P311:P322" si="181">IF(J311="【住宅手当】",Y311,IF(J311="【宿舎借上げ】",AC311,0))</f>
        <v>0</v>
      </c>
      <c r="Q311" s="216">
        <f t="shared" ref="Q311:Q322" si="182">I311*P311</f>
        <v>0</v>
      </c>
      <c r="R311" s="286"/>
      <c r="U311" s="207">
        <f t="shared" ref="U311:U322" si="183">IF(O311="標準エリア",1/2,(IF(O311="加算エリア",2/3,0)))</f>
        <v>0.5</v>
      </c>
      <c r="V311" s="207">
        <f t="shared" ref="V311:V322" si="184">L311*U311</f>
        <v>0</v>
      </c>
      <c r="W311" s="207">
        <f t="shared" ref="W311:W322" si="185">IF(V311&gt;=(IF(O311="標準エリア",10000,IF(O311="加算エリア",14000,0))),IF(O311="標準エリア",10000,IF(O311="加算エリア",14000,0)),V311)</f>
        <v>0</v>
      </c>
      <c r="X311" s="217">
        <f t="shared" ref="X311:X322" si="186">K311-L311</f>
        <v>0</v>
      </c>
      <c r="Y311" s="207">
        <f t="shared" ref="Y311:Y322" si="187">IF(W311&gt;=X311,X311,W311)</f>
        <v>0</v>
      </c>
      <c r="Z311" s="217">
        <f t="shared" ref="Z311:Z322" si="188">M311-N311</f>
        <v>0</v>
      </c>
      <c r="AA311" s="207">
        <f t="shared" ref="AA311:AA322" si="189">Z311*U311</f>
        <v>0</v>
      </c>
      <c r="AB311" s="207">
        <f t="shared" ref="AB311:AB322" si="190">IF(AA311&gt;=(IF(O311="標準エリア",10000,14000)),(IF(O311="標準エリア",10000,14000)),AA311)</f>
        <v>0</v>
      </c>
      <c r="AC311" s="207">
        <f t="shared" ref="AC311:AC322" si="191">IF(AB311&gt;=N311,N311,AB311)</f>
        <v>0</v>
      </c>
    </row>
    <row r="312" spans="1:29" s="207" customFormat="1" ht="20.5" customHeight="1" x14ac:dyDescent="0.55000000000000004">
      <c r="A312" s="306"/>
      <c r="B312" s="218" t="s">
        <v>97</v>
      </c>
      <c r="C312" s="287"/>
      <c r="D312" s="220"/>
      <c r="E312" s="221"/>
      <c r="F312" s="219">
        <v>2</v>
      </c>
      <c r="G312" s="222"/>
      <c r="H312" s="223"/>
      <c r="I312" s="224">
        <f t="shared" si="180"/>
        <v>1</v>
      </c>
      <c r="J312" s="288" t="s">
        <v>20</v>
      </c>
      <c r="K312" s="289"/>
      <c r="L312" s="289"/>
      <c r="M312" s="289"/>
      <c r="N312" s="289"/>
      <c r="O312" s="290" t="s">
        <v>17</v>
      </c>
      <c r="P312" s="225">
        <f t="shared" si="181"/>
        <v>0</v>
      </c>
      <c r="Q312" s="225">
        <f t="shared" si="182"/>
        <v>0</v>
      </c>
      <c r="R312" s="291"/>
      <c r="U312" s="207">
        <f t="shared" si="183"/>
        <v>0.5</v>
      </c>
      <c r="V312" s="207">
        <f t="shared" si="184"/>
        <v>0</v>
      </c>
      <c r="W312" s="207">
        <f t="shared" si="185"/>
        <v>0</v>
      </c>
      <c r="X312" s="217">
        <f t="shared" si="186"/>
        <v>0</v>
      </c>
      <c r="Y312" s="207">
        <f t="shared" si="187"/>
        <v>0</v>
      </c>
      <c r="Z312" s="217">
        <f t="shared" si="188"/>
        <v>0</v>
      </c>
      <c r="AA312" s="207">
        <f t="shared" si="189"/>
        <v>0</v>
      </c>
      <c r="AB312" s="207">
        <f t="shared" si="190"/>
        <v>0</v>
      </c>
      <c r="AC312" s="207">
        <f t="shared" si="191"/>
        <v>0</v>
      </c>
    </row>
    <row r="313" spans="1:29" s="207" customFormat="1" ht="20.5" customHeight="1" x14ac:dyDescent="0.55000000000000004">
      <c r="A313" s="306"/>
      <c r="B313" s="218" t="s">
        <v>98</v>
      </c>
      <c r="C313" s="292"/>
      <c r="D313" s="226" t="str">
        <f>IF(C313=0,"",DATEDIF(C313,"2025/4/1","Y"))</f>
        <v/>
      </c>
      <c r="E313" s="212"/>
      <c r="F313" s="219">
        <v>3</v>
      </c>
      <c r="G313" s="222"/>
      <c r="H313" s="223"/>
      <c r="I313" s="224">
        <f t="shared" si="180"/>
        <v>1</v>
      </c>
      <c r="J313" s="288" t="s">
        <v>20</v>
      </c>
      <c r="K313" s="289"/>
      <c r="L313" s="289"/>
      <c r="M313" s="289"/>
      <c r="N313" s="289"/>
      <c r="O313" s="290" t="s">
        <v>17</v>
      </c>
      <c r="P313" s="225">
        <f t="shared" si="181"/>
        <v>0</v>
      </c>
      <c r="Q313" s="225">
        <f t="shared" si="182"/>
        <v>0</v>
      </c>
      <c r="R313" s="291"/>
      <c r="U313" s="207">
        <f t="shared" si="183"/>
        <v>0.5</v>
      </c>
      <c r="V313" s="207">
        <f t="shared" si="184"/>
        <v>0</v>
      </c>
      <c r="W313" s="207">
        <f t="shared" si="185"/>
        <v>0</v>
      </c>
      <c r="X313" s="217">
        <f t="shared" si="186"/>
        <v>0</v>
      </c>
      <c r="Y313" s="207">
        <f t="shared" si="187"/>
        <v>0</v>
      </c>
      <c r="Z313" s="217">
        <f t="shared" si="188"/>
        <v>0</v>
      </c>
      <c r="AA313" s="207">
        <f t="shared" si="189"/>
        <v>0</v>
      </c>
      <c r="AB313" s="207">
        <f t="shared" si="190"/>
        <v>0</v>
      </c>
      <c r="AC313" s="207">
        <f t="shared" si="191"/>
        <v>0</v>
      </c>
    </row>
    <row r="314" spans="1:29" s="207" customFormat="1" ht="20.5" customHeight="1" x14ac:dyDescent="0.55000000000000004">
      <c r="A314" s="306"/>
      <c r="B314" s="218" t="s">
        <v>99</v>
      </c>
      <c r="C314" s="292"/>
      <c r="D314" s="227" t="str">
        <f>IF(C314="","",IF(AND(C314&gt;=DATE(2022,2,1),C314&lt;=DATE(2025,12,31)),"対象","対象外"))</f>
        <v/>
      </c>
      <c r="E314" s="221"/>
      <c r="F314" s="219">
        <v>4</v>
      </c>
      <c r="G314" s="222"/>
      <c r="H314" s="223"/>
      <c r="I314" s="224">
        <f t="shared" si="180"/>
        <v>1</v>
      </c>
      <c r="J314" s="288" t="s">
        <v>20</v>
      </c>
      <c r="K314" s="289"/>
      <c r="L314" s="289"/>
      <c r="M314" s="289"/>
      <c r="N314" s="289"/>
      <c r="O314" s="290" t="s">
        <v>17</v>
      </c>
      <c r="P314" s="225">
        <f t="shared" si="181"/>
        <v>0</v>
      </c>
      <c r="Q314" s="225">
        <f t="shared" si="182"/>
        <v>0</v>
      </c>
      <c r="R314" s="291"/>
      <c r="U314" s="207">
        <f t="shared" si="183"/>
        <v>0.5</v>
      </c>
      <c r="V314" s="207">
        <f t="shared" si="184"/>
        <v>0</v>
      </c>
      <c r="W314" s="207">
        <f t="shared" si="185"/>
        <v>0</v>
      </c>
      <c r="X314" s="217">
        <f t="shared" si="186"/>
        <v>0</v>
      </c>
      <c r="Y314" s="207">
        <f t="shared" si="187"/>
        <v>0</v>
      </c>
      <c r="Z314" s="217">
        <f t="shared" si="188"/>
        <v>0</v>
      </c>
      <c r="AA314" s="207">
        <f t="shared" si="189"/>
        <v>0</v>
      </c>
      <c r="AB314" s="207">
        <f t="shared" si="190"/>
        <v>0</v>
      </c>
      <c r="AC314" s="207">
        <f t="shared" si="191"/>
        <v>0</v>
      </c>
    </row>
    <row r="315" spans="1:29" s="207" customFormat="1" ht="20.5" customHeight="1" x14ac:dyDescent="0.55000000000000004">
      <c r="A315" s="306"/>
      <c r="B315" s="218" t="s">
        <v>100</v>
      </c>
      <c r="C315" s="293"/>
      <c r="D315" s="220"/>
      <c r="E315" s="212"/>
      <c r="F315" s="219">
        <v>5</v>
      </c>
      <c r="G315" s="222"/>
      <c r="H315" s="223"/>
      <c r="I315" s="224">
        <f t="shared" si="180"/>
        <v>1</v>
      </c>
      <c r="J315" s="288" t="s">
        <v>20</v>
      </c>
      <c r="K315" s="289"/>
      <c r="L315" s="289"/>
      <c r="M315" s="289"/>
      <c r="N315" s="289"/>
      <c r="O315" s="290" t="s">
        <v>17</v>
      </c>
      <c r="P315" s="225">
        <f t="shared" si="181"/>
        <v>0</v>
      </c>
      <c r="Q315" s="225">
        <f t="shared" si="182"/>
        <v>0</v>
      </c>
      <c r="R315" s="291"/>
      <c r="U315" s="207">
        <f t="shared" si="183"/>
        <v>0.5</v>
      </c>
      <c r="V315" s="207">
        <f t="shared" si="184"/>
        <v>0</v>
      </c>
      <c r="W315" s="207">
        <f t="shared" si="185"/>
        <v>0</v>
      </c>
      <c r="X315" s="217">
        <f t="shared" si="186"/>
        <v>0</v>
      </c>
      <c r="Y315" s="207">
        <f t="shared" si="187"/>
        <v>0</v>
      </c>
      <c r="Z315" s="217">
        <f t="shared" si="188"/>
        <v>0</v>
      </c>
      <c r="AA315" s="207">
        <f t="shared" si="189"/>
        <v>0</v>
      </c>
      <c r="AB315" s="207">
        <f t="shared" si="190"/>
        <v>0</v>
      </c>
      <c r="AC315" s="207">
        <f t="shared" si="191"/>
        <v>0</v>
      </c>
    </row>
    <row r="316" spans="1:29" s="207" customFormat="1" ht="20.5" customHeight="1" thickBot="1" x14ac:dyDescent="0.6">
      <c r="A316" s="306"/>
      <c r="B316" s="228" t="s">
        <v>101</v>
      </c>
      <c r="C316" s="294"/>
      <c r="D316" s="230"/>
      <c r="E316" s="221"/>
      <c r="F316" s="219">
        <v>6</v>
      </c>
      <c r="G316" s="222"/>
      <c r="H316" s="223"/>
      <c r="I316" s="224">
        <f t="shared" si="180"/>
        <v>1</v>
      </c>
      <c r="J316" s="288" t="s">
        <v>20</v>
      </c>
      <c r="K316" s="289"/>
      <c r="L316" s="289"/>
      <c r="M316" s="289"/>
      <c r="N316" s="289"/>
      <c r="O316" s="290" t="s">
        <v>17</v>
      </c>
      <c r="P316" s="225">
        <f t="shared" si="181"/>
        <v>0</v>
      </c>
      <c r="Q316" s="225">
        <f t="shared" si="182"/>
        <v>0</v>
      </c>
      <c r="R316" s="291"/>
      <c r="U316" s="207">
        <f t="shared" si="183"/>
        <v>0.5</v>
      </c>
      <c r="V316" s="207">
        <f t="shared" si="184"/>
        <v>0</v>
      </c>
      <c r="W316" s="207">
        <f t="shared" si="185"/>
        <v>0</v>
      </c>
      <c r="X316" s="217">
        <f t="shared" si="186"/>
        <v>0</v>
      </c>
      <c r="Y316" s="207">
        <f t="shared" si="187"/>
        <v>0</v>
      </c>
      <c r="Z316" s="217">
        <f t="shared" si="188"/>
        <v>0</v>
      </c>
      <c r="AA316" s="207">
        <f t="shared" si="189"/>
        <v>0</v>
      </c>
      <c r="AB316" s="207">
        <f t="shared" si="190"/>
        <v>0</v>
      </c>
      <c r="AC316" s="207">
        <f t="shared" si="191"/>
        <v>0</v>
      </c>
    </row>
    <row r="317" spans="1:29" s="207" customFormat="1" ht="20.5" customHeight="1" x14ac:dyDescent="0.55000000000000004">
      <c r="A317" s="307"/>
      <c r="B317" s="231"/>
      <c r="C317" s="231"/>
      <c r="D317" s="231"/>
      <c r="E317" s="232"/>
      <c r="F317" s="219">
        <v>7</v>
      </c>
      <c r="G317" s="222"/>
      <c r="H317" s="223"/>
      <c r="I317" s="224">
        <f t="shared" si="180"/>
        <v>1</v>
      </c>
      <c r="J317" s="288" t="s">
        <v>20</v>
      </c>
      <c r="K317" s="289"/>
      <c r="L317" s="289"/>
      <c r="M317" s="289"/>
      <c r="N317" s="289"/>
      <c r="O317" s="290" t="s">
        <v>17</v>
      </c>
      <c r="P317" s="225">
        <f t="shared" si="181"/>
        <v>0</v>
      </c>
      <c r="Q317" s="225">
        <f t="shared" si="182"/>
        <v>0</v>
      </c>
      <c r="R317" s="291"/>
      <c r="U317" s="207">
        <f t="shared" si="183"/>
        <v>0.5</v>
      </c>
      <c r="V317" s="207">
        <f t="shared" si="184"/>
        <v>0</v>
      </c>
      <c r="W317" s="207">
        <f t="shared" si="185"/>
        <v>0</v>
      </c>
      <c r="X317" s="217">
        <f t="shared" si="186"/>
        <v>0</v>
      </c>
      <c r="Y317" s="207">
        <f t="shared" si="187"/>
        <v>0</v>
      </c>
      <c r="Z317" s="217">
        <f t="shared" si="188"/>
        <v>0</v>
      </c>
      <c r="AA317" s="207">
        <f t="shared" si="189"/>
        <v>0</v>
      </c>
      <c r="AB317" s="207">
        <f t="shared" si="190"/>
        <v>0</v>
      </c>
      <c r="AC317" s="207">
        <f t="shared" si="191"/>
        <v>0</v>
      </c>
    </row>
    <row r="318" spans="1:29" s="207" customFormat="1" ht="20.5" customHeight="1" thickBot="1" x14ac:dyDescent="0.6">
      <c r="A318" s="307"/>
      <c r="B318" s="233"/>
      <c r="C318" s="233"/>
      <c r="D318" s="233"/>
      <c r="E318" s="234"/>
      <c r="F318" s="219">
        <v>8</v>
      </c>
      <c r="G318" s="222"/>
      <c r="H318" s="223"/>
      <c r="I318" s="224">
        <f t="shared" si="180"/>
        <v>1</v>
      </c>
      <c r="J318" s="288" t="s">
        <v>20</v>
      </c>
      <c r="K318" s="289"/>
      <c r="L318" s="289"/>
      <c r="M318" s="289"/>
      <c r="N318" s="289"/>
      <c r="O318" s="290" t="s">
        <v>17</v>
      </c>
      <c r="P318" s="225">
        <f t="shared" si="181"/>
        <v>0</v>
      </c>
      <c r="Q318" s="225">
        <f t="shared" si="182"/>
        <v>0</v>
      </c>
      <c r="R318" s="291"/>
      <c r="U318" s="207">
        <f t="shared" si="183"/>
        <v>0.5</v>
      </c>
      <c r="V318" s="207">
        <f t="shared" si="184"/>
        <v>0</v>
      </c>
      <c r="W318" s="207">
        <f t="shared" si="185"/>
        <v>0</v>
      </c>
      <c r="X318" s="217">
        <f t="shared" si="186"/>
        <v>0</v>
      </c>
      <c r="Y318" s="207">
        <f t="shared" si="187"/>
        <v>0</v>
      </c>
      <c r="Z318" s="217">
        <f t="shared" si="188"/>
        <v>0</v>
      </c>
      <c r="AA318" s="207">
        <f t="shared" si="189"/>
        <v>0</v>
      </c>
      <c r="AB318" s="207">
        <f t="shared" si="190"/>
        <v>0</v>
      </c>
      <c r="AC318" s="207">
        <f t="shared" si="191"/>
        <v>0</v>
      </c>
    </row>
    <row r="319" spans="1:29" s="207" customFormat="1" ht="20.5" customHeight="1" x14ac:dyDescent="0.55000000000000004">
      <c r="A319" s="306"/>
      <c r="B319" s="235" t="str">
        <f>IF(C312=0,"",C312)</f>
        <v/>
      </c>
      <c r="C319" s="211" t="s">
        <v>103</v>
      </c>
      <c r="D319" s="209"/>
      <c r="E319" s="212"/>
      <c r="F319" s="219">
        <v>9</v>
      </c>
      <c r="G319" s="222"/>
      <c r="H319" s="223"/>
      <c r="I319" s="224">
        <f t="shared" si="180"/>
        <v>1</v>
      </c>
      <c r="J319" s="288" t="s">
        <v>20</v>
      </c>
      <c r="K319" s="289"/>
      <c r="L319" s="289"/>
      <c r="M319" s="289"/>
      <c r="N319" s="289"/>
      <c r="O319" s="290" t="s">
        <v>17</v>
      </c>
      <c r="P319" s="225">
        <f t="shared" si="181"/>
        <v>0</v>
      </c>
      <c r="Q319" s="225">
        <f t="shared" si="182"/>
        <v>0</v>
      </c>
      <c r="R319" s="291"/>
      <c r="U319" s="207">
        <f t="shared" si="183"/>
        <v>0.5</v>
      </c>
      <c r="V319" s="207">
        <f t="shared" si="184"/>
        <v>0</v>
      </c>
      <c r="W319" s="207">
        <f t="shared" si="185"/>
        <v>0</v>
      </c>
      <c r="X319" s="217">
        <f t="shared" si="186"/>
        <v>0</v>
      </c>
      <c r="Y319" s="207">
        <f t="shared" si="187"/>
        <v>0</v>
      </c>
      <c r="Z319" s="217">
        <f t="shared" si="188"/>
        <v>0</v>
      </c>
      <c r="AA319" s="207">
        <f t="shared" si="189"/>
        <v>0</v>
      </c>
      <c r="AB319" s="207">
        <f t="shared" si="190"/>
        <v>0</v>
      </c>
      <c r="AC319" s="207">
        <f t="shared" si="191"/>
        <v>0</v>
      </c>
    </row>
    <row r="320" spans="1:29" s="207" customFormat="1" ht="20.5" customHeight="1" thickBot="1" x14ac:dyDescent="0.6">
      <c r="A320" s="306"/>
      <c r="B320" s="271"/>
      <c r="C320" s="272"/>
      <c r="D320" s="273"/>
      <c r="E320" s="221"/>
      <c r="F320" s="219">
        <v>10</v>
      </c>
      <c r="G320" s="222"/>
      <c r="H320" s="223"/>
      <c r="I320" s="224">
        <f t="shared" si="180"/>
        <v>1</v>
      </c>
      <c r="J320" s="288" t="s">
        <v>20</v>
      </c>
      <c r="K320" s="289"/>
      <c r="L320" s="289"/>
      <c r="M320" s="289"/>
      <c r="N320" s="289"/>
      <c r="O320" s="290" t="s">
        <v>17</v>
      </c>
      <c r="P320" s="225">
        <f t="shared" si="181"/>
        <v>0</v>
      </c>
      <c r="Q320" s="225">
        <f t="shared" si="182"/>
        <v>0</v>
      </c>
      <c r="R320" s="291"/>
      <c r="U320" s="207">
        <f t="shared" si="183"/>
        <v>0.5</v>
      </c>
      <c r="V320" s="207">
        <f t="shared" si="184"/>
        <v>0</v>
      </c>
      <c r="W320" s="207">
        <f t="shared" si="185"/>
        <v>0</v>
      </c>
      <c r="X320" s="217">
        <f t="shared" si="186"/>
        <v>0</v>
      </c>
      <c r="Y320" s="207">
        <f t="shared" si="187"/>
        <v>0</v>
      </c>
      <c r="Z320" s="217">
        <f t="shared" si="188"/>
        <v>0</v>
      </c>
      <c r="AA320" s="207">
        <f t="shared" si="189"/>
        <v>0</v>
      </c>
      <c r="AB320" s="207">
        <f t="shared" si="190"/>
        <v>0</v>
      </c>
      <c r="AC320" s="207">
        <f t="shared" si="191"/>
        <v>0</v>
      </c>
    </row>
    <row r="321" spans="1:29" s="207" customFormat="1" ht="20.5" customHeight="1" thickBot="1" x14ac:dyDescent="0.6">
      <c r="A321" s="306"/>
      <c r="B321" s="209" t="s">
        <v>5</v>
      </c>
      <c r="C321" s="239">
        <f>COUNTIF(J311:J322,"&lt;&gt;【補助対象外】")</f>
        <v>12</v>
      </c>
      <c r="D321" s="240"/>
      <c r="E321" s="212"/>
      <c r="F321" s="219">
        <v>11</v>
      </c>
      <c r="G321" s="222"/>
      <c r="H321" s="223"/>
      <c r="I321" s="224">
        <f t="shared" si="180"/>
        <v>1</v>
      </c>
      <c r="J321" s="288" t="s">
        <v>20</v>
      </c>
      <c r="K321" s="289"/>
      <c r="L321" s="289"/>
      <c r="M321" s="289"/>
      <c r="N321" s="289"/>
      <c r="O321" s="290" t="s">
        <v>17</v>
      </c>
      <c r="P321" s="225">
        <f t="shared" si="181"/>
        <v>0</v>
      </c>
      <c r="Q321" s="225">
        <f t="shared" si="182"/>
        <v>0</v>
      </c>
      <c r="R321" s="291"/>
      <c r="U321" s="207">
        <f t="shared" si="183"/>
        <v>0.5</v>
      </c>
      <c r="V321" s="207">
        <f t="shared" si="184"/>
        <v>0</v>
      </c>
      <c r="W321" s="207">
        <f t="shared" si="185"/>
        <v>0</v>
      </c>
      <c r="X321" s="217">
        <f t="shared" si="186"/>
        <v>0</v>
      </c>
      <c r="Y321" s="207">
        <f t="shared" si="187"/>
        <v>0</v>
      </c>
      <c r="Z321" s="217">
        <f t="shared" si="188"/>
        <v>0</v>
      </c>
      <c r="AA321" s="207">
        <f t="shared" si="189"/>
        <v>0</v>
      </c>
      <c r="AB321" s="207">
        <f t="shared" si="190"/>
        <v>0</v>
      </c>
      <c r="AC321" s="207">
        <f t="shared" si="191"/>
        <v>0</v>
      </c>
    </row>
    <row r="322" spans="1:29" s="207" customFormat="1" ht="20.399999999999999" customHeight="1" thickBot="1" x14ac:dyDescent="0.6">
      <c r="A322" s="306"/>
      <c r="B322" s="241" t="s">
        <v>104</v>
      </c>
      <c r="C322" s="242">
        <f>ROUNDDOWN(SUM(P311:P322),-3)</f>
        <v>0</v>
      </c>
      <c r="D322" s="243"/>
      <c r="E322" s="221"/>
      <c r="F322" s="229">
        <v>12</v>
      </c>
      <c r="G322" s="244"/>
      <c r="H322" s="245"/>
      <c r="I322" s="246">
        <f t="shared" si="180"/>
        <v>1</v>
      </c>
      <c r="J322" s="295" t="s">
        <v>20</v>
      </c>
      <c r="K322" s="296"/>
      <c r="L322" s="296"/>
      <c r="M322" s="296"/>
      <c r="N322" s="296"/>
      <c r="O322" s="297" t="s">
        <v>17</v>
      </c>
      <c r="P322" s="247">
        <f t="shared" si="181"/>
        <v>0</v>
      </c>
      <c r="Q322" s="247">
        <f t="shared" si="182"/>
        <v>0</v>
      </c>
      <c r="R322" s="298"/>
      <c r="U322" s="207">
        <f t="shared" si="183"/>
        <v>0.5</v>
      </c>
      <c r="V322" s="207">
        <f t="shared" si="184"/>
        <v>0</v>
      </c>
      <c r="W322" s="207">
        <f t="shared" si="185"/>
        <v>0</v>
      </c>
      <c r="X322" s="217">
        <f t="shared" si="186"/>
        <v>0</v>
      </c>
      <c r="Y322" s="207">
        <f t="shared" si="187"/>
        <v>0</v>
      </c>
      <c r="Z322" s="217">
        <f t="shared" si="188"/>
        <v>0</v>
      </c>
      <c r="AA322" s="207">
        <f t="shared" si="189"/>
        <v>0</v>
      </c>
      <c r="AB322" s="207">
        <f t="shared" si="190"/>
        <v>0</v>
      </c>
      <c r="AC322" s="207">
        <f t="shared" si="191"/>
        <v>0</v>
      </c>
    </row>
    <row r="323" spans="1:29" s="207" customFormat="1" ht="4.75" customHeight="1" x14ac:dyDescent="0.55000000000000004">
      <c r="A323" s="248"/>
      <c r="B323" s="249"/>
      <c r="C323" s="250"/>
      <c r="D323" s="251"/>
      <c r="E323" s="252"/>
      <c r="F323" s="208"/>
      <c r="G323" s="253"/>
      <c r="H323" s="253"/>
      <c r="I323" s="254"/>
      <c r="J323" s="255"/>
      <c r="K323" s="256"/>
      <c r="L323" s="256"/>
      <c r="M323" s="256"/>
      <c r="N323" s="256"/>
      <c r="O323" s="255"/>
      <c r="P323" s="256"/>
      <c r="Q323" s="256"/>
      <c r="R323" s="255"/>
      <c r="X323" s="217"/>
      <c r="Z323" s="217"/>
    </row>
    <row r="324" spans="1:29" s="207" customFormat="1" ht="4.75" customHeight="1" x14ac:dyDescent="0.55000000000000004">
      <c r="A324" s="248"/>
      <c r="B324" s="249"/>
      <c r="C324" s="250"/>
      <c r="D324" s="251"/>
      <c r="E324" s="252"/>
      <c r="F324" s="208"/>
      <c r="G324" s="253"/>
      <c r="H324" s="253"/>
      <c r="I324" s="254"/>
      <c r="J324" s="255"/>
      <c r="K324" s="256"/>
      <c r="L324" s="256"/>
      <c r="M324" s="256"/>
      <c r="N324" s="256"/>
      <c r="O324" s="255"/>
      <c r="P324" s="256"/>
      <c r="Q324" s="256"/>
      <c r="R324" s="255"/>
      <c r="X324" s="217"/>
      <c r="Z324" s="217"/>
    </row>
    <row r="325" spans="1:29" s="207" customFormat="1" ht="4.75" customHeight="1" thickBot="1" x14ac:dyDescent="0.6">
      <c r="A325" s="248"/>
      <c r="B325" s="249"/>
      <c r="C325" s="250"/>
      <c r="D325" s="251"/>
      <c r="E325" s="252"/>
      <c r="F325" s="208"/>
      <c r="G325" s="253"/>
      <c r="H325" s="253"/>
      <c r="I325" s="254"/>
      <c r="J325" s="255"/>
      <c r="K325" s="256"/>
      <c r="L325" s="256"/>
      <c r="M325" s="256"/>
      <c r="N325" s="256"/>
      <c r="O325" s="255"/>
      <c r="P325" s="256"/>
      <c r="Q325" s="256"/>
      <c r="R325" s="255"/>
      <c r="X325" s="217"/>
      <c r="Z325" s="217"/>
    </row>
    <row r="326" spans="1:29" s="207" customFormat="1" ht="3.65" customHeight="1" x14ac:dyDescent="0.55000000000000004">
      <c r="A326" s="248"/>
      <c r="B326" s="257"/>
      <c r="C326" s="258"/>
      <c r="D326" s="259"/>
      <c r="E326" s="260"/>
      <c r="F326" s="261"/>
      <c r="G326" s="262"/>
      <c r="H326" s="262"/>
      <c r="I326" s="263"/>
      <c r="J326" s="264"/>
      <c r="K326" s="265"/>
      <c r="L326" s="265"/>
      <c r="M326" s="265"/>
      <c r="N326" s="265"/>
      <c r="O326" s="264"/>
      <c r="P326" s="265"/>
      <c r="Q326" s="265"/>
      <c r="R326" s="264"/>
      <c r="X326" s="217"/>
      <c r="Z326" s="217"/>
    </row>
    <row r="327" spans="1:29" s="207" customFormat="1" ht="3.65" customHeight="1" x14ac:dyDescent="0.55000000000000004">
      <c r="A327" s="248"/>
      <c r="B327" s="249"/>
      <c r="C327" s="250"/>
      <c r="D327" s="251"/>
      <c r="E327" s="252"/>
      <c r="F327" s="208"/>
      <c r="G327" s="253"/>
      <c r="H327" s="253"/>
      <c r="I327" s="254"/>
      <c r="J327" s="255"/>
      <c r="K327" s="256"/>
      <c r="L327" s="256"/>
      <c r="M327" s="256"/>
      <c r="N327" s="256"/>
      <c r="O327" s="255"/>
      <c r="P327" s="256"/>
      <c r="Q327" s="256"/>
      <c r="R327" s="255"/>
      <c r="X327" s="217"/>
      <c r="Z327" s="217"/>
    </row>
    <row r="328" spans="1:29" s="207" customFormat="1" ht="3.65" customHeight="1" x14ac:dyDescent="0.55000000000000004">
      <c r="A328" s="248"/>
      <c r="B328" s="249"/>
      <c r="C328" s="250"/>
      <c r="D328" s="251"/>
      <c r="E328" s="252"/>
      <c r="F328" s="208"/>
      <c r="G328" s="253"/>
      <c r="H328" s="253"/>
      <c r="I328" s="254"/>
      <c r="J328" s="255"/>
      <c r="K328" s="256"/>
      <c r="L328" s="256"/>
      <c r="M328" s="256"/>
      <c r="N328" s="256"/>
      <c r="O328" s="255"/>
      <c r="P328" s="256"/>
      <c r="Q328" s="256"/>
      <c r="R328" s="255"/>
      <c r="X328" s="217"/>
      <c r="Z328" s="217"/>
    </row>
    <row r="329" spans="1:29" s="208" customFormat="1" ht="3.65" customHeight="1" thickBot="1" x14ac:dyDescent="0.6">
      <c r="A329" s="248"/>
      <c r="B329" s="251"/>
      <c r="C329" s="251"/>
      <c r="D329" s="251"/>
      <c r="E329" s="252"/>
      <c r="F329" s="251"/>
      <c r="G329" s="253"/>
      <c r="H329" s="253"/>
      <c r="I329" s="254"/>
      <c r="J329" s="255"/>
      <c r="K329" s="256"/>
      <c r="L329" s="256"/>
      <c r="M329" s="256"/>
      <c r="N329" s="256"/>
      <c r="O329" s="255"/>
      <c r="P329" s="256"/>
      <c r="Q329" s="256"/>
      <c r="R329" s="255"/>
      <c r="X329" s="256"/>
      <c r="Z329" s="256"/>
    </row>
    <row r="330" spans="1:29" s="207" customFormat="1" ht="48" customHeight="1" thickBot="1" x14ac:dyDescent="0.6">
      <c r="A330" s="190"/>
      <c r="B330" s="200" t="s">
        <v>94</v>
      </c>
      <c r="C330" s="305"/>
      <c r="D330" s="200" t="s">
        <v>140</v>
      </c>
      <c r="E330" s="201"/>
      <c r="F330" s="200" t="s">
        <v>93</v>
      </c>
      <c r="G330" s="202" t="s">
        <v>66</v>
      </c>
      <c r="H330" s="202" t="s">
        <v>67</v>
      </c>
      <c r="I330" s="203" t="s">
        <v>73</v>
      </c>
      <c r="J330" s="202" t="s">
        <v>75</v>
      </c>
      <c r="K330" s="202" t="s">
        <v>69</v>
      </c>
      <c r="L330" s="202" t="s">
        <v>68</v>
      </c>
      <c r="M330" s="202" t="s">
        <v>70</v>
      </c>
      <c r="N330" s="202" t="s">
        <v>71</v>
      </c>
      <c r="O330" s="202" t="s">
        <v>15</v>
      </c>
      <c r="P330" s="204" t="s">
        <v>72</v>
      </c>
      <c r="Q330" s="205" t="s">
        <v>74</v>
      </c>
      <c r="R330" s="206" t="s">
        <v>132</v>
      </c>
      <c r="U330" s="207" t="s">
        <v>54</v>
      </c>
      <c r="V330" s="207" t="s">
        <v>79</v>
      </c>
      <c r="W330" s="207" t="s">
        <v>56</v>
      </c>
      <c r="X330" s="207" t="s">
        <v>57</v>
      </c>
      <c r="Y330" s="208" t="s">
        <v>58</v>
      </c>
      <c r="Z330" s="207" t="s">
        <v>59</v>
      </c>
      <c r="AA330" s="207" t="s">
        <v>60</v>
      </c>
      <c r="AB330" s="207" t="s">
        <v>61</v>
      </c>
      <c r="AC330" s="207" t="s">
        <v>62</v>
      </c>
    </row>
    <row r="331" spans="1:29" s="207" customFormat="1" ht="20.5" customHeight="1" x14ac:dyDescent="0.55000000000000004">
      <c r="A331" s="306"/>
      <c r="B331" s="209" t="s">
        <v>96</v>
      </c>
      <c r="C331" s="282"/>
      <c r="D331" s="211"/>
      <c r="E331" s="212"/>
      <c r="F331" s="210">
        <v>1</v>
      </c>
      <c r="G331" s="213"/>
      <c r="H331" s="214"/>
      <c r="I331" s="215">
        <f t="shared" ref="I331:I342" si="192">IF(H331-G331+1&lt;10,IF(H331-G331+1&gt;0,H331-G331+1,"✕"),"✕")</f>
        <v>1</v>
      </c>
      <c r="J331" s="283" t="s">
        <v>20</v>
      </c>
      <c r="K331" s="284"/>
      <c r="L331" s="284"/>
      <c r="M331" s="284"/>
      <c r="N331" s="284"/>
      <c r="O331" s="285" t="s">
        <v>17</v>
      </c>
      <c r="P331" s="216">
        <f t="shared" ref="P331:P342" si="193">IF(J331="【住宅手当】",Y331,IF(J331="【宿舎借上げ】",AC331,0))</f>
        <v>0</v>
      </c>
      <c r="Q331" s="216">
        <f t="shared" ref="Q331:Q342" si="194">I331*P331</f>
        <v>0</v>
      </c>
      <c r="R331" s="286"/>
      <c r="U331" s="207">
        <f t="shared" ref="U331:U342" si="195">IF(O331="標準エリア",1/2,(IF(O331="加算エリア",2/3,0)))</f>
        <v>0.5</v>
      </c>
      <c r="V331" s="207">
        <f t="shared" ref="V331:V342" si="196">L331*U331</f>
        <v>0</v>
      </c>
      <c r="W331" s="207">
        <f t="shared" ref="W331:W342" si="197">IF(V331&gt;=(IF(O331="標準エリア",10000,IF(O331="加算エリア",14000,0))),IF(O331="標準エリア",10000,IF(O331="加算エリア",14000,0)),V331)</f>
        <v>0</v>
      </c>
      <c r="X331" s="217">
        <f t="shared" ref="X331:X342" si="198">K331-L331</f>
        <v>0</v>
      </c>
      <c r="Y331" s="207">
        <f t="shared" ref="Y331:Y342" si="199">IF(W331&gt;=X331,X331,W331)</f>
        <v>0</v>
      </c>
      <c r="Z331" s="217">
        <f t="shared" ref="Z331:Z342" si="200">M331-N331</f>
        <v>0</v>
      </c>
      <c r="AA331" s="207">
        <f t="shared" ref="AA331:AA342" si="201">Z331*U331</f>
        <v>0</v>
      </c>
      <c r="AB331" s="207">
        <f t="shared" ref="AB331:AB342" si="202">IF(AA331&gt;=(IF(O331="標準エリア",10000,14000)),(IF(O331="標準エリア",10000,14000)),AA331)</f>
        <v>0</v>
      </c>
      <c r="AC331" s="207">
        <f t="shared" ref="AC331:AC342" si="203">IF(AB331&gt;=N331,N331,AB331)</f>
        <v>0</v>
      </c>
    </row>
    <row r="332" spans="1:29" s="207" customFormat="1" ht="20.5" customHeight="1" x14ac:dyDescent="0.55000000000000004">
      <c r="A332" s="306"/>
      <c r="B332" s="218" t="s">
        <v>97</v>
      </c>
      <c r="C332" s="287"/>
      <c r="D332" s="220"/>
      <c r="E332" s="221"/>
      <c r="F332" s="219">
        <v>2</v>
      </c>
      <c r="G332" s="222"/>
      <c r="H332" s="223"/>
      <c r="I332" s="224">
        <f t="shared" si="192"/>
        <v>1</v>
      </c>
      <c r="J332" s="288" t="s">
        <v>20</v>
      </c>
      <c r="K332" s="289"/>
      <c r="L332" s="289"/>
      <c r="M332" s="289"/>
      <c r="N332" s="289"/>
      <c r="O332" s="290" t="s">
        <v>17</v>
      </c>
      <c r="P332" s="225">
        <f t="shared" si="193"/>
        <v>0</v>
      </c>
      <c r="Q332" s="225">
        <f t="shared" si="194"/>
        <v>0</v>
      </c>
      <c r="R332" s="291"/>
      <c r="U332" s="207">
        <f t="shared" si="195"/>
        <v>0.5</v>
      </c>
      <c r="V332" s="207">
        <f t="shared" si="196"/>
        <v>0</v>
      </c>
      <c r="W332" s="207">
        <f t="shared" si="197"/>
        <v>0</v>
      </c>
      <c r="X332" s="217">
        <f t="shared" si="198"/>
        <v>0</v>
      </c>
      <c r="Y332" s="207">
        <f t="shared" si="199"/>
        <v>0</v>
      </c>
      <c r="Z332" s="217">
        <f t="shared" si="200"/>
        <v>0</v>
      </c>
      <c r="AA332" s="207">
        <f t="shared" si="201"/>
        <v>0</v>
      </c>
      <c r="AB332" s="207">
        <f t="shared" si="202"/>
        <v>0</v>
      </c>
      <c r="AC332" s="207">
        <f t="shared" si="203"/>
        <v>0</v>
      </c>
    </row>
    <row r="333" spans="1:29" s="207" customFormat="1" ht="20.5" customHeight="1" x14ac:dyDescent="0.55000000000000004">
      <c r="A333" s="306"/>
      <c r="B333" s="218" t="s">
        <v>98</v>
      </c>
      <c r="C333" s="292"/>
      <c r="D333" s="226" t="str">
        <f>IF(C333=0,"",DATEDIF(C333,"2025/4/1","Y"))</f>
        <v/>
      </c>
      <c r="E333" s="212"/>
      <c r="F333" s="219">
        <v>3</v>
      </c>
      <c r="G333" s="222"/>
      <c r="H333" s="223"/>
      <c r="I333" s="224">
        <f t="shared" si="192"/>
        <v>1</v>
      </c>
      <c r="J333" s="288" t="s">
        <v>20</v>
      </c>
      <c r="K333" s="289"/>
      <c r="L333" s="289"/>
      <c r="M333" s="289"/>
      <c r="N333" s="289"/>
      <c r="O333" s="290" t="s">
        <v>17</v>
      </c>
      <c r="P333" s="225">
        <f t="shared" si="193"/>
        <v>0</v>
      </c>
      <c r="Q333" s="225">
        <f t="shared" si="194"/>
        <v>0</v>
      </c>
      <c r="R333" s="291"/>
      <c r="U333" s="207">
        <f t="shared" si="195"/>
        <v>0.5</v>
      </c>
      <c r="V333" s="207">
        <f t="shared" si="196"/>
        <v>0</v>
      </c>
      <c r="W333" s="207">
        <f t="shared" si="197"/>
        <v>0</v>
      </c>
      <c r="X333" s="217">
        <f t="shared" si="198"/>
        <v>0</v>
      </c>
      <c r="Y333" s="207">
        <f t="shared" si="199"/>
        <v>0</v>
      </c>
      <c r="Z333" s="217">
        <f t="shared" si="200"/>
        <v>0</v>
      </c>
      <c r="AA333" s="207">
        <f t="shared" si="201"/>
        <v>0</v>
      </c>
      <c r="AB333" s="207">
        <f t="shared" si="202"/>
        <v>0</v>
      </c>
      <c r="AC333" s="207">
        <f t="shared" si="203"/>
        <v>0</v>
      </c>
    </row>
    <row r="334" spans="1:29" s="207" customFormat="1" ht="20.5" customHeight="1" x14ac:dyDescent="0.55000000000000004">
      <c r="A334" s="306"/>
      <c r="B334" s="218" t="s">
        <v>99</v>
      </c>
      <c r="C334" s="292"/>
      <c r="D334" s="227" t="str">
        <f>IF(C334="","",IF(AND(C334&gt;=DATE(2022,2,1),C334&lt;=DATE(2025,12,31)),"対象","対象外"))</f>
        <v/>
      </c>
      <c r="E334" s="221"/>
      <c r="F334" s="219">
        <v>4</v>
      </c>
      <c r="G334" s="222"/>
      <c r="H334" s="223"/>
      <c r="I334" s="224">
        <f t="shared" si="192"/>
        <v>1</v>
      </c>
      <c r="J334" s="288" t="s">
        <v>20</v>
      </c>
      <c r="K334" s="289"/>
      <c r="L334" s="289"/>
      <c r="M334" s="289"/>
      <c r="N334" s="289"/>
      <c r="O334" s="290" t="s">
        <v>17</v>
      </c>
      <c r="P334" s="225">
        <f t="shared" si="193"/>
        <v>0</v>
      </c>
      <c r="Q334" s="225">
        <f t="shared" si="194"/>
        <v>0</v>
      </c>
      <c r="R334" s="291"/>
      <c r="U334" s="207">
        <f t="shared" si="195"/>
        <v>0.5</v>
      </c>
      <c r="V334" s="207">
        <f t="shared" si="196"/>
        <v>0</v>
      </c>
      <c r="W334" s="207">
        <f t="shared" si="197"/>
        <v>0</v>
      </c>
      <c r="X334" s="217">
        <f t="shared" si="198"/>
        <v>0</v>
      </c>
      <c r="Y334" s="207">
        <f t="shared" si="199"/>
        <v>0</v>
      </c>
      <c r="Z334" s="217">
        <f t="shared" si="200"/>
        <v>0</v>
      </c>
      <c r="AA334" s="207">
        <f t="shared" si="201"/>
        <v>0</v>
      </c>
      <c r="AB334" s="207">
        <f t="shared" si="202"/>
        <v>0</v>
      </c>
      <c r="AC334" s="207">
        <f t="shared" si="203"/>
        <v>0</v>
      </c>
    </row>
    <row r="335" spans="1:29" s="207" customFormat="1" ht="20.5" customHeight="1" x14ac:dyDescent="0.55000000000000004">
      <c r="A335" s="306"/>
      <c r="B335" s="218" t="s">
        <v>100</v>
      </c>
      <c r="C335" s="293"/>
      <c r="D335" s="220"/>
      <c r="E335" s="212"/>
      <c r="F335" s="219">
        <v>5</v>
      </c>
      <c r="G335" s="222"/>
      <c r="H335" s="223"/>
      <c r="I335" s="224">
        <f t="shared" si="192"/>
        <v>1</v>
      </c>
      <c r="J335" s="288" t="s">
        <v>20</v>
      </c>
      <c r="K335" s="289"/>
      <c r="L335" s="289"/>
      <c r="M335" s="289"/>
      <c r="N335" s="289"/>
      <c r="O335" s="290" t="s">
        <v>17</v>
      </c>
      <c r="P335" s="225">
        <f t="shared" si="193"/>
        <v>0</v>
      </c>
      <c r="Q335" s="225">
        <f t="shared" si="194"/>
        <v>0</v>
      </c>
      <c r="R335" s="291"/>
      <c r="U335" s="207">
        <f t="shared" si="195"/>
        <v>0.5</v>
      </c>
      <c r="V335" s="207">
        <f t="shared" si="196"/>
        <v>0</v>
      </c>
      <c r="W335" s="207">
        <f t="shared" si="197"/>
        <v>0</v>
      </c>
      <c r="X335" s="217">
        <f t="shared" si="198"/>
        <v>0</v>
      </c>
      <c r="Y335" s="207">
        <f t="shared" si="199"/>
        <v>0</v>
      </c>
      <c r="Z335" s="217">
        <f t="shared" si="200"/>
        <v>0</v>
      </c>
      <c r="AA335" s="207">
        <f t="shared" si="201"/>
        <v>0</v>
      </c>
      <c r="AB335" s="207">
        <f t="shared" si="202"/>
        <v>0</v>
      </c>
      <c r="AC335" s="207">
        <f t="shared" si="203"/>
        <v>0</v>
      </c>
    </row>
    <row r="336" spans="1:29" s="207" customFormat="1" ht="20.5" customHeight="1" thickBot="1" x14ac:dyDescent="0.6">
      <c r="A336" s="306"/>
      <c r="B336" s="228" t="s">
        <v>101</v>
      </c>
      <c r="C336" s="294"/>
      <c r="D336" s="230"/>
      <c r="E336" s="221"/>
      <c r="F336" s="219">
        <v>6</v>
      </c>
      <c r="G336" s="222"/>
      <c r="H336" s="223"/>
      <c r="I336" s="224">
        <f t="shared" si="192"/>
        <v>1</v>
      </c>
      <c r="J336" s="288" t="s">
        <v>20</v>
      </c>
      <c r="K336" s="289"/>
      <c r="L336" s="289"/>
      <c r="M336" s="289"/>
      <c r="N336" s="289"/>
      <c r="O336" s="290" t="s">
        <v>17</v>
      </c>
      <c r="P336" s="225">
        <f t="shared" si="193"/>
        <v>0</v>
      </c>
      <c r="Q336" s="225">
        <f t="shared" si="194"/>
        <v>0</v>
      </c>
      <c r="R336" s="291"/>
      <c r="U336" s="207">
        <f t="shared" si="195"/>
        <v>0.5</v>
      </c>
      <c r="V336" s="207">
        <f t="shared" si="196"/>
        <v>0</v>
      </c>
      <c r="W336" s="207">
        <f t="shared" si="197"/>
        <v>0</v>
      </c>
      <c r="X336" s="217">
        <f t="shared" si="198"/>
        <v>0</v>
      </c>
      <c r="Y336" s="207">
        <f t="shared" si="199"/>
        <v>0</v>
      </c>
      <c r="Z336" s="217">
        <f t="shared" si="200"/>
        <v>0</v>
      </c>
      <c r="AA336" s="207">
        <f t="shared" si="201"/>
        <v>0</v>
      </c>
      <c r="AB336" s="207">
        <f t="shared" si="202"/>
        <v>0</v>
      </c>
      <c r="AC336" s="207">
        <f t="shared" si="203"/>
        <v>0</v>
      </c>
    </row>
    <row r="337" spans="1:29" s="207" customFormat="1" ht="20.5" customHeight="1" x14ac:dyDescent="0.55000000000000004">
      <c r="A337" s="307"/>
      <c r="B337" s="231"/>
      <c r="C337" s="231"/>
      <c r="D337" s="231"/>
      <c r="E337" s="232"/>
      <c r="F337" s="219">
        <v>7</v>
      </c>
      <c r="G337" s="222"/>
      <c r="H337" s="223"/>
      <c r="I337" s="224">
        <f t="shared" si="192"/>
        <v>1</v>
      </c>
      <c r="J337" s="288" t="s">
        <v>20</v>
      </c>
      <c r="K337" s="289"/>
      <c r="L337" s="289"/>
      <c r="M337" s="289"/>
      <c r="N337" s="289"/>
      <c r="O337" s="290" t="s">
        <v>17</v>
      </c>
      <c r="P337" s="225">
        <f t="shared" si="193"/>
        <v>0</v>
      </c>
      <c r="Q337" s="225">
        <f t="shared" si="194"/>
        <v>0</v>
      </c>
      <c r="R337" s="291"/>
      <c r="U337" s="207">
        <f t="shared" si="195"/>
        <v>0.5</v>
      </c>
      <c r="V337" s="207">
        <f t="shared" si="196"/>
        <v>0</v>
      </c>
      <c r="W337" s="207">
        <f t="shared" si="197"/>
        <v>0</v>
      </c>
      <c r="X337" s="217">
        <f t="shared" si="198"/>
        <v>0</v>
      </c>
      <c r="Y337" s="207">
        <f t="shared" si="199"/>
        <v>0</v>
      </c>
      <c r="Z337" s="217">
        <f t="shared" si="200"/>
        <v>0</v>
      </c>
      <c r="AA337" s="207">
        <f t="shared" si="201"/>
        <v>0</v>
      </c>
      <c r="AB337" s="207">
        <f t="shared" si="202"/>
        <v>0</v>
      </c>
      <c r="AC337" s="207">
        <f t="shared" si="203"/>
        <v>0</v>
      </c>
    </row>
    <row r="338" spans="1:29" s="207" customFormat="1" ht="20.5" customHeight="1" thickBot="1" x14ac:dyDescent="0.6">
      <c r="A338" s="307"/>
      <c r="B338" s="233"/>
      <c r="C338" s="233"/>
      <c r="D338" s="233"/>
      <c r="E338" s="234"/>
      <c r="F338" s="219">
        <v>8</v>
      </c>
      <c r="G338" s="222"/>
      <c r="H338" s="223"/>
      <c r="I338" s="224">
        <f t="shared" si="192"/>
        <v>1</v>
      </c>
      <c r="J338" s="288" t="s">
        <v>20</v>
      </c>
      <c r="K338" s="289"/>
      <c r="L338" s="289"/>
      <c r="M338" s="289"/>
      <c r="N338" s="289"/>
      <c r="O338" s="290" t="s">
        <v>17</v>
      </c>
      <c r="P338" s="225">
        <f t="shared" si="193"/>
        <v>0</v>
      </c>
      <c r="Q338" s="225">
        <f t="shared" si="194"/>
        <v>0</v>
      </c>
      <c r="R338" s="291"/>
      <c r="U338" s="207">
        <f t="shared" si="195"/>
        <v>0.5</v>
      </c>
      <c r="V338" s="207">
        <f t="shared" si="196"/>
        <v>0</v>
      </c>
      <c r="W338" s="207">
        <f t="shared" si="197"/>
        <v>0</v>
      </c>
      <c r="X338" s="217">
        <f t="shared" si="198"/>
        <v>0</v>
      </c>
      <c r="Y338" s="207">
        <f t="shared" si="199"/>
        <v>0</v>
      </c>
      <c r="Z338" s="217">
        <f t="shared" si="200"/>
        <v>0</v>
      </c>
      <c r="AA338" s="207">
        <f t="shared" si="201"/>
        <v>0</v>
      </c>
      <c r="AB338" s="207">
        <f t="shared" si="202"/>
        <v>0</v>
      </c>
      <c r="AC338" s="207">
        <f t="shared" si="203"/>
        <v>0</v>
      </c>
    </row>
    <row r="339" spans="1:29" s="207" customFormat="1" ht="20.5" customHeight="1" x14ac:dyDescent="0.55000000000000004">
      <c r="A339" s="306"/>
      <c r="B339" s="235" t="str">
        <f>IF(C332=0,"",C332)</f>
        <v/>
      </c>
      <c r="C339" s="211" t="s">
        <v>103</v>
      </c>
      <c r="D339" s="209"/>
      <c r="E339" s="212"/>
      <c r="F339" s="219">
        <v>9</v>
      </c>
      <c r="G339" s="222"/>
      <c r="H339" s="223"/>
      <c r="I339" s="224">
        <f t="shared" si="192"/>
        <v>1</v>
      </c>
      <c r="J339" s="288" t="s">
        <v>20</v>
      </c>
      <c r="K339" s="289"/>
      <c r="L339" s="289"/>
      <c r="M339" s="289"/>
      <c r="N339" s="289"/>
      <c r="O339" s="290" t="s">
        <v>17</v>
      </c>
      <c r="P339" s="225">
        <f t="shared" si="193"/>
        <v>0</v>
      </c>
      <c r="Q339" s="225">
        <f t="shared" si="194"/>
        <v>0</v>
      </c>
      <c r="R339" s="291"/>
      <c r="U339" s="207">
        <f t="shared" si="195"/>
        <v>0.5</v>
      </c>
      <c r="V339" s="207">
        <f t="shared" si="196"/>
        <v>0</v>
      </c>
      <c r="W339" s="207">
        <f t="shared" si="197"/>
        <v>0</v>
      </c>
      <c r="X339" s="217">
        <f t="shared" si="198"/>
        <v>0</v>
      </c>
      <c r="Y339" s="207">
        <f t="shared" si="199"/>
        <v>0</v>
      </c>
      <c r="Z339" s="217">
        <f t="shared" si="200"/>
        <v>0</v>
      </c>
      <c r="AA339" s="207">
        <f t="shared" si="201"/>
        <v>0</v>
      </c>
      <c r="AB339" s="207">
        <f t="shared" si="202"/>
        <v>0</v>
      </c>
      <c r="AC339" s="207">
        <f t="shared" si="203"/>
        <v>0</v>
      </c>
    </row>
    <row r="340" spans="1:29" s="207" customFormat="1" ht="20.5" customHeight="1" thickBot="1" x14ac:dyDescent="0.6">
      <c r="A340" s="306"/>
      <c r="B340" s="271"/>
      <c r="C340" s="272"/>
      <c r="D340" s="273"/>
      <c r="E340" s="221"/>
      <c r="F340" s="219">
        <v>10</v>
      </c>
      <c r="G340" s="222"/>
      <c r="H340" s="223"/>
      <c r="I340" s="224">
        <f t="shared" si="192"/>
        <v>1</v>
      </c>
      <c r="J340" s="288" t="s">
        <v>20</v>
      </c>
      <c r="K340" s="289"/>
      <c r="L340" s="289"/>
      <c r="M340" s="289"/>
      <c r="N340" s="289"/>
      <c r="O340" s="290" t="s">
        <v>17</v>
      </c>
      <c r="P340" s="225">
        <f t="shared" si="193"/>
        <v>0</v>
      </c>
      <c r="Q340" s="225">
        <f t="shared" si="194"/>
        <v>0</v>
      </c>
      <c r="R340" s="291"/>
      <c r="U340" s="207">
        <f t="shared" si="195"/>
        <v>0.5</v>
      </c>
      <c r="V340" s="207">
        <f t="shared" si="196"/>
        <v>0</v>
      </c>
      <c r="W340" s="207">
        <f t="shared" si="197"/>
        <v>0</v>
      </c>
      <c r="X340" s="217">
        <f t="shared" si="198"/>
        <v>0</v>
      </c>
      <c r="Y340" s="207">
        <f t="shared" si="199"/>
        <v>0</v>
      </c>
      <c r="Z340" s="217">
        <f t="shared" si="200"/>
        <v>0</v>
      </c>
      <c r="AA340" s="207">
        <f t="shared" si="201"/>
        <v>0</v>
      </c>
      <c r="AB340" s="207">
        <f t="shared" si="202"/>
        <v>0</v>
      </c>
      <c r="AC340" s="207">
        <f t="shared" si="203"/>
        <v>0</v>
      </c>
    </row>
    <row r="341" spans="1:29" s="207" customFormat="1" ht="20.5" customHeight="1" thickBot="1" x14ac:dyDescent="0.6">
      <c r="A341" s="306"/>
      <c r="B341" s="209" t="s">
        <v>5</v>
      </c>
      <c r="C341" s="239">
        <f>COUNTIF(J331:J342,"&lt;&gt;【補助対象外】")</f>
        <v>12</v>
      </c>
      <c r="D341" s="240"/>
      <c r="E341" s="212"/>
      <c r="F341" s="219">
        <v>11</v>
      </c>
      <c r="G341" s="222"/>
      <c r="H341" s="223"/>
      <c r="I341" s="224">
        <f t="shared" si="192"/>
        <v>1</v>
      </c>
      <c r="J341" s="288" t="s">
        <v>20</v>
      </c>
      <c r="K341" s="289"/>
      <c r="L341" s="289"/>
      <c r="M341" s="289"/>
      <c r="N341" s="289"/>
      <c r="O341" s="290" t="s">
        <v>17</v>
      </c>
      <c r="P341" s="225">
        <f t="shared" si="193"/>
        <v>0</v>
      </c>
      <c r="Q341" s="225">
        <f t="shared" si="194"/>
        <v>0</v>
      </c>
      <c r="R341" s="291"/>
      <c r="U341" s="207">
        <f t="shared" si="195"/>
        <v>0.5</v>
      </c>
      <c r="V341" s="207">
        <f t="shared" si="196"/>
        <v>0</v>
      </c>
      <c r="W341" s="207">
        <f t="shared" si="197"/>
        <v>0</v>
      </c>
      <c r="X341" s="217">
        <f t="shared" si="198"/>
        <v>0</v>
      </c>
      <c r="Y341" s="207">
        <f t="shared" si="199"/>
        <v>0</v>
      </c>
      <c r="Z341" s="217">
        <f t="shared" si="200"/>
        <v>0</v>
      </c>
      <c r="AA341" s="207">
        <f t="shared" si="201"/>
        <v>0</v>
      </c>
      <c r="AB341" s="207">
        <f t="shared" si="202"/>
        <v>0</v>
      </c>
      <c r="AC341" s="207">
        <f t="shared" si="203"/>
        <v>0</v>
      </c>
    </row>
    <row r="342" spans="1:29" s="207" customFormat="1" ht="20.399999999999999" customHeight="1" thickBot="1" x14ac:dyDescent="0.6">
      <c r="A342" s="306"/>
      <c r="B342" s="241" t="s">
        <v>104</v>
      </c>
      <c r="C342" s="242">
        <f>ROUNDDOWN(SUM(P331:P342),-3)</f>
        <v>0</v>
      </c>
      <c r="D342" s="243"/>
      <c r="E342" s="221"/>
      <c r="F342" s="229">
        <v>12</v>
      </c>
      <c r="G342" s="244"/>
      <c r="H342" s="245"/>
      <c r="I342" s="246">
        <f t="shared" si="192"/>
        <v>1</v>
      </c>
      <c r="J342" s="295" t="s">
        <v>20</v>
      </c>
      <c r="K342" s="296"/>
      <c r="L342" s="296"/>
      <c r="M342" s="296"/>
      <c r="N342" s="296"/>
      <c r="O342" s="297" t="s">
        <v>17</v>
      </c>
      <c r="P342" s="247">
        <f t="shared" si="193"/>
        <v>0</v>
      </c>
      <c r="Q342" s="247">
        <f t="shared" si="194"/>
        <v>0</v>
      </c>
      <c r="R342" s="298"/>
      <c r="U342" s="207">
        <f t="shared" si="195"/>
        <v>0.5</v>
      </c>
      <c r="V342" s="207">
        <f t="shared" si="196"/>
        <v>0</v>
      </c>
      <c r="W342" s="207">
        <f t="shared" si="197"/>
        <v>0</v>
      </c>
      <c r="X342" s="217">
        <f t="shared" si="198"/>
        <v>0</v>
      </c>
      <c r="Y342" s="207">
        <f t="shared" si="199"/>
        <v>0</v>
      </c>
      <c r="Z342" s="217">
        <f t="shared" si="200"/>
        <v>0</v>
      </c>
      <c r="AA342" s="207">
        <f t="shared" si="201"/>
        <v>0</v>
      </c>
      <c r="AB342" s="207">
        <f t="shared" si="202"/>
        <v>0</v>
      </c>
      <c r="AC342" s="207">
        <f t="shared" si="203"/>
        <v>0</v>
      </c>
    </row>
    <row r="343" spans="1:29" s="207" customFormat="1" ht="4.75" customHeight="1" x14ac:dyDescent="0.55000000000000004">
      <c r="A343" s="248"/>
      <c r="B343" s="249"/>
      <c r="C343" s="250"/>
      <c r="D343" s="251"/>
      <c r="E343" s="252"/>
      <c r="F343" s="208"/>
      <c r="G343" s="253"/>
      <c r="H343" s="253"/>
      <c r="I343" s="254"/>
      <c r="J343" s="255"/>
      <c r="K343" s="256"/>
      <c r="L343" s="256"/>
      <c r="M343" s="256"/>
      <c r="N343" s="256"/>
      <c r="O343" s="255"/>
      <c r="P343" s="256"/>
      <c r="Q343" s="256"/>
      <c r="R343" s="255"/>
      <c r="X343" s="217"/>
      <c r="Z343" s="217"/>
    </row>
    <row r="344" spans="1:29" s="207" customFormat="1" ht="4.75" customHeight="1" x14ac:dyDescent="0.55000000000000004">
      <c r="A344" s="248"/>
      <c r="B344" s="249"/>
      <c r="C344" s="250"/>
      <c r="D344" s="251"/>
      <c r="E344" s="252"/>
      <c r="F344" s="208"/>
      <c r="G344" s="253"/>
      <c r="H344" s="253"/>
      <c r="I344" s="254"/>
      <c r="J344" s="255"/>
      <c r="K344" s="256"/>
      <c r="L344" s="256"/>
      <c r="M344" s="256"/>
      <c r="N344" s="256"/>
      <c r="O344" s="255"/>
      <c r="P344" s="256"/>
      <c r="Q344" s="256"/>
      <c r="R344" s="255"/>
      <c r="X344" s="217"/>
      <c r="Z344" s="217"/>
    </row>
    <row r="345" spans="1:29" s="207" customFormat="1" ht="4.75" customHeight="1" thickBot="1" x14ac:dyDescent="0.6">
      <c r="A345" s="248"/>
      <c r="B345" s="249"/>
      <c r="C345" s="250"/>
      <c r="D345" s="251"/>
      <c r="E345" s="252"/>
      <c r="F345" s="208"/>
      <c r="G345" s="253"/>
      <c r="H345" s="253"/>
      <c r="I345" s="254"/>
      <c r="J345" s="255"/>
      <c r="K345" s="256"/>
      <c r="L345" s="256"/>
      <c r="M345" s="256"/>
      <c r="N345" s="256"/>
      <c r="O345" s="255"/>
      <c r="P345" s="256"/>
      <c r="Q345" s="256"/>
      <c r="R345" s="255"/>
      <c r="X345" s="217"/>
      <c r="Z345" s="217"/>
    </row>
    <row r="346" spans="1:29" s="207" customFormat="1" ht="3.65" customHeight="1" x14ac:dyDescent="0.55000000000000004">
      <c r="A346" s="248"/>
      <c r="B346" s="257"/>
      <c r="C346" s="258"/>
      <c r="D346" s="259"/>
      <c r="E346" s="260"/>
      <c r="F346" s="261"/>
      <c r="G346" s="262"/>
      <c r="H346" s="262"/>
      <c r="I346" s="263"/>
      <c r="J346" s="264"/>
      <c r="K346" s="265"/>
      <c r="L346" s="265"/>
      <c r="M346" s="265"/>
      <c r="N346" s="265"/>
      <c r="O346" s="264"/>
      <c r="P346" s="265"/>
      <c r="Q346" s="265"/>
      <c r="R346" s="264"/>
      <c r="X346" s="217"/>
      <c r="Z346" s="217"/>
    </row>
    <row r="347" spans="1:29" s="207" customFormat="1" ht="3.65" customHeight="1" x14ac:dyDescent="0.55000000000000004">
      <c r="A347" s="248"/>
      <c r="B347" s="249"/>
      <c r="C347" s="250"/>
      <c r="D347" s="251"/>
      <c r="E347" s="252"/>
      <c r="F347" s="208"/>
      <c r="G347" s="253"/>
      <c r="H347" s="253"/>
      <c r="I347" s="254"/>
      <c r="J347" s="255"/>
      <c r="K347" s="256"/>
      <c r="L347" s="256"/>
      <c r="M347" s="256"/>
      <c r="N347" s="256"/>
      <c r="O347" s="255"/>
      <c r="P347" s="256"/>
      <c r="Q347" s="256"/>
      <c r="R347" s="255"/>
      <c r="X347" s="217"/>
      <c r="Z347" s="217"/>
    </row>
    <row r="348" spans="1:29" s="207" customFormat="1" ht="3.65" customHeight="1" x14ac:dyDescent="0.55000000000000004">
      <c r="A348" s="248"/>
      <c r="B348" s="249"/>
      <c r="C348" s="250"/>
      <c r="D348" s="251"/>
      <c r="E348" s="252"/>
      <c r="F348" s="208"/>
      <c r="G348" s="253"/>
      <c r="H348" s="253"/>
      <c r="I348" s="254"/>
      <c r="J348" s="255"/>
      <c r="K348" s="256"/>
      <c r="L348" s="256"/>
      <c r="M348" s="256"/>
      <c r="N348" s="256"/>
      <c r="O348" s="255"/>
      <c r="P348" s="256"/>
      <c r="Q348" s="256"/>
      <c r="R348" s="255"/>
      <c r="X348" s="217"/>
      <c r="Z348" s="217"/>
    </row>
    <row r="349" spans="1:29" s="208" customFormat="1" ht="3.65" customHeight="1" thickBot="1" x14ac:dyDescent="0.6">
      <c r="A349" s="248"/>
      <c r="B349" s="251"/>
      <c r="C349" s="251"/>
      <c r="D349" s="251"/>
      <c r="E349" s="252"/>
      <c r="F349" s="251"/>
      <c r="G349" s="253"/>
      <c r="H349" s="253"/>
      <c r="I349" s="254"/>
      <c r="J349" s="255"/>
      <c r="K349" s="256"/>
      <c r="L349" s="256"/>
      <c r="M349" s="256"/>
      <c r="N349" s="256"/>
      <c r="O349" s="255"/>
      <c r="P349" s="256"/>
      <c r="Q349" s="256"/>
      <c r="R349" s="255"/>
      <c r="X349" s="256"/>
      <c r="Z349" s="256"/>
    </row>
    <row r="350" spans="1:29" s="207" customFormat="1" ht="48" customHeight="1" thickBot="1" x14ac:dyDescent="0.6">
      <c r="A350" s="190"/>
      <c r="B350" s="200" t="s">
        <v>94</v>
      </c>
      <c r="C350" s="305"/>
      <c r="D350" s="200" t="s">
        <v>141</v>
      </c>
      <c r="E350" s="201"/>
      <c r="F350" s="200" t="s">
        <v>93</v>
      </c>
      <c r="G350" s="202" t="s">
        <v>66</v>
      </c>
      <c r="H350" s="202" t="s">
        <v>67</v>
      </c>
      <c r="I350" s="203" t="s">
        <v>73</v>
      </c>
      <c r="J350" s="202" t="s">
        <v>75</v>
      </c>
      <c r="K350" s="202" t="s">
        <v>69</v>
      </c>
      <c r="L350" s="202" t="s">
        <v>68</v>
      </c>
      <c r="M350" s="202" t="s">
        <v>70</v>
      </c>
      <c r="N350" s="202" t="s">
        <v>71</v>
      </c>
      <c r="O350" s="202" t="s">
        <v>15</v>
      </c>
      <c r="P350" s="204" t="s">
        <v>72</v>
      </c>
      <c r="Q350" s="205" t="s">
        <v>74</v>
      </c>
      <c r="R350" s="206" t="s">
        <v>132</v>
      </c>
      <c r="U350" s="207" t="s">
        <v>54</v>
      </c>
      <c r="V350" s="207" t="s">
        <v>79</v>
      </c>
      <c r="W350" s="207" t="s">
        <v>56</v>
      </c>
      <c r="X350" s="207" t="s">
        <v>57</v>
      </c>
      <c r="Y350" s="208" t="s">
        <v>58</v>
      </c>
      <c r="Z350" s="207" t="s">
        <v>59</v>
      </c>
      <c r="AA350" s="207" t="s">
        <v>60</v>
      </c>
      <c r="AB350" s="207" t="s">
        <v>61</v>
      </c>
      <c r="AC350" s="207" t="s">
        <v>62</v>
      </c>
    </row>
    <row r="351" spans="1:29" s="207" customFormat="1" ht="20.5" customHeight="1" x14ac:dyDescent="0.55000000000000004">
      <c r="A351" s="306"/>
      <c r="B351" s="209" t="s">
        <v>96</v>
      </c>
      <c r="C351" s="282"/>
      <c r="D351" s="211"/>
      <c r="E351" s="212"/>
      <c r="F351" s="210">
        <v>1</v>
      </c>
      <c r="G351" s="213"/>
      <c r="H351" s="214"/>
      <c r="I351" s="215">
        <f t="shared" ref="I351:I362" si="204">IF(H351-G351+1&lt;10,IF(H351-G351+1&gt;0,H351-G351+1,"✕"),"✕")</f>
        <v>1</v>
      </c>
      <c r="J351" s="283" t="s">
        <v>20</v>
      </c>
      <c r="K351" s="284"/>
      <c r="L351" s="284"/>
      <c r="M351" s="284"/>
      <c r="N351" s="284"/>
      <c r="O351" s="285" t="s">
        <v>17</v>
      </c>
      <c r="P351" s="216">
        <f t="shared" ref="P351:P362" si="205">IF(J351="【住宅手当】",Y351,IF(J351="【宿舎借上げ】",AC351,0))</f>
        <v>0</v>
      </c>
      <c r="Q351" s="216">
        <f t="shared" ref="Q351:Q362" si="206">I351*P351</f>
        <v>0</v>
      </c>
      <c r="R351" s="286"/>
      <c r="U351" s="207">
        <f t="shared" ref="U351:U362" si="207">IF(O351="標準エリア",1/2,(IF(O351="加算エリア",2/3,0)))</f>
        <v>0.5</v>
      </c>
      <c r="V351" s="207">
        <f t="shared" ref="V351:V362" si="208">L351*U351</f>
        <v>0</v>
      </c>
      <c r="W351" s="207">
        <f t="shared" ref="W351:W362" si="209">IF(V351&gt;=(IF(O351="標準エリア",10000,IF(O351="加算エリア",14000,0))),IF(O351="標準エリア",10000,IF(O351="加算エリア",14000,0)),V351)</f>
        <v>0</v>
      </c>
      <c r="X351" s="217">
        <f t="shared" ref="X351:X362" si="210">K351-L351</f>
        <v>0</v>
      </c>
      <c r="Y351" s="207">
        <f t="shared" ref="Y351:Y362" si="211">IF(W351&gt;=X351,X351,W351)</f>
        <v>0</v>
      </c>
      <c r="Z351" s="217">
        <f t="shared" ref="Z351:Z362" si="212">M351-N351</f>
        <v>0</v>
      </c>
      <c r="AA351" s="207">
        <f t="shared" ref="AA351:AA362" si="213">Z351*U351</f>
        <v>0</v>
      </c>
      <c r="AB351" s="207">
        <f t="shared" ref="AB351:AB362" si="214">IF(AA351&gt;=(IF(O351="標準エリア",10000,14000)),(IF(O351="標準エリア",10000,14000)),AA351)</f>
        <v>0</v>
      </c>
      <c r="AC351" s="207">
        <f t="shared" ref="AC351:AC362" si="215">IF(AB351&gt;=N351,N351,AB351)</f>
        <v>0</v>
      </c>
    </row>
    <row r="352" spans="1:29" s="207" customFormat="1" ht="20.5" customHeight="1" x14ac:dyDescent="0.55000000000000004">
      <c r="A352" s="306"/>
      <c r="B352" s="218" t="s">
        <v>97</v>
      </c>
      <c r="C352" s="287"/>
      <c r="D352" s="220"/>
      <c r="E352" s="221"/>
      <c r="F352" s="219">
        <v>2</v>
      </c>
      <c r="G352" s="222"/>
      <c r="H352" s="223"/>
      <c r="I352" s="224">
        <f t="shared" si="204"/>
        <v>1</v>
      </c>
      <c r="J352" s="288" t="s">
        <v>20</v>
      </c>
      <c r="K352" s="289"/>
      <c r="L352" s="289"/>
      <c r="M352" s="289"/>
      <c r="N352" s="289"/>
      <c r="O352" s="290" t="s">
        <v>17</v>
      </c>
      <c r="P352" s="225">
        <f t="shared" si="205"/>
        <v>0</v>
      </c>
      <c r="Q352" s="225">
        <f t="shared" si="206"/>
        <v>0</v>
      </c>
      <c r="R352" s="291"/>
      <c r="U352" s="207">
        <f t="shared" si="207"/>
        <v>0.5</v>
      </c>
      <c r="V352" s="207">
        <f t="shared" si="208"/>
        <v>0</v>
      </c>
      <c r="W352" s="207">
        <f t="shared" si="209"/>
        <v>0</v>
      </c>
      <c r="X352" s="217">
        <f t="shared" si="210"/>
        <v>0</v>
      </c>
      <c r="Y352" s="207">
        <f t="shared" si="211"/>
        <v>0</v>
      </c>
      <c r="Z352" s="217">
        <f t="shared" si="212"/>
        <v>0</v>
      </c>
      <c r="AA352" s="207">
        <f t="shared" si="213"/>
        <v>0</v>
      </c>
      <c r="AB352" s="207">
        <f t="shared" si="214"/>
        <v>0</v>
      </c>
      <c r="AC352" s="207">
        <f t="shared" si="215"/>
        <v>0</v>
      </c>
    </row>
    <row r="353" spans="1:29" s="207" customFormat="1" ht="20.5" customHeight="1" x14ac:dyDescent="0.55000000000000004">
      <c r="A353" s="306"/>
      <c r="B353" s="218" t="s">
        <v>98</v>
      </c>
      <c r="C353" s="292"/>
      <c r="D353" s="226" t="str">
        <f>IF(C353=0,"",DATEDIF(C353,"2025/4/1","Y"))</f>
        <v/>
      </c>
      <c r="E353" s="212"/>
      <c r="F353" s="219">
        <v>3</v>
      </c>
      <c r="G353" s="222"/>
      <c r="H353" s="223"/>
      <c r="I353" s="224">
        <f t="shared" si="204"/>
        <v>1</v>
      </c>
      <c r="J353" s="288" t="s">
        <v>20</v>
      </c>
      <c r="K353" s="289"/>
      <c r="L353" s="289"/>
      <c r="M353" s="289"/>
      <c r="N353" s="289"/>
      <c r="O353" s="290" t="s">
        <v>17</v>
      </c>
      <c r="P353" s="225">
        <f t="shared" si="205"/>
        <v>0</v>
      </c>
      <c r="Q353" s="225">
        <f t="shared" si="206"/>
        <v>0</v>
      </c>
      <c r="R353" s="291"/>
      <c r="U353" s="207">
        <f t="shared" si="207"/>
        <v>0.5</v>
      </c>
      <c r="V353" s="207">
        <f t="shared" si="208"/>
        <v>0</v>
      </c>
      <c r="W353" s="207">
        <f t="shared" si="209"/>
        <v>0</v>
      </c>
      <c r="X353" s="217">
        <f t="shared" si="210"/>
        <v>0</v>
      </c>
      <c r="Y353" s="207">
        <f t="shared" si="211"/>
        <v>0</v>
      </c>
      <c r="Z353" s="217">
        <f t="shared" si="212"/>
        <v>0</v>
      </c>
      <c r="AA353" s="207">
        <f t="shared" si="213"/>
        <v>0</v>
      </c>
      <c r="AB353" s="207">
        <f t="shared" si="214"/>
        <v>0</v>
      </c>
      <c r="AC353" s="207">
        <f t="shared" si="215"/>
        <v>0</v>
      </c>
    </row>
    <row r="354" spans="1:29" s="207" customFormat="1" ht="20.5" customHeight="1" x14ac:dyDescent="0.55000000000000004">
      <c r="A354" s="306"/>
      <c r="B354" s="218" t="s">
        <v>99</v>
      </c>
      <c r="C354" s="292"/>
      <c r="D354" s="227" t="str">
        <f>IF(C354="","",IF(AND(C354&gt;=DATE(2022,2,1),C354&lt;=DATE(2025,12,31)),"対象","対象外"))</f>
        <v/>
      </c>
      <c r="E354" s="221"/>
      <c r="F354" s="219">
        <v>4</v>
      </c>
      <c r="G354" s="222"/>
      <c r="H354" s="223"/>
      <c r="I354" s="224">
        <f t="shared" si="204"/>
        <v>1</v>
      </c>
      <c r="J354" s="288" t="s">
        <v>20</v>
      </c>
      <c r="K354" s="289"/>
      <c r="L354" s="289"/>
      <c r="M354" s="289"/>
      <c r="N354" s="289"/>
      <c r="O354" s="290" t="s">
        <v>17</v>
      </c>
      <c r="P354" s="225">
        <f t="shared" si="205"/>
        <v>0</v>
      </c>
      <c r="Q354" s="225">
        <f t="shared" si="206"/>
        <v>0</v>
      </c>
      <c r="R354" s="291"/>
      <c r="U354" s="207">
        <f t="shared" si="207"/>
        <v>0.5</v>
      </c>
      <c r="V354" s="207">
        <f t="shared" si="208"/>
        <v>0</v>
      </c>
      <c r="W354" s="207">
        <f t="shared" si="209"/>
        <v>0</v>
      </c>
      <c r="X354" s="217">
        <f t="shared" si="210"/>
        <v>0</v>
      </c>
      <c r="Y354" s="207">
        <f t="shared" si="211"/>
        <v>0</v>
      </c>
      <c r="Z354" s="217">
        <f t="shared" si="212"/>
        <v>0</v>
      </c>
      <c r="AA354" s="207">
        <f t="shared" si="213"/>
        <v>0</v>
      </c>
      <c r="AB354" s="207">
        <f t="shared" si="214"/>
        <v>0</v>
      </c>
      <c r="AC354" s="207">
        <f t="shared" si="215"/>
        <v>0</v>
      </c>
    </row>
    <row r="355" spans="1:29" s="207" customFormat="1" ht="20.5" customHeight="1" x14ac:dyDescent="0.55000000000000004">
      <c r="A355" s="306"/>
      <c r="B355" s="218" t="s">
        <v>100</v>
      </c>
      <c r="C355" s="293"/>
      <c r="D355" s="220"/>
      <c r="E355" s="212"/>
      <c r="F355" s="219">
        <v>5</v>
      </c>
      <c r="G355" s="222"/>
      <c r="H355" s="223"/>
      <c r="I355" s="224">
        <f t="shared" si="204"/>
        <v>1</v>
      </c>
      <c r="J355" s="288" t="s">
        <v>20</v>
      </c>
      <c r="K355" s="289"/>
      <c r="L355" s="289"/>
      <c r="M355" s="289"/>
      <c r="N355" s="289"/>
      <c r="O355" s="290" t="s">
        <v>17</v>
      </c>
      <c r="P355" s="225">
        <f t="shared" si="205"/>
        <v>0</v>
      </c>
      <c r="Q355" s="225">
        <f t="shared" si="206"/>
        <v>0</v>
      </c>
      <c r="R355" s="291"/>
      <c r="U355" s="207">
        <f t="shared" si="207"/>
        <v>0.5</v>
      </c>
      <c r="V355" s="207">
        <f t="shared" si="208"/>
        <v>0</v>
      </c>
      <c r="W355" s="207">
        <f t="shared" si="209"/>
        <v>0</v>
      </c>
      <c r="X355" s="217">
        <f t="shared" si="210"/>
        <v>0</v>
      </c>
      <c r="Y355" s="207">
        <f t="shared" si="211"/>
        <v>0</v>
      </c>
      <c r="Z355" s="217">
        <f t="shared" si="212"/>
        <v>0</v>
      </c>
      <c r="AA355" s="207">
        <f t="shared" si="213"/>
        <v>0</v>
      </c>
      <c r="AB355" s="207">
        <f t="shared" si="214"/>
        <v>0</v>
      </c>
      <c r="AC355" s="207">
        <f t="shared" si="215"/>
        <v>0</v>
      </c>
    </row>
    <row r="356" spans="1:29" s="207" customFormat="1" ht="20.5" customHeight="1" thickBot="1" x14ac:dyDescent="0.6">
      <c r="A356" s="306"/>
      <c r="B356" s="228" t="s">
        <v>101</v>
      </c>
      <c r="C356" s="294"/>
      <c r="D356" s="230"/>
      <c r="E356" s="221"/>
      <c r="F356" s="219">
        <v>6</v>
      </c>
      <c r="G356" s="222"/>
      <c r="H356" s="223"/>
      <c r="I356" s="224">
        <f t="shared" si="204"/>
        <v>1</v>
      </c>
      <c r="J356" s="288" t="s">
        <v>20</v>
      </c>
      <c r="K356" s="289"/>
      <c r="L356" s="289"/>
      <c r="M356" s="289"/>
      <c r="N356" s="289"/>
      <c r="O356" s="290" t="s">
        <v>17</v>
      </c>
      <c r="P356" s="225">
        <f t="shared" si="205"/>
        <v>0</v>
      </c>
      <c r="Q356" s="225">
        <f t="shared" si="206"/>
        <v>0</v>
      </c>
      <c r="R356" s="291"/>
      <c r="U356" s="207">
        <f t="shared" si="207"/>
        <v>0.5</v>
      </c>
      <c r="V356" s="207">
        <f t="shared" si="208"/>
        <v>0</v>
      </c>
      <c r="W356" s="207">
        <f t="shared" si="209"/>
        <v>0</v>
      </c>
      <c r="X356" s="217">
        <f t="shared" si="210"/>
        <v>0</v>
      </c>
      <c r="Y356" s="207">
        <f t="shared" si="211"/>
        <v>0</v>
      </c>
      <c r="Z356" s="217">
        <f t="shared" si="212"/>
        <v>0</v>
      </c>
      <c r="AA356" s="207">
        <f t="shared" si="213"/>
        <v>0</v>
      </c>
      <c r="AB356" s="207">
        <f t="shared" si="214"/>
        <v>0</v>
      </c>
      <c r="AC356" s="207">
        <f t="shared" si="215"/>
        <v>0</v>
      </c>
    </row>
    <row r="357" spans="1:29" s="207" customFormat="1" ht="20.5" customHeight="1" x14ac:dyDescent="0.55000000000000004">
      <c r="A357" s="307"/>
      <c r="B357" s="231"/>
      <c r="C357" s="231"/>
      <c r="D357" s="231"/>
      <c r="E357" s="232"/>
      <c r="F357" s="219">
        <v>7</v>
      </c>
      <c r="G357" s="222"/>
      <c r="H357" s="223"/>
      <c r="I357" s="224">
        <f t="shared" si="204"/>
        <v>1</v>
      </c>
      <c r="J357" s="288" t="s">
        <v>20</v>
      </c>
      <c r="K357" s="289"/>
      <c r="L357" s="289"/>
      <c r="M357" s="289"/>
      <c r="N357" s="289"/>
      <c r="O357" s="290" t="s">
        <v>17</v>
      </c>
      <c r="P357" s="225">
        <f t="shared" si="205"/>
        <v>0</v>
      </c>
      <c r="Q357" s="225">
        <f t="shared" si="206"/>
        <v>0</v>
      </c>
      <c r="R357" s="291"/>
      <c r="U357" s="207">
        <f t="shared" si="207"/>
        <v>0.5</v>
      </c>
      <c r="V357" s="207">
        <f t="shared" si="208"/>
        <v>0</v>
      </c>
      <c r="W357" s="207">
        <f t="shared" si="209"/>
        <v>0</v>
      </c>
      <c r="X357" s="217">
        <f t="shared" si="210"/>
        <v>0</v>
      </c>
      <c r="Y357" s="207">
        <f t="shared" si="211"/>
        <v>0</v>
      </c>
      <c r="Z357" s="217">
        <f t="shared" si="212"/>
        <v>0</v>
      </c>
      <c r="AA357" s="207">
        <f t="shared" si="213"/>
        <v>0</v>
      </c>
      <c r="AB357" s="207">
        <f t="shared" si="214"/>
        <v>0</v>
      </c>
      <c r="AC357" s="207">
        <f t="shared" si="215"/>
        <v>0</v>
      </c>
    </row>
    <row r="358" spans="1:29" s="207" customFormat="1" ht="20.5" customHeight="1" thickBot="1" x14ac:dyDescent="0.6">
      <c r="A358" s="307"/>
      <c r="B358" s="233"/>
      <c r="C358" s="233"/>
      <c r="D358" s="233"/>
      <c r="E358" s="234"/>
      <c r="F358" s="219">
        <v>8</v>
      </c>
      <c r="G358" s="222"/>
      <c r="H358" s="223"/>
      <c r="I358" s="224">
        <f t="shared" si="204"/>
        <v>1</v>
      </c>
      <c r="J358" s="288" t="s">
        <v>20</v>
      </c>
      <c r="K358" s="289"/>
      <c r="L358" s="289"/>
      <c r="M358" s="289"/>
      <c r="N358" s="289"/>
      <c r="O358" s="290" t="s">
        <v>17</v>
      </c>
      <c r="P358" s="225">
        <f t="shared" si="205"/>
        <v>0</v>
      </c>
      <c r="Q358" s="225">
        <f t="shared" si="206"/>
        <v>0</v>
      </c>
      <c r="R358" s="291"/>
      <c r="U358" s="207">
        <f t="shared" si="207"/>
        <v>0.5</v>
      </c>
      <c r="V358" s="207">
        <f t="shared" si="208"/>
        <v>0</v>
      </c>
      <c r="W358" s="207">
        <f t="shared" si="209"/>
        <v>0</v>
      </c>
      <c r="X358" s="217">
        <f t="shared" si="210"/>
        <v>0</v>
      </c>
      <c r="Y358" s="207">
        <f t="shared" si="211"/>
        <v>0</v>
      </c>
      <c r="Z358" s="217">
        <f t="shared" si="212"/>
        <v>0</v>
      </c>
      <c r="AA358" s="207">
        <f t="shared" si="213"/>
        <v>0</v>
      </c>
      <c r="AB358" s="207">
        <f t="shared" si="214"/>
        <v>0</v>
      </c>
      <c r="AC358" s="207">
        <f t="shared" si="215"/>
        <v>0</v>
      </c>
    </row>
    <row r="359" spans="1:29" s="207" customFormat="1" ht="20.5" customHeight="1" x14ac:dyDescent="0.55000000000000004">
      <c r="A359" s="306"/>
      <c r="B359" s="235" t="str">
        <f>IF(C352=0,"",C352)</f>
        <v/>
      </c>
      <c r="C359" s="211" t="s">
        <v>103</v>
      </c>
      <c r="D359" s="209"/>
      <c r="E359" s="212"/>
      <c r="F359" s="219">
        <v>9</v>
      </c>
      <c r="G359" s="222"/>
      <c r="H359" s="223"/>
      <c r="I359" s="224">
        <f t="shared" si="204"/>
        <v>1</v>
      </c>
      <c r="J359" s="288" t="s">
        <v>20</v>
      </c>
      <c r="K359" s="289"/>
      <c r="L359" s="289"/>
      <c r="M359" s="289"/>
      <c r="N359" s="289"/>
      <c r="O359" s="290" t="s">
        <v>17</v>
      </c>
      <c r="P359" s="225">
        <f t="shared" si="205"/>
        <v>0</v>
      </c>
      <c r="Q359" s="225">
        <f t="shared" si="206"/>
        <v>0</v>
      </c>
      <c r="R359" s="291"/>
      <c r="U359" s="207">
        <f t="shared" si="207"/>
        <v>0.5</v>
      </c>
      <c r="V359" s="207">
        <f t="shared" si="208"/>
        <v>0</v>
      </c>
      <c r="W359" s="207">
        <f t="shared" si="209"/>
        <v>0</v>
      </c>
      <c r="X359" s="217">
        <f t="shared" si="210"/>
        <v>0</v>
      </c>
      <c r="Y359" s="207">
        <f t="shared" si="211"/>
        <v>0</v>
      </c>
      <c r="Z359" s="217">
        <f t="shared" si="212"/>
        <v>0</v>
      </c>
      <c r="AA359" s="207">
        <f t="shared" si="213"/>
        <v>0</v>
      </c>
      <c r="AB359" s="207">
        <f t="shared" si="214"/>
        <v>0</v>
      </c>
      <c r="AC359" s="207">
        <f t="shared" si="215"/>
        <v>0</v>
      </c>
    </row>
    <row r="360" spans="1:29" s="207" customFormat="1" ht="20.5" customHeight="1" thickBot="1" x14ac:dyDescent="0.6">
      <c r="A360" s="306"/>
      <c r="B360" s="271"/>
      <c r="C360" s="272"/>
      <c r="D360" s="273"/>
      <c r="E360" s="221"/>
      <c r="F360" s="219">
        <v>10</v>
      </c>
      <c r="G360" s="222"/>
      <c r="H360" s="223"/>
      <c r="I360" s="224">
        <f t="shared" si="204"/>
        <v>1</v>
      </c>
      <c r="J360" s="288" t="s">
        <v>20</v>
      </c>
      <c r="K360" s="289"/>
      <c r="L360" s="289"/>
      <c r="M360" s="289"/>
      <c r="N360" s="289"/>
      <c r="O360" s="290" t="s">
        <v>17</v>
      </c>
      <c r="P360" s="225">
        <f t="shared" si="205"/>
        <v>0</v>
      </c>
      <c r="Q360" s="225">
        <f t="shared" si="206"/>
        <v>0</v>
      </c>
      <c r="R360" s="291"/>
      <c r="U360" s="207">
        <f t="shared" si="207"/>
        <v>0.5</v>
      </c>
      <c r="V360" s="207">
        <f t="shared" si="208"/>
        <v>0</v>
      </c>
      <c r="W360" s="207">
        <f t="shared" si="209"/>
        <v>0</v>
      </c>
      <c r="X360" s="217">
        <f t="shared" si="210"/>
        <v>0</v>
      </c>
      <c r="Y360" s="207">
        <f t="shared" si="211"/>
        <v>0</v>
      </c>
      <c r="Z360" s="217">
        <f t="shared" si="212"/>
        <v>0</v>
      </c>
      <c r="AA360" s="207">
        <f t="shared" si="213"/>
        <v>0</v>
      </c>
      <c r="AB360" s="207">
        <f t="shared" si="214"/>
        <v>0</v>
      </c>
      <c r="AC360" s="207">
        <f t="shared" si="215"/>
        <v>0</v>
      </c>
    </row>
    <row r="361" spans="1:29" s="207" customFormat="1" ht="20.5" customHeight="1" thickBot="1" x14ac:dyDescent="0.6">
      <c r="A361" s="306"/>
      <c r="B361" s="209" t="s">
        <v>5</v>
      </c>
      <c r="C361" s="239">
        <f>COUNTIF(J351:J362,"&lt;&gt;【補助対象外】")</f>
        <v>12</v>
      </c>
      <c r="D361" s="240"/>
      <c r="E361" s="212"/>
      <c r="F361" s="219">
        <v>11</v>
      </c>
      <c r="G361" s="222"/>
      <c r="H361" s="223"/>
      <c r="I361" s="224">
        <f t="shared" si="204"/>
        <v>1</v>
      </c>
      <c r="J361" s="288" t="s">
        <v>20</v>
      </c>
      <c r="K361" s="289"/>
      <c r="L361" s="289"/>
      <c r="M361" s="289"/>
      <c r="N361" s="289"/>
      <c r="O361" s="290" t="s">
        <v>17</v>
      </c>
      <c r="P361" s="225">
        <f t="shared" si="205"/>
        <v>0</v>
      </c>
      <c r="Q361" s="225">
        <f t="shared" si="206"/>
        <v>0</v>
      </c>
      <c r="R361" s="291"/>
      <c r="U361" s="207">
        <f t="shared" si="207"/>
        <v>0.5</v>
      </c>
      <c r="V361" s="207">
        <f t="shared" si="208"/>
        <v>0</v>
      </c>
      <c r="W361" s="207">
        <f t="shared" si="209"/>
        <v>0</v>
      </c>
      <c r="X361" s="217">
        <f t="shared" si="210"/>
        <v>0</v>
      </c>
      <c r="Y361" s="207">
        <f t="shared" si="211"/>
        <v>0</v>
      </c>
      <c r="Z361" s="217">
        <f t="shared" si="212"/>
        <v>0</v>
      </c>
      <c r="AA361" s="207">
        <f t="shared" si="213"/>
        <v>0</v>
      </c>
      <c r="AB361" s="207">
        <f t="shared" si="214"/>
        <v>0</v>
      </c>
      <c r="AC361" s="207">
        <f t="shared" si="215"/>
        <v>0</v>
      </c>
    </row>
    <row r="362" spans="1:29" s="207" customFormat="1" ht="20.399999999999999" customHeight="1" thickBot="1" x14ac:dyDescent="0.6">
      <c r="A362" s="306"/>
      <c r="B362" s="241" t="s">
        <v>104</v>
      </c>
      <c r="C362" s="242">
        <f>ROUNDDOWN(SUM(P351:P362),-3)</f>
        <v>0</v>
      </c>
      <c r="D362" s="243"/>
      <c r="E362" s="221"/>
      <c r="F362" s="229">
        <v>12</v>
      </c>
      <c r="G362" s="244"/>
      <c r="H362" s="245"/>
      <c r="I362" s="246">
        <f t="shared" si="204"/>
        <v>1</v>
      </c>
      <c r="J362" s="295" t="s">
        <v>20</v>
      </c>
      <c r="K362" s="296"/>
      <c r="L362" s="296"/>
      <c r="M362" s="296"/>
      <c r="N362" s="296"/>
      <c r="O362" s="297" t="s">
        <v>17</v>
      </c>
      <c r="P362" s="247">
        <f t="shared" si="205"/>
        <v>0</v>
      </c>
      <c r="Q362" s="247">
        <f t="shared" si="206"/>
        <v>0</v>
      </c>
      <c r="R362" s="298"/>
      <c r="U362" s="207">
        <f t="shared" si="207"/>
        <v>0.5</v>
      </c>
      <c r="V362" s="207">
        <f t="shared" si="208"/>
        <v>0</v>
      </c>
      <c r="W362" s="207">
        <f t="shared" si="209"/>
        <v>0</v>
      </c>
      <c r="X362" s="217">
        <f t="shared" si="210"/>
        <v>0</v>
      </c>
      <c r="Y362" s="207">
        <f t="shared" si="211"/>
        <v>0</v>
      </c>
      <c r="Z362" s="217">
        <f t="shared" si="212"/>
        <v>0</v>
      </c>
      <c r="AA362" s="207">
        <f t="shared" si="213"/>
        <v>0</v>
      </c>
      <c r="AB362" s="207">
        <f t="shared" si="214"/>
        <v>0</v>
      </c>
      <c r="AC362" s="207">
        <f t="shared" si="215"/>
        <v>0</v>
      </c>
    </row>
    <row r="363" spans="1:29" s="207" customFormat="1" ht="4.75" customHeight="1" x14ac:dyDescent="0.55000000000000004">
      <c r="A363" s="248"/>
      <c r="B363" s="249"/>
      <c r="C363" s="250"/>
      <c r="D363" s="251"/>
      <c r="E363" s="252"/>
      <c r="F363" s="208"/>
      <c r="G363" s="253"/>
      <c r="H363" s="253"/>
      <c r="I363" s="254"/>
      <c r="J363" s="255"/>
      <c r="K363" s="256"/>
      <c r="L363" s="256"/>
      <c r="M363" s="256"/>
      <c r="N363" s="256"/>
      <c r="O363" s="255"/>
      <c r="P363" s="256"/>
      <c r="Q363" s="256"/>
      <c r="R363" s="255"/>
      <c r="X363" s="217"/>
      <c r="Z363" s="217"/>
    </row>
    <row r="364" spans="1:29" s="207" customFormat="1" ht="4.75" customHeight="1" x14ac:dyDescent="0.55000000000000004">
      <c r="A364" s="248"/>
      <c r="B364" s="249"/>
      <c r="C364" s="250"/>
      <c r="D364" s="251"/>
      <c r="E364" s="252"/>
      <c r="F364" s="208"/>
      <c r="G364" s="253"/>
      <c r="H364" s="253"/>
      <c r="I364" s="254"/>
      <c r="J364" s="255"/>
      <c r="K364" s="256"/>
      <c r="L364" s="256"/>
      <c r="M364" s="256"/>
      <c r="N364" s="256"/>
      <c r="O364" s="255"/>
      <c r="P364" s="256"/>
      <c r="Q364" s="256"/>
      <c r="R364" s="255"/>
      <c r="X364" s="217"/>
      <c r="Z364" s="217"/>
    </row>
    <row r="365" spans="1:29" s="207" customFormat="1" ht="4.75" customHeight="1" thickBot="1" x14ac:dyDescent="0.6">
      <c r="A365" s="248"/>
      <c r="B365" s="249"/>
      <c r="C365" s="250"/>
      <c r="D365" s="251"/>
      <c r="E365" s="252"/>
      <c r="F365" s="208"/>
      <c r="G365" s="253"/>
      <c r="H365" s="253"/>
      <c r="I365" s="254"/>
      <c r="J365" s="255"/>
      <c r="K365" s="256"/>
      <c r="L365" s="256"/>
      <c r="M365" s="256"/>
      <c r="N365" s="256"/>
      <c r="O365" s="255"/>
      <c r="P365" s="256"/>
      <c r="Q365" s="256"/>
      <c r="R365" s="255"/>
      <c r="X365" s="217"/>
      <c r="Z365" s="217"/>
    </row>
    <row r="366" spans="1:29" s="207" customFormat="1" ht="3.65" customHeight="1" x14ac:dyDescent="0.55000000000000004">
      <c r="A366" s="248"/>
      <c r="B366" s="257"/>
      <c r="C366" s="258"/>
      <c r="D366" s="259"/>
      <c r="E366" s="260"/>
      <c r="F366" s="261"/>
      <c r="G366" s="262"/>
      <c r="H366" s="262"/>
      <c r="I366" s="263"/>
      <c r="J366" s="264"/>
      <c r="K366" s="265"/>
      <c r="L366" s="265"/>
      <c r="M366" s="265"/>
      <c r="N366" s="265"/>
      <c r="O366" s="264"/>
      <c r="P366" s="265"/>
      <c r="Q366" s="265"/>
      <c r="R366" s="264"/>
      <c r="X366" s="217"/>
      <c r="Z366" s="217"/>
    </row>
    <row r="367" spans="1:29" s="207" customFormat="1" ht="3.65" customHeight="1" x14ac:dyDescent="0.55000000000000004">
      <c r="A367" s="248"/>
      <c r="B367" s="249"/>
      <c r="C367" s="250"/>
      <c r="D367" s="251"/>
      <c r="E367" s="252"/>
      <c r="F367" s="208"/>
      <c r="G367" s="253"/>
      <c r="H367" s="253"/>
      <c r="I367" s="254"/>
      <c r="J367" s="255"/>
      <c r="K367" s="256"/>
      <c r="L367" s="256"/>
      <c r="M367" s="256"/>
      <c r="N367" s="256"/>
      <c r="O367" s="255"/>
      <c r="P367" s="256"/>
      <c r="Q367" s="256"/>
      <c r="R367" s="255"/>
      <c r="X367" s="217"/>
      <c r="Z367" s="217"/>
    </row>
    <row r="368" spans="1:29" s="207" customFormat="1" ht="3.65" customHeight="1" x14ac:dyDescent="0.55000000000000004">
      <c r="A368" s="248"/>
      <c r="B368" s="249"/>
      <c r="C368" s="250"/>
      <c r="D368" s="251"/>
      <c r="E368" s="252"/>
      <c r="F368" s="208"/>
      <c r="G368" s="253"/>
      <c r="H368" s="253"/>
      <c r="I368" s="254"/>
      <c r="J368" s="255"/>
      <c r="K368" s="256"/>
      <c r="L368" s="256"/>
      <c r="M368" s="256"/>
      <c r="N368" s="256"/>
      <c r="O368" s="255"/>
      <c r="P368" s="256"/>
      <c r="Q368" s="256"/>
      <c r="R368" s="255"/>
      <c r="X368" s="217"/>
      <c r="Z368" s="217"/>
    </row>
    <row r="369" spans="1:29" s="208" customFormat="1" ht="3.65" customHeight="1" thickBot="1" x14ac:dyDescent="0.6">
      <c r="A369" s="248"/>
      <c r="B369" s="251"/>
      <c r="C369" s="251"/>
      <c r="D369" s="251"/>
      <c r="E369" s="252"/>
      <c r="F369" s="251"/>
      <c r="G369" s="253"/>
      <c r="H369" s="253"/>
      <c r="I369" s="254"/>
      <c r="J369" s="255"/>
      <c r="K369" s="256"/>
      <c r="L369" s="256"/>
      <c r="M369" s="256"/>
      <c r="N369" s="256"/>
      <c r="O369" s="255"/>
      <c r="P369" s="256"/>
      <c r="Q369" s="256"/>
      <c r="R369" s="255"/>
      <c r="X369" s="256"/>
      <c r="Z369" s="256"/>
    </row>
    <row r="370" spans="1:29" s="207" customFormat="1" ht="48" customHeight="1" thickBot="1" x14ac:dyDescent="0.6">
      <c r="A370" s="190"/>
      <c r="B370" s="200" t="s">
        <v>94</v>
      </c>
      <c r="C370" s="305"/>
      <c r="D370" s="200" t="s">
        <v>142</v>
      </c>
      <c r="E370" s="201"/>
      <c r="F370" s="200" t="s">
        <v>93</v>
      </c>
      <c r="G370" s="202" t="s">
        <v>66</v>
      </c>
      <c r="H370" s="202" t="s">
        <v>67</v>
      </c>
      <c r="I370" s="203" t="s">
        <v>73</v>
      </c>
      <c r="J370" s="202" t="s">
        <v>75</v>
      </c>
      <c r="K370" s="202" t="s">
        <v>69</v>
      </c>
      <c r="L370" s="202" t="s">
        <v>68</v>
      </c>
      <c r="M370" s="202" t="s">
        <v>70</v>
      </c>
      <c r="N370" s="202" t="s">
        <v>71</v>
      </c>
      <c r="O370" s="202" t="s">
        <v>15</v>
      </c>
      <c r="P370" s="204" t="s">
        <v>72</v>
      </c>
      <c r="Q370" s="205" t="s">
        <v>74</v>
      </c>
      <c r="R370" s="206" t="s">
        <v>132</v>
      </c>
      <c r="U370" s="207" t="s">
        <v>54</v>
      </c>
      <c r="V370" s="207" t="s">
        <v>79</v>
      </c>
      <c r="W370" s="207" t="s">
        <v>56</v>
      </c>
      <c r="X370" s="207" t="s">
        <v>57</v>
      </c>
      <c r="Y370" s="208" t="s">
        <v>58</v>
      </c>
      <c r="Z370" s="207" t="s">
        <v>59</v>
      </c>
      <c r="AA370" s="207" t="s">
        <v>60</v>
      </c>
      <c r="AB370" s="207" t="s">
        <v>61</v>
      </c>
      <c r="AC370" s="207" t="s">
        <v>62</v>
      </c>
    </row>
    <row r="371" spans="1:29" s="207" customFormat="1" ht="20.5" customHeight="1" x14ac:dyDescent="0.55000000000000004">
      <c r="A371" s="306"/>
      <c r="B371" s="209" t="s">
        <v>96</v>
      </c>
      <c r="C371" s="282"/>
      <c r="D371" s="211"/>
      <c r="E371" s="212"/>
      <c r="F371" s="210">
        <v>1</v>
      </c>
      <c r="G371" s="213"/>
      <c r="H371" s="214"/>
      <c r="I371" s="215">
        <f t="shared" ref="I371:I382" si="216">IF(H371-G371+1&lt;10,IF(H371-G371+1&gt;0,H371-G371+1,"✕"),"✕")</f>
        <v>1</v>
      </c>
      <c r="J371" s="283" t="s">
        <v>20</v>
      </c>
      <c r="K371" s="284"/>
      <c r="L371" s="284"/>
      <c r="M371" s="284"/>
      <c r="N371" s="284"/>
      <c r="O371" s="285" t="s">
        <v>17</v>
      </c>
      <c r="P371" s="216">
        <f t="shared" ref="P371:P382" si="217">IF(J371="【住宅手当】",Y371,IF(J371="【宿舎借上げ】",AC371,0))</f>
        <v>0</v>
      </c>
      <c r="Q371" s="216">
        <f t="shared" ref="Q371:Q382" si="218">I371*P371</f>
        <v>0</v>
      </c>
      <c r="R371" s="286"/>
      <c r="U371" s="207">
        <f t="shared" ref="U371:U382" si="219">IF(O371="標準エリア",1/2,(IF(O371="加算エリア",2/3,0)))</f>
        <v>0.5</v>
      </c>
      <c r="V371" s="207">
        <f t="shared" ref="V371:V382" si="220">L371*U371</f>
        <v>0</v>
      </c>
      <c r="W371" s="207">
        <f t="shared" ref="W371:W382" si="221">IF(V371&gt;=(IF(O371="標準エリア",10000,IF(O371="加算エリア",14000,0))),IF(O371="標準エリア",10000,IF(O371="加算エリア",14000,0)),V371)</f>
        <v>0</v>
      </c>
      <c r="X371" s="217">
        <f t="shared" ref="X371:X382" si="222">K371-L371</f>
        <v>0</v>
      </c>
      <c r="Y371" s="207">
        <f t="shared" ref="Y371:Y382" si="223">IF(W371&gt;=X371,X371,W371)</f>
        <v>0</v>
      </c>
      <c r="Z371" s="217">
        <f t="shared" ref="Z371:Z382" si="224">M371-N371</f>
        <v>0</v>
      </c>
      <c r="AA371" s="207">
        <f t="shared" ref="AA371:AA382" si="225">Z371*U371</f>
        <v>0</v>
      </c>
      <c r="AB371" s="207">
        <f t="shared" ref="AB371:AB382" si="226">IF(AA371&gt;=(IF(O371="標準エリア",10000,14000)),(IF(O371="標準エリア",10000,14000)),AA371)</f>
        <v>0</v>
      </c>
      <c r="AC371" s="207">
        <f t="shared" ref="AC371:AC382" si="227">IF(AB371&gt;=N371,N371,AB371)</f>
        <v>0</v>
      </c>
    </row>
    <row r="372" spans="1:29" s="207" customFormat="1" ht="20.5" customHeight="1" x14ac:dyDescent="0.55000000000000004">
      <c r="A372" s="306"/>
      <c r="B372" s="218" t="s">
        <v>97</v>
      </c>
      <c r="C372" s="287"/>
      <c r="D372" s="220"/>
      <c r="E372" s="221"/>
      <c r="F372" s="219">
        <v>2</v>
      </c>
      <c r="G372" s="222"/>
      <c r="H372" s="223"/>
      <c r="I372" s="224">
        <f t="shared" si="216"/>
        <v>1</v>
      </c>
      <c r="J372" s="288" t="s">
        <v>20</v>
      </c>
      <c r="K372" s="289"/>
      <c r="L372" s="289"/>
      <c r="M372" s="289"/>
      <c r="N372" s="289"/>
      <c r="O372" s="290" t="s">
        <v>17</v>
      </c>
      <c r="P372" s="225">
        <f t="shared" si="217"/>
        <v>0</v>
      </c>
      <c r="Q372" s="225">
        <f t="shared" si="218"/>
        <v>0</v>
      </c>
      <c r="R372" s="291"/>
      <c r="U372" s="207">
        <f t="shared" si="219"/>
        <v>0.5</v>
      </c>
      <c r="V372" s="207">
        <f t="shared" si="220"/>
        <v>0</v>
      </c>
      <c r="W372" s="207">
        <f t="shared" si="221"/>
        <v>0</v>
      </c>
      <c r="X372" s="217">
        <f t="shared" si="222"/>
        <v>0</v>
      </c>
      <c r="Y372" s="207">
        <f t="shared" si="223"/>
        <v>0</v>
      </c>
      <c r="Z372" s="217">
        <f t="shared" si="224"/>
        <v>0</v>
      </c>
      <c r="AA372" s="207">
        <f t="shared" si="225"/>
        <v>0</v>
      </c>
      <c r="AB372" s="207">
        <f t="shared" si="226"/>
        <v>0</v>
      </c>
      <c r="AC372" s="207">
        <f t="shared" si="227"/>
        <v>0</v>
      </c>
    </row>
    <row r="373" spans="1:29" s="207" customFormat="1" ht="20.5" customHeight="1" x14ac:dyDescent="0.55000000000000004">
      <c r="A373" s="306"/>
      <c r="B373" s="218" t="s">
        <v>98</v>
      </c>
      <c r="C373" s="292"/>
      <c r="D373" s="226" t="str">
        <f>IF(C373=0,"",DATEDIF(C373,"2025/4/1","Y"))</f>
        <v/>
      </c>
      <c r="E373" s="212"/>
      <c r="F373" s="219">
        <v>3</v>
      </c>
      <c r="G373" s="222"/>
      <c r="H373" s="223"/>
      <c r="I373" s="224">
        <f t="shared" si="216"/>
        <v>1</v>
      </c>
      <c r="J373" s="288" t="s">
        <v>20</v>
      </c>
      <c r="K373" s="289"/>
      <c r="L373" s="289"/>
      <c r="M373" s="289"/>
      <c r="N373" s="289"/>
      <c r="O373" s="290" t="s">
        <v>17</v>
      </c>
      <c r="P373" s="225">
        <f t="shared" si="217"/>
        <v>0</v>
      </c>
      <c r="Q373" s="225">
        <f t="shared" si="218"/>
        <v>0</v>
      </c>
      <c r="R373" s="291"/>
      <c r="U373" s="207">
        <f t="shared" si="219"/>
        <v>0.5</v>
      </c>
      <c r="V373" s="207">
        <f t="shared" si="220"/>
        <v>0</v>
      </c>
      <c r="W373" s="207">
        <f t="shared" si="221"/>
        <v>0</v>
      </c>
      <c r="X373" s="217">
        <f t="shared" si="222"/>
        <v>0</v>
      </c>
      <c r="Y373" s="207">
        <f t="shared" si="223"/>
        <v>0</v>
      </c>
      <c r="Z373" s="217">
        <f t="shared" si="224"/>
        <v>0</v>
      </c>
      <c r="AA373" s="207">
        <f t="shared" si="225"/>
        <v>0</v>
      </c>
      <c r="AB373" s="207">
        <f t="shared" si="226"/>
        <v>0</v>
      </c>
      <c r="AC373" s="207">
        <f t="shared" si="227"/>
        <v>0</v>
      </c>
    </row>
    <row r="374" spans="1:29" s="207" customFormat="1" ht="20.5" customHeight="1" x14ac:dyDescent="0.55000000000000004">
      <c r="A374" s="306"/>
      <c r="B374" s="218" t="s">
        <v>99</v>
      </c>
      <c r="C374" s="292"/>
      <c r="D374" s="227" t="str">
        <f>IF(C374="","",IF(AND(C374&gt;=DATE(2022,2,1),C374&lt;=DATE(2025,12,31)),"対象","対象外"))</f>
        <v/>
      </c>
      <c r="E374" s="221"/>
      <c r="F374" s="219">
        <v>4</v>
      </c>
      <c r="G374" s="222"/>
      <c r="H374" s="223"/>
      <c r="I374" s="224">
        <f t="shared" si="216"/>
        <v>1</v>
      </c>
      <c r="J374" s="288" t="s">
        <v>20</v>
      </c>
      <c r="K374" s="289"/>
      <c r="L374" s="289"/>
      <c r="M374" s="289"/>
      <c r="N374" s="289"/>
      <c r="O374" s="290" t="s">
        <v>17</v>
      </c>
      <c r="P374" s="225">
        <f t="shared" si="217"/>
        <v>0</v>
      </c>
      <c r="Q374" s="225">
        <f t="shared" si="218"/>
        <v>0</v>
      </c>
      <c r="R374" s="291"/>
      <c r="U374" s="207">
        <f t="shared" si="219"/>
        <v>0.5</v>
      </c>
      <c r="V374" s="207">
        <f t="shared" si="220"/>
        <v>0</v>
      </c>
      <c r="W374" s="207">
        <f t="shared" si="221"/>
        <v>0</v>
      </c>
      <c r="X374" s="217">
        <f t="shared" si="222"/>
        <v>0</v>
      </c>
      <c r="Y374" s="207">
        <f t="shared" si="223"/>
        <v>0</v>
      </c>
      <c r="Z374" s="217">
        <f t="shared" si="224"/>
        <v>0</v>
      </c>
      <c r="AA374" s="207">
        <f t="shared" si="225"/>
        <v>0</v>
      </c>
      <c r="AB374" s="207">
        <f t="shared" si="226"/>
        <v>0</v>
      </c>
      <c r="AC374" s="207">
        <f t="shared" si="227"/>
        <v>0</v>
      </c>
    </row>
    <row r="375" spans="1:29" s="207" customFormat="1" ht="20.5" customHeight="1" x14ac:dyDescent="0.55000000000000004">
      <c r="A375" s="306"/>
      <c r="B375" s="218" t="s">
        <v>100</v>
      </c>
      <c r="C375" s="293"/>
      <c r="D375" s="220"/>
      <c r="E375" s="212"/>
      <c r="F375" s="219">
        <v>5</v>
      </c>
      <c r="G375" s="222"/>
      <c r="H375" s="223"/>
      <c r="I375" s="224">
        <f t="shared" si="216"/>
        <v>1</v>
      </c>
      <c r="J375" s="288" t="s">
        <v>20</v>
      </c>
      <c r="K375" s="289"/>
      <c r="L375" s="289"/>
      <c r="M375" s="289"/>
      <c r="N375" s="289"/>
      <c r="O375" s="290" t="s">
        <v>17</v>
      </c>
      <c r="P375" s="225">
        <f t="shared" si="217"/>
        <v>0</v>
      </c>
      <c r="Q375" s="225">
        <f t="shared" si="218"/>
        <v>0</v>
      </c>
      <c r="R375" s="291"/>
      <c r="U375" s="207">
        <f t="shared" si="219"/>
        <v>0.5</v>
      </c>
      <c r="V375" s="207">
        <f t="shared" si="220"/>
        <v>0</v>
      </c>
      <c r="W375" s="207">
        <f t="shared" si="221"/>
        <v>0</v>
      </c>
      <c r="X375" s="217">
        <f t="shared" si="222"/>
        <v>0</v>
      </c>
      <c r="Y375" s="207">
        <f t="shared" si="223"/>
        <v>0</v>
      </c>
      <c r="Z375" s="217">
        <f t="shared" si="224"/>
        <v>0</v>
      </c>
      <c r="AA375" s="207">
        <f t="shared" si="225"/>
        <v>0</v>
      </c>
      <c r="AB375" s="207">
        <f t="shared" si="226"/>
        <v>0</v>
      </c>
      <c r="AC375" s="207">
        <f t="shared" si="227"/>
        <v>0</v>
      </c>
    </row>
    <row r="376" spans="1:29" s="207" customFormat="1" ht="20.5" customHeight="1" thickBot="1" x14ac:dyDescent="0.6">
      <c r="A376" s="306"/>
      <c r="B376" s="228" t="s">
        <v>101</v>
      </c>
      <c r="C376" s="294"/>
      <c r="D376" s="230"/>
      <c r="E376" s="221"/>
      <c r="F376" s="219">
        <v>6</v>
      </c>
      <c r="G376" s="222"/>
      <c r="H376" s="223"/>
      <c r="I376" s="224">
        <f t="shared" si="216"/>
        <v>1</v>
      </c>
      <c r="J376" s="288" t="s">
        <v>20</v>
      </c>
      <c r="K376" s="289"/>
      <c r="L376" s="289"/>
      <c r="M376" s="289"/>
      <c r="N376" s="289"/>
      <c r="O376" s="290" t="s">
        <v>17</v>
      </c>
      <c r="P376" s="225">
        <f t="shared" si="217"/>
        <v>0</v>
      </c>
      <c r="Q376" s="225">
        <f t="shared" si="218"/>
        <v>0</v>
      </c>
      <c r="R376" s="291"/>
      <c r="U376" s="207">
        <f t="shared" si="219"/>
        <v>0.5</v>
      </c>
      <c r="V376" s="207">
        <f t="shared" si="220"/>
        <v>0</v>
      </c>
      <c r="W376" s="207">
        <f t="shared" si="221"/>
        <v>0</v>
      </c>
      <c r="X376" s="217">
        <f t="shared" si="222"/>
        <v>0</v>
      </c>
      <c r="Y376" s="207">
        <f t="shared" si="223"/>
        <v>0</v>
      </c>
      <c r="Z376" s="217">
        <f t="shared" si="224"/>
        <v>0</v>
      </c>
      <c r="AA376" s="207">
        <f t="shared" si="225"/>
        <v>0</v>
      </c>
      <c r="AB376" s="207">
        <f t="shared" si="226"/>
        <v>0</v>
      </c>
      <c r="AC376" s="207">
        <f t="shared" si="227"/>
        <v>0</v>
      </c>
    </row>
    <row r="377" spans="1:29" s="207" customFormat="1" ht="20.5" customHeight="1" x14ac:dyDescent="0.55000000000000004">
      <c r="A377" s="307"/>
      <c r="B377" s="231"/>
      <c r="C377" s="231"/>
      <c r="D377" s="231"/>
      <c r="E377" s="232"/>
      <c r="F377" s="219">
        <v>7</v>
      </c>
      <c r="G377" s="222"/>
      <c r="H377" s="223"/>
      <c r="I377" s="224">
        <f t="shared" si="216"/>
        <v>1</v>
      </c>
      <c r="J377" s="288" t="s">
        <v>20</v>
      </c>
      <c r="K377" s="289"/>
      <c r="L377" s="289"/>
      <c r="M377" s="289"/>
      <c r="N377" s="289"/>
      <c r="O377" s="290" t="s">
        <v>17</v>
      </c>
      <c r="P377" s="225">
        <f t="shared" si="217"/>
        <v>0</v>
      </c>
      <c r="Q377" s="225">
        <f t="shared" si="218"/>
        <v>0</v>
      </c>
      <c r="R377" s="291"/>
      <c r="U377" s="207">
        <f t="shared" si="219"/>
        <v>0.5</v>
      </c>
      <c r="V377" s="207">
        <f t="shared" si="220"/>
        <v>0</v>
      </c>
      <c r="W377" s="207">
        <f t="shared" si="221"/>
        <v>0</v>
      </c>
      <c r="X377" s="217">
        <f t="shared" si="222"/>
        <v>0</v>
      </c>
      <c r="Y377" s="207">
        <f t="shared" si="223"/>
        <v>0</v>
      </c>
      <c r="Z377" s="217">
        <f t="shared" si="224"/>
        <v>0</v>
      </c>
      <c r="AA377" s="207">
        <f t="shared" si="225"/>
        <v>0</v>
      </c>
      <c r="AB377" s="207">
        <f t="shared" si="226"/>
        <v>0</v>
      </c>
      <c r="AC377" s="207">
        <f t="shared" si="227"/>
        <v>0</v>
      </c>
    </row>
    <row r="378" spans="1:29" s="207" customFormat="1" ht="20.5" customHeight="1" thickBot="1" x14ac:dyDescent="0.6">
      <c r="A378" s="307"/>
      <c r="B378" s="233"/>
      <c r="C378" s="233"/>
      <c r="D378" s="233"/>
      <c r="E378" s="234"/>
      <c r="F378" s="219">
        <v>8</v>
      </c>
      <c r="G378" s="222"/>
      <c r="H378" s="223"/>
      <c r="I378" s="224">
        <f t="shared" si="216"/>
        <v>1</v>
      </c>
      <c r="J378" s="288" t="s">
        <v>20</v>
      </c>
      <c r="K378" s="289"/>
      <c r="L378" s="289"/>
      <c r="M378" s="289"/>
      <c r="N378" s="289"/>
      <c r="O378" s="290" t="s">
        <v>17</v>
      </c>
      <c r="P378" s="225">
        <f t="shared" si="217"/>
        <v>0</v>
      </c>
      <c r="Q378" s="225">
        <f t="shared" si="218"/>
        <v>0</v>
      </c>
      <c r="R378" s="291"/>
      <c r="U378" s="207">
        <f t="shared" si="219"/>
        <v>0.5</v>
      </c>
      <c r="V378" s="207">
        <f t="shared" si="220"/>
        <v>0</v>
      </c>
      <c r="W378" s="207">
        <f t="shared" si="221"/>
        <v>0</v>
      </c>
      <c r="X378" s="217">
        <f t="shared" si="222"/>
        <v>0</v>
      </c>
      <c r="Y378" s="207">
        <f t="shared" si="223"/>
        <v>0</v>
      </c>
      <c r="Z378" s="217">
        <f t="shared" si="224"/>
        <v>0</v>
      </c>
      <c r="AA378" s="207">
        <f t="shared" si="225"/>
        <v>0</v>
      </c>
      <c r="AB378" s="207">
        <f t="shared" si="226"/>
        <v>0</v>
      </c>
      <c r="AC378" s="207">
        <f t="shared" si="227"/>
        <v>0</v>
      </c>
    </row>
    <row r="379" spans="1:29" s="207" customFormat="1" ht="20.5" customHeight="1" x14ac:dyDescent="0.55000000000000004">
      <c r="A379" s="306"/>
      <c r="B379" s="235" t="str">
        <f>IF(C372=0,"",C372)</f>
        <v/>
      </c>
      <c r="C379" s="211" t="s">
        <v>103</v>
      </c>
      <c r="D379" s="209"/>
      <c r="E379" s="212"/>
      <c r="F379" s="219">
        <v>9</v>
      </c>
      <c r="G379" s="222"/>
      <c r="H379" s="223"/>
      <c r="I379" s="224">
        <f t="shared" si="216"/>
        <v>1</v>
      </c>
      <c r="J379" s="288" t="s">
        <v>20</v>
      </c>
      <c r="K379" s="289"/>
      <c r="L379" s="289"/>
      <c r="M379" s="289"/>
      <c r="N379" s="289"/>
      <c r="O379" s="290" t="s">
        <v>17</v>
      </c>
      <c r="P379" s="225">
        <f t="shared" si="217"/>
        <v>0</v>
      </c>
      <c r="Q379" s="225">
        <f t="shared" si="218"/>
        <v>0</v>
      </c>
      <c r="R379" s="291"/>
      <c r="U379" s="207">
        <f t="shared" si="219"/>
        <v>0.5</v>
      </c>
      <c r="V379" s="207">
        <f t="shared" si="220"/>
        <v>0</v>
      </c>
      <c r="W379" s="207">
        <f t="shared" si="221"/>
        <v>0</v>
      </c>
      <c r="X379" s="217">
        <f t="shared" si="222"/>
        <v>0</v>
      </c>
      <c r="Y379" s="207">
        <f t="shared" si="223"/>
        <v>0</v>
      </c>
      <c r="Z379" s="217">
        <f t="shared" si="224"/>
        <v>0</v>
      </c>
      <c r="AA379" s="207">
        <f t="shared" si="225"/>
        <v>0</v>
      </c>
      <c r="AB379" s="207">
        <f t="shared" si="226"/>
        <v>0</v>
      </c>
      <c r="AC379" s="207">
        <f t="shared" si="227"/>
        <v>0</v>
      </c>
    </row>
    <row r="380" spans="1:29" s="207" customFormat="1" ht="20.5" customHeight="1" thickBot="1" x14ac:dyDescent="0.6">
      <c r="A380" s="306"/>
      <c r="B380" s="271"/>
      <c r="C380" s="272"/>
      <c r="D380" s="273"/>
      <c r="E380" s="221"/>
      <c r="F380" s="219">
        <v>10</v>
      </c>
      <c r="G380" s="222"/>
      <c r="H380" s="223"/>
      <c r="I380" s="224">
        <f t="shared" si="216"/>
        <v>1</v>
      </c>
      <c r="J380" s="288" t="s">
        <v>20</v>
      </c>
      <c r="K380" s="289"/>
      <c r="L380" s="289"/>
      <c r="M380" s="289"/>
      <c r="N380" s="289"/>
      <c r="O380" s="290" t="s">
        <v>17</v>
      </c>
      <c r="P380" s="225">
        <f t="shared" si="217"/>
        <v>0</v>
      </c>
      <c r="Q380" s="225">
        <f t="shared" si="218"/>
        <v>0</v>
      </c>
      <c r="R380" s="291"/>
      <c r="U380" s="207">
        <f t="shared" si="219"/>
        <v>0.5</v>
      </c>
      <c r="V380" s="207">
        <f t="shared" si="220"/>
        <v>0</v>
      </c>
      <c r="W380" s="207">
        <f t="shared" si="221"/>
        <v>0</v>
      </c>
      <c r="X380" s="217">
        <f t="shared" si="222"/>
        <v>0</v>
      </c>
      <c r="Y380" s="207">
        <f t="shared" si="223"/>
        <v>0</v>
      </c>
      <c r="Z380" s="217">
        <f t="shared" si="224"/>
        <v>0</v>
      </c>
      <c r="AA380" s="207">
        <f t="shared" si="225"/>
        <v>0</v>
      </c>
      <c r="AB380" s="207">
        <f t="shared" si="226"/>
        <v>0</v>
      </c>
      <c r="AC380" s="207">
        <f t="shared" si="227"/>
        <v>0</v>
      </c>
    </row>
    <row r="381" spans="1:29" s="207" customFormat="1" ht="20.5" customHeight="1" thickBot="1" x14ac:dyDescent="0.6">
      <c r="A381" s="306"/>
      <c r="B381" s="209" t="s">
        <v>5</v>
      </c>
      <c r="C381" s="239">
        <f>COUNTIF(J371:J382,"&lt;&gt;【補助対象外】")</f>
        <v>12</v>
      </c>
      <c r="D381" s="240"/>
      <c r="E381" s="212"/>
      <c r="F381" s="219">
        <v>11</v>
      </c>
      <c r="G381" s="222"/>
      <c r="H381" s="223"/>
      <c r="I381" s="224">
        <f t="shared" si="216"/>
        <v>1</v>
      </c>
      <c r="J381" s="288" t="s">
        <v>20</v>
      </c>
      <c r="K381" s="289"/>
      <c r="L381" s="289"/>
      <c r="M381" s="289"/>
      <c r="N381" s="289"/>
      <c r="O381" s="290" t="s">
        <v>17</v>
      </c>
      <c r="P381" s="225">
        <f t="shared" si="217"/>
        <v>0</v>
      </c>
      <c r="Q381" s="225">
        <f t="shared" si="218"/>
        <v>0</v>
      </c>
      <c r="R381" s="291"/>
      <c r="U381" s="207">
        <f t="shared" si="219"/>
        <v>0.5</v>
      </c>
      <c r="V381" s="207">
        <f t="shared" si="220"/>
        <v>0</v>
      </c>
      <c r="W381" s="207">
        <f t="shared" si="221"/>
        <v>0</v>
      </c>
      <c r="X381" s="217">
        <f t="shared" si="222"/>
        <v>0</v>
      </c>
      <c r="Y381" s="207">
        <f t="shared" si="223"/>
        <v>0</v>
      </c>
      <c r="Z381" s="217">
        <f t="shared" si="224"/>
        <v>0</v>
      </c>
      <c r="AA381" s="207">
        <f t="shared" si="225"/>
        <v>0</v>
      </c>
      <c r="AB381" s="207">
        <f t="shared" si="226"/>
        <v>0</v>
      </c>
      <c r="AC381" s="207">
        <f t="shared" si="227"/>
        <v>0</v>
      </c>
    </row>
    <row r="382" spans="1:29" s="207" customFormat="1" ht="20.399999999999999" customHeight="1" thickBot="1" x14ac:dyDescent="0.6">
      <c r="A382" s="306"/>
      <c r="B382" s="241" t="s">
        <v>104</v>
      </c>
      <c r="C382" s="242">
        <f>ROUNDDOWN(SUM(P371:P382),-3)</f>
        <v>0</v>
      </c>
      <c r="D382" s="243"/>
      <c r="E382" s="221"/>
      <c r="F382" s="229">
        <v>12</v>
      </c>
      <c r="G382" s="244"/>
      <c r="H382" s="245"/>
      <c r="I382" s="246">
        <f t="shared" si="216"/>
        <v>1</v>
      </c>
      <c r="J382" s="295" t="s">
        <v>20</v>
      </c>
      <c r="K382" s="296"/>
      <c r="L382" s="296"/>
      <c r="M382" s="296"/>
      <c r="N382" s="296"/>
      <c r="O382" s="297" t="s">
        <v>17</v>
      </c>
      <c r="P382" s="247">
        <f t="shared" si="217"/>
        <v>0</v>
      </c>
      <c r="Q382" s="247">
        <f t="shared" si="218"/>
        <v>0</v>
      </c>
      <c r="R382" s="298"/>
      <c r="U382" s="207">
        <f t="shared" si="219"/>
        <v>0.5</v>
      </c>
      <c r="V382" s="207">
        <f t="shared" si="220"/>
        <v>0</v>
      </c>
      <c r="W382" s="207">
        <f t="shared" si="221"/>
        <v>0</v>
      </c>
      <c r="X382" s="217">
        <f t="shared" si="222"/>
        <v>0</v>
      </c>
      <c r="Y382" s="207">
        <f t="shared" si="223"/>
        <v>0</v>
      </c>
      <c r="Z382" s="217">
        <f t="shared" si="224"/>
        <v>0</v>
      </c>
      <c r="AA382" s="207">
        <f t="shared" si="225"/>
        <v>0</v>
      </c>
      <c r="AB382" s="207">
        <f t="shared" si="226"/>
        <v>0</v>
      </c>
      <c r="AC382" s="207">
        <f t="shared" si="227"/>
        <v>0</v>
      </c>
    </row>
    <row r="383" spans="1:29" s="207" customFormat="1" ht="4.75" customHeight="1" x14ac:dyDescent="0.55000000000000004">
      <c r="A383" s="248"/>
      <c r="B383" s="249"/>
      <c r="C383" s="250"/>
      <c r="D383" s="251"/>
      <c r="E383" s="252"/>
      <c r="F383" s="208"/>
      <c r="G383" s="253"/>
      <c r="H383" s="253"/>
      <c r="I383" s="254"/>
      <c r="J383" s="255"/>
      <c r="K383" s="256"/>
      <c r="L383" s="256"/>
      <c r="M383" s="256"/>
      <c r="N383" s="256"/>
      <c r="O383" s="255"/>
      <c r="P383" s="256"/>
      <c r="Q383" s="256"/>
      <c r="R383" s="255"/>
      <c r="X383" s="217"/>
      <c r="Z383" s="217"/>
    </row>
    <row r="384" spans="1:29" s="207" customFormat="1" ht="4.75" customHeight="1" x14ac:dyDescent="0.55000000000000004">
      <c r="A384" s="248"/>
      <c r="B384" s="249"/>
      <c r="C384" s="250"/>
      <c r="D384" s="251"/>
      <c r="E384" s="252"/>
      <c r="F384" s="208"/>
      <c r="G384" s="253"/>
      <c r="H384" s="253"/>
      <c r="I384" s="254"/>
      <c r="J384" s="255"/>
      <c r="K384" s="256"/>
      <c r="L384" s="256"/>
      <c r="M384" s="256"/>
      <c r="N384" s="256"/>
      <c r="O384" s="255"/>
      <c r="P384" s="256"/>
      <c r="Q384" s="256"/>
      <c r="R384" s="255"/>
      <c r="X384" s="217"/>
      <c r="Z384" s="217"/>
    </row>
    <row r="385" spans="1:29" s="207" customFormat="1" ht="4.75" customHeight="1" thickBot="1" x14ac:dyDescent="0.6">
      <c r="A385" s="248"/>
      <c r="B385" s="249"/>
      <c r="C385" s="250"/>
      <c r="D385" s="251"/>
      <c r="E385" s="252"/>
      <c r="F385" s="208"/>
      <c r="G385" s="253"/>
      <c r="H385" s="253"/>
      <c r="I385" s="254"/>
      <c r="J385" s="255"/>
      <c r="K385" s="256"/>
      <c r="L385" s="256"/>
      <c r="M385" s="256"/>
      <c r="N385" s="256"/>
      <c r="O385" s="255"/>
      <c r="P385" s="256"/>
      <c r="Q385" s="256"/>
      <c r="R385" s="255"/>
      <c r="X385" s="217"/>
      <c r="Z385" s="217"/>
    </row>
    <row r="386" spans="1:29" s="207" customFormat="1" ht="3.65" customHeight="1" x14ac:dyDescent="0.55000000000000004">
      <c r="A386" s="248"/>
      <c r="B386" s="257"/>
      <c r="C386" s="258"/>
      <c r="D386" s="259"/>
      <c r="E386" s="260"/>
      <c r="F386" s="261"/>
      <c r="G386" s="262"/>
      <c r="H386" s="262"/>
      <c r="I386" s="263"/>
      <c r="J386" s="264"/>
      <c r="K386" s="265"/>
      <c r="L386" s="265"/>
      <c r="M386" s="265"/>
      <c r="N386" s="265"/>
      <c r="O386" s="264"/>
      <c r="P386" s="265"/>
      <c r="Q386" s="265"/>
      <c r="R386" s="264"/>
      <c r="X386" s="217"/>
      <c r="Z386" s="217"/>
    </row>
    <row r="387" spans="1:29" s="207" customFormat="1" ht="3.65" customHeight="1" x14ac:dyDescent="0.55000000000000004">
      <c r="A387" s="248"/>
      <c r="B387" s="249"/>
      <c r="C387" s="250"/>
      <c r="D387" s="251"/>
      <c r="E387" s="252"/>
      <c r="F387" s="208"/>
      <c r="G387" s="253"/>
      <c r="H387" s="253"/>
      <c r="I387" s="254"/>
      <c r="J387" s="255"/>
      <c r="K387" s="256"/>
      <c r="L387" s="256"/>
      <c r="M387" s="256"/>
      <c r="N387" s="256"/>
      <c r="O387" s="255"/>
      <c r="P387" s="256"/>
      <c r="Q387" s="256"/>
      <c r="R387" s="255"/>
      <c r="X387" s="217"/>
      <c r="Z387" s="217"/>
    </row>
    <row r="388" spans="1:29" s="207" customFormat="1" ht="3.65" customHeight="1" x14ac:dyDescent="0.55000000000000004">
      <c r="A388" s="248"/>
      <c r="B388" s="249"/>
      <c r="C388" s="250"/>
      <c r="D388" s="251"/>
      <c r="E388" s="252"/>
      <c r="F388" s="208"/>
      <c r="G388" s="253"/>
      <c r="H388" s="253"/>
      <c r="I388" s="254"/>
      <c r="J388" s="255"/>
      <c r="K388" s="256"/>
      <c r="L388" s="256"/>
      <c r="M388" s="256"/>
      <c r="N388" s="256"/>
      <c r="O388" s="255"/>
      <c r="P388" s="256"/>
      <c r="Q388" s="256"/>
      <c r="R388" s="255"/>
      <c r="X388" s="217"/>
      <c r="Z388" s="217"/>
    </row>
    <row r="389" spans="1:29" s="208" customFormat="1" ht="3.65" customHeight="1" thickBot="1" x14ac:dyDescent="0.6">
      <c r="A389" s="248"/>
      <c r="B389" s="251"/>
      <c r="C389" s="251"/>
      <c r="D389" s="251"/>
      <c r="E389" s="252"/>
      <c r="F389" s="251"/>
      <c r="G389" s="253"/>
      <c r="H389" s="253"/>
      <c r="I389" s="254"/>
      <c r="J389" s="255"/>
      <c r="K389" s="256"/>
      <c r="L389" s="256"/>
      <c r="M389" s="256"/>
      <c r="N389" s="256"/>
      <c r="O389" s="255"/>
      <c r="P389" s="256"/>
      <c r="Q389" s="256"/>
      <c r="R389" s="255"/>
      <c r="X389" s="256"/>
      <c r="Z389" s="256"/>
    </row>
    <row r="390" spans="1:29" s="207" customFormat="1" ht="48" customHeight="1" thickBot="1" x14ac:dyDescent="0.6">
      <c r="A390" s="190"/>
      <c r="B390" s="200" t="s">
        <v>94</v>
      </c>
      <c r="C390" s="305"/>
      <c r="D390" s="200" t="s">
        <v>143</v>
      </c>
      <c r="E390" s="201"/>
      <c r="F390" s="200" t="s">
        <v>93</v>
      </c>
      <c r="G390" s="202" t="s">
        <v>66</v>
      </c>
      <c r="H390" s="202" t="s">
        <v>67</v>
      </c>
      <c r="I390" s="203" t="s">
        <v>73</v>
      </c>
      <c r="J390" s="202" t="s">
        <v>75</v>
      </c>
      <c r="K390" s="202" t="s">
        <v>69</v>
      </c>
      <c r="L390" s="202" t="s">
        <v>68</v>
      </c>
      <c r="M390" s="202" t="s">
        <v>70</v>
      </c>
      <c r="N390" s="202" t="s">
        <v>71</v>
      </c>
      <c r="O390" s="202" t="s">
        <v>15</v>
      </c>
      <c r="P390" s="204" t="s">
        <v>72</v>
      </c>
      <c r="Q390" s="205" t="s">
        <v>74</v>
      </c>
      <c r="R390" s="206" t="s">
        <v>132</v>
      </c>
      <c r="U390" s="207" t="s">
        <v>54</v>
      </c>
      <c r="V390" s="207" t="s">
        <v>79</v>
      </c>
      <c r="W390" s="207" t="s">
        <v>56</v>
      </c>
      <c r="X390" s="207" t="s">
        <v>57</v>
      </c>
      <c r="Y390" s="208" t="s">
        <v>58</v>
      </c>
      <c r="Z390" s="207" t="s">
        <v>59</v>
      </c>
      <c r="AA390" s="207" t="s">
        <v>60</v>
      </c>
      <c r="AB390" s="207" t="s">
        <v>61</v>
      </c>
      <c r="AC390" s="207" t="s">
        <v>62</v>
      </c>
    </row>
    <row r="391" spans="1:29" s="207" customFormat="1" ht="20.5" customHeight="1" x14ac:dyDescent="0.55000000000000004">
      <c r="A391" s="306"/>
      <c r="B391" s="209" t="s">
        <v>96</v>
      </c>
      <c r="C391" s="282"/>
      <c r="D391" s="211"/>
      <c r="E391" s="212"/>
      <c r="F391" s="210">
        <v>1</v>
      </c>
      <c r="G391" s="213"/>
      <c r="H391" s="214"/>
      <c r="I391" s="215">
        <f t="shared" ref="I391:I402" si="228">IF(H391-G391+1&lt;10,IF(H391-G391+1&gt;0,H391-G391+1,"✕"),"✕")</f>
        <v>1</v>
      </c>
      <c r="J391" s="283" t="s">
        <v>20</v>
      </c>
      <c r="K391" s="284"/>
      <c r="L391" s="284"/>
      <c r="M391" s="284"/>
      <c r="N391" s="284"/>
      <c r="O391" s="285" t="s">
        <v>17</v>
      </c>
      <c r="P391" s="216">
        <f t="shared" ref="P391:P402" si="229">IF(J391="【住宅手当】",Y391,IF(J391="【宿舎借上げ】",AC391,0))</f>
        <v>0</v>
      </c>
      <c r="Q391" s="216">
        <f t="shared" ref="Q391:Q402" si="230">I391*P391</f>
        <v>0</v>
      </c>
      <c r="R391" s="286"/>
      <c r="U391" s="207">
        <f t="shared" ref="U391:U402" si="231">IF(O391="標準エリア",1/2,(IF(O391="加算エリア",2/3,0)))</f>
        <v>0.5</v>
      </c>
      <c r="V391" s="207">
        <f t="shared" ref="V391:V402" si="232">L391*U391</f>
        <v>0</v>
      </c>
      <c r="W391" s="207">
        <f t="shared" ref="W391:W402" si="233">IF(V391&gt;=(IF(O391="標準エリア",10000,IF(O391="加算エリア",14000,0))),IF(O391="標準エリア",10000,IF(O391="加算エリア",14000,0)),V391)</f>
        <v>0</v>
      </c>
      <c r="X391" s="217">
        <f t="shared" ref="X391:X402" si="234">K391-L391</f>
        <v>0</v>
      </c>
      <c r="Y391" s="207">
        <f t="shared" ref="Y391:Y402" si="235">IF(W391&gt;=X391,X391,W391)</f>
        <v>0</v>
      </c>
      <c r="Z391" s="217">
        <f t="shared" ref="Z391:Z402" si="236">M391-N391</f>
        <v>0</v>
      </c>
      <c r="AA391" s="207">
        <f t="shared" ref="AA391:AA402" si="237">Z391*U391</f>
        <v>0</v>
      </c>
      <c r="AB391" s="207">
        <f t="shared" ref="AB391:AB402" si="238">IF(AA391&gt;=(IF(O391="標準エリア",10000,14000)),(IF(O391="標準エリア",10000,14000)),AA391)</f>
        <v>0</v>
      </c>
      <c r="AC391" s="207">
        <f t="shared" ref="AC391:AC402" si="239">IF(AB391&gt;=N391,N391,AB391)</f>
        <v>0</v>
      </c>
    </row>
    <row r="392" spans="1:29" s="207" customFormat="1" ht="20.5" customHeight="1" x14ac:dyDescent="0.55000000000000004">
      <c r="A392" s="306"/>
      <c r="B392" s="218" t="s">
        <v>97</v>
      </c>
      <c r="C392" s="287"/>
      <c r="D392" s="220"/>
      <c r="E392" s="221"/>
      <c r="F392" s="219">
        <v>2</v>
      </c>
      <c r="G392" s="222"/>
      <c r="H392" s="223"/>
      <c r="I392" s="224">
        <f t="shared" si="228"/>
        <v>1</v>
      </c>
      <c r="J392" s="288" t="s">
        <v>20</v>
      </c>
      <c r="K392" s="289"/>
      <c r="L392" s="289"/>
      <c r="M392" s="289"/>
      <c r="N392" s="289"/>
      <c r="O392" s="290" t="s">
        <v>17</v>
      </c>
      <c r="P392" s="225">
        <f t="shared" si="229"/>
        <v>0</v>
      </c>
      <c r="Q392" s="225">
        <f t="shared" si="230"/>
        <v>0</v>
      </c>
      <c r="R392" s="291"/>
      <c r="U392" s="207">
        <f t="shared" si="231"/>
        <v>0.5</v>
      </c>
      <c r="V392" s="207">
        <f t="shared" si="232"/>
        <v>0</v>
      </c>
      <c r="W392" s="207">
        <f t="shared" si="233"/>
        <v>0</v>
      </c>
      <c r="X392" s="217">
        <f t="shared" si="234"/>
        <v>0</v>
      </c>
      <c r="Y392" s="207">
        <f t="shared" si="235"/>
        <v>0</v>
      </c>
      <c r="Z392" s="217">
        <f t="shared" si="236"/>
        <v>0</v>
      </c>
      <c r="AA392" s="207">
        <f t="shared" si="237"/>
        <v>0</v>
      </c>
      <c r="AB392" s="207">
        <f t="shared" si="238"/>
        <v>0</v>
      </c>
      <c r="AC392" s="207">
        <f t="shared" si="239"/>
        <v>0</v>
      </c>
    </row>
    <row r="393" spans="1:29" s="207" customFormat="1" ht="20.5" customHeight="1" x14ac:dyDescent="0.55000000000000004">
      <c r="A393" s="306"/>
      <c r="B393" s="218" t="s">
        <v>98</v>
      </c>
      <c r="C393" s="292"/>
      <c r="D393" s="226" t="str">
        <f>IF(C393=0,"",DATEDIF(C393,"2025/4/1","Y"))</f>
        <v/>
      </c>
      <c r="E393" s="212"/>
      <c r="F393" s="219">
        <v>3</v>
      </c>
      <c r="G393" s="222"/>
      <c r="H393" s="223"/>
      <c r="I393" s="224">
        <f t="shared" si="228"/>
        <v>1</v>
      </c>
      <c r="J393" s="288" t="s">
        <v>20</v>
      </c>
      <c r="K393" s="289"/>
      <c r="L393" s="289"/>
      <c r="M393" s="289"/>
      <c r="N393" s="289"/>
      <c r="O393" s="290" t="s">
        <v>17</v>
      </c>
      <c r="P393" s="225">
        <f t="shared" si="229"/>
        <v>0</v>
      </c>
      <c r="Q393" s="225">
        <f t="shared" si="230"/>
        <v>0</v>
      </c>
      <c r="R393" s="291"/>
      <c r="U393" s="207">
        <f t="shared" si="231"/>
        <v>0.5</v>
      </c>
      <c r="V393" s="207">
        <f t="shared" si="232"/>
        <v>0</v>
      </c>
      <c r="W393" s="207">
        <f t="shared" si="233"/>
        <v>0</v>
      </c>
      <c r="X393" s="217">
        <f t="shared" si="234"/>
        <v>0</v>
      </c>
      <c r="Y393" s="207">
        <f t="shared" si="235"/>
        <v>0</v>
      </c>
      <c r="Z393" s="217">
        <f t="shared" si="236"/>
        <v>0</v>
      </c>
      <c r="AA393" s="207">
        <f t="shared" si="237"/>
        <v>0</v>
      </c>
      <c r="AB393" s="207">
        <f t="shared" si="238"/>
        <v>0</v>
      </c>
      <c r="AC393" s="207">
        <f t="shared" si="239"/>
        <v>0</v>
      </c>
    </row>
    <row r="394" spans="1:29" s="207" customFormat="1" ht="20.5" customHeight="1" x14ac:dyDescent="0.55000000000000004">
      <c r="A394" s="306"/>
      <c r="B394" s="218" t="s">
        <v>99</v>
      </c>
      <c r="C394" s="292"/>
      <c r="D394" s="227" t="str">
        <f>IF(C394="","",IF(AND(C394&gt;=DATE(2022,2,1),C394&lt;=DATE(2025,12,31)),"対象","対象外"))</f>
        <v/>
      </c>
      <c r="E394" s="221"/>
      <c r="F394" s="219">
        <v>4</v>
      </c>
      <c r="G394" s="222"/>
      <c r="H394" s="223"/>
      <c r="I394" s="224">
        <f t="shared" si="228"/>
        <v>1</v>
      </c>
      <c r="J394" s="288" t="s">
        <v>20</v>
      </c>
      <c r="K394" s="289"/>
      <c r="L394" s="289"/>
      <c r="M394" s="289"/>
      <c r="N394" s="289"/>
      <c r="O394" s="290" t="s">
        <v>17</v>
      </c>
      <c r="P394" s="225">
        <f t="shared" si="229"/>
        <v>0</v>
      </c>
      <c r="Q394" s="225">
        <f t="shared" si="230"/>
        <v>0</v>
      </c>
      <c r="R394" s="291"/>
      <c r="U394" s="207">
        <f t="shared" si="231"/>
        <v>0.5</v>
      </c>
      <c r="V394" s="207">
        <f t="shared" si="232"/>
        <v>0</v>
      </c>
      <c r="W394" s="207">
        <f t="shared" si="233"/>
        <v>0</v>
      </c>
      <c r="X394" s="217">
        <f t="shared" si="234"/>
        <v>0</v>
      </c>
      <c r="Y394" s="207">
        <f t="shared" si="235"/>
        <v>0</v>
      </c>
      <c r="Z394" s="217">
        <f t="shared" si="236"/>
        <v>0</v>
      </c>
      <c r="AA394" s="207">
        <f t="shared" si="237"/>
        <v>0</v>
      </c>
      <c r="AB394" s="207">
        <f t="shared" si="238"/>
        <v>0</v>
      </c>
      <c r="AC394" s="207">
        <f t="shared" si="239"/>
        <v>0</v>
      </c>
    </row>
    <row r="395" spans="1:29" s="207" customFormat="1" ht="20.5" customHeight="1" x14ac:dyDescent="0.55000000000000004">
      <c r="A395" s="306"/>
      <c r="B395" s="218" t="s">
        <v>100</v>
      </c>
      <c r="C395" s="293"/>
      <c r="D395" s="220"/>
      <c r="E395" s="212"/>
      <c r="F395" s="219">
        <v>5</v>
      </c>
      <c r="G395" s="222"/>
      <c r="H395" s="223"/>
      <c r="I395" s="224">
        <f t="shared" si="228"/>
        <v>1</v>
      </c>
      <c r="J395" s="288" t="s">
        <v>20</v>
      </c>
      <c r="K395" s="289"/>
      <c r="L395" s="289"/>
      <c r="M395" s="289"/>
      <c r="N395" s="289"/>
      <c r="O395" s="290" t="s">
        <v>17</v>
      </c>
      <c r="P395" s="225">
        <f t="shared" si="229"/>
        <v>0</v>
      </c>
      <c r="Q395" s="225">
        <f t="shared" si="230"/>
        <v>0</v>
      </c>
      <c r="R395" s="291"/>
      <c r="U395" s="207">
        <f t="shared" si="231"/>
        <v>0.5</v>
      </c>
      <c r="V395" s="207">
        <f t="shared" si="232"/>
        <v>0</v>
      </c>
      <c r="W395" s="207">
        <f t="shared" si="233"/>
        <v>0</v>
      </c>
      <c r="X395" s="217">
        <f t="shared" si="234"/>
        <v>0</v>
      </c>
      <c r="Y395" s="207">
        <f t="shared" si="235"/>
        <v>0</v>
      </c>
      <c r="Z395" s="217">
        <f t="shared" si="236"/>
        <v>0</v>
      </c>
      <c r="AA395" s="207">
        <f t="shared" si="237"/>
        <v>0</v>
      </c>
      <c r="AB395" s="207">
        <f t="shared" si="238"/>
        <v>0</v>
      </c>
      <c r="AC395" s="207">
        <f t="shared" si="239"/>
        <v>0</v>
      </c>
    </row>
    <row r="396" spans="1:29" s="207" customFormat="1" ht="20.5" customHeight="1" thickBot="1" x14ac:dyDescent="0.6">
      <c r="A396" s="306"/>
      <c r="B396" s="228" t="s">
        <v>101</v>
      </c>
      <c r="C396" s="294"/>
      <c r="D396" s="230"/>
      <c r="E396" s="221"/>
      <c r="F396" s="219">
        <v>6</v>
      </c>
      <c r="G396" s="222"/>
      <c r="H396" s="223"/>
      <c r="I396" s="224">
        <f t="shared" si="228"/>
        <v>1</v>
      </c>
      <c r="J396" s="288" t="s">
        <v>20</v>
      </c>
      <c r="K396" s="289"/>
      <c r="L396" s="289"/>
      <c r="M396" s="289"/>
      <c r="N396" s="289"/>
      <c r="O396" s="290" t="s">
        <v>17</v>
      </c>
      <c r="P396" s="225">
        <f t="shared" si="229"/>
        <v>0</v>
      </c>
      <c r="Q396" s="225">
        <f t="shared" si="230"/>
        <v>0</v>
      </c>
      <c r="R396" s="291"/>
      <c r="U396" s="207">
        <f t="shared" si="231"/>
        <v>0.5</v>
      </c>
      <c r="V396" s="207">
        <f t="shared" si="232"/>
        <v>0</v>
      </c>
      <c r="W396" s="207">
        <f t="shared" si="233"/>
        <v>0</v>
      </c>
      <c r="X396" s="217">
        <f t="shared" si="234"/>
        <v>0</v>
      </c>
      <c r="Y396" s="207">
        <f t="shared" si="235"/>
        <v>0</v>
      </c>
      <c r="Z396" s="217">
        <f t="shared" si="236"/>
        <v>0</v>
      </c>
      <c r="AA396" s="207">
        <f t="shared" si="237"/>
        <v>0</v>
      </c>
      <c r="AB396" s="207">
        <f t="shared" si="238"/>
        <v>0</v>
      </c>
      <c r="AC396" s="207">
        <f t="shared" si="239"/>
        <v>0</v>
      </c>
    </row>
    <row r="397" spans="1:29" s="207" customFormat="1" ht="20.5" customHeight="1" x14ac:dyDescent="0.55000000000000004">
      <c r="A397" s="307"/>
      <c r="B397" s="231"/>
      <c r="C397" s="231"/>
      <c r="D397" s="231"/>
      <c r="E397" s="232"/>
      <c r="F397" s="219">
        <v>7</v>
      </c>
      <c r="G397" s="222"/>
      <c r="H397" s="223"/>
      <c r="I397" s="224">
        <f t="shared" si="228"/>
        <v>1</v>
      </c>
      <c r="J397" s="288" t="s">
        <v>20</v>
      </c>
      <c r="K397" s="289"/>
      <c r="L397" s="289"/>
      <c r="M397" s="289"/>
      <c r="N397" s="289"/>
      <c r="O397" s="290" t="s">
        <v>17</v>
      </c>
      <c r="P397" s="225">
        <f t="shared" si="229"/>
        <v>0</v>
      </c>
      <c r="Q397" s="225">
        <f t="shared" si="230"/>
        <v>0</v>
      </c>
      <c r="R397" s="291"/>
      <c r="U397" s="207">
        <f t="shared" si="231"/>
        <v>0.5</v>
      </c>
      <c r="V397" s="207">
        <f t="shared" si="232"/>
        <v>0</v>
      </c>
      <c r="W397" s="207">
        <f t="shared" si="233"/>
        <v>0</v>
      </c>
      <c r="X397" s="217">
        <f t="shared" si="234"/>
        <v>0</v>
      </c>
      <c r="Y397" s="207">
        <f t="shared" si="235"/>
        <v>0</v>
      </c>
      <c r="Z397" s="217">
        <f t="shared" si="236"/>
        <v>0</v>
      </c>
      <c r="AA397" s="207">
        <f t="shared" si="237"/>
        <v>0</v>
      </c>
      <c r="AB397" s="207">
        <f t="shared" si="238"/>
        <v>0</v>
      </c>
      <c r="AC397" s="207">
        <f t="shared" si="239"/>
        <v>0</v>
      </c>
    </row>
    <row r="398" spans="1:29" s="207" customFormat="1" ht="20.5" customHeight="1" thickBot="1" x14ac:dyDescent="0.6">
      <c r="A398" s="307"/>
      <c r="B398" s="233"/>
      <c r="C398" s="233"/>
      <c r="D398" s="233"/>
      <c r="E398" s="234"/>
      <c r="F398" s="219">
        <v>8</v>
      </c>
      <c r="G398" s="222"/>
      <c r="H398" s="223"/>
      <c r="I398" s="224">
        <f t="shared" si="228"/>
        <v>1</v>
      </c>
      <c r="J398" s="288" t="s">
        <v>20</v>
      </c>
      <c r="K398" s="289"/>
      <c r="L398" s="289"/>
      <c r="M398" s="289"/>
      <c r="N398" s="289"/>
      <c r="O398" s="290" t="s">
        <v>17</v>
      </c>
      <c r="P398" s="225">
        <f t="shared" si="229"/>
        <v>0</v>
      </c>
      <c r="Q398" s="225">
        <f t="shared" si="230"/>
        <v>0</v>
      </c>
      <c r="R398" s="291"/>
      <c r="U398" s="207">
        <f t="shared" si="231"/>
        <v>0.5</v>
      </c>
      <c r="V398" s="207">
        <f t="shared" si="232"/>
        <v>0</v>
      </c>
      <c r="W398" s="207">
        <f t="shared" si="233"/>
        <v>0</v>
      </c>
      <c r="X398" s="217">
        <f t="shared" si="234"/>
        <v>0</v>
      </c>
      <c r="Y398" s="207">
        <f t="shared" si="235"/>
        <v>0</v>
      </c>
      <c r="Z398" s="217">
        <f t="shared" si="236"/>
        <v>0</v>
      </c>
      <c r="AA398" s="207">
        <f t="shared" si="237"/>
        <v>0</v>
      </c>
      <c r="AB398" s="207">
        <f t="shared" si="238"/>
        <v>0</v>
      </c>
      <c r="AC398" s="207">
        <f t="shared" si="239"/>
        <v>0</v>
      </c>
    </row>
    <row r="399" spans="1:29" s="207" customFormat="1" ht="20.5" customHeight="1" x14ac:dyDescent="0.55000000000000004">
      <c r="A399" s="306"/>
      <c r="B399" s="235" t="str">
        <f>IF(C392=0,"",C392)</f>
        <v/>
      </c>
      <c r="C399" s="211" t="s">
        <v>103</v>
      </c>
      <c r="D399" s="209"/>
      <c r="E399" s="212"/>
      <c r="F399" s="219">
        <v>9</v>
      </c>
      <c r="G399" s="222"/>
      <c r="H399" s="223"/>
      <c r="I399" s="224">
        <f t="shared" si="228"/>
        <v>1</v>
      </c>
      <c r="J399" s="288" t="s">
        <v>20</v>
      </c>
      <c r="K399" s="289"/>
      <c r="L399" s="289"/>
      <c r="M399" s="289"/>
      <c r="N399" s="289"/>
      <c r="O399" s="290" t="s">
        <v>17</v>
      </c>
      <c r="P399" s="225">
        <f t="shared" si="229"/>
        <v>0</v>
      </c>
      <c r="Q399" s="225">
        <f t="shared" si="230"/>
        <v>0</v>
      </c>
      <c r="R399" s="291"/>
      <c r="U399" s="207">
        <f t="shared" si="231"/>
        <v>0.5</v>
      </c>
      <c r="V399" s="207">
        <f t="shared" si="232"/>
        <v>0</v>
      </c>
      <c r="W399" s="207">
        <f t="shared" si="233"/>
        <v>0</v>
      </c>
      <c r="X399" s="217">
        <f t="shared" si="234"/>
        <v>0</v>
      </c>
      <c r="Y399" s="207">
        <f t="shared" si="235"/>
        <v>0</v>
      </c>
      <c r="Z399" s="217">
        <f t="shared" si="236"/>
        <v>0</v>
      </c>
      <c r="AA399" s="207">
        <f t="shared" si="237"/>
        <v>0</v>
      </c>
      <c r="AB399" s="207">
        <f t="shared" si="238"/>
        <v>0</v>
      </c>
      <c r="AC399" s="207">
        <f t="shared" si="239"/>
        <v>0</v>
      </c>
    </row>
    <row r="400" spans="1:29" s="207" customFormat="1" ht="20.5" customHeight="1" thickBot="1" x14ac:dyDescent="0.6">
      <c r="A400" s="306"/>
      <c r="B400" s="271"/>
      <c r="C400" s="272"/>
      <c r="D400" s="273"/>
      <c r="E400" s="221"/>
      <c r="F400" s="219">
        <v>10</v>
      </c>
      <c r="G400" s="222"/>
      <c r="H400" s="223"/>
      <c r="I400" s="224">
        <f t="shared" si="228"/>
        <v>1</v>
      </c>
      <c r="J400" s="288" t="s">
        <v>20</v>
      </c>
      <c r="K400" s="289"/>
      <c r="L400" s="289"/>
      <c r="M400" s="289"/>
      <c r="N400" s="289"/>
      <c r="O400" s="290" t="s">
        <v>17</v>
      </c>
      <c r="P400" s="225">
        <f t="shared" si="229"/>
        <v>0</v>
      </c>
      <c r="Q400" s="225">
        <f t="shared" si="230"/>
        <v>0</v>
      </c>
      <c r="R400" s="291"/>
      <c r="U400" s="207">
        <f t="shared" si="231"/>
        <v>0.5</v>
      </c>
      <c r="V400" s="207">
        <f t="shared" si="232"/>
        <v>0</v>
      </c>
      <c r="W400" s="207">
        <f t="shared" si="233"/>
        <v>0</v>
      </c>
      <c r="X400" s="217">
        <f t="shared" si="234"/>
        <v>0</v>
      </c>
      <c r="Y400" s="207">
        <f t="shared" si="235"/>
        <v>0</v>
      </c>
      <c r="Z400" s="217">
        <f t="shared" si="236"/>
        <v>0</v>
      </c>
      <c r="AA400" s="207">
        <f t="shared" si="237"/>
        <v>0</v>
      </c>
      <c r="AB400" s="207">
        <f t="shared" si="238"/>
        <v>0</v>
      </c>
      <c r="AC400" s="207">
        <f t="shared" si="239"/>
        <v>0</v>
      </c>
    </row>
    <row r="401" spans="1:29" s="207" customFormat="1" ht="20.5" customHeight="1" thickBot="1" x14ac:dyDescent="0.6">
      <c r="A401" s="306"/>
      <c r="B401" s="209" t="s">
        <v>5</v>
      </c>
      <c r="C401" s="239">
        <f>COUNTIF(J391:J402,"&lt;&gt;【補助対象外】")</f>
        <v>12</v>
      </c>
      <c r="D401" s="240"/>
      <c r="E401" s="212"/>
      <c r="F401" s="219">
        <v>11</v>
      </c>
      <c r="G401" s="222"/>
      <c r="H401" s="223"/>
      <c r="I401" s="224">
        <f t="shared" si="228"/>
        <v>1</v>
      </c>
      <c r="J401" s="288" t="s">
        <v>20</v>
      </c>
      <c r="K401" s="289"/>
      <c r="L401" s="289"/>
      <c r="M401" s="289"/>
      <c r="N401" s="289"/>
      <c r="O401" s="290" t="s">
        <v>17</v>
      </c>
      <c r="P401" s="225">
        <f t="shared" si="229"/>
        <v>0</v>
      </c>
      <c r="Q401" s="225">
        <f t="shared" si="230"/>
        <v>0</v>
      </c>
      <c r="R401" s="291"/>
      <c r="U401" s="207">
        <f t="shared" si="231"/>
        <v>0.5</v>
      </c>
      <c r="V401" s="207">
        <f t="shared" si="232"/>
        <v>0</v>
      </c>
      <c r="W401" s="207">
        <f t="shared" si="233"/>
        <v>0</v>
      </c>
      <c r="X401" s="217">
        <f t="shared" si="234"/>
        <v>0</v>
      </c>
      <c r="Y401" s="207">
        <f t="shared" si="235"/>
        <v>0</v>
      </c>
      <c r="Z401" s="217">
        <f t="shared" si="236"/>
        <v>0</v>
      </c>
      <c r="AA401" s="207">
        <f t="shared" si="237"/>
        <v>0</v>
      </c>
      <c r="AB401" s="207">
        <f t="shared" si="238"/>
        <v>0</v>
      </c>
      <c r="AC401" s="207">
        <f t="shared" si="239"/>
        <v>0</v>
      </c>
    </row>
    <row r="402" spans="1:29" s="207" customFormat="1" ht="20.399999999999999" customHeight="1" thickBot="1" x14ac:dyDescent="0.6">
      <c r="A402" s="306"/>
      <c r="B402" s="241" t="s">
        <v>104</v>
      </c>
      <c r="C402" s="242">
        <f>ROUNDDOWN(SUM(P391:P402),-3)</f>
        <v>0</v>
      </c>
      <c r="D402" s="243"/>
      <c r="E402" s="221"/>
      <c r="F402" s="229">
        <v>12</v>
      </c>
      <c r="G402" s="244"/>
      <c r="H402" s="245"/>
      <c r="I402" s="246">
        <f t="shared" si="228"/>
        <v>1</v>
      </c>
      <c r="J402" s="295" t="s">
        <v>20</v>
      </c>
      <c r="K402" s="296"/>
      <c r="L402" s="296"/>
      <c r="M402" s="296"/>
      <c r="N402" s="296"/>
      <c r="O402" s="297" t="s">
        <v>17</v>
      </c>
      <c r="P402" s="247">
        <f t="shared" si="229"/>
        <v>0</v>
      </c>
      <c r="Q402" s="247">
        <f t="shared" si="230"/>
        <v>0</v>
      </c>
      <c r="R402" s="298"/>
      <c r="U402" s="207">
        <f t="shared" si="231"/>
        <v>0.5</v>
      </c>
      <c r="V402" s="207">
        <f t="shared" si="232"/>
        <v>0</v>
      </c>
      <c r="W402" s="207">
        <f t="shared" si="233"/>
        <v>0</v>
      </c>
      <c r="X402" s="217">
        <f t="shared" si="234"/>
        <v>0</v>
      </c>
      <c r="Y402" s="207">
        <f t="shared" si="235"/>
        <v>0</v>
      </c>
      <c r="Z402" s="217">
        <f t="shared" si="236"/>
        <v>0</v>
      </c>
      <c r="AA402" s="207">
        <f t="shared" si="237"/>
        <v>0</v>
      </c>
      <c r="AB402" s="207">
        <f t="shared" si="238"/>
        <v>0</v>
      </c>
      <c r="AC402" s="207">
        <f t="shared" si="239"/>
        <v>0</v>
      </c>
    </row>
    <row r="403" spans="1:29" s="207" customFormat="1" ht="4.75" customHeight="1" x14ac:dyDescent="0.55000000000000004">
      <c r="A403" s="248"/>
      <c r="B403" s="249"/>
      <c r="C403" s="250"/>
      <c r="D403" s="251"/>
      <c r="E403" s="252"/>
      <c r="F403" s="208"/>
      <c r="G403" s="253"/>
      <c r="H403" s="253"/>
      <c r="I403" s="254"/>
      <c r="J403" s="255"/>
      <c r="K403" s="256"/>
      <c r="L403" s="256"/>
      <c r="M403" s="256"/>
      <c r="N403" s="256"/>
      <c r="O403" s="255"/>
      <c r="P403" s="256"/>
      <c r="Q403" s="256"/>
      <c r="R403" s="255"/>
      <c r="X403" s="217"/>
      <c r="Z403" s="217"/>
    </row>
    <row r="404" spans="1:29" s="207" customFormat="1" ht="4.75" customHeight="1" x14ac:dyDescent="0.55000000000000004">
      <c r="A404" s="248"/>
      <c r="B404" s="249"/>
      <c r="C404" s="250"/>
      <c r="D404" s="251"/>
      <c r="E404" s="252"/>
      <c r="F404" s="208"/>
      <c r="G404" s="253"/>
      <c r="H404" s="253"/>
      <c r="I404" s="254"/>
      <c r="J404" s="255"/>
      <c r="K404" s="256"/>
      <c r="L404" s="256"/>
      <c r="M404" s="256"/>
      <c r="N404" s="256"/>
      <c r="O404" s="255"/>
      <c r="P404" s="256"/>
      <c r="Q404" s="256"/>
      <c r="R404" s="255"/>
      <c r="X404" s="217"/>
      <c r="Z404" s="217"/>
    </row>
    <row r="405" spans="1:29" s="207" customFormat="1" ht="4.75" customHeight="1" thickBot="1" x14ac:dyDescent="0.6">
      <c r="A405" s="248"/>
      <c r="B405" s="249"/>
      <c r="C405" s="250"/>
      <c r="D405" s="251"/>
      <c r="E405" s="252"/>
      <c r="F405" s="208"/>
      <c r="G405" s="253"/>
      <c r="H405" s="253"/>
      <c r="I405" s="254"/>
      <c r="J405" s="255"/>
      <c r="K405" s="256"/>
      <c r="L405" s="256"/>
      <c r="M405" s="256"/>
      <c r="N405" s="256"/>
      <c r="O405" s="255"/>
      <c r="P405" s="256"/>
      <c r="Q405" s="256"/>
      <c r="R405" s="255"/>
      <c r="X405" s="217"/>
      <c r="Z405" s="217"/>
    </row>
    <row r="406" spans="1:29" s="207" customFormat="1" ht="3.65" customHeight="1" x14ac:dyDescent="0.55000000000000004">
      <c r="A406" s="248"/>
      <c r="B406" s="257"/>
      <c r="C406" s="258"/>
      <c r="D406" s="259"/>
      <c r="E406" s="260"/>
      <c r="F406" s="261"/>
      <c r="G406" s="262"/>
      <c r="H406" s="262"/>
      <c r="I406" s="263"/>
      <c r="J406" s="264"/>
      <c r="K406" s="265"/>
      <c r="L406" s="265"/>
      <c r="M406" s="265"/>
      <c r="N406" s="265"/>
      <c r="O406" s="264"/>
      <c r="P406" s="265"/>
      <c r="Q406" s="265"/>
      <c r="R406" s="264"/>
      <c r="X406" s="217"/>
      <c r="Z406" s="217"/>
    </row>
    <row r="407" spans="1:29" s="207" customFormat="1" ht="3.65" customHeight="1" x14ac:dyDescent="0.55000000000000004">
      <c r="A407" s="248"/>
      <c r="B407" s="249"/>
      <c r="C407" s="250"/>
      <c r="D407" s="251"/>
      <c r="E407" s="252"/>
      <c r="F407" s="208"/>
      <c r="G407" s="253"/>
      <c r="H407" s="253"/>
      <c r="I407" s="254"/>
      <c r="J407" s="255"/>
      <c r="K407" s="256"/>
      <c r="L407" s="256"/>
      <c r="M407" s="256"/>
      <c r="N407" s="256"/>
      <c r="O407" s="255"/>
      <c r="P407" s="256"/>
      <c r="Q407" s="256"/>
      <c r="R407" s="255"/>
      <c r="X407" s="217"/>
      <c r="Z407" s="217"/>
    </row>
    <row r="408" spans="1:29" s="207" customFormat="1" ht="3.65" customHeight="1" x14ac:dyDescent="0.55000000000000004">
      <c r="A408" s="248"/>
      <c r="B408" s="249"/>
      <c r="C408" s="250"/>
      <c r="D408" s="251"/>
      <c r="E408" s="252"/>
      <c r="F408" s="208"/>
      <c r="G408" s="253"/>
      <c r="H408" s="253"/>
      <c r="I408" s="254"/>
      <c r="J408" s="255"/>
      <c r="K408" s="256"/>
      <c r="L408" s="256"/>
      <c r="M408" s="256"/>
      <c r="N408" s="256"/>
      <c r="O408" s="255"/>
      <c r="P408" s="256"/>
      <c r="Q408" s="256"/>
      <c r="R408" s="255"/>
      <c r="X408" s="217"/>
      <c r="Z408" s="217"/>
    </row>
    <row r="409" spans="1:29" s="208" customFormat="1" ht="3.65" customHeight="1" thickBot="1" x14ac:dyDescent="0.6">
      <c r="A409" s="248"/>
      <c r="B409" s="251"/>
      <c r="C409" s="251"/>
      <c r="D409" s="251"/>
      <c r="E409" s="252"/>
      <c r="F409" s="251"/>
      <c r="G409" s="253"/>
      <c r="H409" s="253"/>
      <c r="I409" s="254"/>
      <c r="J409" s="255"/>
      <c r="K409" s="256"/>
      <c r="L409" s="256"/>
      <c r="M409" s="256"/>
      <c r="N409" s="256"/>
      <c r="O409" s="255"/>
      <c r="P409" s="256"/>
      <c r="Q409" s="256"/>
      <c r="R409" s="255"/>
      <c r="X409" s="256"/>
      <c r="Z409" s="256"/>
    </row>
    <row r="410" spans="1:29" s="207" customFormat="1" ht="48" customHeight="1" thickBot="1" x14ac:dyDescent="0.6">
      <c r="A410" s="190"/>
      <c r="B410" s="200" t="s">
        <v>94</v>
      </c>
      <c r="C410" s="305"/>
      <c r="D410" s="200" t="s">
        <v>144</v>
      </c>
      <c r="E410" s="201"/>
      <c r="F410" s="200" t="s">
        <v>93</v>
      </c>
      <c r="G410" s="202" t="s">
        <v>66</v>
      </c>
      <c r="H410" s="202" t="s">
        <v>67</v>
      </c>
      <c r="I410" s="203" t="s">
        <v>73</v>
      </c>
      <c r="J410" s="202" t="s">
        <v>75</v>
      </c>
      <c r="K410" s="202" t="s">
        <v>69</v>
      </c>
      <c r="L410" s="202" t="s">
        <v>68</v>
      </c>
      <c r="M410" s="202" t="s">
        <v>70</v>
      </c>
      <c r="N410" s="202" t="s">
        <v>71</v>
      </c>
      <c r="O410" s="202" t="s">
        <v>15</v>
      </c>
      <c r="P410" s="204" t="s">
        <v>72</v>
      </c>
      <c r="Q410" s="205" t="s">
        <v>74</v>
      </c>
      <c r="R410" s="206" t="s">
        <v>132</v>
      </c>
      <c r="U410" s="207" t="s">
        <v>54</v>
      </c>
      <c r="V410" s="207" t="s">
        <v>79</v>
      </c>
      <c r="W410" s="207" t="s">
        <v>56</v>
      </c>
      <c r="X410" s="207" t="s">
        <v>57</v>
      </c>
      <c r="Y410" s="208" t="s">
        <v>58</v>
      </c>
      <c r="Z410" s="207" t="s">
        <v>59</v>
      </c>
      <c r="AA410" s="207" t="s">
        <v>60</v>
      </c>
      <c r="AB410" s="207" t="s">
        <v>61</v>
      </c>
      <c r="AC410" s="207" t="s">
        <v>62</v>
      </c>
    </row>
    <row r="411" spans="1:29" s="207" customFormat="1" ht="20.5" customHeight="1" x14ac:dyDescent="0.55000000000000004">
      <c r="A411" s="306"/>
      <c r="B411" s="209" t="s">
        <v>96</v>
      </c>
      <c r="C411" s="282"/>
      <c r="D411" s="211"/>
      <c r="E411" s="212"/>
      <c r="F411" s="210">
        <v>1</v>
      </c>
      <c r="G411" s="213"/>
      <c r="H411" s="214"/>
      <c r="I411" s="215">
        <f t="shared" ref="I411:I422" si="240">IF(H411-G411+1&lt;10,IF(H411-G411+1&gt;0,H411-G411+1,"✕"),"✕")</f>
        <v>1</v>
      </c>
      <c r="J411" s="283" t="s">
        <v>20</v>
      </c>
      <c r="K411" s="284"/>
      <c r="L411" s="284"/>
      <c r="M411" s="284"/>
      <c r="N411" s="284"/>
      <c r="O411" s="285" t="s">
        <v>17</v>
      </c>
      <c r="P411" s="216">
        <f t="shared" ref="P411:P422" si="241">IF(J411="【住宅手当】",Y411,IF(J411="【宿舎借上げ】",AC411,0))</f>
        <v>0</v>
      </c>
      <c r="Q411" s="216">
        <f t="shared" ref="Q411:Q422" si="242">I411*P411</f>
        <v>0</v>
      </c>
      <c r="R411" s="286"/>
      <c r="U411" s="207">
        <f t="shared" ref="U411:U422" si="243">IF(O411="標準エリア",1/2,(IF(O411="加算エリア",2/3,0)))</f>
        <v>0.5</v>
      </c>
      <c r="V411" s="207">
        <f t="shared" ref="V411:V422" si="244">L411*U411</f>
        <v>0</v>
      </c>
      <c r="W411" s="207">
        <f t="shared" ref="W411:W422" si="245">IF(V411&gt;=(IF(O411="標準エリア",10000,IF(O411="加算エリア",14000,0))),IF(O411="標準エリア",10000,IF(O411="加算エリア",14000,0)),V411)</f>
        <v>0</v>
      </c>
      <c r="X411" s="217">
        <f t="shared" ref="X411:X422" si="246">K411-L411</f>
        <v>0</v>
      </c>
      <c r="Y411" s="207">
        <f t="shared" ref="Y411:Y422" si="247">IF(W411&gt;=X411,X411,W411)</f>
        <v>0</v>
      </c>
      <c r="Z411" s="217">
        <f t="shared" ref="Z411:Z422" si="248">M411-N411</f>
        <v>0</v>
      </c>
      <c r="AA411" s="207">
        <f t="shared" ref="AA411:AA422" si="249">Z411*U411</f>
        <v>0</v>
      </c>
      <c r="AB411" s="207">
        <f t="shared" ref="AB411:AB422" si="250">IF(AA411&gt;=(IF(O411="標準エリア",10000,14000)),(IF(O411="標準エリア",10000,14000)),AA411)</f>
        <v>0</v>
      </c>
      <c r="AC411" s="207">
        <f t="shared" ref="AC411:AC422" si="251">IF(AB411&gt;=N411,N411,AB411)</f>
        <v>0</v>
      </c>
    </row>
    <row r="412" spans="1:29" s="207" customFormat="1" ht="20.5" customHeight="1" x14ac:dyDescent="0.55000000000000004">
      <c r="A412" s="306"/>
      <c r="B412" s="218" t="s">
        <v>97</v>
      </c>
      <c r="C412" s="287"/>
      <c r="D412" s="220"/>
      <c r="E412" s="221"/>
      <c r="F412" s="219">
        <v>2</v>
      </c>
      <c r="G412" s="222"/>
      <c r="H412" s="223"/>
      <c r="I412" s="224">
        <f t="shared" si="240"/>
        <v>1</v>
      </c>
      <c r="J412" s="288" t="s">
        <v>20</v>
      </c>
      <c r="K412" s="289"/>
      <c r="L412" s="289"/>
      <c r="M412" s="289"/>
      <c r="N412" s="289"/>
      <c r="O412" s="290" t="s">
        <v>17</v>
      </c>
      <c r="P412" s="225">
        <f t="shared" si="241"/>
        <v>0</v>
      </c>
      <c r="Q412" s="225">
        <f t="shared" si="242"/>
        <v>0</v>
      </c>
      <c r="R412" s="291"/>
      <c r="U412" s="207">
        <f t="shared" si="243"/>
        <v>0.5</v>
      </c>
      <c r="V412" s="207">
        <f t="shared" si="244"/>
        <v>0</v>
      </c>
      <c r="W412" s="207">
        <f t="shared" si="245"/>
        <v>0</v>
      </c>
      <c r="X412" s="217">
        <f t="shared" si="246"/>
        <v>0</v>
      </c>
      <c r="Y412" s="207">
        <f t="shared" si="247"/>
        <v>0</v>
      </c>
      <c r="Z412" s="217">
        <f t="shared" si="248"/>
        <v>0</v>
      </c>
      <c r="AA412" s="207">
        <f t="shared" si="249"/>
        <v>0</v>
      </c>
      <c r="AB412" s="207">
        <f t="shared" si="250"/>
        <v>0</v>
      </c>
      <c r="AC412" s="207">
        <f t="shared" si="251"/>
        <v>0</v>
      </c>
    </row>
    <row r="413" spans="1:29" s="207" customFormat="1" ht="20.5" customHeight="1" x14ac:dyDescent="0.55000000000000004">
      <c r="A413" s="306"/>
      <c r="B413" s="218" t="s">
        <v>98</v>
      </c>
      <c r="C413" s="292"/>
      <c r="D413" s="226" t="str">
        <f>IF(C413=0,"",DATEDIF(C413,"2025/4/1","Y"))</f>
        <v/>
      </c>
      <c r="E413" s="212"/>
      <c r="F413" s="219">
        <v>3</v>
      </c>
      <c r="G413" s="222"/>
      <c r="H413" s="223"/>
      <c r="I413" s="224">
        <f t="shared" si="240"/>
        <v>1</v>
      </c>
      <c r="J413" s="288" t="s">
        <v>20</v>
      </c>
      <c r="K413" s="289"/>
      <c r="L413" s="289"/>
      <c r="M413" s="289"/>
      <c r="N413" s="289"/>
      <c r="O413" s="290" t="s">
        <v>17</v>
      </c>
      <c r="P413" s="225">
        <f t="shared" si="241"/>
        <v>0</v>
      </c>
      <c r="Q413" s="225">
        <f t="shared" si="242"/>
        <v>0</v>
      </c>
      <c r="R413" s="291"/>
      <c r="U413" s="207">
        <f t="shared" si="243"/>
        <v>0.5</v>
      </c>
      <c r="V413" s="207">
        <f t="shared" si="244"/>
        <v>0</v>
      </c>
      <c r="W413" s="207">
        <f t="shared" si="245"/>
        <v>0</v>
      </c>
      <c r="X413" s="217">
        <f t="shared" si="246"/>
        <v>0</v>
      </c>
      <c r="Y413" s="207">
        <f t="shared" si="247"/>
        <v>0</v>
      </c>
      <c r="Z413" s="217">
        <f t="shared" si="248"/>
        <v>0</v>
      </c>
      <c r="AA413" s="207">
        <f t="shared" si="249"/>
        <v>0</v>
      </c>
      <c r="AB413" s="207">
        <f t="shared" si="250"/>
        <v>0</v>
      </c>
      <c r="AC413" s="207">
        <f t="shared" si="251"/>
        <v>0</v>
      </c>
    </row>
    <row r="414" spans="1:29" s="207" customFormat="1" ht="20.5" customHeight="1" x14ac:dyDescent="0.55000000000000004">
      <c r="A414" s="306"/>
      <c r="B414" s="218" t="s">
        <v>99</v>
      </c>
      <c r="C414" s="292"/>
      <c r="D414" s="227" t="str">
        <f>IF(C414="","",IF(AND(C414&gt;=DATE(2022,2,1),C414&lt;=DATE(2025,12,31)),"対象","対象外"))</f>
        <v/>
      </c>
      <c r="E414" s="221"/>
      <c r="F414" s="219">
        <v>4</v>
      </c>
      <c r="G414" s="222"/>
      <c r="H414" s="223"/>
      <c r="I414" s="224">
        <f t="shared" si="240"/>
        <v>1</v>
      </c>
      <c r="J414" s="288" t="s">
        <v>20</v>
      </c>
      <c r="K414" s="289"/>
      <c r="L414" s="289"/>
      <c r="M414" s="289"/>
      <c r="N414" s="289"/>
      <c r="O414" s="290" t="s">
        <v>17</v>
      </c>
      <c r="P414" s="225">
        <f t="shared" si="241"/>
        <v>0</v>
      </c>
      <c r="Q414" s="225">
        <f t="shared" si="242"/>
        <v>0</v>
      </c>
      <c r="R414" s="291"/>
      <c r="U414" s="207">
        <f t="shared" si="243"/>
        <v>0.5</v>
      </c>
      <c r="V414" s="207">
        <f t="shared" si="244"/>
        <v>0</v>
      </c>
      <c r="W414" s="207">
        <f t="shared" si="245"/>
        <v>0</v>
      </c>
      <c r="X414" s="217">
        <f t="shared" si="246"/>
        <v>0</v>
      </c>
      <c r="Y414" s="207">
        <f t="shared" si="247"/>
        <v>0</v>
      </c>
      <c r="Z414" s="217">
        <f t="shared" si="248"/>
        <v>0</v>
      </c>
      <c r="AA414" s="207">
        <f t="shared" si="249"/>
        <v>0</v>
      </c>
      <c r="AB414" s="207">
        <f t="shared" si="250"/>
        <v>0</v>
      </c>
      <c r="AC414" s="207">
        <f t="shared" si="251"/>
        <v>0</v>
      </c>
    </row>
    <row r="415" spans="1:29" s="207" customFormat="1" ht="20.5" customHeight="1" x14ac:dyDescent="0.55000000000000004">
      <c r="A415" s="306"/>
      <c r="B415" s="218" t="s">
        <v>100</v>
      </c>
      <c r="C415" s="293"/>
      <c r="D415" s="220"/>
      <c r="E415" s="212"/>
      <c r="F415" s="219">
        <v>5</v>
      </c>
      <c r="G415" s="222"/>
      <c r="H415" s="223"/>
      <c r="I415" s="224">
        <f t="shared" si="240"/>
        <v>1</v>
      </c>
      <c r="J415" s="288" t="s">
        <v>20</v>
      </c>
      <c r="K415" s="289"/>
      <c r="L415" s="289"/>
      <c r="M415" s="289"/>
      <c r="N415" s="289"/>
      <c r="O415" s="290" t="s">
        <v>17</v>
      </c>
      <c r="P415" s="225">
        <f t="shared" si="241"/>
        <v>0</v>
      </c>
      <c r="Q415" s="225">
        <f t="shared" si="242"/>
        <v>0</v>
      </c>
      <c r="R415" s="291"/>
      <c r="U415" s="207">
        <f t="shared" si="243"/>
        <v>0.5</v>
      </c>
      <c r="V415" s="207">
        <f t="shared" si="244"/>
        <v>0</v>
      </c>
      <c r="W415" s="207">
        <f t="shared" si="245"/>
        <v>0</v>
      </c>
      <c r="X415" s="217">
        <f t="shared" si="246"/>
        <v>0</v>
      </c>
      <c r="Y415" s="207">
        <f t="shared" si="247"/>
        <v>0</v>
      </c>
      <c r="Z415" s="217">
        <f t="shared" si="248"/>
        <v>0</v>
      </c>
      <c r="AA415" s="207">
        <f t="shared" si="249"/>
        <v>0</v>
      </c>
      <c r="AB415" s="207">
        <f t="shared" si="250"/>
        <v>0</v>
      </c>
      <c r="AC415" s="207">
        <f t="shared" si="251"/>
        <v>0</v>
      </c>
    </row>
    <row r="416" spans="1:29" s="207" customFormat="1" ht="20.5" customHeight="1" thickBot="1" x14ac:dyDescent="0.6">
      <c r="A416" s="306"/>
      <c r="B416" s="228" t="s">
        <v>101</v>
      </c>
      <c r="C416" s="294"/>
      <c r="D416" s="230"/>
      <c r="E416" s="221"/>
      <c r="F416" s="219">
        <v>6</v>
      </c>
      <c r="G416" s="222"/>
      <c r="H416" s="223"/>
      <c r="I416" s="224">
        <f t="shared" si="240"/>
        <v>1</v>
      </c>
      <c r="J416" s="288" t="s">
        <v>20</v>
      </c>
      <c r="K416" s="289"/>
      <c r="L416" s="289"/>
      <c r="M416" s="289"/>
      <c r="N416" s="289"/>
      <c r="O416" s="290" t="s">
        <v>17</v>
      </c>
      <c r="P416" s="225">
        <f t="shared" si="241"/>
        <v>0</v>
      </c>
      <c r="Q416" s="225">
        <f t="shared" si="242"/>
        <v>0</v>
      </c>
      <c r="R416" s="291"/>
      <c r="U416" s="207">
        <f t="shared" si="243"/>
        <v>0.5</v>
      </c>
      <c r="V416" s="207">
        <f t="shared" si="244"/>
        <v>0</v>
      </c>
      <c r="W416" s="207">
        <f t="shared" si="245"/>
        <v>0</v>
      </c>
      <c r="X416" s="217">
        <f t="shared" si="246"/>
        <v>0</v>
      </c>
      <c r="Y416" s="207">
        <f t="shared" si="247"/>
        <v>0</v>
      </c>
      <c r="Z416" s="217">
        <f t="shared" si="248"/>
        <v>0</v>
      </c>
      <c r="AA416" s="207">
        <f t="shared" si="249"/>
        <v>0</v>
      </c>
      <c r="AB416" s="207">
        <f t="shared" si="250"/>
        <v>0</v>
      </c>
      <c r="AC416" s="207">
        <f t="shared" si="251"/>
        <v>0</v>
      </c>
    </row>
    <row r="417" spans="1:29" s="207" customFormat="1" ht="20.5" customHeight="1" x14ac:dyDescent="0.55000000000000004">
      <c r="A417" s="307"/>
      <c r="B417" s="231"/>
      <c r="C417" s="231"/>
      <c r="D417" s="231"/>
      <c r="E417" s="232"/>
      <c r="F417" s="219">
        <v>7</v>
      </c>
      <c r="G417" s="222"/>
      <c r="H417" s="223"/>
      <c r="I417" s="224">
        <f t="shared" si="240"/>
        <v>1</v>
      </c>
      <c r="J417" s="288" t="s">
        <v>20</v>
      </c>
      <c r="K417" s="289"/>
      <c r="L417" s="289"/>
      <c r="M417" s="289"/>
      <c r="N417" s="289"/>
      <c r="O417" s="290" t="s">
        <v>17</v>
      </c>
      <c r="P417" s="225">
        <f t="shared" si="241"/>
        <v>0</v>
      </c>
      <c r="Q417" s="225">
        <f t="shared" si="242"/>
        <v>0</v>
      </c>
      <c r="R417" s="291"/>
      <c r="U417" s="207">
        <f t="shared" si="243"/>
        <v>0.5</v>
      </c>
      <c r="V417" s="207">
        <f t="shared" si="244"/>
        <v>0</v>
      </c>
      <c r="W417" s="207">
        <f t="shared" si="245"/>
        <v>0</v>
      </c>
      <c r="X417" s="217">
        <f t="shared" si="246"/>
        <v>0</v>
      </c>
      <c r="Y417" s="207">
        <f t="shared" si="247"/>
        <v>0</v>
      </c>
      <c r="Z417" s="217">
        <f t="shared" si="248"/>
        <v>0</v>
      </c>
      <c r="AA417" s="207">
        <f t="shared" si="249"/>
        <v>0</v>
      </c>
      <c r="AB417" s="207">
        <f t="shared" si="250"/>
        <v>0</v>
      </c>
      <c r="AC417" s="207">
        <f t="shared" si="251"/>
        <v>0</v>
      </c>
    </row>
    <row r="418" spans="1:29" s="207" customFormat="1" ht="20.5" customHeight="1" thickBot="1" x14ac:dyDescent="0.6">
      <c r="A418" s="307"/>
      <c r="B418" s="233"/>
      <c r="C418" s="233"/>
      <c r="D418" s="233"/>
      <c r="E418" s="234"/>
      <c r="F418" s="219">
        <v>8</v>
      </c>
      <c r="G418" s="222"/>
      <c r="H418" s="223"/>
      <c r="I418" s="224">
        <f t="shared" si="240"/>
        <v>1</v>
      </c>
      <c r="J418" s="288" t="s">
        <v>20</v>
      </c>
      <c r="K418" s="289"/>
      <c r="L418" s="289"/>
      <c r="M418" s="289"/>
      <c r="N418" s="289"/>
      <c r="O418" s="290" t="s">
        <v>17</v>
      </c>
      <c r="P418" s="225">
        <f t="shared" si="241"/>
        <v>0</v>
      </c>
      <c r="Q418" s="225">
        <f t="shared" si="242"/>
        <v>0</v>
      </c>
      <c r="R418" s="291"/>
      <c r="U418" s="207">
        <f t="shared" si="243"/>
        <v>0.5</v>
      </c>
      <c r="V418" s="207">
        <f t="shared" si="244"/>
        <v>0</v>
      </c>
      <c r="W418" s="207">
        <f t="shared" si="245"/>
        <v>0</v>
      </c>
      <c r="X418" s="217">
        <f t="shared" si="246"/>
        <v>0</v>
      </c>
      <c r="Y418" s="207">
        <f t="shared" si="247"/>
        <v>0</v>
      </c>
      <c r="Z418" s="217">
        <f t="shared" si="248"/>
        <v>0</v>
      </c>
      <c r="AA418" s="207">
        <f t="shared" si="249"/>
        <v>0</v>
      </c>
      <c r="AB418" s="207">
        <f t="shared" si="250"/>
        <v>0</v>
      </c>
      <c r="AC418" s="207">
        <f t="shared" si="251"/>
        <v>0</v>
      </c>
    </row>
    <row r="419" spans="1:29" s="207" customFormat="1" ht="20.5" customHeight="1" x14ac:dyDescent="0.55000000000000004">
      <c r="A419" s="306"/>
      <c r="B419" s="235" t="str">
        <f>IF(C412=0,"",C412)</f>
        <v/>
      </c>
      <c r="C419" s="211" t="s">
        <v>103</v>
      </c>
      <c r="D419" s="209"/>
      <c r="E419" s="212"/>
      <c r="F419" s="219">
        <v>9</v>
      </c>
      <c r="G419" s="222"/>
      <c r="H419" s="223"/>
      <c r="I419" s="224">
        <f t="shared" si="240"/>
        <v>1</v>
      </c>
      <c r="J419" s="288" t="s">
        <v>20</v>
      </c>
      <c r="K419" s="289"/>
      <c r="L419" s="289"/>
      <c r="M419" s="289"/>
      <c r="N419" s="289"/>
      <c r="O419" s="290" t="s">
        <v>17</v>
      </c>
      <c r="P419" s="225">
        <f t="shared" si="241"/>
        <v>0</v>
      </c>
      <c r="Q419" s="225">
        <f t="shared" si="242"/>
        <v>0</v>
      </c>
      <c r="R419" s="291"/>
      <c r="U419" s="207">
        <f t="shared" si="243"/>
        <v>0.5</v>
      </c>
      <c r="V419" s="207">
        <f t="shared" si="244"/>
        <v>0</v>
      </c>
      <c r="W419" s="207">
        <f t="shared" si="245"/>
        <v>0</v>
      </c>
      <c r="X419" s="217">
        <f t="shared" si="246"/>
        <v>0</v>
      </c>
      <c r="Y419" s="207">
        <f t="shared" si="247"/>
        <v>0</v>
      </c>
      <c r="Z419" s="217">
        <f t="shared" si="248"/>
        <v>0</v>
      </c>
      <c r="AA419" s="207">
        <f t="shared" si="249"/>
        <v>0</v>
      </c>
      <c r="AB419" s="207">
        <f t="shared" si="250"/>
        <v>0</v>
      </c>
      <c r="AC419" s="207">
        <f t="shared" si="251"/>
        <v>0</v>
      </c>
    </row>
    <row r="420" spans="1:29" s="207" customFormat="1" ht="20.5" customHeight="1" thickBot="1" x14ac:dyDescent="0.6">
      <c r="A420" s="306"/>
      <c r="B420" s="271"/>
      <c r="C420" s="272"/>
      <c r="D420" s="273"/>
      <c r="E420" s="221"/>
      <c r="F420" s="219">
        <v>10</v>
      </c>
      <c r="G420" s="222"/>
      <c r="H420" s="223"/>
      <c r="I420" s="224">
        <f t="shared" si="240"/>
        <v>1</v>
      </c>
      <c r="J420" s="288" t="s">
        <v>20</v>
      </c>
      <c r="K420" s="289"/>
      <c r="L420" s="289"/>
      <c r="M420" s="289"/>
      <c r="N420" s="289"/>
      <c r="O420" s="290" t="s">
        <v>17</v>
      </c>
      <c r="P420" s="225">
        <f t="shared" si="241"/>
        <v>0</v>
      </c>
      <c r="Q420" s="225">
        <f t="shared" si="242"/>
        <v>0</v>
      </c>
      <c r="R420" s="291"/>
      <c r="U420" s="207">
        <f t="shared" si="243"/>
        <v>0.5</v>
      </c>
      <c r="V420" s="207">
        <f t="shared" si="244"/>
        <v>0</v>
      </c>
      <c r="W420" s="207">
        <f t="shared" si="245"/>
        <v>0</v>
      </c>
      <c r="X420" s="217">
        <f t="shared" si="246"/>
        <v>0</v>
      </c>
      <c r="Y420" s="207">
        <f t="shared" si="247"/>
        <v>0</v>
      </c>
      <c r="Z420" s="217">
        <f t="shared" si="248"/>
        <v>0</v>
      </c>
      <c r="AA420" s="207">
        <f t="shared" si="249"/>
        <v>0</v>
      </c>
      <c r="AB420" s="207">
        <f t="shared" si="250"/>
        <v>0</v>
      </c>
      <c r="AC420" s="207">
        <f t="shared" si="251"/>
        <v>0</v>
      </c>
    </row>
    <row r="421" spans="1:29" s="207" customFormat="1" ht="20.5" customHeight="1" thickBot="1" x14ac:dyDescent="0.6">
      <c r="A421" s="306"/>
      <c r="B421" s="209" t="s">
        <v>5</v>
      </c>
      <c r="C421" s="239">
        <f>COUNTIF(J411:J422,"&lt;&gt;【補助対象外】")</f>
        <v>12</v>
      </c>
      <c r="D421" s="240"/>
      <c r="E421" s="212"/>
      <c r="F421" s="219">
        <v>11</v>
      </c>
      <c r="G421" s="222"/>
      <c r="H421" s="223"/>
      <c r="I421" s="224">
        <f t="shared" si="240"/>
        <v>1</v>
      </c>
      <c r="J421" s="288" t="s">
        <v>20</v>
      </c>
      <c r="K421" s="289"/>
      <c r="L421" s="289"/>
      <c r="M421" s="289"/>
      <c r="N421" s="289"/>
      <c r="O421" s="290" t="s">
        <v>17</v>
      </c>
      <c r="P421" s="225">
        <f t="shared" si="241"/>
        <v>0</v>
      </c>
      <c r="Q421" s="225">
        <f t="shared" si="242"/>
        <v>0</v>
      </c>
      <c r="R421" s="291"/>
      <c r="U421" s="207">
        <f t="shared" si="243"/>
        <v>0.5</v>
      </c>
      <c r="V421" s="207">
        <f t="shared" si="244"/>
        <v>0</v>
      </c>
      <c r="W421" s="207">
        <f t="shared" si="245"/>
        <v>0</v>
      </c>
      <c r="X421" s="217">
        <f t="shared" si="246"/>
        <v>0</v>
      </c>
      <c r="Y421" s="207">
        <f t="shared" si="247"/>
        <v>0</v>
      </c>
      <c r="Z421" s="217">
        <f t="shared" si="248"/>
        <v>0</v>
      </c>
      <c r="AA421" s="207">
        <f t="shared" si="249"/>
        <v>0</v>
      </c>
      <c r="AB421" s="207">
        <f t="shared" si="250"/>
        <v>0</v>
      </c>
      <c r="AC421" s="207">
        <f t="shared" si="251"/>
        <v>0</v>
      </c>
    </row>
    <row r="422" spans="1:29" s="207" customFormat="1" ht="20.399999999999999" customHeight="1" thickBot="1" x14ac:dyDescent="0.6">
      <c r="A422" s="306"/>
      <c r="B422" s="241" t="s">
        <v>104</v>
      </c>
      <c r="C422" s="242">
        <f>ROUNDDOWN(SUM(P411:P422),-3)</f>
        <v>0</v>
      </c>
      <c r="D422" s="243"/>
      <c r="E422" s="221"/>
      <c r="F422" s="229">
        <v>12</v>
      </c>
      <c r="G422" s="244"/>
      <c r="H422" s="245"/>
      <c r="I422" s="246">
        <f t="shared" si="240"/>
        <v>1</v>
      </c>
      <c r="J422" s="295" t="s">
        <v>20</v>
      </c>
      <c r="K422" s="296"/>
      <c r="L422" s="296"/>
      <c r="M422" s="296"/>
      <c r="N422" s="296"/>
      <c r="O422" s="297" t="s">
        <v>17</v>
      </c>
      <c r="P422" s="247">
        <f t="shared" si="241"/>
        <v>0</v>
      </c>
      <c r="Q422" s="247">
        <f t="shared" si="242"/>
        <v>0</v>
      </c>
      <c r="R422" s="298"/>
      <c r="U422" s="207">
        <f t="shared" si="243"/>
        <v>0.5</v>
      </c>
      <c r="V422" s="207">
        <f t="shared" si="244"/>
        <v>0</v>
      </c>
      <c r="W422" s="207">
        <f t="shared" si="245"/>
        <v>0</v>
      </c>
      <c r="X422" s="217">
        <f t="shared" si="246"/>
        <v>0</v>
      </c>
      <c r="Y422" s="207">
        <f t="shared" si="247"/>
        <v>0</v>
      </c>
      <c r="Z422" s="217">
        <f t="shared" si="248"/>
        <v>0</v>
      </c>
      <c r="AA422" s="207">
        <f t="shared" si="249"/>
        <v>0</v>
      </c>
      <c r="AB422" s="207">
        <f t="shared" si="250"/>
        <v>0</v>
      </c>
      <c r="AC422" s="207">
        <f t="shared" si="251"/>
        <v>0</v>
      </c>
    </row>
    <row r="423" spans="1:29" s="207" customFormat="1" ht="4.75" customHeight="1" x14ac:dyDescent="0.55000000000000004">
      <c r="A423" s="248"/>
      <c r="B423" s="249"/>
      <c r="C423" s="250"/>
      <c r="D423" s="251"/>
      <c r="E423" s="252"/>
      <c r="F423" s="208"/>
      <c r="G423" s="253"/>
      <c r="H423" s="253"/>
      <c r="I423" s="254"/>
      <c r="J423" s="255"/>
      <c r="K423" s="256"/>
      <c r="L423" s="256"/>
      <c r="M423" s="256"/>
      <c r="N423" s="256"/>
      <c r="O423" s="255"/>
      <c r="P423" s="256"/>
      <c r="Q423" s="256"/>
      <c r="R423" s="255"/>
      <c r="X423" s="217"/>
      <c r="Z423" s="217"/>
    </row>
    <row r="424" spans="1:29" s="207" customFormat="1" ht="4.75" customHeight="1" x14ac:dyDescent="0.55000000000000004">
      <c r="A424" s="248"/>
      <c r="B424" s="249"/>
      <c r="C424" s="250"/>
      <c r="D424" s="251"/>
      <c r="E424" s="252"/>
      <c r="F424" s="208"/>
      <c r="G424" s="253"/>
      <c r="H424" s="253"/>
      <c r="I424" s="254"/>
      <c r="J424" s="255"/>
      <c r="K424" s="256"/>
      <c r="L424" s="256"/>
      <c r="M424" s="256"/>
      <c r="N424" s="256"/>
      <c r="O424" s="255"/>
      <c r="P424" s="256"/>
      <c r="Q424" s="256"/>
      <c r="R424" s="255"/>
      <c r="X424" s="217"/>
      <c r="Z424" s="217"/>
    </row>
    <row r="425" spans="1:29" s="207" customFormat="1" ht="4.75" customHeight="1" thickBot="1" x14ac:dyDescent="0.6">
      <c r="A425" s="248"/>
      <c r="B425" s="249"/>
      <c r="C425" s="250"/>
      <c r="D425" s="251"/>
      <c r="E425" s="252"/>
      <c r="F425" s="208"/>
      <c r="G425" s="253"/>
      <c r="H425" s="253"/>
      <c r="I425" s="254"/>
      <c r="J425" s="255"/>
      <c r="K425" s="256"/>
      <c r="L425" s="256"/>
      <c r="M425" s="256"/>
      <c r="N425" s="256"/>
      <c r="O425" s="255"/>
      <c r="P425" s="256"/>
      <c r="Q425" s="256"/>
      <c r="R425" s="255"/>
      <c r="X425" s="217"/>
      <c r="Z425" s="217"/>
    </row>
    <row r="426" spans="1:29" s="207" customFormat="1" ht="3.65" customHeight="1" x14ac:dyDescent="0.55000000000000004">
      <c r="A426" s="248"/>
      <c r="B426" s="257"/>
      <c r="C426" s="258"/>
      <c r="D426" s="259"/>
      <c r="E426" s="260"/>
      <c r="F426" s="261"/>
      <c r="G426" s="262"/>
      <c r="H426" s="262"/>
      <c r="I426" s="263"/>
      <c r="J426" s="264"/>
      <c r="K426" s="265"/>
      <c r="L426" s="265"/>
      <c r="M426" s="265"/>
      <c r="N426" s="265"/>
      <c r="O426" s="264"/>
      <c r="P426" s="265"/>
      <c r="Q426" s="265"/>
      <c r="R426" s="264"/>
      <c r="X426" s="217"/>
      <c r="Z426" s="217"/>
    </row>
    <row r="427" spans="1:29" s="207" customFormat="1" ht="3.65" customHeight="1" x14ac:dyDescent="0.55000000000000004">
      <c r="A427" s="248"/>
      <c r="B427" s="249"/>
      <c r="C427" s="250"/>
      <c r="D427" s="251"/>
      <c r="E427" s="252"/>
      <c r="F427" s="208"/>
      <c r="G427" s="253"/>
      <c r="H427" s="253"/>
      <c r="I427" s="254"/>
      <c r="J427" s="255"/>
      <c r="K427" s="256"/>
      <c r="L427" s="256"/>
      <c r="M427" s="256"/>
      <c r="N427" s="256"/>
      <c r="O427" s="255"/>
      <c r="P427" s="256"/>
      <c r="Q427" s="256"/>
      <c r="R427" s="255"/>
      <c r="X427" s="217"/>
      <c r="Z427" s="217"/>
    </row>
    <row r="428" spans="1:29" s="207" customFormat="1" ht="3.65" customHeight="1" x14ac:dyDescent="0.55000000000000004">
      <c r="A428" s="248"/>
      <c r="B428" s="249"/>
      <c r="C428" s="250"/>
      <c r="D428" s="251"/>
      <c r="E428" s="252"/>
      <c r="F428" s="208"/>
      <c r="G428" s="253"/>
      <c r="H428" s="253"/>
      <c r="I428" s="254"/>
      <c r="J428" s="255"/>
      <c r="K428" s="256"/>
      <c r="L428" s="256"/>
      <c r="M428" s="256"/>
      <c r="N428" s="256"/>
      <c r="O428" s="255"/>
      <c r="P428" s="256"/>
      <c r="Q428" s="256"/>
      <c r="R428" s="255"/>
      <c r="X428" s="217"/>
      <c r="Z428" s="217"/>
    </row>
    <row r="429" spans="1:29" s="208" customFormat="1" ht="3.65" customHeight="1" thickBot="1" x14ac:dyDescent="0.6">
      <c r="A429" s="248"/>
      <c r="B429" s="251"/>
      <c r="C429" s="251"/>
      <c r="D429" s="251"/>
      <c r="E429" s="252"/>
      <c r="F429" s="251"/>
      <c r="G429" s="253"/>
      <c r="H429" s="253"/>
      <c r="I429" s="254"/>
      <c r="J429" s="255"/>
      <c r="K429" s="256"/>
      <c r="L429" s="256"/>
      <c r="M429" s="256"/>
      <c r="N429" s="256"/>
      <c r="O429" s="255"/>
      <c r="P429" s="256"/>
      <c r="Q429" s="256"/>
      <c r="R429" s="255"/>
      <c r="X429" s="256"/>
      <c r="Z429" s="256"/>
    </row>
    <row r="430" spans="1:29" s="207" customFormat="1" ht="48" customHeight="1" thickBot="1" x14ac:dyDescent="0.6">
      <c r="A430" s="190"/>
      <c r="B430" s="200" t="s">
        <v>94</v>
      </c>
      <c r="C430" s="305"/>
      <c r="D430" s="200" t="s">
        <v>145</v>
      </c>
      <c r="E430" s="201"/>
      <c r="F430" s="200" t="s">
        <v>93</v>
      </c>
      <c r="G430" s="202" t="s">
        <v>66</v>
      </c>
      <c r="H430" s="202" t="s">
        <v>67</v>
      </c>
      <c r="I430" s="203" t="s">
        <v>73</v>
      </c>
      <c r="J430" s="202" t="s">
        <v>75</v>
      </c>
      <c r="K430" s="202" t="s">
        <v>69</v>
      </c>
      <c r="L430" s="202" t="s">
        <v>68</v>
      </c>
      <c r="M430" s="202" t="s">
        <v>70</v>
      </c>
      <c r="N430" s="202" t="s">
        <v>71</v>
      </c>
      <c r="O430" s="202" t="s">
        <v>15</v>
      </c>
      <c r="P430" s="204" t="s">
        <v>72</v>
      </c>
      <c r="Q430" s="205" t="s">
        <v>74</v>
      </c>
      <c r="R430" s="206" t="s">
        <v>132</v>
      </c>
      <c r="U430" s="207" t="s">
        <v>54</v>
      </c>
      <c r="V430" s="207" t="s">
        <v>79</v>
      </c>
      <c r="W430" s="207" t="s">
        <v>56</v>
      </c>
      <c r="X430" s="207" t="s">
        <v>57</v>
      </c>
      <c r="Y430" s="208" t="s">
        <v>58</v>
      </c>
      <c r="Z430" s="207" t="s">
        <v>59</v>
      </c>
      <c r="AA430" s="207" t="s">
        <v>60</v>
      </c>
      <c r="AB430" s="207" t="s">
        <v>61</v>
      </c>
      <c r="AC430" s="207" t="s">
        <v>62</v>
      </c>
    </row>
    <row r="431" spans="1:29" s="207" customFormat="1" ht="20.5" customHeight="1" x14ac:dyDescent="0.55000000000000004">
      <c r="A431" s="306"/>
      <c r="B431" s="209" t="s">
        <v>96</v>
      </c>
      <c r="C431" s="282"/>
      <c r="D431" s="211"/>
      <c r="E431" s="212"/>
      <c r="F431" s="210">
        <v>1</v>
      </c>
      <c r="G431" s="213"/>
      <c r="H431" s="214"/>
      <c r="I431" s="215">
        <f t="shared" ref="I431:I442" si="252">IF(H431-G431+1&lt;10,IF(H431-G431+1&gt;0,H431-G431+1,"✕"),"✕")</f>
        <v>1</v>
      </c>
      <c r="J431" s="283" t="s">
        <v>20</v>
      </c>
      <c r="K431" s="284"/>
      <c r="L431" s="284"/>
      <c r="M431" s="284"/>
      <c r="N431" s="284"/>
      <c r="O431" s="285" t="s">
        <v>17</v>
      </c>
      <c r="P431" s="216">
        <f t="shared" ref="P431:P442" si="253">IF(J431="【住宅手当】",Y431,IF(J431="【宿舎借上げ】",AC431,0))</f>
        <v>0</v>
      </c>
      <c r="Q431" s="216">
        <f t="shared" ref="Q431:Q442" si="254">I431*P431</f>
        <v>0</v>
      </c>
      <c r="R431" s="286"/>
      <c r="U431" s="207">
        <f t="shared" ref="U431:U442" si="255">IF(O431="標準エリア",1/2,(IF(O431="加算エリア",2/3,0)))</f>
        <v>0.5</v>
      </c>
      <c r="V431" s="207">
        <f t="shared" ref="V431:V442" si="256">L431*U431</f>
        <v>0</v>
      </c>
      <c r="W431" s="207">
        <f t="shared" ref="W431:W442" si="257">IF(V431&gt;=(IF(O431="標準エリア",10000,IF(O431="加算エリア",14000,0))),IF(O431="標準エリア",10000,IF(O431="加算エリア",14000,0)),V431)</f>
        <v>0</v>
      </c>
      <c r="X431" s="217">
        <f t="shared" ref="X431:X442" si="258">K431-L431</f>
        <v>0</v>
      </c>
      <c r="Y431" s="207">
        <f t="shared" ref="Y431:Y442" si="259">IF(W431&gt;=X431,X431,W431)</f>
        <v>0</v>
      </c>
      <c r="Z431" s="217">
        <f t="shared" ref="Z431:Z442" si="260">M431-N431</f>
        <v>0</v>
      </c>
      <c r="AA431" s="207">
        <f t="shared" ref="AA431:AA442" si="261">Z431*U431</f>
        <v>0</v>
      </c>
      <c r="AB431" s="207">
        <f t="shared" ref="AB431:AB442" si="262">IF(AA431&gt;=(IF(O431="標準エリア",10000,14000)),(IF(O431="標準エリア",10000,14000)),AA431)</f>
        <v>0</v>
      </c>
      <c r="AC431" s="207">
        <f t="shared" ref="AC431:AC442" si="263">IF(AB431&gt;=N431,N431,AB431)</f>
        <v>0</v>
      </c>
    </row>
    <row r="432" spans="1:29" s="207" customFormat="1" ht="20.5" customHeight="1" x14ac:dyDescent="0.55000000000000004">
      <c r="A432" s="306"/>
      <c r="B432" s="218" t="s">
        <v>97</v>
      </c>
      <c r="C432" s="287"/>
      <c r="D432" s="220"/>
      <c r="E432" s="221"/>
      <c r="F432" s="219">
        <v>2</v>
      </c>
      <c r="G432" s="222"/>
      <c r="H432" s="223"/>
      <c r="I432" s="224">
        <f t="shared" si="252"/>
        <v>1</v>
      </c>
      <c r="J432" s="288" t="s">
        <v>20</v>
      </c>
      <c r="K432" s="289"/>
      <c r="L432" s="289"/>
      <c r="M432" s="289"/>
      <c r="N432" s="289"/>
      <c r="O432" s="290" t="s">
        <v>17</v>
      </c>
      <c r="P432" s="225">
        <f t="shared" si="253"/>
        <v>0</v>
      </c>
      <c r="Q432" s="225">
        <f t="shared" si="254"/>
        <v>0</v>
      </c>
      <c r="R432" s="291"/>
      <c r="U432" s="207">
        <f t="shared" si="255"/>
        <v>0.5</v>
      </c>
      <c r="V432" s="207">
        <f t="shared" si="256"/>
        <v>0</v>
      </c>
      <c r="W432" s="207">
        <f t="shared" si="257"/>
        <v>0</v>
      </c>
      <c r="X432" s="217">
        <f t="shared" si="258"/>
        <v>0</v>
      </c>
      <c r="Y432" s="207">
        <f t="shared" si="259"/>
        <v>0</v>
      </c>
      <c r="Z432" s="217">
        <f t="shared" si="260"/>
        <v>0</v>
      </c>
      <c r="AA432" s="207">
        <f t="shared" si="261"/>
        <v>0</v>
      </c>
      <c r="AB432" s="207">
        <f t="shared" si="262"/>
        <v>0</v>
      </c>
      <c r="AC432" s="207">
        <f t="shared" si="263"/>
        <v>0</v>
      </c>
    </row>
    <row r="433" spans="1:29" s="207" customFormat="1" ht="20.5" customHeight="1" x14ac:dyDescent="0.55000000000000004">
      <c r="A433" s="306"/>
      <c r="B433" s="218" t="s">
        <v>98</v>
      </c>
      <c r="C433" s="292"/>
      <c r="D433" s="226" t="str">
        <f>IF(C433=0,"",DATEDIF(C433,"2025/4/1","Y"))</f>
        <v/>
      </c>
      <c r="E433" s="212"/>
      <c r="F433" s="219">
        <v>3</v>
      </c>
      <c r="G433" s="222"/>
      <c r="H433" s="223"/>
      <c r="I433" s="224">
        <f t="shared" si="252"/>
        <v>1</v>
      </c>
      <c r="J433" s="288" t="s">
        <v>20</v>
      </c>
      <c r="K433" s="289"/>
      <c r="L433" s="289"/>
      <c r="M433" s="289"/>
      <c r="N433" s="289"/>
      <c r="O433" s="290" t="s">
        <v>17</v>
      </c>
      <c r="P433" s="225">
        <f t="shared" si="253"/>
        <v>0</v>
      </c>
      <c r="Q433" s="225">
        <f t="shared" si="254"/>
        <v>0</v>
      </c>
      <c r="R433" s="291"/>
      <c r="U433" s="207">
        <f t="shared" si="255"/>
        <v>0.5</v>
      </c>
      <c r="V433" s="207">
        <f t="shared" si="256"/>
        <v>0</v>
      </c>
      <c r="W433" s="207">
        <f t="shared" si="257"/>
        <v>0</v>
      </c>
      <c r="X433" s="217">
        <f t="shared" si="258"/>
        <v>0</v>
      </c>
      <c r="Y433" s="207">
        <f t="shared" si="259"/>
        <v>0</v>
      </c>
      <c r="Z433" s="217">
        <f t="shared" si="260"/>
        <v>0</v>
      </c>
      <c r="AA433" s="207">
        <f t="shared" si="261"/>
        <v>0</v>
      </c>
      <c r="AB433" s="207">
        <f t="shared" si="262"/>
        <v>0</v>
      </c>
      <c r="AC433" s="207">
        <f t="shared" si="263"/>
        <v>0</v>
      </c>
    </row>
    <row r="434" spans="1:29" s="207" customFormat="1" ht="20.5" customHeight="1" x14ac:dyDescent="0.55000000000000004">
      <c r="A434" s="306"/>
      <c r="B434" s="218" t="s">
        <v>99</v>
      </c>
      <c r="C434" s="292"/>
      <c r="D434" s="227" t="str">
        <f>IF(C434="","",IF(AND(C434&gt;=DATE(2022,2,1),C434&lt;=DATE(2025,12,31)),"対象","対象外"))</f>
        <v/>
      </c>
      <c r="E434" s="221"/>
      <c r="F434" s="219">
        <v>4</v>
      </c>
      <c r="G434" s="222"/>
      <c r="H434" s="223"/>
      <c r="I434" s="224">
        <f t="shared" si="252"/>
        <v>1</v>
      </c>
      <c r="J434" s="288" t="s">
        <v>20</v>
      </c>
      <c r="K434" s="289"/>
      <c r="L434" s="289"/>
      <c r="M434" s="289"/>
      <c r="N434" s="289"/>
      <c r="O434" s="290" t="s">
        <v>17</v>
      </c>
      <c r="P434" s="225">
        <f t="shared" si="253"/>
        <v>0</v>
      </c>
      <c r="Q434" s="225">
        <f t="shared" si="254"/>
        <v>0</v>
      </c>
      <c r="R434" s="291"/>
      <c r="U434" s="207">
        <f t="shared" si="255"/>
        <v>0.5</v>
      </c>
      <c r="V434" s="207">
        <f t="shared" si="256"/>
        <v>0</v>
      </c>
      <c r="W434" s="207">
        <f t="shared" si="257"/>
        <v>0</v>
      </c>
      <c r="X434" s="217">
        <f t="shared" si="258"/>
        <v>0</v>
      </c>
      <c r="Y434" s="207">
        <f t="shared" si="259"/>
        <v>0</v>
      </c>
      <c r="Z434" s="217">
        <f t="shared" si="260"/>
        <v>0</v>
      </c>
      <c r="AA434" s="207">
        <f t="shared" si="261"/>
        <v>0</v>
      </c>
      <c r="AB434" s="207">
        <f t="shared" si="262"/>
        <v>0</v>
      </c>
      <c r="AC434" s="207">
        <f t="shared" si="263"/>
        <v>0</v>
      </c>
    </row>
    <row r="435" spans="1:29" s="207" customFormat="1" ht="20.5" customHeight="1" x14ac:dyDescent="0.55000000000000004">
      <c r="A435" s="306"/>
      <c r="B435" s="218" t="s">
        <v>100</v>
      </c>
      <c r="C435" s="293"/>
      <c r="D435" s="220"/>
      <c r="E435" s="212"/>
      <c r="F435" s="219">
        <v>5</v>
      </c>
      <c r="G435" s="222"/>
      <c r="H435" s="223"/>
      <c r="I435" s="224">
        <f t="shared" si="252"/>
        <v>1</v>
      </c>
      <c r="J435" s="288" t="s">
        <v>20</v>
      </c>
      <c r="K435" s="289"/>
      <c r="L435" s="289"/>
      <c r="M435" s="289"/>
      <c r="N435" s="289"/>
      <c r="O435" s="290" t="s">
        <v>17</v>
      </c>
      <c r="P435" s="225">
        <f t="shared" si="253"/>
        <v>0</v>
      </c>
      <c r="Q435" s="225">
        <f t="shared" si="254"/>
        <v>0</v>
      </c>
      <c r="R435" s="291"/>
      <c r="U435" s="207">
        <f t="shared" si="255"/>
        <v>0.5</v>
      </c>
      <c r="V435" s="207">
        <f t="shared" si="256"/>
        <v>0</v>
      </c>
      <c r="W435" s="207">
        <f t="shared" si="257"/>
        <v>0</v>
      </c>
      <c r="X435" s="217">
        <f t="shared" si="258"/>
        <v>0</v>
      </c>
      <c r="Y435" s="207">
        <f t="shared" si="259"/>
        <v>0</v>
      </c>
      <c r="Z435" s="217">
        <f t="shared" si="260"/>
        <v>0</v>
      </c>
      <c r="AA435" s="207">
        <f t="shared" si="261"/>
        <v>0</v>
      </c>
      <c r="AB435" s="207">
        <f t="shared" si="262"/>
        <v>0</v>
      </c>
      <c r="AC435" s="207">
        <f t="shared" si="263"/>
        <v>0</v>
      </c>
    </row>
    <row r="436" spans="1:29" s="207" customFormat="1" ht="20.5" customHeight="1" thickBot="1" x14ac:dyDescent="0.6">
      <c r="A436" s="306"/>
      <c r="B436" s="228" t="s">
        <v>101</v>
      </c>
      <c r="C436" s="294"/>
      <c r="D436" s="230"/>
      <c r="E436" s="221"/>
      <c r="F436" s="219">
        <v>6</v>
      </c>
      <c r="G436" s="222"/>
      <c r="H436" s="223"/>
      <c r="I436" s="224">
        <f t="shared" si="252"/>
        <v>1</v>
      </c>
      <c r="J436" s="288" t="s">
        <v>20</v>
      </c>
      <c r="K436" s="289"/>
      <c r="L436" s="289"/>
      <c r="M436" s="289"/>
      <c r="N436" s="289"/>
      <c r="O436" s="290" t="s">
        <v>17</v>
      </c>
      <c r="P436" s="225">
        <f t="shared" si="253"/>
        <v>0</v>
      </c>
      <c r="Q436" s="225">
        <f t="shared" si="254"/>
        <v>0</v>
      </c>
      <c r="R436" s="291"/>
      <c r="U436" s="207">
        <f t="shared" si="255"/>
        <v>0.5</v>
      </c>
      <c r="V436" s="207">
        <f t="shared" si="256"/>
        <v>0</v>
      </c>
      <c r="W436" s="207">
        <f t="shared" si="257"/>
        <v>0</v>
      </c>
      <c r="X436" s="217">
        <f t="shared" si="258"/>
        <v>0</v>
      </c>
      <c r="Y436" s="207">
        <f t="shared" si="259"/>
        <v>0</v>
      </c>
      <c r="Z436" s="217">
        <f t="shared" si="260"/>
        <v>0</v>
      </c>
      <c r="AA436" s="207">
        <f t="shared" si="261"/>
        <v>0</v>
      </c>
      <c r="AB436" s="207">
        <f t="shared" si="262"/>
        <v>0</v>
      </c>
      <c r="AC436" s="207">
        <f t="shared" si="263"/>
        <v>0</v>
      </c>
    </row>
    <row r="437" spans="1:29" s="207" customFormat="1" ht="20.5" customHeight="1" x14ac:dyDescent="0.55000000000000004">
      <c r="A437" s="307"/>
      <c r="B437" s="231"/>
      <c r="C437" s="231"/>
      <c r="D437" s="231"/>
      <c r="E437" s="232"/>
      <c r="F437" s="219">
        <v>7</v>
      </c>
      <c r="G437" s="222"/>
      <c r="H437" s="223"/>
      <c r="I437" s="224">
        <f t="shared" si="252"/>
        <v>1</v>
      </c>
      <c r="J437" s="288" t="s">
        <v>20</v>
      </c>
      <c r="K437" s="289"/>
      <c r="L437" s="289"/>
      <c r="M437" s="289"/>
      <c r="N437" s="289"/>
      <c r="O437" s="290" t="s">
        <v>17</v>
      </c>
      <c r="P437" s="225">
        <f t="shared" si="253"/>
        <v>0</v>
      </c>
      <c r="Q437" s="225">
        <f t="shared" si="254"/>
        <v>0</v>
      </c>
      <c r="R437" s="291"/>
      <c r="U437" s="207">
        <f t="shared" si="255"/>
        <v>0.5</v>
      </c>
      <c r="V437" s="207">
        <f t="shared" si="256"/>
        <v>0</v>
      </c>
      <c r="W437" s="207">
        <f t="shared" si="257"/>
        <v>0</v>
      </c>
      <c r="X437" s="217">
        <f t="shared" si="258"/>
        <v>0</v>
      </c>
      <c r="Y437" s="207">
        <f t="shared" si="259"/>
        <v>0</v>
      </c>
      <c r="Z437" s="217">
        <f t="shared" si="260"/>
        <v>0</v>
      </c>
      <c r="AA437" s="207">
        <f t="shared" si="261"/>
        <v>0</v>
      </c>
      <c r="AB437" s="207">
        <f t="shared" si="262"/>
        <v>0</v>
      </c>
      <c r="AC437" s="207">
        <f t="shared" si="263"/>
        <v>0</v>
      </c>
    </row>
    <row r="438" spans="1:29" s="207" customFormat="1" ht="20.5" customHeight="1" thickBot="1" x14ac:dyDescent="0.6">
      <c r="A438" s="307"/>
      <c r="B438" s="233"/>
      <c r="C438" s="233"/>
      <c r="D438" s="233"/>
      <c r="E438" s="234"/>
      <c r="F438" s="219">
        <v>8</v>
      </c>
      <c r="G438" s="222"/>
      <c r="H438" s="223"/>
      <c r="I438" s="224">
        <f t="shared" si="252"/>
        <v>1</v>
      </c>
      <c r="J438" s="288" t="s">
        <v>20</v>
      </c>
      <c r="K438" s="289"/>
      <c r="L438" s="289"/>
      <c r="M438" s="289"/>
      <c r="N438" s="289"/>
      <c r="O438" s="290" t="s">
        <v>17</v>
      </c>
      <c r="P438" s="225">
        <f t="shared" si="253"/>
        <v>0</v>
      </c>
      <c r="Q438" s="225">
        <f t="shared" si="254"/>
        <v>0</v>
      </c>
      <c r="R438" s="291"/>
      <c r="U438" s="207">
        <f t="shared" si="255"/>
        <v>0.5</v>
      </c>
      <c r="V438" s="207">
        <f t="shared" si="256"/>
        <v>0</v>
      </c>
      <c r="W438" s="207">
        <f t="shared" si="257"/>
        <v>0</v>
      </c>
      <c r="X438" s="217">
        <f t="shared" si="258"/>
        <v>0</v>
      </c>
      <c r="Y438" s="207">
        <f t="shared" si="259"/>
        <v>0</v>
      </c>
      <c r="Z438" s="217">
        <f t="shared" si="260"/>
        <v>0</v>
      </c>
      <c r="AA438" s="207">
        <f t="shared" si="261"/>
        <v>0</v>
      </c>
      <c r="AB438" s="207">
        <f t="shared" si="262"/>
        <v>0</v>
      </c>
      <c r="AC438" s="207">
        <f t="shared" si="263"/>
        <v>0</v>
      </c>
    </row>
    <row r="439" spans="1:29" s="207" customFormat="1" ht="20.5" customHeight="1" x14ac:dyDescent="0.55000000000000004">
      <c r="A439" s="306"/>
      <c r="B439" s="235" t="str">
        <f>IF(C432=0,"",C432)</f>
        <v/>
      </c>
      <c r="C439" s="211" t="s">
        <v>103</v>
      </c>
      <c r="D439" s="209"/>
      <c r="E439" s="212"/>
      <c r="F439" s="219">
        <v>9</v>
      </c>
      <c r="G439" s="222"/>
      <c r="H439" s="223"/>
      <c r="I439" s="224">
        <f t="shared" si="252"/>
        <v>1</v>
      </c>
      <c r="J439" s="288" t="s">
        <v>20</v>
      </c>
      <c r="K439" s="289"/>
      <c r="L439" s="289"/>
      <c r="M439" s="289"/>
      <c r="N439" s="289"/>
      <c r="O439" s="290" t="s">
        <v>17</v>
      </c>
      <c r="P439" s="225">
        <f t="shared" si="253"/>
        <v>0</v>
      </c>
      <c r="Q439" s="225">
        <f t="shared" si="254"/>
        <v>0</v>
      </c>
      <c r="R439" s="291"/>
      <c r="U439" s="207">
        <f t="shared" si="255"/>
        <v>0.5</v>
      </c>
      <c r="V439" s="207">
        <f t="shared" si="256"/>
        <v>0</v>
      </c>
      <c r="W439" s="207">
        <f t="shared" si="257"/>
        <v>0</v>
      </c>
      <c r="X439" s="217">
        <f t="shared" si="258"/>
        <v>0</v>
      </c>
      <c r="Y439" s="207">
        <f t="shared" si="259"/>
        <v>0</v>
      </c>
      <c r="Z439" s="217">
        <f t="shared" si="260"/>
        <v>0</v>
      </c>
      <c r="AA439" s="207">
        <f t="shared" si="261"/>
        <v>0</v>
      </c>
      <c r="AB439" s="207">
        <f t="shared" si="262"/>
        <v>0</v>
      </c>
      <c r="AC439" s="207">
        <f t="shared" si="263"/>
        <v>0</v>
      </c>
    </row>
    <row r="440" spans="1:29" s="207" customFormat="1" ht="20.5" customHeight="1" thickBot="1" x14ac:dyDescent="0.6">
      <c r="A440" s="306"/>
      <c r="B440" s="271"/>
      <c r="C440" s="272"/>
      <c r="D440" s="273"/>
      <c r="E440" s="221"/>
      <c r="F440" s="219">
        <v>10</v>
      </c>
      <c r="G440" s="222"/>
      <c r="H440" s="223"/>
      <c r="I440" s="224">
        <f t="shared" si="252"/>
        <v>1</v>
      </c>
      <c r="J440" s="288" t="s">
        <v>20</v>
      </c>
      <c r="K440" s="289"/>
      <c r="L440" s="289"/>
      <c r="M440" s="289"/>
      <c r="N440" s="289"/>
      <c r="O440" s="290" t="s">
        <v>17</v>
      </c>
      <c r="P440" s="225">
        <f t="shared" si="253"/>
        <v>0</v>
      </c>
      <c r="Q440" s="225">
        <f t="shared" si="254"/>
        <v>0</v>
      </c>
      <c r="R440" s="291"/>
      <c r="U440" s="207">
        <f t="shared" si="255"/>
        <v>0.5</v>
      </c>
      <c r="V440" s="207">
        <f t="shared" si="256"/>
        <v>0</v>
      </c>
      <c r="W440" s="207">
        <f t="shared" si="257"/>
        <v>0</v>
      </c>
      <c r="X440" s="217">
        <f t="shared" si="258"/>
        <v>0</v>
      </c>
      <c r="Y440" s="207">
        <f t="shared" si="259"/>
        <v>0</v>
      </c>
      <c r="Z440" s="217">
        <f t="shared" si="260"/>
        <v>0</v>
      </c>
      <c r="AA440" s="207">
        <f t="shared" si="261"/>
        <v>0</v>
      </c>
      <c r="AB440" s="207">
        <f t="shared" si="262"/>
        <v>0</v>
      </c>
      <c r="AC440" s="207">
        <f t="shared" si="263"/>
        <v>0</v>
      </c>
    </row>
    <row r="441" spans="1:29" s="207" customFormat="1" ht="20.5" customHeight="1" thickBot="1" x14ac:dyDescent="0.6">
      <c r="A441" s="306"/>
      <c r="B441" s="209" t="s">
        <v>5</v>
      </c>
      <c r="C441" s="239">
        <f>COUNTIF(J431:J442,"&lt;&gt;【補助対象外】")</f>
        <v>12</v>
      </c>
      <c r="D441" s="240"/>
      <c r="E441" s="212"/>
      <c r="F441" s="219">
        <v>11</v>
      </c>
      <c r="G441" s="222"/>
      <c r="H441" s="223"/>
      <c r="I441" s="224">
        <f t="shared" si="252"/>
        <v>1</v>
      </c>
      <c r="J441" s="288" t="s">
        <v>20</v>
      </c>
      <c r="K441" s="289"/>
      <c r="L441" s="289"/>
      <c r="M441" s="289"/>
      <c r="N441" s="289"/>
      <c r="O441" s="290" t="s">
        <v>17</v>
      </c>
      <c r="P441" s="225">
        <f t="shared" si="253"/>
        <v>0</v>
      </c>
      <c r="Q441" s="225">
        <f t="shared" si="254"/>
        <v>0</v>
      </c>
      <c r="R441" s="291"/>
      <c r="U441" s="207">
        <f t="shared" si="255"/>
        <v>0.5</v>
      </c>
      <c r="V441" s="207">
        <f t="shared" si="256"/>
        <v>0</v>
      </c>
      <c r="W441" s="207">
        <f t="shared" si="257"/>
        <v>0</v>
      </c>
      <c r="X441" s="217">
        <f t="shared" si="258"/>
        <v>0</v>
      </c>
      <c r="Y441" s="207">
        <f t="shared" si="259"/>
        <v>0</v>
      </c>
      <c r="Z441" s="217">
        <f t="shared" si="260"/>
        <v>0</v>
      </c>
      <c r="AA441" s="207">
        <f t="shared" si="261"/>
        <v>0</v>
      </c>
      <c r="AB441" s="207">
        <f t="shared" si="262"/>
        <v>0</v>
      </c>
      <c r="AC441" s="207">
        <f t="shared" si="263"/>
        <v>0</v>
      </c>
    </row>
    <row r="442" spans="1:29" s="207" customFormat="1" ht="20.399999999999999" customHeight="1" thickBot="1" x14ac:dyDescent="0.6">
      <c r="A442" s="306"/>
      <c r="B442" s="241" t="s">
        <v>104</v>
      </c>
      <c r="C442" s="242">
        <f>ROUNDDOWN(SUM(P431:P442),-3)</f>
        <v>0</v>
      </c>
      <c r="D442" s="243"/>
      <c r="E442" s="221"/>
      <c r="F442" s="229">
        <v>12</v>
      </c>
      <c r="G442" s="244"/>
      <c r="H442" s="245"/>
      <c r="I442" s="246">
        <f t="shared" si="252"/>
        <v>1</v>
      </c>
      <c r="J442" s="295" t="s">
        <v>20</v>
      </c>
      <c r="K442" s="296"/>
      <c r="L442" s="296"/>
      <c r="M442" s="296"/>
      <c r="N442" s="296"/>
      <c r="O442" s="297" t="s">
        <v>17</v>
      </c>
      <c r="P442" s="247">
        <f t="shared" si="253"/>
        <v>0</v>
      </c>
      <c r="Q442" s="247">
        <f t="shared" si="254"/>
        <v>0</v>
      </c>
      <c r="R442" s="298"/>
      <c r="U442" s="207">
        <f t="shared" si="255"/>
        <v>0.5</v>
      </c>
      <c r="V442" s="207">
        <f t="shared" si="256"/>
        <v>0</v>
      </c>
      <c r="W442" s="207">
        <f t="shared" si="257"/>
        <v>0</v>
      </c>
      <c r="X442" s="217">
        <f t="shared" si="258"/>
        <v>0</v>
      </c>
      <c r="Y442" s="207">
        <f t="shared" si="259"/>
        <v>0</v>
      </c>
      <c r="Z442" s="217">
        <f t="shared" si="260"/>
        <v>0</v>
      </c>
      <c r="AA442" s="207">
        <f t="shared" si="261"/>
        <v>0</v>
      </c>
      <c r="AB442" s="207">
        <f t="shared" si="262"/>
        <v>0</v>
      </c>
      <c r="AC442" s="207">
        <f t="shared" si="263"/>
        <v>0</v>
      </c>
    </row>
    <row r="443" spans="1:29" s="207" customFormat="1" ht="4.75" customHeight="1" x14ac:dyDescent="0.55000000000000004">
      <c r="A443" s="248"/>
      <c r="B443" s="249"/>
      <c r="C443" s="250"/>
      <c r="D443" s="251"/>
      <c r="E443" s="252"/>
      <c r="F443" s="208"/>
      <c r="G443" s="253"/>
      <c r="H443" s="253"/>
      <c r="I443" s="254"/>
      <c r="J443" s="255"/>
      <c r="K443" s="256"/>
      <c r="L443" s="256"/>
      <c r="M443" s="256"/>
      <c r="N443" s="256"/>
      <c r="O443" s="255"/>
      <c r="P443" s="256"/>
      <c r="Q443" s="256"/>
      <c r="R443" s="255"/>
      <c r="X443" s="217"/>
      <c r="Z443" s="217"/>
    </row>
    <row r="444" spans="1:29" s="207" customFormat="1" ht="4.75" customHeight="1" x14ac:dyDescent="0.55000000000000004">
      <c r="A444" s="248"/>
      <c r="B444" s="249"/>
      <c r="C444" s="250"/>
      <c r="D444" s="251"/>
      <c r="E444" s="252"/>
      <c r="F444" s="208"/>
      <c r="G444" s="253"/>
      <c r="H444" s="253"/>
      <c r="I444" s="254"/>
      <c r="J444" s="255"/>
      <c r="K444" s="256"/>
      <c r="L444" s="256"/>
      <c r="M444" s="256"/>
      <c r="N444" s="256"/>
      <c r="O444" s="255"/>
      <c r="P444" s="256"/>
      <c r="Q444" s="256"/>
      <c r="R444" s="255"/>
      <c r="X444" s="217"/>
      <c r="Z444" s="217"/>
    </row>
    <row r="445" spans="1:29" s="207" customFormat="1" ht="4.75" customHeight="1" thickBot="1" x14ac:dyDescent="0.6">
      <c r="A445" s="248"/>
      <c r="B445" s="249"/>
      <c r="C445" s="250"/>
      <c r="D445" s="251"/>
      <c r="E445" s="252"/>
      <c r="F445" s="208"/>
      <c r="G445" s="253"/>
      <c r="H445" s="253"/>
      <c r="I445" s="254"/>
      <c r="J445" s="255"/>
      <c r="K445" s="256"/>
      <c r="L445" s="256"/>
      <c r="M445" s="256"/>
      <c r="N445" s="256"/>
      <c r="O445" s="255"/>
      <c r="P445" s="256"/>
      <c r="Q445" s="256"/>
      <c r="R445" s="255"/>
      <c r="X445" s="217"/>
      <c r="Z445" s="217"/>
    </row>
    <row r="446" spans="1:29" s="207" customFormat="1" ht="3.65" customHeight="1" x14ac:dyDescent="0.55000000000000004">
      <c r="A446" s="248"/>
      <c r="B446" s="257"/>
      <c r="C446" s="258"/>
      <c r="D446" s="259"/>
      <c r="E446" s="260"/>
      <c r="F446" s="261"/>
      <c r="G446" s="262"/>
      <c r="H446" s="262"/>
      <c r="I446" s="263"/>
      <c r="J446" s="264"/>
      <c r="K446" s="265"/>
      <c r="L446" s="265"/>
      <c r="M446" s="265"/>
      <c r="N446" s="265"/>
      <c r="O446" s="264"/>
      <c r="P446" s="265"/>
      <c r="Q446" s="265"/>
      <c r="R446" s="264"/>
      <c r="X446" s="217"/>
      <c r="Z446" s="217"/>
    </row>
    <row r="447" spans="1:29" s="207" customFormat="1" ht="3.65" customHeight="1" x14ac:dyDescent="0.55000000000000004">
      <c r="A447" s="248"/>
      <c r="B447" s="249"/>
      <c r="C447" s="250"/>
      <c r="D447" s="251"/>
      <c r="E447" s="252"/>
      <c r="F447" s="208"/>
      <c r="G447" s="253"/>
      <c r="H447" s="253"/>
      <c r="I447" s="254"/>
      <c r="J447" s="255"/>
      <c r="K447" s="256"/>
      <c r="L447" s="256"/>
      <c r="M447" s="256"/>
      <c r="N447" s="256"/>
      <c r="O447" s="255"/>
      <c r="P447" s="256"/>
      <c r="Q447" s="256"/>
      <c r="R447" s="255"/>
      <c r="X447" s="217"/>
      <c r="Z447" s="217"/>
    </row>
    <row r="448" spans="1:29" s="207" customFormat="1" ht="3.65" customHeight="1" x14ac:dyDescent="0.55000000000000004">
      <c r="A448" s="248"/>
      <c r="B448" s="249"/>
      <c r="C448" s="250"/>
      <c r="D448" s="251"/>
      <c r="E448" s="252"/>
      <c r="F448" s="208"/>
      <c r="G448" s="253"/>
      <c r="H448" s="253"/>
      <c r="I448" s="254"/>
      <c r="J448" s="255"/>
      <c r="K448" s="256"/>
      <c r="L448" s="256"/>
      <c r="M448" s="256"/>
      <c r="N448" s="256"/>
      <c r="O448" s="255"/>
      <c r="P448" s="256"/>
      <c r="Q448" s="256"/>
      <c r="R448" s="255"/>
      <c r="X448" s="217"/>
      <c r="Z448" s="217"/>
    </row>
    <row r="449" spans="1:29" s="208" customFormat="1" ht="3.65" customHeight="1" thickBot="1" x14ac:dyDescent="0.6">
      <c r="A449" s="248"/>
      <c r="B449" s="251"/>
      <c r="C449" s="251"/>
      <c r="D449" s="251"/>
      <c r="E449" s="252"/>
      <c r="F449" s="251"/>
      <c r="G449" s="253"/>
      <c r="H449" s="253"/>
      <c r="I449" s="254"/>
      <c r="J449" s="255"/>
      <c r="K449" s="256"/>
      <c r="L449" s="256"/>
      <c r="M449" s="256"/>
      <c r="N449" s="256"/>
      <c r="O449" s="255"/>
      <c r="P449" s="256"/>
      <c r="Q449" s="256"/>
      <c r="R449" s="255"/>
      <c r="X449" s="256"/>
      <c r="Z449" s="256"/>
    </row>
    <row r="450" spans="1:29" s="207" customFormat="1" ht="48" customHeight="1" thickBot="1" x14ac:dyDescent="0.6">
      <c r="A450" s="190"/>
      <c r="B450" s="200" t="s">
        <v>94</v>
      </c>
      <c r="C450" s="305"/>
      <c r="D450" s="200" t="s">
        <v>146</v>
      </c>
      <c r="E450" s="201"/>
      <c r="F450" s="200" t="s">
        <v>93</v>
      </c>
      <c r="G450" s="202" t="s">
        <v>66</v>
      </c>
      <c r="H450" s="202" t="s">
        <v>67</v>
      </c>
      <c r="I450" s="203" t="s">
        <v>73</v>
      </c>
      <c r="J450" s="202" t="s">
        <v>75</v>
      </c>
      <c r="K450" s="202" t="s">
        <v>69</v>
      </c>
      <c r="L450" s="202" t="s">
        <v>68</v>
      </c>
      <c r="M450" s="202" t="s">
        <v>70</v>
      </c>
      <c r="N450" s="202" t="s">
        <v>71</v>
      </c>
      <c r="O450" s="202" t="s">
        <v>15</v>
      </c>
      <c r="P450" s="204" t="s">
        <v>72</v>
      </c>
      <c r="Q450" s="205" t="s">
        <v>74</v>
      </c>
      <c r="R450" s="206" t="s">
        <v>132</v>
      </c>
      <c r="U450" s="207" t="s">
        <v>54</v>
      </c>
      <c r="V450" s="207" t="s">
        <v>79</v>
      </c>
      <c r="W450" s="207" t="s">
        <v>56</v>
      </c>
      <c r="X450" s="207" t="s">
        <v>57</v>
      </c>
      <c r="Y450" s="208" t="s">
        <v>58</v>
      </c>
      <c r="Z450" s="207" t="s">
        <v>59</v>
      </c>
      <c r="AA450" s="207" t="s">
        <v>60</v>
      </c>
      <c r="AB450" s="207" t="s">
        <v>61</v>
      </c>
      <c r="AC450" s="207" t="s">
        <v>62</v>
      </c>
    </row>
    <row r="451" spans="1:29" s="207" customFormat="1" ht="20.5" customHeight="1" x14ac:dyDescent="0.55000000000000004">
      <c r="A451" s="306"/>
      <c r="B451" s="209" t="s">
        <v>96</v>
      </c>
      <c r="C451" s="282"/>
      <c r="D451" s="211"/>
      <c r="E451" s="212"/>
      <c r="F451" s="210">
        <v>1</v>
      </c>
      <c r="G451" s="213"/>
      <c r="H451" s="214"/>
      <c r="I451" s="215">
        <f t="shared" ref="I451:I462" si="264">IF(H451-G451+1&lt;10,IF(H451-G451+1&gt;0,H451-G451+1,"✕"),"✕")</f>
        <v>1</v>
      </c>
      <c r="J451" s="283" t="s">
        <v>20</v>
      </c>
      <c r="K451" s="284"/>
      <c r="L451" s="284"/>
      <c r="M451" s="284"/>
      <c r="N451" s="284"/>
      <c r="O451" s="285" t="s">
        <v>17</v>
      </c>
      <c r="P451" s="216">
        <f t="shared" ref="P451:P462" si="265">IF(J451="【住宅手当】",Y451,IF(J451="【宿舎借上げ】",AC451,0))</f>
        <v>0</v>
      </c>
      <c r="Q451" s="216">
        <f t="shared" ref="Q451:Q462" si="266">I451*P451</f>
        <v>0</v>
      </c>
      <c r="R451" s="286"/>
      <c r="U451" s="207">
        <f t="shared" ref="U451:U462" si="267">IF(O451="標準エリア",1/2,(IF(O451="加算エリア",2/3,0)))</f>
        <v>0.5</v>
      </c>
      <c r="V451" s="207">
        <f t="shared" ref="V451:V462" si="268">L451*U451</f>
        <v>0</v>
      </c>
      <c r="W451" s="207">
        <f t="shared" ref="W451:W462" si="269">IF(V451&gt;=(IF(O451="標準エリア",10000,IF(O451="加算エリア",14000,0))),IF(O451="標準エリア",10000,IF(O451="加算エリア",14000,0)),V451)</f>
        <v>0</v>
      </c>
      <c r="X451" s="217">
        <f t="shared" ref="X451:X462" si="270">K451-L451</f>
        <v>0</v>
      </c>
      <c r="Y451" s="207">
        <f t="shared" ref="Y451:Y462" si="271">IF(W451&gt;=X451,X451,W451)</f>
        <v>0</v>
      </c>
      <c r="Z451" s="217">
        <f t="shared" ref="Z451:Z462" si="272">M451-N451</f>
        <v>0</v>
      </c>
      <c r="AA451" s="207">
        <f t="shared" ref="AA451:AA462" si="273">Z451*U451</f>
        <v>0</v>
      </c>
      <c r="AB451" s="207">
        <f t="shared" ref="AB451:AB462" si="274">IF(AA451&gt;=(IF(O451="標準エリア",10000,14000)),(IF(O451="標準エリア",10000,14000)),AA451)</f>
        <v>0</v>
      </c>
      <c r="AC451" s="207">
        <f t="shared" ref="AC451:AC462" si="275">IF(AB451&gt;=N451,N451,AB451)</f>
        <v>0</v>
      </c>
    </row>
    <row r="452" spans="1:29" s="207" customFormat="1" ht="20.5" customHeight="1" x14ac:dyDescent="0.55000000000000004">
      <c r="A452" s="306"/>
      <c r="B452" s="218" t="s">
        <v>97</v>
      </c>
      <c r="C452" s="287"/>
      <c r="D452" s="220"/>
      <c r="E452" s="221"/>
      <c r="F452" s="219">
        <v>2</v>
      </c>
      <c r="G452" s="222"/>
      <c r="H452" s="223"/>
      <c r="I452" s="224">
        <f t="shared" si="264"/>
        <v>1</v>
      </c>
      <c r="J452" s="288" t="s">
        <v>20</v>
      </c>
      <c r="K452" s="289"/>
      <c r="L452" s="289"/>
      <c r="M452" s="289"/>
      <c r="N452" s="289"/>
      <c r="O452" s="290" t="s">
        <v>17</v>
      </c>
      <c r="P452" s="225">
        <f t="shared" si="265"/>
        <v>0</v>
      </c>
      <c r="Q452" s="225">
        <f t="shared" si="266"/>
        <v>0</v>
      </c>
      <c r="R452" s="291"/>
      <c r="U452" s="207">
        <f t="shared" si="267"/>
        <v>0.5</v>
      </c>
      <c r="V452" s="207">
        <f t="shared" si="268"/>
        <v>0</v>
      </c>
      <c r="W452" s="207">
        <f t="shared" si="269"/>
        <v>0</v>
      </c>
      <c r="X452" s="217">
        <f t="shared" si="270"/>
        <v>0</v>
      </c>
      <c r="Y452" s="207">
        <f t="shared" si="271"/>
        <v>0</v>
      </c>
      <c r="Z452" s="217">
        <f t="shared" si="272"/>
        <v>0</v>
      </c>
      <c r="AA452" s="207">
        <f t="shared" si="273"/>
        <v>0</v>
      </c>
      <c r="AB452" s="207">
        <f t="shared" si="274"/>
        <v>0</v>
      </c>
      <c r="AC452" s="207">
        <f t="shared" si="275"/>
        <v>0</v>
      </c>
    </row>
    <row r="453" spans="1:29" s="207" customFormat="1" ht="20.5" customHeight="1" x14ac:dyDescent="0.55000000000000004">
      <c r="A453" s="306"/>
      <c r="B453" s="218" t="s">
        <v>98</v>
      </c>
      <c r="C453" s="292"/>
      <c r="D453" s="226" t="str">
        <f>IF(C453=0,"",DATEDIF(C453,"2025/4/1","Y"))</f>
        <v/>
      </c>
      <c r="E453" s="212"/>
      <c r="F453" s="219">
        <v>3</v>
      </c>
      <c r="G453" s="222"/>
      <c r="H453" s="223"/>
      <c r="I453" s="224">
        <f t="shared" si="264"/>
        <v>1</v>
      </c>
      <c r="J453" s="288" t="s">
        <v>20</v>
      </c>
      <c r="K453" s="289"/>
      <c r="L453" s="289"/>
      <c r="M453" s="289"/>
      <c r="N453" s="289"/>
      <c r="O453" s="290" t="s">
        <v>17</v>
      </c>
      <c r="P453" s="225">
        <f t="shared" si="265"/>
        <v>0</v>
      </c>
      <c r="Q453" s="225">
        <f t="shared" si="266"/>
        <v>0</v>
      </c>
      <c r="R453" s="291"/>
      <c r="U453" s="207">
        <f t="shared" si="267"/>
        <v>0.5</v>
      </c>
      <c r="V453" s="207">
        <f t="shared" si="268"/>
        <v>0</v>
      </c>
      <c r="W453" s="207">
        <f t="shared" si="269"/>
        <v>0</v>
      </c>
      <c r="X453" s="217">
        <f t="shared" si="270"/>
        <v>0</v>
      </c>
      <c r="Y453" s="207">
        <f t="shared" si="271"/>
        <v>0</v>
      </c>
      <c r="Z453" s="217">
        <f t="shared" si="272"/>
        <v>0</v>
      </c>
      <c r="AA453" s="207">
        <f t="shared" si="273"/>
        <v>0</v>
      </c>
      <c r="AB453" s="207">
        <f t="shared" si="274"/>
        <v>0</v>
      </c>
      <c r="AC453" s="207">
        <f t="shared" si="275"/>
        <v>0</v>
      </c>
    </row>
    <row r="454" spans="1:29" s="207" customFormat="1" ht="20.5" customHeight="1" x14ac:dyDescent="0.55000000000000004">
      <c r="A454" s="306"/>
      <c r="B454" s="218" t="s">
        <v>99</v>
      </c>
      <c r="C454" s="292"/>
      <c r="D454" s="227" t="str">
        <f>IF(C454="","",IF(AND(C454&gt;=DATE(2022,2,1),C454&lt;=DATE(2025,12,31)),"対象","対象外"))</f>
        <v/>
      </c>
      <c r="E454" s="221"/>
      <c r="F454" s="219">
        <v>4</v>
      </c>
      <c r="G454" s="222"/>
      <c r="H454" s="223"/>
      <c r="I454" s="224">
        <f t="shared" si="264"/>
        <v>1</v>
      </c>
      <c r="J454" s="288" t="s">
        <v>20</v>
      </c>
      <c r="K454" s="289"/>
      <c r="L454" s="289"/>
      <c r="M454" s="289"/>
      <c r="N454" s="289"/>
      <c r="O454" s="290" t="s">
        <v>17</v>
      </c>
      <c r="P454" s="225">
        <f t="shared" si="265"/>
        <v>0</v>
      </c>
      <c r="Q454" s="225">
        <f t="shared" si="266"/>
        <v>0</v>
      </c>
      <c r="R454" s="291"/>
      <c r="U454" s="207">
        <f t="shared" si="267"/>
        <v>0.5</v>
      </c>
      <c r="V454" s="207">
        <f t="shared" si="268"/>
        <v>0</v>
      </c>
      <c r="W454" s="207">
        <f t="shared" si="269"/>
        <v>0</v>
      </c>
      <c r="X454" s="217">
        <f t="shared" si="270"/>
        <v>0</v>
      </c>
      <c r="Y454" s="207">
        <f t="shared" si="271"/>
        <v>0</v>
      </c>
      <c r="Z454" s="217">
        <f t="shared" si="272"/>
        <v>0</v>
      </c>
      <c r="AA454" s="207">
        <f t="shared" si="273"/>
        <v>0</v>
      </c>
      <c r="AB454" s="207">
        <f t="shared" si="274"/>
        <v>0</v>
      </c>
      <c r="AC454" s="207">
        <f t="shared" si="275"/>
        <v>0</v>
      </c>
    </row>
    <row r="455" spans="1:29" s="207" customFormat="1" ht="20.5" customHeight="1" x14ac:dyDescent="0.55000000000000004">
      <c r="A455" s="306"/>
      <c r="B455" s="218" t="s">
        <v>100</v>
      </c>
      <c r="C455" s="293"/>
      <c r="D455" s="220"/>
      <c r="E455" s="212"/>
      <c r="F455" s="219">
        <v>5</v>
      </c>
      <c r="G455" s="222"/>
      <c r="H455" s="223"/>
      <c r="I455" s="224">
        <f t="shared" si="264"/>
        <v>1</v>
      </c>
      <c r="J455" s="288" t="s">
        <v>20</v>
      </c>
      <c r="K455" s="289"/>
      <c r="L455" s="289"/>
      <c r="M455" s="289"/>
      <c r="N455" s="289"/>
      <c r="O455" s="290" t="s">
        <v>17</v>
      </c>
      <c r="P455" s="225">
        <f t="shared" si="265"/>
        <v>0</v>
      </c>
      <c r="Q455" s="225">
        <f t="shared" si="266"/>
        <v>0</v>
      </c>
      <c r="R455" s="291"/>
      <c r="U455" s="207">
        <f t="shared" si="267"/>
        <v>0.5</v>
      </c>
      <c r="V455" s="207">
        <f t="shared" si="268"/>
        <v>0</v>
      </c>
      <c r="W455" s="207">
        <f t="shared" si="269"/>
        <v>0</v>
      </c>
      <c r="X455" s="217">
        <f t="shared" si="270"/>
        <v>0</v>
      </c>
      <c r="Y455" s="207">
        <f t="shared" si="271"/>
        <v>0</v>
      </c>
      <c r="Z455" s="217">
        <f t="shared" si="272"/>
        <v>0</v>
      </c>
      <c r="AA455" s="207">
        <f t="shared" si="273"/>
        <v>0</v>
      </c>
      <c r="AB455" s="207">
        <f t="shared" si="274"/>
        <v>0</v>
      </c>
      <c r="AC455" s="207">
        <f t="shared" si="275"/>
        <v>0</v>
      </c>
    </row>
    <row r="456" spans="1:29" s="207" customFormat="1" ht="20.5" customHeight="1" thickBot="1" x14ac:dyDescent="0.6">
      <c r="A456" s="306"/>
      <c r="B456" s="228" t="s">
        <v>101</v>
      </c>
      <c r="C456" s="294"/>
      <c r="D456" s="230"/>
      <c r="E456" s="221"/>
      <c r="F456" s="219">
        <v>6</v>
      </c>
      <c r="G456" s="222"/>
      <c r="H456" s="223"/>
      <c r="I456" s="224">
        <f t="shared" si="264"/>
        <v>1</v>
      </c>
      <c r="J456" s="288" t="s">
        <v>20</v>
      </c>
      <c r="K456" s="289"/>
      <c r="L456" s="289"/>
      <c r="M456" s="289"/>
      <c r="N456" s="289"/>
      <c r="O456" s="290" t="s">
        <v>17</v>
      </c>
      <c r="P456" s="225">
        <f t="shared" si="265"/>
        <v>0</v>
      </c>
      <c r="Q456" s="225">
        <f t="shared" si="266"/>
        <v>0</v>
      </c>
      <c r="R456" s="291"/>
      <c r="U456" s="207">
        <f t="shared" si="267"/>
        <v>0.5</v>
      </c>
      <c r="V456" s="207">
        <f t="shared" si="268"/>
        <v>0</v>
      </c>
      <c r="W456" s="207">
        <f t="shared" si="269"/>
        <v>0</v>
      </c>
      <c r="X456" s="217">
        <f t="shared" si="270"/>
        <v>0</v>
      </c>
      <c r="Y456" s="207">
        <f t="shared" si="271"/>
        <v>0</v>
      </c>
      <c r="Z456" s="217">
        <f t="shared" si="272"/>
        <v>0</v>
      </c>
      <c r="AA456" s="207">
        <f t="shared" si="273"/>
        <v>0</v>
      </c>
      <c r="AB456" s="207">
        <f t="shared" si="274"/>
        <v>0</v>
      </c>
      <c r="AC456" s="207">
        <f t="shared" si="275"/>
        <v>0</v>
      </c>
    </row>
    <row r="457" spans="1:29" s="207" customFormat="1" ht="20.5" customHeight="1" x14ac:dyDescent="0.55000000000000004">
      <c r="A457" s="307"/>
      <c r="B457" s="231"/>
      <c r="C457" s="231"/>
      <c r="D457" s="231"/>
      <c r="E457" s="232"/>
      <c r="F457" s="219">
        <v>7</v>
      </c>
      <c r="G457" s="222"/>
      <c r="H457" s="223"/>
      <c r="I457" s="224">
        <f t="shared" si="264"/>
        <v>1</v>
      </c>
      <c r="J457" s="288" t="s">
        <v>20</v>
      </c>
      <c r="K457" s="289"/>
      <c r="L457" s="289"/>
      <c r="M457" s="289"/>
      <c r="N457" s="289"/>
      <c r="O457" s="290" t="s">
        <v>17</v>
      </c>
      <c r="P457" s="225">
        <f t="shared" si="265"/>
        <v>0</v>
      </c>
      <c r="Q457" s="225">
        <f t="shared" si="266"/>
        <v>0</v>
      </c>
      <c r="R457" s="291"/>
      <c r="U457" s="207">
        <f t="shared" si="267"/>
        <v>0.5</v>
      </c>
      <c r="V457" s="207">
        <f t="shared" si="268"/>
        <v>0</v>
      </c>
      <c r="W457" s="207">
        <f t="shared" si="269"/>
        <v>0</v>
      </c>
      <c r="X457" s="217">
        <f t="shared" si="270"/>
        <v>0</v>
      </c>
      <c r="Y457" s="207">
        <f t="shared" si="271"/>
        <v>0</v>
      </c>
      <c r="Z457" s="217">
        <f t="shared" si="272"/>
        <v>0</v>
      </c>
      <c r="AA457" s="207">
        <f t="shared" si="273"/>
        <v>0</v>
      </c>
      <c r="AB457" s="207">
        <f t="shared" si="274"/>
        <v>0</v>
      </c>
      <c r="AC457" s="207">
        <f t="shared" si="275"/>
        <v>0</v>
      </c>
    </row>
    <row r="458" spans="1:29" s="207" customFormat="1" ht="20.5" customHeight="1" thickBot="1" x14ac:dyDescent="0.6">
      <c r="A458" s="307"/>
      <c r="B458" s="233"/>
      <c r="C458" s="233"/>
      <c r="D458" s="233"/>
      <c r="E458" s="234"/>
      <c r="F458" s="219">
        <v>8</v>
      </c>
      <c r="G458" s="222"/>
      <c r="H458" s="223"/>
      <c r="I458" s="224">
        <f t="shared" si="264"/>
        <v>1</v>
      </c>
      <c r="J458" s="288" t="s">
        <v>20</v>
      </c>
      <c r="K458" s="289"/>
      <c r="L458" s="289"/>
      <c r="M458" s="289"/>
      <c r="N458" s="289"/>
      <c r="O458" s="290" t="s">
        <v>17</v>
      </c>
      <c r="P458" s="225">
        <f t="shared" si="265"/>
        <v>0</v>
      </c>
      <c r="Q458" s="225">
        <f t="shared" si="266"/>
        <v>0</v>
      </c>
      <c r="R458" s="291"/>
      <c r="U458" s="207">
        <f t="shared" si="267"/>
        <v>0.5</v>
      </c>
      <c r="V458" s="207">
        <f t="shared" si="268"/>
        <v>0</v>
      </c>
      <c r="W458" s="207">
        <f t="shared" si="269"/>
        <v>0</v>
      </c>
      <c r="X458" s="217">
        <f t="shared" si="270"/>
        <v>0</v>
      </c>
      <c r="Y458" s="207">
        <f t="shared" si="271"/>
        <v>0</v>
      </c>
      <c r="Z458" s="217">
        <f t="shared" si="272"/>
        <v>0</v>
      </c>
      <c r="AA458" s="207">
        <f t="shared" si="273"/>
        <v>0</v>
      </c>
      <c r="AB458" s="207">
        <f t="shared" si="274"/>
        <v>0</v>
      </c>
      <c r="AC458" s="207">
        <f t="shared" si="275"/>
        <v>0</v>
      </c>
    </row>
    <row r="459" spans="1:29" s="207" customFormat="1" ht="20.5" customHeight="1" x14ac:dyDescent="0.55000000000000004">
      <c r="A459" s="306"/>
      <c r="B459" s="235" t="str">
        <f>IF(C452=0,"",C452)</f>
        <v/>
      </c>
      <c r="C459" s="211" t="s">
        <v>103</v>
      </c>
      <c r="D459" s="209"/>
      <c r="E459" s="212"/>
      <c r="F459" s="219">
        <v>9</v>
      </c>
      <c r="G459" s="222"/>
      <c r="H459" s="223"/>
      <c r="I459" s="224">
        <f t="shared" si="264"/>
        <v>1</v>
      </c>
      <c r="J459" s="288" t="s">
        <v>20</v>
      </c>
      <c r="K459" s="289"/>
      <c r="L459" s="289"/>
      <c r="M459" s="289"/>
      <c r="N459" s="289"/>
      <c r="O459" s="290" t="s">
        <v>17</v>
      </c>
      <c r="P459" s="225">
        <f t="shared" si="265"/>
        <v>0</v>
      </c>
      <c r="Q459" s="225">
        <f t="shared" si="266"/>
        <v>0</v>
      </c>
      <c r="R459" s="291"/>
      <c r="U459" s="207">
        <f t="shared" si="267"/>
        <v>0.5</v>
      </c>
      <c r="V459" s="207">
        <f t="shared" si="268"/>
        <v>0</v>
      </c>
      <c r="W459" s="207">
        <f t="shared" si="269"/>
        <v>0</v>
      </c>
      <c r="X459" s="217">
        <f t="shared" si="270"/>
        <v>0</v>
      </c>
      <c r="Y459" s="207">
        <f t="shared" si="271"/>
        <v>0</v>
      </c>
      <c r="Z459" s="217">
        <f t="shared" si="272"/>
        <v>0</v>
      </c>
      <c r="AA459" s="207">
        <f t="shared" si="273"/>
        <v>0</v>
      </c>
      <c r="AB459" s="207">
        <f t="shared" si="274"/>
        <v>0</v>
      </c>
      <c r="AC459" s="207">
        <f t="shared" si="275"/>
        <v>0</v>
      </c>
    </row>
    <row r="460" spans="1:29" s="207" customFormat="1" ht="20.5" customHeight="1" thickBot="1" x14ac:dyDescent="0.6">
      <c r="A460" s="306"/>
      <c r="B460" s="271"/>
      <c r="C460" s="272"/>
      <c r="D460" s="273"/>
      <c r="E460" s="221"/>
      <c r="F460" s="219">
        <v>10</v>
      </c>
      <c r="G460" s="222"/>
      <c r="H460" s="223"/>
      <c r="I460" s="224">
        <f t="shared" si="264"/>
        <v>1</v>
      </c>
      <c r="J460" s="288" t="s">
        <v>20</v>
      </c>
      <c r="K460" s="289"/>
      <c r="L460" s="289"/>
      <c r="M460" s="289"/>
      <c r="N460" s="289"/>
      <c r="O460" s="290" t="s">
        <v>17</v>
      </c>
      <c r="P460" s="225">
        <f t="shared" si="265"/>
        <v>0</v>
      </c>
      <c r="Q460" s="225">
        <f t="shared" si="266"/>
        <v>0</v>
      </c>
      <c r="R460" s="291"/>
      <c r="U460" s="207">
        <f t="shared" si="267"/>
        <v>0.5</v>
      </c>
      <c r="V460" s="207">
        <f t="shared" si="268"/>
        <v>0</v>
      </c>
      <c r="W460" s="207">
        <f t="shared" si="269"/>
        <v>0</v>
      </c>
      <c r="X460" s="217">
        <f t="shared" si="270"/>
        <v>0</v>
      </c>
      <c r="Y460" s="207">
        <f t="shared" si="271"/>
        <v>0</v>
      </c>
      <c r="Z460" s="217">
        <f t="shared" si="272"/>
        <v>0</v>
      </c>
      <c r="AA460" s="207">
        <f t="shared" si="273"/>
        <v>0</v>
      </c>
      <c r="AB460" s="207">
        <f t="shared" si="274"/>
        <v>0</v>
      </c>
      <c r="AC460" s="207">
        <f t="shared" si="275"/>
        <v>0</v>
      </c>
    </row>
    <row r="461" spans="1:29" s="207" customFormat="1" ht="20.5" customHeight="1" thickBot="1" x14ac:dyDescent="0.6">
      <c r="A461" s="306"/>
      <c r="B461" s="209" t="s">
        <v>5</v>
      </c>
      <c r="C461" s="239">
        <f>COUNTIF(J451:J462,"&lt;&gt;【補助対象外】")</f>
        <v>12</v>
      </c>
      <c r="D461" s="240"/>
      <c r="E461" s="212"/>
      <c r="F461" s="219">
        <v>11</v>
      </c>
      <c r="G461" s="222"/>
      <c r="H461" s="223"/>
      <c r="I461" s="224">
        <f t="shared" si="264"/>
        <v>1</v>
      </c>
      <c r="J461" s="288" t="s">
        <v>20</v>
      </c>
      <c r="K461" s="289"/>
      <c r="L461" s="289"/>
      <c r="M461" s="289"/>
      <c r="N461" s="289"/>
      <c r="O461" s="290" t="s">
        <v>17</v>
      </c>
      <c r="P461" s="225">
        <f t="shared" si="265"/>
        <v>0</v>
      </c>
      <c r="Q461" s="225">
        <f t="shared" si="266"/>
        <v>0</v>
      </c>
      <c r="R461" s="291"/>
      <c r="U461" s="207">
        <f t="shared" si="267"/>
        <v>0.5</v>
      </c>
      <c r="V461" s="207">
        <f t="shared" si="268"/>
        <v>0</v>
      </c>
      <c r="W461" s="207">
        <f t="shared" si="269"/>
        <v>0</v>
      </c>
      <c r="X461" s="217">
        <f t="shared" si="270"/>
        <v>0</v>
      </c>
      <c r="Y461" s="207">
        <f t="shared" si="271"/>
        <v>0</v>
      </c>
      <c r="Z461" s="217">
        <f t="shared" si="272"/>
        <v>0</v>
      </c>
      <c r="AA461" s="207">
        <f t="shared" si="273"/>
        <v>0</v>
      </c>
      <c r="AB461" s="207">
        <f t="shared" si="274"/>
        <v>0</v>
      </c>
      <c r="AC461" s="207">
        <f t="shared" si="275"/>
        <v>0</v>
      </c>
    </row>
    <row r="462" spans="1:29" s="207" customFormat="1" ht="20.399999999999999" customHeight="1" thickBot="1" x14ac:dyDescent="0.6">
      <c r="A462" s="306"/>
      <c r="B462" s="241" t="s">
        <v>104</v>
      </c>
      <c r="C462" s="242">
        <f>ROUNDDOWN(SUM(P451:P462),-3)</f>
        <v>0</v>
      </c>
      <c r="D462" s="243"/>
      <c r="E462" s="221"/>
      <c r="F462" s="229">
        <v>12</v>
      </c>
      <c r="G462" s="244"/>
      <c r="H462" s="245"/>
      <c r="I462" s="246">
        <f t="shared" si="264"/>
        <v>1</v>
      </c>
      <c r="J462" s="295" t="s">
        <v>20</v>
      </c>
      <c r="K462" s="296"/>
      <c r="L462" s="296"/>
      <c r="M462" s="296"/>
      <c r="N462" s="296"/>
      <c r="O462" s="297" t="s">
        <v>17</v>
      </c>
      <c r="P462" s="247">
        <f t="shared" si="265"/>
        <v>0</v>
      </c>
      <c r="Q462" s="247">
        <f t="shared" si="266"/>
        <v>0</v>
      </c>
      <c r="R462" s="298"/>
      <c r="U462" s="207">
        <f t="shared" si="267"/>
        <v>0.5</v>
      </c>
      <c r="V462" s="207">
        <f t="shared" si="268"/>
        <v>0</v>
      </c>
      <c r="W462" s="207">
        <f t="shared" si="269"/>
        <v>0</v>
      </c>
      <c r="X462" s="217">
        <f t="shared" si="270"/>
        <v>0</v>
      </c>
      <c r="Y462" s="207">
        <f t="shared" si="271"/>
        <v>0</v>
      </c>
      <c r="Z462" s="217">
        <f t="shared" si="272"/>
        <v>0</v>
      </c>
      <c r="AA462" s="207">
        <f t="shared" si="273"/>
        <v>0</v>
      </c>
      <c r="AB462" s="207">
        <f t="shared" si="274"/>
        <v>0</v>
      </c>
      <c r="AC462" s="207">
        <f t="shared" si="275"/>
        <v>0</v>
      </c>
    </row>
    <row r="463" spans="1:29" s="207" customFormat="1" ht="4.75" customHeight="1" x14ac:dyDescent="0.55000000000000004">
      <c r="A463" s="248"/>
      <c r="B463" s="249"/>
      <c r="C463" s="250"/>
      <c r="D463" s="251"/>
      <c r="E463" s="252"/>
      <c r="F463" s="208"/>
      <c r="G463" s="253"/>
      <c r="H463" s="253"/>
      <c r="I463" s="254"/>
      <c r="J463" s="255"/>
      <c r="K463" s="256"/>
      <c r="L463" s="256"/>
      <c r="M463" s="256"/>
      <c r="N463" s="256"/>
      <c r="O463" s="255"/>
      <c r="P463" s="256"/>
      <c r="Q463" s="256"/>
      <c r="R463" s="255"/>
      <c r="X463" s="217"/>
      <c r="Z463" s="217"/>
    </row>
    <row r="464" spans="1:29" s="207" customFormat="1" ht="4.75" customHeight="1" x14ac:dyDescent="0.55000000000000004">
      <c r="A464" s="248"/>
      <c r="B464" s="249"/>
      <c r="C464" s="250"/>
      <c r="D464" s="251"/>
      <c r="E464" s="252"/>
      <c r="F464" s="208"/>
      <c r="G464" s="253"/>
      <c r="H464" s="253"/>
      <c r="I464" s="254"/>
      <c r="J464" s="255"/>
      <c r="K464" s="256"/>
      <c r="L464" s="256"/>
      <c r="M464" s="256"/>
      <c r="N464" s="256"/>
      <c r="O464" s="255"/>
      <c r="P464" s="256"/>
      <c r="Q464" s="256"/>
      <c r="R464" s="255"/>
      <c r="X464" s="217"/>
      <c r="Z464" s="217"/>
    </row>
    <row r="465" spans="1:29" s="207" customFormat="1" ht="4.75" customHeight="1" thickBot="1" x14ac:dyDescent="0.6">
      <c r="A465" s="248"/>
      <c r="B465" s="249"/>
      <c r="C465" s="250"/>
      <c r="D465" s="251"/>
      <c r="E465" s="252"/>
      <c r="F465" s="208"/>
      <c r="G465" s="253"/>
      <c r="H465" s="253"/>
      <c r="I465" s="254"/>
      <c r="J465" s="255"/>
      <c r="K465" s="256"/>
      <c r="L465" s="256"/>
      <c r="M465" s="256"/>
      <c r="N465" s="256"/>
      <c r="O465" s="255"/>
      <c r="P465" s="256"/>
      <c r="Q465" s="256"/>
      <c r="R465" s="255"/>
      <c r="X465" s="217"/>
      <c r="Z465" s="217"/>
    </row>
    <row r="466" spans="1:29" s="207" customFormat="1" ht="3.65" customHeight="1" x14ac:dyDescent="0.55000000000000004">
      <c r="A466" s="248"/>
      <c r="B466" s="257"/>
      <c r="C466" s="258"/>
      <c r="D466" s="259"/>
      <c r="E466" s="260"/>
      <c r="F466" s="261"/>
      <c r="G466" s="262"/>
      <c r="H466" s="262"/>
      <c r="I466" s="263"/>
      <c r="J466" s="264"/>
      <c r="K466" s="265"/>
      <c r="L466" s="265"/>
      <c r="M466" s="265"/>
      <c r="N466" s="265"/>
      <c r="O466" s="264"/>
      <c r="P466" s="265"/>
      <c r="Q466" s="265"/>
      <c r="R466" s="264"/>
      <c r="X466" s="217"/>
      <c r="Z466" s="217"/>
    </row>
    <row r="467" spans="1:29" s="207" customFormat="1" ht="3.65" customHeight="1" x14ac:dyDescent="0.55000000000000004">
      <c r="A467" s="248"/>
      <c r="B467" s="249"/>
      <c r="C467" s="250"/>
      <c r="D467" s="251"/>
      <c r="E467" s="252"/>
      <c r="F467" s="208"/>
      <c r="G467" s="253"/>
      <c r="H467" s="253"/>
      <c r="I467" s="254"/>
      <c r="J467" s="255"/>
      <c r="K467" s="256"/>
      <c r="L467" s="256"/>
      <c r="M467" s="256"/>
      <c r="N467" s="256"/>
      <c r="O467" s="255"/>
      <c r="P467" s="256"/>
      <c r="Q467" s="256"/>
      <c r="R467" s="255"/>
      <c r="X467" s="217"/>
      <c r="Z467" s="217"/>
    </row>
    <row r="468" spans="1:29" s="207" customFormat="1" ht="3.65" customHeight="1" x14ac:dyDescent="0.55000000000000004">
      <c r="A468" s="248"/>
      <c r="B468" s="249"/>
      <c r="C468" s="250"/>
      <c r="D468" s="251"/>
      <c r="E468" s="252"/>
      <c r="F468" s="208"/>
      <c r="G468" s="253"/>
      <c r="H468" s="253"/>
      <c r="I468" s="254"/>
      <c r="J468" s="255"/>
      <c r="K468" s="256"/>
      <c r="L468" s="256"/>
      <c r="M468" s="256"/>
      <c r="N468" s="256"/>
      <c r="O468" s="255"/>
      <c r="P468" s="256"/>
      <c r="Q468" s="256"/>
      <c r="R468" s="255"/>
      <c r="X468" s="217"/>
      <c r="Z468" s="217"/>
    </row>
    <row r="469" spans="1:29" s="208" customFormat="1" ht="3.65" customHeight="1" thickBot="1" x14ac:dyDescent="0.6">
      <c r="A469" s="248"/>
      <c r="B469" s="251"/>
      <c r="C469" s="251"/>
      <c r="D469" s="251"/>
      <c r="E469" s="252"/>
      <c r="F469" s="251"/>
      <c r="G469" s="253"/>
      <c r="H469" s="253"/>
      <c r="I469" s="254"/>
      <c r="J469" s="255"/>
      <c r="K469" s="256"/>
      <c r="L469" s="256"/>
      <c r="M469" s="256"/>
      <c r="N469" s="256"/>
      <c r="O469" s="255"/>
      <c r="P469" s="256"/>
      <c r="Q469" s="256"/>
      <c r="R469" s="255"/>
      <c r="X469" s="256"/>
      <c r="Z469" s="256"/>
    </row>
    <row r="470" spans="1:29" s="207" customFormat="1" ht="48" customHeight="1" thickBot="1" x14ac:dyDescent="0.6">
      <c r="A470" s="190"/>
      <c r="B470" s="200" t="s">
        <v>94</v>
      </c>
      <c r="C470" s="305"/>
      <c r="D470" s="200" t="s">
        <v>147</v>
      </c>
      <c r="E470" s="201"/>
      <c r="F470" s="200" t="s">
        <v>93</v>
      </c>
      <c r="G470" s="202" t="s">
        <v>66</v>
      </c>
      <c r="H470" s="202" t="s">
        <v>67</v>
      </c>
      <c r="I470" s="203" t="s">
        <v>73</v>
      </c>
      <c r="J470" s="202" t="s">
        <v>75</v>
      </c>
      <c r="K470" s="202" t="s">
        <v>69</v>
      </c>
      <c r="L470" s="202" t="s">
        <v>68</v>
      </c>
      <c r="M470" s="202" t="s">
        <v>70</v>
      </c>
      <c r="N470" s="202" t="s">
        <v>71</v>
      </c>
      <c r="O470" s="202" t="s">
        <v>15</v>
      </c>
      <c r="P470" s="204" t="s">
        <v>72</v>
      </c>
      <c r="Q470" s="205" t="s">
        <v>74</v>
      </c>
      <c r="R470" s="206" t="s">
        <v>132</v>
      </c>
      <c r="U470" s="207" t="s">
        <v>54</v>
      </c>
      <c r="V470" s="207" t="s">
        <v>79</v>
      </c>
      <c r="W470" s="207" t="s">
        <v>56</v>
      </c>
      <c r="X470" s="207" t="s">
        <v>57</v>
      </c>
      <c r="Y470" s="208" t="s">
        <v>58</v>
      </c>
      <c r="Z470" s="207" t="s">
        <v>59</v>
      </c>
      <c r="AA470" s="207" t="s">
        <v>60</v>
      </c>
      <c r="AB470" s="207" t="s">
        <v>61</v>
      </c>
      <c r="AC470" s="207" t="s">
        <v>62</v>
      </c>
    </row>
    <row r="471" spans="1:29" s="207" customFormat="1" ht="20.5" customHeight="1" x14ac:dyDescent="0.55000000000000004">
      <c r="A471" s="306"/>
      <c r="B471" s="209" t="s">
        <v>96</v>
      </c>
      <c r="C471" s="282"/>
      <c r="D471" s="211"/>
      <c r="E471" s="212"/>
      <c r="F471" s="210">
        <v>1</v>
      </c>
      <c r="G471" s="213"/>
      <c r="H471" s="214"/>
      <c r="I471" s="215">
        <f t="shared" ref="I471:I482" si="276">IF(H471-G471+1&lt;10,IF(H471-G471+1&gt;0,H471-G471+1,"✕"),"✕")</f>
        <v>1</v>
      </c>
      <c r="J471" s="283" t="s">
        <v>20</v>
      </c>
      <c r="K471" s="284"/>
      <c r="L471" s="284"/>
      <c r="M471" s="284"/>
      <c r="N471" s="284"/>
      <c r="O471" s="285" t="s">
        <v>17</v>
      </c>
      <c r="P471" s="216">
        <f t="shared" ref="P471:P482" si="277">IF(J471="【住宅手当】",Y471,IF(J471="【宿舎借上げ】",AC471,0))</f>
        <v>0</v>
      </c>
      <c r="Q471" s="216">
        <f t="shared" ref="Q471:Q482" si="278">I471*P471</f>
        <v>0</v>
      </c>
      <c r="R471" s="286"/>
      <c r="U471" s="207">
        <f t="shared" ref="U471:U482" si="279">IF(O471="標準エリア",1/2,(IF(O471="加算エリア",2/3,0)))</f>
        <v>0.5</v>
      </c>
      <c r="V471" s="207">
        <f t="shared" ref="V471:V482" si="280">L471*U471</f>
        <v>0</v>
      </c>
      <c r="W471" s="207">
        <f t="shared" ref="W471:W482" si="281">IF(V471&gt;=(IF(O471="標準エリア",10000,IF(O471="加算エリア",14000,0))),IF(O471="標準エリア",10000,IF(O471="加算エリア",14000,0)),V471)</f>
        <v>0</v>
      </c>
      <c r="X471" s="217">
        <f t="shared" ref="X471:X482" si="282">K471-L471</f>
        <v>0</v>
      </c>
      <c r="Y471" s="207">
        <f t="shared" ref="Y471:Y482" si="283">IF(W471&gt;=X471,X471,W471)</f>
        <v>0</v>
      </c>
      <c r="Z471" s="217">
        <f t="shared" ref="Z471:Z482" si="284">M471-N471</f>
        <v>0</v>
      </c>
      <c r="AA471" s="207">
        <f t="shared" ref="AA471:AA482" si="285">Z471*U471</f>
        <v>0</v>
      </c>
      <c r="AB471" s="207">
        <f t="shared" ref="AB471:AB482" si="286">IF(AA471&gt;=(IF(O471="標準エリア",10000,14000)),(IF(O471="標準エリア",10000,14000)),AA471)</f>
        <v>0</v>
      </c>
      <c r="AC471" s="207">
        <f t="shared" ref="AC471:AC482" si="287">IF(AB471&gt;=N471,N471,AB471)</f>
        <v>0</v>
      </c>
    </row>
    <row r="472" spans="1:29" s="207" customFormat="1" ht="20.5" customHeight="1" x14ac:dyDescent="0.55000000000000004">
      <c r="A472" s="306"/>
      <c r="B472" s="218" t="s">
        <v>97</v>
      </c>
      <c r="C472" s="287"/>
      <c r="D472" s="220"/>
      <c r="E472" s="221"/>
      <c r="F472" s="219">
        <v>2</v>
      </c>
      <c r="G472" s="222"/>
      <c r="H472" s="223"/>
      <c r="I472" s="224">
        <f t="shared" si="276"/>
        <v>1</v>
      </c>
      <c r="J472" s="288" t="s">
        <v>20</v>
      </c>
      <c r="K472" s="289"/>
      <c r="L472" s="289"/>
      <c r="M472" s="289"/>
      <c r="N472" s="289"/>
      <c r="O472" s="290" t="s">
        <v>17</v>
      </c>
      <c r="P472" s="225">
        <f t="shared" si="277"/>
        <v>0</v>
      </c>
      <c r="Q472" s="225">
        <f t="shared" si="278"/>
        <v>0</v>
      </c>
      <c r="R472" s="291"/>
      <c r="U472" s="207">
        <f t="shared" si="279"/>
        <v>0.5</v>
      </c>
      <c r="V472" s="207">
        <f t="shared" si="280"/>
        <v>0</v>
      </c>
      <c r="W472" s="207">
        <f t="shared" si="281"/>
        <v>0</v>
      </c>
      <c r="X472" s="217">
        <f t="shared" si="282"/>
        <v>0</v>
      </c>
      <c r="Y472" s="207">
        <f t="shared" si="283"/>
        <v>0</v>
      </c>
      <c r="Z472" s="217">
        <f t="shared" si="284"/>
        <v>0</v>
      </c>
      <c r="AA472" s="207">
        <f t="shared" si="285"/>
        <v>0</v>
      </c>
      <c r="AB472" s="207">
        <f t="shared" si="286"/>
        <v>0</v>
      </c>
      <c r="AC472" s="207">
        <f t="shared" si="287"/>
        <v>0</v>
      </c>
    </row>
    <row r="473" spans="1:29" s="207" customFormat="1" ht="20.5" customHeight="1" x14ac:dyDescent="0.55000000000000004">
      <c r="A473" s="306"/>
      <c r="B473" s="218" t="s">
        <v>98</v>
      </c>
      <c r="C473" s="292"/>
      <c r="D473" s="226" t="str">
        <f>IF(C473=0,"",DATEDIF(C473,"2025/4/1","Y"))</f>
        <v/>
      </c>
      <c r="E473" s="212"/>
      <c r="F473" s="219">
        <v>3</v>
      </c>
      <c r="G473" s="222"/>
      <c r="H473" s="223"/>
      <c r="I473" s="224">
        <f t="shared" si="276"/>
        <v>1</v>
      </c>
      <c r="J473" s="288" t="s">
        <v>20</v>
      </c>
      <c r="K473" s="289"/>
      <c r="L473" s="289"/>
      <c r="M473" s="289"/>
      <c r="N473" s="289"/>
      <c r="O473" s="290" t="s">
        <v>17</v>
      </c>
      <c r="P473" s="225">
        <f t="shared" si="277"/>
        <v>0</v>
      </c>
      <c r="Q473" s="225">
        <f t="shared" si="278"/>
        <v>0</v>
      </c>
      <c r="R473" s="291"/>
      <c r="U473" s="207">
        <f t="shared" si="279"/>
        <v>0.5</v>
      </c>
      <c r="V473" s="207">
        <f t="shared" si="280"/>
        <v>0</v>
      </c>
      <c r="W473" s="207">
        <f t="shared" si="281"/>
        <v>0</v>
      </c>
      <c r="X473" s="217">
        <f t="shared" si="282"/>
        <v>0</v>
      </c>
      <c r="Y473" s="207">
        <f t="shared" si="283"/>
        <v>0</v>
      </c>
      <c r="Z473" s="217">
        <f t="shared" si="284"/>
        <v>0</v>
      </c>
      <c r="AA473" s="207">
        <f t="shared" si="285"/>
        <v>0</v>
      </c>
      <c r="AB473" s="207">
        <f t="shared" si="286"/>
        <v>0</v>
      </c>
      <c r="AC473" s="207">
        <f t="shared" si="287"/>
        <v>0</v>
      </c>
    </row>
    <row r="474" spans="1:29" s="207" customFormat="1" ht="20.5" customHeight="1" x14ac:dyDescent="0.55000000000000004">
      <c r="A474" s="306"/>
      <c r="B474" s="218" t="s">
        <v>99</v>
      </c>
      <c r="C474" s="292"/>
      <c r="D474" s="227" t="str">
        <f>IF(C474="","",IF(AND(C474&gt;=DATE(2022,2,1),C474&lt;=DATE(2025,12,31)),"対象","対象外"))</f>
        <v/>
      </c>
      <c r="E474" s="221"/>
      <c r="F474" s="219">
        <v>4</v>
      </c>
      <c r="G474" s="222"/>
      <c r="H474" s="223"/>
      <c r="I474" s="224">
        <f t="shared" si="276"/>
        <v>1</v>
      </c>
      <c r="J474" s="288" t="s">
        <v>20</v>
      </c>
      <c r="K474" s="289"/>
      <c r="L474" s="289"/>
      <c r="M474" s="289"/>
      <c r="N474" s="289"/>
      <c r="O474" s="290" t="s">
        <v>17</v>
      </c>
      <c r="P474" s="225">
        <f t="shared" si="277"/>
        <v>0</v>
      </c>
      <c r="Q474" s="225">
        <f t="shared" si="278"/>
        <v>0</v>
      </c>
      <c r="R474" s="291"/>
      <c r="U474" s="207">
        <f t="shared" si="279"/>
        <v>0.5</v>
      </c>
      <c r="V474" s="207">
        <f t="shared" si="280"/>
        <v>0</v>
      </c>
      <c r="W474" s="207">
        <f t="shared" si="281"/>
        <v>0</v>
      </c>
      <c r="X474" s="217">
        <f t="shared" si="282"/>
        <v>0</v>
      </c>
      <c r="Y474" s="207">
        <f t="shared" si="283"/>
        <v>0</v>
      </c>
      <c r="Z474" s="217">
        <f t="shared" si="284"/>
        <v>0</v>
      </c>
      <c r="AA474" s="207">
        <f t="shared" si="285"/>
        <v>0</v>
      </c>
      <c r="AB474" s="207">
        <f t="shared" si="286"/>
        <v>0</v>
      </c>
      <c r="AC474" s="207">
        <f t="shared" si="287"/>
        <v>0</v>
      </c>
    </row>
    <row r="475" spans="1:29" s="207" customFormat="1" ht="20.5" customHeight="1" x14ac:dyDescent="0.55000000000000004">
      <c r="A475" s="306"/>
      <c r="B475" s="218" t="s">
        <v>100</v>
      </c>
      <c r="C475" s="293"/>
      <c r="D475" s="220"/>
      <c r="E475" s="212"/>
      <c r="F475" s="219">
        <v>5</v>
      </c>
      <c r="G475" s="222"/>
      <c r="H475" s="223"/>
      <c r="I475" s="224">
        <f t="shared" si="276"/>
        <v>1</v>
      </c>
      <c r="J475" s="288" t="s">
        <v>20</v>
      </c>
      <c r="K475" s="289"/>
      <c r="L475" s="289"/>
      <c r="M475" s="289"/>
      <c r="N475" s="289"/>
      <c r="O475" s="290" t="s">
        <v>17</v>
      </c>
      <c r="P475" s="225">
        <f t="shared" si="277"/>
        <v>0</v>
      </c>
      <c r="Q475" s="225">
        <f t="shared" si="278"/>
        <v>0</v>
      </c>
      <c r="R475" s="291"/>
      <c r="U475" s="207">
        <f t="shared" si="279"/>
        <v>0.5</v>
      </c>
      <c r="V475" s="207">
        <f t="shared" si="280"/>
        <v>0</v>
      </c>
      <c r="W475" s="207">
        <f t="shared" si="281"/>
        <v>0</v>
      </c>
      <c r="X475" s="217">
        <f t="shared" si="282"/>
        <v>0</v>
      </c>
      <c r="Y475" s="207">
        <f t="shared" si="283"/>
        <v>0</v>
      </c>
      <c r="Z475" s="217">
        <f t="shared" si="284"/>
        <v>0</v>
      </c>
      <c r="AA475" s="207">
        <f t="shared" si="285"/>
        <v>0</v>
      </c>
      <c r="AB475" s="207">
        <f t="shared" si="286"/>
        <v>0</v>
      </c>
      <c r="AC475" s="207">
        <f t="shared" si="287"/>
        <v>0</v>
      </c>
    </row>
    <row r="476" spans="1:29" s="207" customFormat="1" ht="20.5" customHeight="1" thickBot="1" x14ac:dyDescent="0.6">
      <c r="A476" s="306"/>
      <c r="B476" s="228" t="s">
        <v>101</v>
      </c>
      <c r="C476" s="294"/>
      <c r="D476" s="230"/>
      <c r="E476" s="221"/>
      <c r="F476" s="219">
        <v>6</v>
      </c>
      <c r="G476" s="222"/>
      <c r="H476" s="223"/>
      <c r="I476" s="224">
        <f t="shared" si="276"/>
        <v>1</v>
      </c>
      <c r="J476" s="288" t="s">
        <v>20</v>
      </c>
      <c r="K476" s="289"/>
      <c r="L476" s="289"/>
      <c r="M476" s="289"/>
      <c r="N476" s="289"/>
      <c r="O476" s="290" t="s">
        <v>17</v>
      </c>
      <c r="P476" s="225">
        <f t="shared" si="277"/>
        <v>0</v>
      </c>
      <c r="Q476" s="225">
        <f t="shared" si="278"/>
        <v>0</v>
      </c>
      <c r="R476" s="291"/>
      <c r="U476" s="207">
        <f t="shared" si="279"/>
        <v>0.5</v>
      </c>
      <c r="V476" s="207">
        <f t="shared" si="280"/>
        <v>0</v>
      </c>
      <c r="W476" s="207">
        <f t="shared" si="281"/>
        <v>0</v>
      </c>
      <c r="X476" s="217">
        <f t="shared" si="282"/>
        <v>0</v>
      </c>
      <c r="Y476" s="207">
        <f t="shared" si="283"/>
        <v>0</v>
      </c>
      <c r="Z476" s="217">
        <f t="shared" si="284"/>
        <v>0</v>
      </c>
      <c r="AA476" s="207">
        <f t="shared" si="285"/>
        <v>0</v>
      </c>
      <c r="AB476" s="207">
        <f t="shared" si="286"/>
        <v>0</v>
      </c>
      <c r="AC476" s="207">
        <f t="shared" si="287"/>
        <v>0</v>
      </c>
    </row>
    <row r="477" spans="1:29" s="207" customFormat="1" ht="20.5" customHeight="1" x14ac:dyDescent="0.55000000000000004">
      <c r="A477" s="307"/>
      <c r="B477" s="231"/>
      <c r="C477" s="231"/>
      <c r="D477" s="231"/>
      <c r="E477" s="232"/>
      <c r="F477" s="219">
        <v>7</v>
      </c>
      <c r="G477" s="222"/>
      <c r="H477" s="223"/>
      <c r="I477" s="224">
        <f t="shared" si="276"/>
        <v>1</v>
      </c>
      <c r="J477" s="288" t="s">
        <v>20</v>
      </c>
      <c r="K477" s="289"/>
      <c r="L477" s="289"/>
      <c r="M477" s="289"/>
      <c r="N477" s="289"/>
      <c r="O477" s="290" t="s">
        <v>17</v>
      </c>
      <c r="P477" s="225">
        <f t="shared" si="277"/>
        <v>0</v>
      </c>
      <c r="Q477" s="225">
        <f t="shared" si="278"/>
        <v>0</v>
      </c>
      <c r="R477" s="291"/>
      <c r="U477" s="207">
        <f t="shared" si="279"/>
        <v>0.5</v>
      </c>
      <c r="V477" s="207">
        <f t="shared" si="280"/>
        <v>0</v>
      </c>
      <c r="W477" s="207">
        <f t="shared" si="281"/>
        <v>0</v>
      </c>
      <c r="X477" s="217">
        <f t="shared" si="282"/>
        <v>0</v>
      </c>
      <c r="Y477" s="207">
        <f t="shared" si="283"/>
        <v>0</v>
      </c>
      <c r="Z477" s="217">
        <f t="shared" si="284"/>
        <v>0</v>
      </c>
      <c r="AA477" s="207">
        <f t="shared" si="285"/>
        <v>0</v>
      </c>
      <c r="AB477" s="207">
        <f t="shared" si="286"/>
        <v>0</v>
      </c>
      <c r="AC477" s="207">
        <f t="shared" si="287"/>
        <v>0</v>
      </c>
    </row>
    <row r="478" spans="1:29" s="207" customFormat="1" ht="20.5" customHeight="1" thickBot="1" x14ac:dyDescent="0.6">
      <c r="A478" s="307"/>
      <c r="B478" s="233"/>
      <c r="C478" s="233"/>
      <c r="D478" s="233"/>
      <c r="E478" s="234"/>
      <c r="F478" s="219">
        <v>8</v>
      </c>
      <c r="G478" s="222"/>
      <c r="H478" s="223"/>
      <c r="I478" s="224">
        <f t="shared" si="276"/>
        <v>1</v>
      </c>
      <c r="J478" s="288" t="s">
        <v>20</v>
      </c>
      <c r="K478" s="289"/>
      <c r="L478" s="289"/>
      <c r="M478" s="289"/>
      <c r="N478" s="289"/>
      <c r="O478" s="290" t="s">
        <v>17</v>
      </c>
      <c r="P478" s="225">
        <f t="shared" si="277"/>
        <v>0</v>
      </c>
      <c r="Q478" s="225">
        <f t="shared" si="278"/>
        <v>0</v>
      </c>
      <c r="R478" s="291"/>
      <c r="U478" s="207">
        <f t="shared" si="279"/>
        <v>0.5</v>
      </c>
      <c r="V478" s="207">
        <f t="shared" si="280"/>
        <v>0</v>
      </c>
      <c r="W478" s="207">
        <f t="shared" si="281"/>
        <v>0</v>
      </c>
      <c r="X478" s="217">
        <f t="shared" si="282"/>
        <v>0</v>
      </c>
      <c r="Y478" s="207">
        <f t="shared" si="283"/>
        <v>0</v>
      </c>
      <c r="Z478" s="217">
        <f t="shared" si="284"/>
        <v>0</v>
      </c>
      <c r="AA478" s="207">
        <f t="shared" si="285"/>
        <v>0</v>
      </c>
      <c r="AB478" s="207">
        <f t="shared" si="286"/>
        <v>0</v>
      </c>
      <c r="AC478" s="207">
        <f t="shared" si="287"/>
        <v>0</v>
      </c>
    </row>
    <row r="479" spans="1:29" s="207" customFormat="1" ht="20.5" customHeight="1" x14ac:dyDescent="0.55000000000000004">
      <c r="A479" s="306"/>
      <c r="B479" s="235" t="str">
        <f>IF(C472=0,"",C472)</f>
        <v/>
      </c>
      <c r="C479" s="211" t="s">
        <v>103</v>
      </c>
      <c r="D479" s="209"/>
      <c r="E479" s="212"/>
      <c r="F479" s="219">
        <v>9</v>
      </c>
      <c r="G479" s="222"/>
      <c r="H479" s="223"/>
      <c r="I479" s="224">
        <f t="shared" si="276"/>
        <v>1</v>
      </c>
      <c r="J479" s="288" t="s">
        <v>20</v>
      </c>
      <c r="K479" s="289"/>
      <c r="L479" s="289"/>
      <c r="M479" s="289"/>
      <c r="N479" s="289"/>
      <c r="O479" s="290" t="s">
        <v>17</v>
      </c>
      <c r="P479" s="225">
        <f t="shared" si="277"/>
        <v>0</v>
      </c>
      <c r="Q479" s="225">
        <f t="shared" si="278"/>
        <v>0</v>
      </c>
      <c r="R479" s="291"/>
      <c r="U479" s="207">
        <f t="shared" si="279"/>
        <v>0.5</v>
      </c>
      <c r="V479" s="207">
        <f t="shared" si="280"/>
        <v>0</v>
      </c>
      <c r="W479" s="207">
        <f t="shared" si="281"/>
        <v>0</v>
      </c>
      <c r="X479" s="217">
        <f t="shared" si="282"/>
        <v>0</v>
      </c>
      <c r="Y479" s="207">
        <f t="shared" si="283"/>
        <v>0</v>
      </c>
      <c r="Z479" s="217">
        <f t="shared" si="284"/>
        <v>0</v>
      </c>
      <c r="AA479" s="207">
        <f t="shared" si="285"/>
        <v>0</v>
      </c>
      <c r="AB479" s="207">
        <f t="shared" si="286"/>
        <v>0</v>
      </c>
      <c r="AC479" s="207">
        <f t="shared" si="287"/>
        <v>0</v>
      </c>
    </row>
    <row r="480" spans="1:29" s="207" customFormat="1" ht="20.5" customHeight="1" thickBot="1" x14ac:dyDescent="0.6">
      <c r="A480" s="306"/>
      <c r="B480" s="271"/>
      <c r="C480" s="272"/>
      <c r="D480" s="273"/>
      <c r="E480" s="221"/>
      <c r="F480" s="219">
        <v>10</v>
      </c>
      <c r="G480" s="222"/>
      <c r="H480" s="223"/>
      <c r="I480" s="224">
        <f t="shared" si="276"/>
        <v>1</v>
      </c>
      <c r="J480" s="288" t="s">
        <v>20</v>
      </c>
      <c r="K480" s="289"/>
      <c r="L480" s="289"/>
      <c r="M480" s="289"/>
      <c r="N480" s="289"/>
      <c r="O480" s="290" t="s">
        <v>17</v>
      </c>
      <c r="P480" s="225">
        <f t="shared" si="277"/>
        <v>0</v>
      </c>
      <c r="Q480" s="225">
        <f t="shared" si="278"/>
        <v>0</v>
      </c>
      <c r="R480" s="291"/>
      <c r="U480" s="207">
        <f t="shared" si="279"/>
        <v>0.5</v>
      </c>
      <c r="V480" s="207">
        <f t="shared" si="280"/>
        <v>0</v>
      </c>
      <c r="W480" s="207">
        <f t="shared" si="281"/>
        <v>0</v>
      </c>
      <c r="X480" s="217">
        <f t="shared" si="282"/>
        <v>0</v>
      </c>
      <c r="Y480" s="207">
        <f t="shared" si="283"/>
        <v>0</v>
      </c>
      <c r="Z480" s="217">
        <f t="shared" si="284"/>
        <v>0</v>
      </c>
      <c r="AA480" s="207">
        <f t="shared" si="285"/>
        <v>0</v>
      </c>
      <c r="AB480" s="207">
        <f t="shared" si="286"/>
        <v>0</v>
      </c>
      <c r="AC480" s="207">
        <f t="shared" si="287"/>
        <v>0</v>
      </c>
    </row>
    <row r="481" spans="1:29" s="207" customFormat="1" ht="20.5" customHeight="1" thickBot="1" x14ac:dyDescent="0.6">
      <c r="A481" s="306"/>
      <c r="B481" s="209" t="s">
        <v>5</v>
      </c>
      <c r="C481" s="239">
        <f>COUNTIF(J471:J482,"&lt;&gt;【補助対象外】")</f>
        <v>12</v>
      </c>
      <c r="D481" s="240"/>
      <c r="E481" s="212"/>
      <c r="F481" s="219">
        <v>11</v>
      </c>
      <c r="G481" s="222"/>
      <c r="H481" s="223"/>
      <c r="I481" s="224">
        <f t="shared" si="276"/>
        <v>1</v>
      </c>
      <c r="J481" s="288" t="s">
        <v>20</v>
      </c>
      <c r="K481" s="289"/>
      <c r="L481" s="289"/>
      <c r="M481" s="289"/>
      <c r="N481" s="289"/>
      <c r="O481" s="290" t="s">
        <v>17</v>
      </c>
      <c r="P481" s="225">
        <f t="shared" si="277"/>
        <v>0</v>
      </c>
      <c r="Q481" s="225">
        <f t="shared" si="278"/>
        <v>0</v>
      </c>
      <c r="R481" s="291"/>
      <c r="U481" s="207">
        <f t="shared" si="279"/>
        <v>0.5</v>
      </c>
      <c r="V481" s="207">
        <f t="shared" si="280"/>
        <v>0</v>
      </c>
      <c r="W481" s="207">
        <f t="shared" si="281"/>
        <v>0</v>
      </c>
      <c r="X481" s="217">
        <f t="shared" si="282"/>
        <v>0</v>
      </c>
      <c r="Y481" s="207">
        <f t="shared" si="283"/>
        <v>0</v>
      </c>
      <c r="Z481" s="217">
        <f t="shared" si="284"/>
        <v>0</v>
      </c>
      <c r="AA481" s="207">
        <f t="shared" si="285"/>
        <v>0</v>
      </c>
      <c r="AB481" s="207">
        <f t="shared" si="286"/>
        <v>0</v>
      </c>
      <c r="AC481" s="207">
        <f t="shared" si="287"/>
        <v>0</v>
      </c>
    </row>
    <row r="482" spans="1:29" s="207" customFormat="1" ht="20.399999999999999" customHeight="1" thickBot="1" x14ac:dyDescent="0.6">
      <c r="A482" s="306"/>
      <c r="B482" s="241" t="s">
        <v>104</v>
      </c>
      <c r="C482" s="242">
        <f>ROUNDDOWN(SUM(P471:P482),-3)</f>
        <v>0</v>
      </c>
      <c r="D482" s="243"/>
      <c r="E482" s="221"/>
      <c r="F482" s="229">
        <v>12</v>
      </c>
      <c r="G482" s="244"/>
      <c r="H482" s="245"/>
      <c r="I482" s="246">
        <f t="shared" si="276"/>
        <v>1</v>
      </c>
      <c r="J482" s="295" t="s">
        <v>20</v>
      </c>
      <c r="K482" s="296"/>
      <c r="L482" s="296"/>
      <c r="M482" s="296"/>
      <c r="N482" s="296"/>
      <c r="O482" s="297" t="s">
        <v>17</v>
      </c>
      <c r="P482" s="247">
        <f t="shared" si="277"/>
        <v>0</v>
      </c>
      <c r="Q482" s="247">
        <f t="shared" si="278"/>
        <v>0</v>
      </c>
      <c r="R482" s="298"/>
      <c r="U482" s="207">
        <f t="shared" si="279"/>
        <v>0.5</v>
      </c>
      <c r="V482" s="207">
        <f t="shared" si="280"/>
        <v>0</v>
      </c>
      <c r="W482" s="207">
        <f t="shared" si="281"/>
        <v>0</v>
      </c>
      <c r="X482" s="217">
        <f t="shared" si="282"/>
        <v>0</v>
      </c>
      <c r="Y482" s="207">
        <f t="shared" si="283"/>
        <v>0</v>
      </c>
      <c r="Z482" s="217">
        <f t="shared" si="284"/>
        <v>0</v>
      </c>
      <c r="AA482" s="207">
        <f t="shared" si="285"/>
        <v>0</v>
      </c>
      <c r="AB482" s="207">
        <f t="shared" si="286"/>
        <v>0</v>
      </c>
      <c r="AC482" s="207">
        <f t="shared" si="287"/>
        <v>0</v>
      </c>
    </row>
    <row r="483" spans="1:29" s="207" customFormat="1" ht="4.75" customHeight="1" x14ac:dyDescent="0.55000000000000004">
      <c r="A483" s="248"/>
      <c r="B483" s="249"/>
      <c r="C483" s="250"/>
      <c r="D483" s="251"/>
      <c r="E483" s="252"/>
      <c r="F483" s="208"/>
      <c r="G483" s="253"/>
      <c r="H483" s="253"/>
      <c r="I483" s="254"/>
      <c r="J483" s="255"/>
      <c r="K483" s="256"/>
      <c r="L483" s="256"/>
      <c r="M483" s="256"/>
      <c r="N483" s="256"/>
      <c r="O483" s="255"/>
      <c r="P483" s="256"/>
      <c r="Q483" s="256"/>
      <c r="R483" s="255"/>
      <c r="X483" s="217"/>
      <c r="Z483" s="217"/>
    </row>
    <row r="484" spans="1:29" s="207" customFormat="1" ht="4.75" customHeight="1" x14ac:dyDescent="0.55000000000000004">
      <c r="A484" s="248"/>
      <c r="B484" s="249"/>
      <c r="C484" s="250"/>
      <c r="D484" s="251"/>
      <c r="E484" s="252"/>
      <c r="F484" s="208"/>
      <c r="G484" s="253"/>
      <c r="H484" s="253"/>
      <c r="I484" s="254"/>
      <c r="J484" s="255"/>
      <c r="K484" s="256"/>
      <c r="L484" s="256"/>
      <c r="M484" s="256"/>
      <c r="N484" s="256"/>
      <c r="O484" s="255"/>
      <c r="P484" s="256"/>
      <c r="Q484" s="256"/>
      <c r="R484" s="255"/>
      <c r="X484" s="217"/>
      <c r="Z484" s="217"/>
    </row>
    <row r="485" spans="1:29" s="207" customFormat="1" ht="4.75" customHeight="1" thickBot="1" x14ac:dyDescent="0.6">
      <c r="A485" s="248"/>
      <c r="B485" s="249"/>
      <c r="C485" s="250"/>
      <c r="D485" s="251"/>
      <c r="E485" s="252"/>
      <c r="F485" s="208"/>
      <c r="G485" s="253"/>
      <c r="H485" s="253"/>
      <c r="I485" s="254"/>
      <c r="J485" s="255"/>
      <c r="K485" s="256"/>
      <c r="L485" s="256"/>
      <c r="M485" s="256"/>
      <c r="N485" s="256"/>
      <c r="O485" s="255"/>
      <c r="P485" s="256"/>
      <c r="Q485" s="256"/>
      <c r="R485" s="255"/>
      <c r="X485" s="217"/>
      <c r="Z485" s="217"/>
    </row>
    <row r="486" spans="1:29" s="207" customFormat="1" ht="3.65" customHeight="1" x14ac:dyDescent="0.55000000000000004">
      <c r="A486" s="248"/>
      <c r="B486" s="257"/>
      <c r="C486" s="258"/>
      <c r="D486" s="259"/>
      <c r="E486" s="260"/>
      <c r="F486" s="261"/>
      <c r="G486" s="262"/>
      <c r="H486" s="262"/>
      <c r="I486" s="263"/>
      <c r="J486" s="264"/>
      <c r="K486" s="265"/>
      <c r="L486" s="265"/>
      <c r="M486" s="265"/>
      <c r="N486" s="265"/>
      <c r="O486" s="264"/>
      <c r="P486" s="265"/>
      <c r="Q486" s="265"/>
      <c r="R486" s="264"/>
      <c r="X486" s="217"/>
      <c r="Z486" s="217"/>
    </row>
    <row r="487" spans="1:29" s="207" customFormat="1" ht="3.65" customHeight="1" x14ac:dyDescent="0.55000000000000004">
      <c r="A487" s="248"/>
      <c r="B487" s="249"/>
      <c r="C487" s="250"/>
      <c r="D487" s="251"/>
      <c r="E487" s="252"/>
      <c r="F487" s="208"/>
      <c r="G487" s="253"/>
      <c r="H487" s="253"/>
      <c r="I487" s="254"/>
      <c r="J487" s="255"/>
      <c r="K487" s="256"/>
      <c r="L487" s="256"/>
      <c r="M487" s="256"/>
      <c r="N487" s="256"/>
      <c r="O487" s="255"/>
      <c r="P487" s="256"/>
      <c r="Q487" s="256"/>
      <c r="R487" s="255"/>
      <c r="X487" s="217"/>
      <c r="Z487" s="217"/>
    </row>
    <row r="488" spans="1:29" s="207" customFormat="1" ht="3.65" customHeight="1" x14ac:dyDescent="0.55000000000000004">
      <c r="A488" s="248"/>
      <c r="B488" s="249"/>
      <c r="C488" s="250"/>
      <c r="D488" s="251"/>
      <c r="E488" s="252"/>
      <c r="F488" s="208"/>
      <c r="G488" s="253"/>
      <c r="H488" s="253"/>
      <c r="I488" s="254"/>
      <c r="J488" s="255"/>
      <c r="K488" s="256"/>
      <c r="L488" s="256"/>
      <c r="M488" s="256"/>
      <c r="N488" s="256"/>
      <c r="O488" s="255"/>
      <c r="P488" s="256"/>
      <c r="Q488" s="256"/>
      <c r="R488" s="255"/>
      <c r="X488" s="217"/>
      <c r="Z488" s="217"/>
    </row>
    <row r="489" spans="1:29" s="208" customFormat="1" ht="3.65" customHeight="1" thickBot="1" x14ac:dyDescent="0.6">
      <c r="A489" s="248"/>
      <c r="B489" s="251"/>
      <c r="C489" s="251"/>
      <c r="D489" s="251"/>
      <c r="E489" s="252"/>
      <c r="F489" s="251"/>
      <c r="G489" s="253"/>
      <c r="H489" s="253"/>
      <c r="I489" s="254"/>
      <c r="J489" s="255"/>
      <c r="K489" s="256"/>
      <c r="L489" s="256"/>
      <c r="M489" s="256"/>
      <c r="N489" s="256"/>
      <c r="O489" s="255"/>
      <c r="P489" s="256"/>
      <c r="Q489" s="256"/>
      <c r="R489" s="255"/>
      <c r="X489" s="256"/>
      <c r="Z489" s="256"/>
    </row>
    <row r="490" spans="1:29" s="207" customFormat="1" ht="48" customHeight="1" thickBot="1" x14ac:dyDescent="0.6">
      <c r="A490" s="190"/>
      <c r="B490" s="200" t="s">
        <v>94</v>
      </c>
      <c r="C490" s="305"/>
      <c r="D490" s="200" t="s">
        <v>148</v>
      </c>
      <c r="E490" s="201"/>
      <c r="F490" s="200" t="s">
        <v>93</v>
      </c>
      <c r="G490" s="202" t="s">
        <v>66</v>
      </c>
      <c r="H490" s="202" t="s">
        <v>67</v>
      </c>
      <c r="I490" s="203" t="s">
        <v>73</v>
      </c>
      <c r="J490" s="202" t="s">
        <v>75</v>
      </c>
      <c r="K490" s="202" t="s">
        <v>69</v>
      </c>
      <c r="L490" s="202" t="s">
        <v>68</v>
      </c>
      <c r="M490" s="202" t="s">
        <v>70</v>
      </c>
      <c r="N490" s="202" t="s">
        <v>71</v>
      </c>
      <c r="O490" s="202" t="s">
        <v>15</v>
      </c>
      <c r="P490" s="204" t="s">
        <v>72</v>
      </c>
      <c r="Q490" s="205" t="s">
        <v>74</v>
      </c>
      <c r="R490" s="206" t="s">
        <v>132</v>
      </c>
      <c r="U490" s="207" t="s">
        <v>54</v>
      </c>
      <c r="V490" s="207" t="s">
        <v>79</v>
      </c>
      <c r="W490" s="207" t="s">
        <v>56</v>
      </c>
      <c r="X490" s="207" t="s">
        <v>57</v>
      </c>
      <c r="Y490" s="208" t="s">
        <v>58</v>
      </c>
      <c r="Z490" s="207" t="s">
        <v>59</v>
      </c>
      <c r="AA490" s="207" t="s">
        <v>60</v>
      </c>
      <c r="AB490" s="207" t="s">
        <v>61</v>
      </c>
      <c r="AC490" s="207" t="s">
        <v>62</v>
      </c>
    </row>
    <row r="491" spans="1:29" s="207" customFormat="1" ht="20.5" customHeight="1" x14ac:dyDescent="0.55000000000000004">
      <c r="A491" s="306"/>
      <c r="B491" s="209" t="s">
        <v>96</v>
      </c>
      <c r="C491" s="282"/>
      <c r="D491" s="211"/>
      <c r="E491" s="212"/>
      <c r="F491" s="210">
        <v>1</v>
      </c>
      <c r="G491" s="213"/>
      <c r="H491" s="214"/>
      <c r="I491" s="215">
        <f t="shared" ref="I491:I502" si="288">IF(H491-G491+1&lt;10,IF(H491-G491+1&gt;0,H491-G491+1,"✕"),"✕")</f>
        <v>1</v>
      </c>
      <c r="J491" s="283" t="s">
        <v>20</v>
      </c>
      <c r="K491" s="284"/>
      <c r="L491" s="284"/>
      <c r="M491" s="284"/>
      <c r="N491" s="284"/>
      <c r="O491" s="285" t="s">
        <v>17</v>
      </c>
      <c r="P491" s="216">
        <f t="shared" ref="P491:P502" si="289">IF(J491="【住宅手当】",Y491,IF(J491="【宿舎借上げ】",AC491,0))</f>
        <v>0</v>
      </c>
      <c r="Q491" s="216">
        <f t="shared" ref="Q491:Q502" si="290">I491*P491</f>
        <v>0</v>
      </c>
      <c r="R491" s="286"/>
      <c r="U491" s="207">
        <f t="shared" ref="U491:U502" si="291">IF(O491="標準エリア",1/2,(IF(O491="加算エリア",2/3,0)))</f>
        <v>0.5</v>
      </c>
      <c r="V491" s="207">
        <f t="shared" ref="V491:V502" si="292">L491*U491</f>
        <v>0</v>
      </c>
      <c r="W491" s="207">
        <f t="shared" ref="W491:W502" si="293">IF(V491&gt;=(IF(O491="標準エリア",10000,IF(O491="加算エリア",14000,0))),IF(O491="標準エリア",10000,IF(O491="加算エリア",14000,0)),V491)</f>
        <v>0</v>
      </c>
      <c r="X491" s="217">
        <f t="shared" ref="X491:X502" si="294">K491-L491</f>
        <v>0</v>
      </c>
      <c r="Y491" s="207">
        <f t="shared" ref="Y491:Y502" si="295">IF(W491&gt;=X491,X491,W491)</f>
        <v>0</v>
      </c>
      <c r="Z491" s="217">
        <f t="shared" ref="Z491:Z502" si="296">M491-N491</f>
        <v>0</v>
      </c>
      <c r="AA491" s="207">
        <f t="shared" ref="AA491:AA502" si="297">Z491*U491</f>
        <v>0</v>
      </c>
      <c r="AB491" s="207">
        <f t="shared" ref="AB491:AB502" si="298">IF(AA491&gt;=(IF(O491="標準エリア",10000,14000)),(IF(O491="標準エリア",10000,14000)),AA491)</f>
        <v>0</v>
      </c>
      <c r="AC491" s="207">
        <f t="shared" ref="AC491:AC502" si="299">IF(AB491&gt;=N491,N491,AB491)</f>
        <v>0</v>
      </c>
    </row>
    <row r="492" spans="1:29" s="207" customFormat="1" ht="20.5" customHeight="1" x14ac:dyDescent="0.55000000000000004">
      <c r="A492" s="306"/>
      <c r="B492" s="218" t="s">
        <v>97</v>
      </c>
      <c r="C492" s="287"/>
      <c r="D492" s="220"/>
      <c r="E492" s="221"/>
      <c r="F492" s="219">
        <v>2</v>
      </c>
      <c r="G492" s="222"/>
      <c r="H492" s="223"/>
      <c r="I492" s="224">
        <f t="shared" si="288"/>
        <v>1</v>
      </c>
      <c r="J492" s="288" t="s">
        <v>20</v>
      </c>
      <c r="K492" s="289"/>
      <c r="L492" s="289"/>
      <c r="M492" s="289"/>
      <c r="N492" s="289"/>
      <c r="O492" s="290" t="s">
        <v>17</v>
      </c>
      <c r="P492" s="225">
        <f t="shared" si="289"/>
        <v>0</v>
      </c>
      <c r="Q492" s="225">
        <f t="shared" si="290"/>
        <v>0</v>
      </c>
      <c r="R492" s="291"/>
      <c r="U492" s="207">
        <f t="shared" si="291"/>
        <v>0.5</v>
      </c>
      <c r="V492" s="207">
        <f t="shared" si="292"/>
        <v>0</v>
      </c>
      <c r="W492" s="207">
        <f t="shared" si="293"/>
        <v>0</v>
      </c>
      <c r="X492" s="217">
        <f t="shared" si="294"/>
        <v>0</v>
      </c>
      <c r="Y492" s="207">
        <f t="shared" si="295"/>
        <v>0</v>
      </c>
      <c r="Z492" s="217">
        <f t="shared" si="296"/>
        <v>0</v>
      </c>
      <c r="AA492" s="207">
        <f t="shared" si="297"/>
        <v>0</v>
      </c>
      <c r="AB492" s="207">
        <f t="shared" si="298"/>
        <v>0</v>
      </c>
      <c r="AC492" s="207">
        <f t="shared" si="299"/>
        <v>0</v>
      </c>
    </row>
    <row r="493" spans="1:29" s="207" customFormat="1" ht="20.5" customHeight="1" x14ac:dyDescent="0.55000000000000004">
      <c r="A493" s="306"/>
      <c r="B493" s="218" t="s">
        <v>98</v>
      </c>
      <c r="C493" s="292"/>
      <c r="D493" s="226" t="str">
        <f>IF(C493=0,"",DATEDIF(C493,"2025/4/1","Y"))</f>
        <v/>
      </c>
      <c r="E493" s="212"/>
      <c r="F493" s="219">
        <v>3</v>
      </c>
      <c r="G493" s="222"/>
      <c r="H493" s="223"/>
      <c r="I493" s="224">
        <f t="shared" si="288"/>
        <v>1</v>
      </c>
      <c r="J493" s="288" t="s">
        <v>20</v>
      </c>
      <c r="K493" s="289"/>
      <c r="L493" s="289"/>
      <c r="M493" s="289"/>
      <c r="N493" s="289"/>
      <c r="O493" s="290" t="s">
        <v>17</v>
      </c>
      <c r="P493" s="225">
        <f t="shared" si="289"/>
        <v>0</v>
      </c>
      <c r="Q493" s="225">
        <f t="shared" si="290"/>
        <v>0</v>
      </c>
      <c r="R493" s="291"/>
      <c r="U493" s="207">
        <f t="shared" si="291"/>
        <v>0.5</v>
      </c>
      <c r="V493" s="207">
        <f t="shared" si="292"/>
        <v>0</v>
      </c>
      <c r="W493" s="207">
        <f t="shared" si="293"/>
        <v>0</v>
      </c>
      <c r="X493" s="217">
        <f t="shared" si="294"/>
        <v>0</v>
      </c>
      <c r="Y493" s="207">
        <f t="shared" si="295"/>
        <v>0</v>
      </c>
      <c r="Z493" s="217">
        <f t="shared" si="296"/>
        <v>0</v>
      </c>
      <c r="AA493" s="207">
        <f t="shared" si="297"/>
        <v>0</v>
      </c>
      <c r="AB493" s="207">
        <f t="shared" si="298"/>
        <v>0</v>
      </c>
      <c r="AC493" s="207">
        <f t="shared" si="299"/>
        <v>0</v>
      </c>
    </row>
    <row r="494" spans="1:29" s="207" customFormat="1" ht="20.5" customHeight="1" x14ac:dyDescent="0.55000000000000004">
      <c r="A494" s="306"/>
      <c r="B494" s="218" t="s">
        <v>99</v>
      </c>
      <c r="C494" s="292"/>
      <c r="D494" s="227" t="str">
        <f>IF(C494="","",IF(AND(C494&gt;=DATE(2022,2,1),C494&lt;=DATE(2025,12,31)),"対象","対象外"))</f>
        <v/>
      </c>
      <c r="E494" s="221"/>
      <c r="F494" s="219">
        <v>4</v>
      </c>
      <c r="G494" s="222"/>
      <c r="H494" s="223"/>
      <c r="I494" s="224">
        <f t="shared" si="288"/>
        <v>1</v>
      </c>
      <c r="J494" s="288" t="s">
        <v>20</v>
      </c>
      <c r="K494" s="289"/>
      <c r="L494" s="289"/>
      <c r="M494" s="289"/>
      <c r="N494" s="289"/>
      <c r="O494" s="290" t="s">
        <v>17</v>
      </c>
      <c r="P494" s="225">
        <f t="shared" si="289"/>
        <v>0</v>
      </c>
      <c r="Q494" s="225">
        <f t="shared" si="290"/>
        <v>0</v>
      </c>
      <c r="R494" s="291"/>
      <c r="U494" s="207">
        <f t="shared" si="291"/>
        <v>0.5</v>
      </c>
      <c r="V494" s="207">
        <f t="shared" si="292"/>
        <v>0</v>
      </c>
      <c r="W494" s="207">
        <f t="shared" si="293"/>
        <v>0</v>
      </c>
      <c r="X494" s="217">
        <f t="shared" si="294"/>
        <v>0</v>
      </c>
      <c r="Y494" s="207">
        <f t="shared" si="295"/>
        <v>0</v>
      </c>
      <c r="Z494" s="217">
        <f t="shared" si="296"/>
        <v>0</v>
      </c>
      <c r="AA494" s="207">
        <f t="shared" si="297"/>
        <v>0</v>
      </c>
      <c r="AB494" s="207">
        <f t="shared" si="298"/>
        <v>0</v>
      </c>
      <c r="AC494" s="207">
        <f t="shared" si="299"/>
        <v>0</v>
      </c>
    </row>
    <row r="495" spans="1:29" s="207" customFormat="1" ht="20.5" customHeight="1" x14ac:dyDescent="0.55000000000000004">
      <c r="A495" s="306"/>
      <c r="B495" s="218" t="s">
        <v>100</v>
      </c>
      <c r="C495" s="293"/>
      <c r="D495" s="220"/>
      <c r="E495" s="212"/>
      <c r="F495" s="219">
        <v>5</v>
      </c>
      <c r="G495" s="222"/>
      <c r="H495" s="223"/>
      <c r="I495" s="224">
        <f t="shared" si="288"/>
        <v>1</v>
      </c>
      <c r="J495" s="288" t="s">
        <v>20</v>
      </c>
      <c r="K495" s="289"/>
      <c r="L495" s="289"/>
      <c r="M495" s="289"/>
      <c r="N495" s="289"/>
      <c r="O495" s="290" t="s">
        <v>17</v>
      </c>
      <c r="P495" s="225">
        <f t="shared" si="289"/>
        <v>0</v>
      </c>
      <c r="Q495" s="225">
        <f t="shared" si="290"/>
        <v>0</v>
      </c>
      <c r="R495" s="291"/>
      <c r="U495" s="207">
        <f t="shared" si="291"/>
        <v>0.5</v>
      </c>
      <c r="V495" s="207">
        <f t="shared" si="292"/>
        <v>0</v>
      </c>
      <c r="W495" s="207">
        <f t="shared" si="293"/>
        <v>0</v>
      </c>
      <c r="X495" s="217">
        <f t="shared" si="294"/>
        <v>0</v>
      </c>
      <c r="Y495" s="207">
        <f t="shared" si="295"/>
        <v>0</v>
      </c>
      <c r="Z495" s="217">
        <f t="shared" si="296"/>
        <v>0</v>
      </c>
      <c r="AA495" s="207">
        <f t="shared" si="297"/>
        <v>0</v>
      </c>
      <c r="AB495" s="207">
        <f t="shared" si="298"/>
        <v>0</v>
      </c>
      <c r="AC495" s="207">
        <f t="shared" si="299"/>
        <v>0</v>
      </c>
    </row>
    <row r="496" spans="1:29" s="207" customFormat="1" ht="20.5" customHeight="1" thickBot="1" x14ac:dyDescent="0.6">
      <c r="A496" s="306"/>
      <c r="B496" s="228" t="s">
        <v>101</v>
      </c>
      <c r="C496" s="294"/>
      <c r="D496" s="230"/>
      <c r="E496" s="221"/>
      <c r="F496" s="219">
        <v>6</v>
      </c>
      <c r="G496" s="222"/>
      <c r="H496" s="223"/>
      <c r="I496" s="224">
        <f t="shared" si="288"/>
        <v>1</v>
      </c>
      <c r="J496" s="288" t="s">
        <v>20</v>
      </c>
      <c r="K496" s="289"/>
      <c r="L496" s="289"/>
      <c r="M496" s="289"/>
      <c r="N496" s="289"/>
      <c r="O496" s="290" t="s">
        <v>17</v>
      </c>
      <c r="P496" s="225">
        <f t="shared" si="289"/>
        <v>0</v>
      </c>
      <c r="Q496" s="225">
        <f t="shared" si="290"/>
        <v>0</v>
      </c>
      <c r="R496" s="291"/>
      <c r="U496" s="207">
        <f t="shared" si="291"/>
        <v>0.5</v>
      </c>
      <c r="V496" s="207">
        <f t="shared" si="292"/>
        <v>0</v>
      </c>
      <c r="W496" s="207">
        <f t="shared" si="293"/>
        <v>0</v>
      </c>
      <c r="X496" s="217">
        <f t="shared" si="294"/>
        <v>0</v>
      </c>
      <c r="Y496" s="207">
        <f t="shared" si="295"/>
        <v>0</v>
      </c>
      <c r="Z496" s="217">
        <f t="shared" si="296"/>
        <v>0</v>
      </c>
      <c r="AA496" s="207">
        <f t="shared" si="297"/>
        <v>0</v>
      </c>
      <c r="AB496" s="207">
        <f t="shared" si="298"/>
        <v>0</v>
      </c>
      <c r="AC496" s="207">
        <f t="shared" si="299"/>
        <v>0</v>
      </c>
    </row>
    <row r="497" spans="1:29" s="207" customFormat="1" ht="20.5" customHeight="1" x14ac:dyDescent="0.55000000000000004">
      <c r="A497" s="307"/>
      <c r="B497" s="231"/>
      <c r="C497" s="231"/>
      <c r="D497" s="231"/>
      <c r="E497" s="232"/>
      <c r="F497" s="219">
        <v>7</v>
      </c>
      <c r="G497" s="222"/>
      <c r="H497" s="223"/>
      <c r="I497" s="224">
        <f t="shared" si="288"/>
        <v>1</v>
      </c>
      <c r="J497" s="288" t="s">
        <v>20</v>
      </c>
      <c r="K497" s="289"/>
      <c r="L497" s="289"/>
      <c r="M497" s="289"/>
      <c r="N497" s="289"/>
      <c r="O497" s="290" t="s">
        <v>17</v>
      </c>
      <c r="P497" s="225">
        <f t="shared" si="289"/>
        <v>0</v>
      </c>
      <c r="Q497" s="225">
        <f t="shared" si="290"/>
        <v>0</v>
      </c>
      <c r="R497" s="291"/>
      <c r="U497" s="207">
        <f t="shared" si="291"/>
        <v>0.5</v>
      </c>
      <c r="V497" s="207">
        <f t="shared" si="292"/>
        <v>0</v>
      </c>
      <c r="W497" s="207">
        <f t="shared" si="293"/>
        <v>0</v>
      </c>
      <c r="X497" s="217">
        <f t="shared" si="294"/>
        <v>0</v>
      </c>
      <c r="Y497" s="207">
        <f t="shared" si="295"/>
        <v>0</v>
      </c>
      <c r="Z497" s="217">
        <f t="shared" si="296"/>
        <v>0</v>
      </c>
      <c r="AA497" s="207">
        <f t="shared" si="297"/>
        <v>0</v>
      </c>
      <c r="AB497" s="207">
        <f t="shared" si="298"/>
        <v>0</v>
      </c>
      <c r="AC497" s="207">
        <f t="shared" si="299"/>
        <v>0</v>
      </c>
    </row>
    <row r="498" spans="1:29" s="207" customFormat="1" ht="20.5" customHeight="1" thickBot="1" x14ac:dyDescent="0.6">
      <c r="A498" s="307"/>
      <c r="B498" s="233"/>
      <c r="C498" s="233"/>
      <c r="D498" s="233"/>
      <c r="E498" s="234"/>
      <c r="F498" s="219">
        <v>8</v>
      </c>
      <c r="G498" s="222"/>
      <c r="H498" s="223"/>
      <c r="I498" s="224">
        <f t="shared" si="288"/>
        <v>1</v>
      </c>
      <c r="J498" s="288" t="s">
        <v>20</v>
      </c>
      <c r="K498" s="289"/>
      <c r="L498" s="289"/>
      <c r="M498" s="289"/>
      <c r="N498" s="289"/>
      <c r="O498" s="290" t="s">
        <v>17</v>
      </c>
      <c r="P498" s="225">
        <f t="shared" si="289"/>
        <v>0</v>
      </c>
      <c r="Q498" s="225">
        <f t="shared" si="290"/>
        <v>0</v>
      </c>
      <c r="R498" s="291"/>
      <c r="U498" s="207">
        <f t="shared" si="291"/>
        <v>0.5</v>
      </c>
      <c r="V498" s="207">
        <f t="shared" si="292"/>
        <v>0</v>
      </c>
      <c r="W498" s="207">
        <f t="shared" si="293"/>
        <v>0</v>
      </c>
      <c r="X498" s="217">
        <f t="shared" si="294"/>
        <v>0</v>
      </c>
      <c r="Y498" s="207">
        <f t="shared" si="295"/>
        <v>0</v>
      </c>
      <c r="Z498" s="217">
        <f t="shared" si="296"/>
        <v>0</v>
      </c>
      <c r="AA498" s="207">
        <f t="shared" si="297"/>
        <v>0</v>
      </c>
      <c r="AB498" s="207">
        <f t="shared" si="298"/>
        <v>0</v>
      </c>
      <c r="AC498" s="207">
        <f t="shared" si="299"/>
        <v>0</v>
      </c>
    </row>
    <row r="499" spans="1:29" s="207" customFormat="1" ht="20.5" customHeight="1" x14ac:dyDescent="0.55000000000000004">
      <c r="A499" s="306"/>
      <c r="B499" s="235" t="str">
        <f>IF(C492=0,"",C492)</f>
        <v/>
      </c>
      <c r="C499" s="211" t="s">
        <v>103</v>
      </c>
      <c r="D499" s="209"/>
      <c r="E499" s="212"/>
      <c r="F499" s="219">
        <v>9</v>
      </c>
      <c r="G499" s="222"/>
      <c r="H499" s="223"/>
      <c r="I499" s="224">
        <f t="shared" si="288"/>
        <v>1</v>
      </c>
      <c r="J499" s="288" t="s">
        <v>20</v>
      </c>
      <c r="K499" s="289"/>
      <c r="L499" s="289"/>
      <c r="M499" s="289"/>
      <c r="N499" s="289"/>
      <c r="O499" s="290" t="s">
        <v>17</v>
      </c>
      <c r="P499" s="225">
        <f t="shared" si="289"/>
        <v>0</v>
      </c>
      <c r="Q499" s="225">
        <f t="shared" si="290"/>
        <v>0</v>
      </c>
      <c r="R499" s="291"/>
      <c r="U499" s="207">
        <f t="shared" si="291"/>
        <v>0.5</v>
      </c>
      <c r="V499" s="207">
        <f t="shared" si="292"/>
        <v>0</v>
      </c>
      <c r="W499" s="207">
        <f t="shared" si="293"/>
        <v>0</v>
      </c>
      <c r="X499" s="217">
        <f t="shared" si="294"/>
        <v>0</v>
      </c>
      <c r="Y499" s="207">
        <f t="shared" si="295"/>
        <v>0</v>
      </c>
      <c r="Z499" s="217">
        <f t="shared" si="296"/>
        <v>0</v>
      </c>
      <c r="AA499" s="207">
        <f t="shared" si="297"/>
        <v>0</v>
      </c>
      <c r="AB499" s="207">
        <f t="shared" si="298"/>
        <v>0</v>
      </c>
      <c r="AC499" s="207">
        <f t="shared" si="299"/>
        <v>0</v>
      </c>
    </row>
    <row r="500" spans="1:29" s="207" customFormat="1" ht="20.5" customHeight="1" thickBot="1" x14ac:dyDescent="0.6">
      <c r="A500" s="306"/>
      <c r="B500" s="271"/>
      <c r="C500" s="272"/>
      <c r="D500" s="273"/>
      <c r="E500" s="221"/>
      <c r="F500" s="219">
        <v>10</v>
      </c>
      <c r="G500" s="222"/>
      <c r="H500" s="223"/>
      <c r="I500" s="224">
        <f t="shared" si="288"/>
        <v>1</v>
      </c>
      <c r="J500" s="288" t="s">
        <v>20</v>
      </c>
      <c r="K500" s="289"/>
      <c r="L500" s="289"/>
      <c r="M500" s="289"/>
      <c r="N500" s="289"/>
      <c r="O500" s="290" t="s">
        <v>17</v>
      </c>
      <c r="P500" s="225">
        <f t="shared" si="289"/>
        <v>0</v>
      </c>
      <c r="Q500" s="225">
        <f t="shared" si="290"/>
        <v>0</v>
      </c>
      <c r="R500" s="291"/>
      <c r="U500" s="207">
        <f t="shared" si="291"/>
        <v>0.5</v>
      </c>
      <c r="V500" s="207">
        <f t="shared" si="292"/>
        <v>0</v>
      </c>
      <c r="W500" s="207">
        <f t="shared" si="293"/>
        <v>0</v>
      </c>
      <c r="X500" s="217">
        <f t="shared" si="294"/>
        <v>0</v>
      </c>
      <c r="Y500" s="207">
        <f t="shared" si="295"/>
        <v>0</v>
      </c>
      <c r="Z500" s="217">
        <f t="shared" si="296"/>
        <v>0</v>
      </c>
      <c r="AA500" s="207">
        <f t="shared" si="297"/>
        <v>0</v>
      </c>
      <c r="AB500" s="207">
        <f t="shared" si="298"/>
        <v>0</v>
      </c>
      <c r="AC500" s="207">
        <f t="shared" si="299"/>
        <v>0</v>
      </c>
    </row>
    <row r="501" spans="1:29" s="207" customFormat="1" ht="20.5" customHeight="1" thickBot="1" x14ac:dyDescent="0.6">
      <c r="A501" s="306"/>
      <c r="B501" s="209" t="s">
        <v>5</v>
      </c>
      <c r="C501" s="239">
        <f>COUNTIF(J491:J502,"&lt;&gt;【補助対象外】")</f>
        <v>12</v>
      </c>
      <c r="D501" s="240"/>
      <c r="E501" s="212"/>
      <c r="F501" s="219">
        <v>11</v>
      </c>
      <c r="G501" s="222"/>
      <c r="H501" s="223"/>
      <c r="I501" s="224">
        <f t="shared" si="288"/>
        <v>1</v>
      </c>
      <c r="J501" s="288" t="s">
        <v>20</v>
      </c>
      <c r="K501" s="289"/>
      <c r="L501" s="289"/>
      <c r="M501" s="289"/>
      <c r="N501" s="289"/>
      <c r="O501" s="290" t="s">
        <v>17</v>
      </c>
      <c r="P501" s="225">
        <f t="shared" si="289"/>
        <v>0</v>
      </c>
      <c r="Q501" s="225">
        <f t="shared" si="290"/>
        <v>0</v>
      </c>
      <c r="R501" s="291"/>
      <c r="U501" s="207">
        <f t="shared" si="291"/>
        <v>0.5</v>
      </c>
      <c r="V501" s="207">
        <f t="shared" si="292"/>
        <v>0</v>
      </c>
      <c r="W501" s="207">
        <f t="shared" si="293"/>
        <v>0</v>
      </c>
      <c r="X501" s="217">
        <f t="shared" si="294"/>
        <v>0</v>
      </c>
      <c r="Y501" s="207">
        <f t="shared" si="295"/>
        <v>0</v>
      </c>
      <c r="Z501" s="217">
        <f t="shared" si="296"/>
        <v>0</v>
      </c>
      <c r="AA501" s="207">
        <f t="shared" si="297"/>
        <v>0</v>
      </c>
      <c r="AB501" s="207">
        <f t="shared" si="298"/>
        <v>0</v>
      </c>
      <c r="AC501" s="207">
        <f t="shared" si="299"/>
        <v>0</v>
      </c>
    </row>
    <row r="502" spans="1:29" s="207" customFormat="1" ht="20.399999999999999" customHeight="1" thickBot="1" x14ac:dyDescent="0.6">
      <c r="A502" s="306"/>
      <c r="B502" s="241" t="s">
        <v>104</v>
      </c>
      <c r="C502" s="242">
        <f>ROUNDDOWN(SUM(P491:P502),-3)</f>
        <v>0</v>
      </c>
      <c r="D502" s="243"/>
      <c r="E502" s="221"/>
      <c r="F502" s="229">
        <v>12</v>
      </c>
      <c r="G502" s="244"/>
      <c r="H502" s="245"/>
      <c r="I502" s="246">
        <f t="shared" si="288"/>
        <v>1</v>
      </c>
      <c r="J502" s="295" t="s">
        <v>20</v>
      </c>
      <c r="K502" s="296"/>
      <c r="L502" s="296"/>
      <c r="M502" s="296"/>
      <c r="N502" s="296"/>
      <c r="O502" s="297" t="s">
        <v>17</v>
      </c>
      <c r="P502" s="247">
        <f t="shared" si="289"/>
        <v>0</v>
      </c>
      <c r="Q502" s="247">
        <f t="shared" si="290"/>
        <v>0</v>
      </c>
      <c r="R502" s="298"/>
      <c r="U502" s="207">
        <f t="shared" si="291"/>
        <v>0.5</v>
      </c>
      <c r="V502" s="207">
        <f t="shared" si="292"/>
        <v>0</v>
      </c>
      <c r="W502" s="207">
        <f t="shared" si="293"/>
        <v>0</v>
      </c>
      <c r="X502" s="217">
        <f t="shared" si="294"/>
        <v>0</v>
      </c>
      <c r="Y502" s="207">
        <f t="shared" si="295"/>
        <v>0</v>
      </c>
      <c r="Z502" s="217">
        <f t="shared" si="296"/>
        <v>0</v>
      </c>
      <c r="AA502" s="207">
        <f t="shared" si="297"/>
        <v>0</v>
      </c>
      <c r="AB502" s="207">
        <f t="shared" si="298"/>
        <v>0</v>
      </c>
      <c r="AC502" s="207">
        <f t="shared" si="299"/>
        <v>0</v>
      </c>
    </row>
    <row r="503" spans="1:29" s="207" customFormat="1" ht="4.75" customHeight="1" x14ac:dyDescent="0.55000000000000004">
      <c r="A503" s="248"/>
      <c r="B503" s="249"/>
      <c r="C503" s="250"/>
      <c r="D503" s="251"/>
      <c r="E503" s="252"/>
      <c r="F503" s="208"/>
      <c r="G503" s="253"/>
      <c r="H503" s="253"/>
      <c r="I503" s="254"/>
      <c r="J503" s="255"/>
      <c r="K503" s="256"/>
      <c r="L503" s="256"/>
      <c r="M503" s="256"/>
      <c r="N503" s="256"/>
      <c r="O503" s="255"/>
      <c r="P503" s="256"/>
      <c r="Q503" s="256"/>
      <c r="R503" s="255"/>
      <c r="X503" s="217"/>
      <c r="Z503" s="217"/>
    </row>
    <row r="504" spans="1:29" s="207" customFormat="1" ht="4.75" customHeight="1" x14ac:dyDescent="0.55000000000000004">
      <c r="A504" s="248"/>
      <c r="B504" s="249"/>
      <c r="C504" s="250"/>
      <c r="D504" s="251"/>
      <c r="E504" s="252"/>
      <c r="F504" s="208"/>
      <c r="G504" s="253"/>
      <c r="H504" s="253"/>
      <c r="I504" s="254"/>
      <c r="J504" s="255"/>
      <c r="K504" s="256"/>
      <c r="L504" s="256"/>
      <c r="M504" s="256"/>
      <c r="N504" s="256"/>
      <c r="O504" s="255"/>
      <c r="P504" s="256"/>
      <c r="Q504" s="256"/>
      <c r="R504" s="255"/>
      <c r="X504" s="217"/>
      <c r="Z504" s="217"/>
    </row>
    <row r="505" spans="1:29" s="207" customFormat="1" ht="4.75" customHeight="1" thickBot="1" x14ac:dyDescent="0.6">
      <c r="A505" s="248"/>
      <c r="B505" s="249"/>
      <c r="C505" s="250"/>
      <c r="D505" s="251"/>
      <c r="E505" s="252"/>
      <c r="F505" s="208"/>
      <c r="G505" s="253"/>
      <c r="H505" s="253"/>
      <c r="I505" s="254"/>
      <c r="J505" s="255"/>
      <c r="K505" s="256"/>
      <c r="L505" s="256"/>
      <c r="M505" s="256"/>
      <c r="N505" s="256"/>
      <c r="O505" s="255"/>
      <c r="P505" s="256"/>
      <c r="Q505" s="256"/>
      <c r="R505" s="255"/>
      <c r="X505" s="217"/>
      <c r="Z505" s="217"/>
    </row>
    <row r="506" spans="1:29" s="207" customFormat="1" ht="3.65" customHeight="1" x14ac:dyDescent="0.55000000000000004">
      <c r="A506" s="248"/>
      <c r="B506" s="257"/>
      <c r="C506" s="258"/>
      <c r="D506" s="259"/>
      <c r="E506" s="260"/>
      <c r="F506" s="261"/>
      <c r="G506" s="262"/>
      <c r="H506" s="262"/>
      <c r="I506" s="263"/>
      <c r="J506" s="264"/>
      <c r="K506" s="265"/>
      <c r="L506" s="265"/>
      <c r="M506" s="265"/>
      <c r="N506" s="265"/>
      <c r="O506" s="264"/>
      <c r="P506" s="265"/>
      <c r="Q506" s="265"/>
      <c r="R506" s="264"/>
      <c r="X506" s="217"/>
      <c r="Z506" s="217"/>
    </row>
    <row r="507" spans="1:29" s="207" customFormat="1" ht="3.65" customHeight="1" x14ac:dyDescent="0.55000000000000004">
      <c r="A507" s="248"/>
      <c r="B507" s="249"/>
      <c r="C507" s="250"/>
      <c r="D507" s="251"/>
      <c r="E507" s="252"/>
      <c r="F507" s="208"/>
      <c r="G507" s="253"/>
      <c r="H507" s="253"/>
      <c r="I507" s="254"/>
      <c r="J507" s="255"/>
      <c r="K507" s="256"/>
      <c r="L507" s="256"/>
      <c r="M507" s="256"/>
      <c r="N507" s="256"/>
      <c r="O507" s="255"/>
      <c r="P507" s="256"/>
      <c r="Q507" s="256"/>
      <c r="R507" s="255"/>
      <c r="X507" s="217"/>
      <c r="Z507" s="217"/>
    </row>
    <row r="508" spans="1:29" s="207" customFormat="1" ht="3.65" customHeight="1" x14ac:dyDescent="0.55000000000000004">
      <c r="A508" s="248"/>
      <c r="B508" s="249"/>
      <c r="C508" s="250"/>
      <c r="D508" s="251"/>
      <c r="E508" s="252"/>
      <c r="F508" s="208"/>
      <c r="G508" s="253"/>
      <c r="H508" s="253"/>
      <c r="I508" s="254"/>
      <c r="J508" s="255"/>
      <c r="K508" s="256"/>
      <c r="L508" s="256"/>
      <c r="M508" s="256"/>
      <c r="N508" s="256"/>
      <c r="O508" s="255"/>
      <c r="P508" s="256"/>
      <c r="Q508" s="256"/>
      <c r="R508" s="255"/>
      <c r="X508" s="217"/>
      <c r="Z508" s="217"/>
    </row>
    <row r="509" spans="1:29" s="208" customFormat="1" ht="3.65" customHeight="1" thickBot="1" x14ac:dyDescent="0.6">
      <c r="A509" s="248"/>
      <c r="B509" s="251"/>
      <c r="C509" s="251"/>
      <c r="D509" s="251"/>
      <c r="E509" s="252"/>
      <c r="F509" s="251"/>
      <c r="G509" s="253"/>
      <c r="H509" s="253"/>
      <c r="I509" s="254"/>
      <c r="J509" s="255"/>
      <c r="K509" s="256"/>
      <c r="L509" s="256"/>
      <c r="M509" s="256"/>
      <c r="N509" s="256"/>
      <c r="O509" s="255"/>
      <c r="P509" s="256"/>
      <c r="Q509" s="256"/>
      <c r="R509" s="255"/>
      <c r="X509" s="256"/>
      <c r="Z509" s="256"/>
    </row>
    <row r="510" spans="1:29" s="207" customFormat="1" ht="48" customHeight="1" thickBot="1" x14ac:dyDescent="0.6">
      <c r="A510" s="190"/>
      <c r="B510" s="200" t="s">
        <v>94</v>
      </c>
      <c r="C510" s="305"/>
      <c r="D510" s="200" t="s">
        <v>149</v>
      </c>
      <c r="E510" s="201"/>
      <c r="F510" s="200" t="s">
        <v>93</v>
      </c>
      <c r="G510" s="202" t="s">
        <v>66</v>
      </c>
      <c r="H510" s="202" t="s">
        <v>67</v>
      </c>
      <c r="I510" s="203" t="s">
        <v>73</v>
      </c>
      <c r="J510" s="202" t="s">
        <v>75</v>
      </c>
      <c r="K510" s="202" t="s">
        <v>69</v>
      </c>
      <c r="L510" s="202" t="s">
        <v>68</v>
      </c>
      <c r="M510" s="202" t="s">
        <v>70</v>
      </c>
      <c r="N510" s="202" t="s">
        <v>71</v>
      </c>
      <c r="O510" s="202" t="s">
        <v>15</v>
      </c>
      <c r="P510" s="204" t="s">
        <v>72</v>
      </c>
      <c r="Q510" s="205" t="s">
        <v>74</v>
      </c>
      <c r="R510" s="206" t="s">
        <v>132</v>
      </c>
      <c r="U510" s="207" t="s">
        <v>54</v>
      </c>
      <c r="V510" s="207" t="s">
        <v>79</v>
      </c>
      <c r="W510" s="207" t="s">
        <v>56</v>
      </c>
      <c r="X510" s="207" t="s">
        <v>57</v>
      </c>
      <c r="Y510" s="208" t="s">
        <v>58</v>
      </c>
      <c r="Z510" s="207" t="s">
        <v>59</v>
      </c>
      <c r="AA510" s="207" t="s">
        <v>60</v>
      </c>
      <c r="AB510" s="207" t="s">
        <v>61</v>
      </c>
      <c r="AC510" s="207" t="s">
        <v>62</v>
      </c>
    </row>
    <row r="511" spans="1:29" s="207" customFormat="1" ht="20.5" customHeight="1" x14ac:dyDescent="0.55000000000000004">
      <c r="A511" s="306"/>
      <c r="B511" s="209" t="s">
        <v>96</v>
      </c>
      <c r="C511" s="282"/>
      <c r="D511" s="211"/>
      <c r="E511" s="212"/>
      <c r="F511" s="210">
        <v>1</v>
      </c>
      <c r="G511" s="213"/>
      <c r="H511" s="214"/>
      <c r="I511" s="215">
        <f t="shared" ref="I511:I522" si="300">IF(H511-G511+1&lt;10,IF(H511-G511+1&gt;0,H511-G511+1,"✕"),"✕")</f>
        <v>1</v>
      </c>
      <c r="J511" s="283" t="s">
        <v>20</v>
      </c>
      <c r="K511" s="284"/>
      <c r="L511" s="284"/>
      <c r="M511" s="284"/>
      <c r="N511" s="284"/>
      <c r="O511" s="285" t="s">
        <v>17</v>
      </c>
      <c r="P511" s="216">
        <f t="shared" ref="P511:P522" si="301">IF(J511="【住宅手当】",Y511,IF(J511="【宿舎借上げ】",AC511,0))</f>
        <v>0</v>
      </c>
      <c r="Q511" s="216">
        <f t="shared" ref="Q511:Q522" si="302">I511*P511</f>
        <v>0</v>
      </c>
      <c r="R511" s="286"/>
      <c r="U511" s="207">
        <f t="shared" ref="U511:U522" si="303">IF(O511="標準エリア",1/2,(IF(O511="加算エリア",2/3,0)))</f>
        <v>0.5</v>
      </c>
      <c r="V511" s="207">
        <f t="shared" ref="V511:V522" si="304">L511*U511</f>
        <v>0</v>
      </c>
      <c r="W511" s="207">
        <f t="shared" ref="W511:W522" si="305">IF(V511&gt;=(IF(O511="標準エリア",10000,IF(O511="加算エリア",14000,0))),IF(O511="標準エリア",10000,IF(O511="加算エリア",14000,0)),V511)</f>
        <v>0</v>
      </c>
      <c r="X511" s="217">
        <f t="shared" ref="X511:X522" si="306">K511-L511</f>
        <v>0</v>
      </c>
      <c r="Y511" s="207">
        <f t="shared" ref="Y511:Y522" si="307">IF(W511&gt;=X511,X511,W511)</f>
        <v>0</v>
      </c>
      <c r="Z511" s="217">
        <f t="shared" ref="Z511:Z522" si="308">M511-N511</f>
        <v>0</v>
      </c>
      <c r="AA511" s="207">
        <f t="shared" ref="AA511:AA522" si="309">Z511*U511</f>
        <v>0</v>
      </c>
      <c r="AB511" s="207">
        <f t="shared" ref="AB511:AB522" si="310">IF(AA511&gt;=(IF(O511="標準エリア",10000,14000)),(IF(O511="標準エリア",10000,14000)),AA511)</f>
        <v>0</v>
      </c>
      <c r="AC511" s="207">
        <f t="shared" ref="AC511:AC522" si="311">IF(AB511&gt;=N511,N511,AB511)</f>
        <v>0</v>
      </c>
    </row>
    <row r="512" spans="1:29" s="207" customFormat="1" ht="20.5" customHeight="1" x14ac:dyDescent="0.55000000000000004">
      <c r="A512" s="306"/>
      <c r="B512" s="218" t="s">
        <v>97</v>
      </c>
      <c r="C512" s="287"/>
      <c r="D512" s="220"/>
      <c r="E512" s="221"/>
      <c r="F512" s="219">
        <v>2</v>
      </c>
      <c r="G512" s="222"/>
      <c r="H512" s="223"/>
      <c r="I512" s="224">
        <f t="shared" si="300"/>
        <v>1</v>
      </c>
      <c r="J512" s="288" t="s">
        <v>20</v>
      </c>
      <c r="K512" s="289"/>
      <c r="L512" s="289"/>
      <c r="M512" s="289"/>
      <c r="N512" s="289"/>
      <c r="O512" s="290" t="s">
        <v>17</v>
      </c>
      <c r="P512" s="225">
        <f t="shared" si="301"/>
        <v>0</v>
      </c>
      <c r="Q512" s="225">
        <f t="shared" si="302"/>
        <v>0</v>
      </c>
      <c r="R512" s="291"/>
      <c r="U512" s="207">
        <f t="shared" si="303"/>
        <v>0.5</v>
      </c>
      <c r="V512" s="207">
        <f t="shared" si="304"/>
        <v>0</v>
      </c>
      <c r="W512" s="207">
        <f t="shared" si="305"/>
        <v>0</v>
      </c>
      <c r="X512" s="217">
        <f t="shared" si="306"/>
        <v>0</v>
      </c>
      <c r="Y512" s="207">
        <f t="shared" si="307"/>
        <v>0</v>
      </c>
      <c r="Z512" s="217">
        <f t="shared" si="308"/>
        <v>0</v>
      </c>
      <c r="AA512" s="207">
        <f t="shared" si="309"/>
        <v>0</v>
      </c>
      <c r="AB512" s="207">
        <f t="shared" si="310"/>
        <v>0</v>
      </c>
      <c r="AC512" s="207">
        <f t="shared" si="311"/>
        <v>0</v>
      </c>
    </row>
    <row r="513" spans="1:29" s="207" customFormat="1" ht="20.5" customHeight="1" x14ac:dyDescent="0.55000000000000004">
      <c r="A513" s="306"/>
      <c r="B513" s="218" t="s">
        <v>98</v>
      </c>
      <c r="C513" s="292"/>
      <c r="D513" s="226" t="str">
        <f>IF(C513=0,"",DATEDIF(C513,"2025/4/1","Y"))</f>
        <v/>
      </c>
      <c r="E513" s="212"/>
      <c r="F513" s="219">
        <v>3</v>
      </c>
      <c r="G513" s="222"/>
      <c r="H513" s="223"/>
      <c r="I513" s="224">
        <f t="shared" si="300"/>
        <v>1</v>
      </c>
      <c r="J513" s="288" t="s">
        <v>20</v>
      </c>
      <c r="K513" s="289"/>
      <c r="L513" s="289"/>
      <c r="M513" s="289"/>
      <c r="N513" s="289"/>
      <c r="O513" s="290" t="s">
        <v>17</v>
      </c>
      <c r="P513" s="225">
        <f t="shared" si="301"/>
        <v>0</v>
      </c>
      <c r="Q513" s="225">
        <f t="shared" si="302"/>
        <v>0</v>
      </c>
      <c r="R513" s="291"/>
      <c r="U513" s="207">
        <f t="shared" si="303"/>
        <v>0.5</v>
      </c>
      <c r="V513" s="207">
        <f t="shared" si="304"/>
        <v>0</v>
      </c>
      <c r="W513" s="207">
        <f t="shared" si="305"/>
        <v>0</v>
      </c>
      <c r="X513" s="217">
        <f t="shared" si="306"/>
        <v>0</v>
      </c>
      <c r="Y513" s="207">
        <f t="shared" si="307"/>
        <v>0</v>
      </c>
      <c r="Z513" s="217">
        <f t="shared" si="308"/>
        <v>0</v>
      </c>
      <c r="AA513" s="207">
        <f t="shared" si="309"/>
        <v>0</v>
      </c>
      <c r="AB513" s="207">
        <f t="shared" si="310"/>
        <v>0</v>
      </c>
      <c r="AC513" s="207">
        <f t="shared" si="311"/>
        <v>0</v>
      </c>
    </row>
    <row r="514" spans="1:29" s="207" customFormat="1" ht="20.5" customHeight="1" x14ac:dyDescent="0.55000000000000004">
      <c r="A514" s="306"/>
      <c r="B514" s="218" t="s">
        <v>99</v>
      </c>
      <c r="C514" s="292"/>
      <c r="D514" s="227" t="str">
        <f>IF(C514="","",IF(AND(C514&gt;=DATE(2022,2,1),C514&lt;=DATE(2025,12,31)),"対象","対象外"))</f>
        <v/>
      </c>
      <c r="E514" s="221"/>
      <c r="F514" s="219">
        <v>4</v>
      </c>
      <c r="G514" s="222"/>
      <c r="H514" s="223"/>
      <c r="I514" s="224">
        <f t="shared" si="300"/>
        <v>1</v>
      </c>
      <c r="J514" s="288" t="s">
        <v>20</v>
      </c>
      <c r="K514" s="289"/>
      <c r="L514" s="289"/>
      <c r="M514" s="289"/>
      <c r="N514" s="289"/>
      <c r="O514" s="290" t="s">
        <v>17</v>
      </c>
      <c r="P514" s="225">
        <f t="shared" si="301"/>
        <v>0</v>
      </c>
      <c r="Q514" s="225">
        <f t="shared" si="302"/>
        <v>0</v>
      </c>
      <c r="R514" s="291"/>
      <c r="U514" s="207">
        <f t="shared" si="303"/>
        <v>0.5</v>
      </c>
      <c r="V514" s="207">
        <f t="shared" si="304"/>
        <v>0</v>
      </c>
      <c r="W514" s="207">
        <f t="shared" si="305"/>
        <v>0</v>
      </c>
      <c r="X514" s="217">
        <f t="shared" si="306"/>
        <v>0</v>
      </c>
      <c r="Y514" s="207">
        <f t="shared" si="307"/>
        <v>0</v>
      </c>
      <c r="Z514" s="217">
        <f t="shared" si="308"/>
        <v>0</v>
      </c>
      <c r="AA514" s="207">
        <f t="shared" si="309"/>
        <v>0</v>
      </c>
      <c r="AB514" s="207">
        <f t="shared" si="310"/>
        <v>0</v>
      </c>
      <c r="AC514" s="207">
        <f t="shared" si="311"/>
        <v>0</v>
      </c>
    </row>
    <row r="515" spans="1:29" s="207" customFormat="1" ht="20.5" customHeight="1" x14ac:dyDescent="0.55000000000000004">
      <c r="A515" s="306"/>
      <c r="B515" s="218" t="s">
        <v>100</v>
      </c>
      <c r="C515" s="293"/>
      <c r="D515" s="220"/>
      <c r="E515" s="212"/>
      <c r="F515" s="219">
        <v>5</v>
      </c>
      <c r="G515" s="222"/>
      <c r="H515" s="223"/>
      <c r="I515" s="224">
        <f t="shared" si="300"/>
        <v>1</v>
      </c>
      <c r="J515" s="288" t="s">
        <v>20</v>
      </c>
      <c r="K515" s="289"/>
      <c r="L515" s="289"/>
      <c r="M515" s="289"/>
      <c r="N515" s="289"/>
      <c r="O515" s="290" t="s">
        <v>17</v>
      </c>
      <c r="P515" s="225">
        <f t="shared" si="301"/>
        <v>0</v>
      </c>
      <c r="Q515" s="225">
        <f t="shared" si="302"/>
        <v>0</v>
      </c>
      <c r="R515" s="291"/>
      <c r="U515" s="207">
        <f t="shared" si="303"/>
        <v>0.5</v>
      </c>
      <c r="V515" s="207">
        <f t="shared" si="304"/>
        <v>0</v>
      </c>
      <c r="W515" s="207">
        <f t="shared" si="305"/>
        <v>0</v>
      </c>
      <c r="X515" s="217">
        <f t="shared" si="306"/>
        <v>0</v>
      </c>
      <c r="Y515" s="207">
        <f t="shared" si="307"/>
        <v>0</v>
      </c>
      <c r="Z515" s="217">
        <f t="shared" si="308"/>
        <v>0</v>
      </c>
      <c r="AA515" s="207">
        <f t="shared" si="309"/>
        <v>0</v>
      </c>
      <c r="AB515" s="207">
        <f t="shared" si="310"/>
        <v>0</v>
      </c>
      <c r="AC515" s="207">
        <f t="shared" si="311"/>
        <v>0</v>
      </c>
    </row>
    <row r="516" spans="1:29" s="207" customFormat="1" ht="20.5" customHeight="1" thickBot="1" x14ac:dyDescent="0.6">
      <c r="A516" s="306"/>
      <c r="B516" s="228" t="s">
        <v>101</v>
      </c>
      <c r="C516" s="294"/>
      <c r="D516" s="230"/>
      <c r="E516" s="221"/>
      <c r="F516" s="219">
        <v>6</v>
      </c>
      <c r="G516" s="222"/>
      <c r="H516" s="223"/>
      <c r="I516" s="224">
        <f t="shared" si="300"/>
        <v>1</v>
      </c>
      <c r="J516" s="288" t="s">
        <v>20</v>
      </c>
      <c r="K516" s="289"/>
      <c r="L516" s="289"/>
      <c r="M516" s="289"/>
      <c r="N516" s="289"/>
      <c r="O516" s="290" t="s">
        <v>17</v>
      </c>
      <c r="P516" s="225">
        <f t="shared" si="301"/>
        <v>0</v>
      </c>
      <c r="Q516" s="225">
        <f t="shared" si="302"/>
        <v>0</v>
      </c>
      <c r="R516" s="291"/>
      <c r="U516" s="207">
        <f t="shared" si="303"/>
        <v>0.5</v>
      </c>
      <c r="V516" s="207">
        <f t="shared" si="304"/>
        <v>0</v>
      </c>
      <c r="W516" s="207">
        <f t="shared" si="305"/>
        <v>0</v>
      </c>
      <c r="X516" s="217">
        <f t="shared" si="306"/>
        <v>0</v>
      </c>
      <c r="Y516" s="207">
        <f t="shared" si="307"/>
        <v>0</v>
      </c>
      <c r="Z516" s="217">
        <f t="shared" si="308"/>
        <v>0</v>
      </c>
      <c r="AA516" s="207">
        <f t="shared" si="309"/>
        <v>0</v>
      </c>
      <c r="AB516" s="207">
        <f t="shared" si="310"/>
        <v>0</v>
      </c>
      <c r="AC516" s="207">
        <f t="shared" si="311"/>
        <v>0</v>
      </c>
    </row>
    <row r="517" spans="1:29" s="207" customFormat="1" ht="20.5" customHeight="1" x14ac:dyDescent="0.55000000000000004">
      <c r="A517" s="307"/>
      <c r="B517" s="231"/>
      <c r="C517" s="231"/>
      <c r="D517" s="231"/>
      <c r="E517" s="232"/>
      <c r="F517" s="219">
        <v>7</v>
      </c>
      <c r="G517" s="222"/>
      <c r="H517" s="223"/>
      <c r="I517" s="224">
        <f t="shared" si="300"/>
        <v>1</v>
      </c>
      <c r="J517" s="288" t="s">
        <v>20</v>
      </c>
      <c r="K517" s="289"/>
      <c r="L517" s="289"/>
      <c r="M517" s="289"/>
      <c r="N517" s="289"/>
      <c r="O517" s="290" t="s">
        <v>17</v>
      </c>
      <c r="P517" s="225">
        <f t="shared" si="301"/>
        <v>0</v>
      </c>
      <c r="Q517" s="225">
        <f t="shared" si="302"/>
        <v>0</v>
      </c>
      <c r="R517" s="291"/>
      <c r="U517" s="207">
        <f t="shared" si="303"/>
        <v>0.5</v>
      </c>
      <c r="V517" s="207">
        <f t="shared" si="304"/>
        <v>0</v>
      </c>
      <c r="W517" s="207">
        <f t="shared" si="305"/>
        <v>0</v>
      </c>
      <c r="X517" s="217">
        <f t="shared" si="306"/>
        <v>0</v>
      </c>
      <c r="Y517" s="207">
        <f t="shared" si="307"/>
        <v>0</v>
      </c>
      <c r="Z517" s="217">
        <f t="shared" si="308"/>
        <v>0</v>
      </c>
      <c r="AA517" s="207">
        <f t="shared" si="309"/>
        <v>0</v>
      </c>
      <c r="AB517" s="207">
        <f t="shared" si="310"/>
        <v>0</v>
      </c>
      <c r="AC517" s="207">
        <f t="shared" si="311"/>
        <v>0</v>
      </c>
    </row>
    <row r="518" spans="1:29" s="207" customFormat="1" ht="20.5" customHeight="1" thickBot="1" x14ac:dyDescent="0.6">
      <c r="A518" s="307"/>
      <c r="B518" s="233"/>
      <c r="C518" s="233"/>
      <c r="D518" s="233"/>
      <c r="E518" s="234"/>
      <c r="F518" s="219">
        <v>8</v>
      </c>
      <c r="G518" s="222"/>
      <c r="H518" s="223"/>
      <c r="I518" s="224">
        <f t="shared" si="300"/>
        <v>1</v>
      </c>
      <c r="J518" s="288" t="s">
        <v>20</v>
      </c>
      <c r="K518" s="289"/>
      <c r="L518" s="289"/>
      <c r="M518" s="289"/>
      <c r="N518" s="289"/>
      <c r="O518" s="290" t="s">
        <v>17</v>
      </c>
      <c r="P518" s="225">
        <f t="shared" si="301"/>
        <v>0</v>
      </c>
      <c r="Q518" s="225">
        <f t="shared" si="302"/>
        <v>0</v>
      </c>
      <c r="R518" s="291"/>
      <c r="U518" s="207">
        <f t="shared" si="303"/>
        <v>0.5</v>
      </c>
      <c r="V518" s="207">
        <f t="shared" si="304"/>
        <v>0</v>
      </c>
      <c r="W518" s="207">
        <f t="shared" si="305"/>
        <v>0</v>
      </c>
      <c r="X518" s="217">
        <f t="shared" si="306"/>
        <v>0</v>
      </c>
      <c r="Y518" s="207">
        <f t="shared" si="307"/>
        <v>0</v>
      </c>
      <c r="Z518" s="217">
        <f t="shared" si="308"/>
        <v>0</v>
      </c>
      <c r="AA518" s="207">
        <f t="shared" si="309"/>
        <v>0</v>
      </c>
      <c r="AB518" s="207">
        <f t="shared" si="310"/>
        <v>0</v>
      </c>
      <c r="AC518" s="207">
        <f t="shared" si="311"/>
        <v>0</v>
      </c>
    </row>
    <row r="519" spans="1:29" s="207" customFormat="1" ht="20.5" customHeight="1" x14ac:dyDescent="0.55000000000000004">
      <c r="A519" s="306"/>
      <c r="B519" s="235" t="str">
        <f>IF(C512=0,"",C512)</f>
        <v/>
      </c>
      <c r="C519" s="211" t="s">
        <v>103</v>
      </c>
      <c r="D519" s="209"/>
      <c r="E519" s="212"/>
      <c r="F519" s="219">
        <v>9</v>
      </c>
      <c r="G519" s="222"/>
      <c r="H519" s="223"/>
      <c r="I519" s="224">
        <f t="shared" si="300"/>
        <v>1</v>
      </c>
      <c r="J519" s="288" t="s">
        <v>20</v>
      </c>
      <c r="K519" s="289"/>
      <c r="L519" s="289"/>
      <c r="M519" s="289"/>
      <c r="N519" s="289"/>
      <c r="O519" s="290" t="s">
        <v>17</v>
      </c>
      <c r="P519" s="225">
        <f t="shared" si="301"/>
        <v>0</v>
      </c>
      <c r="Q519" s="225">
        <f t="shared" si="302"/>
        <v>0</v>
      </c>
      <c r="R519" s="291"/>
      <c r="U519" s="207">
        <f t="shared" si="303"/>
        <v>0.5</v>
      </c>
      <c r="V519" s="207">
        <f t="shared" si="304"/>
        <v>0</v>
      </c>
      <c r="W519" s="207">
        <f t="shared" si="305"/>
        <v>0</v>
      </c>
      <c r="X519" s="217">
        <f t="shared" si="306"/>
        <v>0</v>
      </c>
      <c r="Y519" s="207">
        <f t="shared" si="307"/>
        <v>0</v>
      </c>
      <c r="Z519" s="217">
        <f t="shared" si="308"/>
        <v>0</v>
      </c>
      <c r="AA519" s="207">
        <f t="shared" si="309"/>
        <v>0</v>
      </c>
      <c r="AB519" s="207">
        <f t="shared" si="310"/>
        <v>0</v>
      </c>
      <c r="AC519" s="207">
        <f t="shared" si="311"/>
        <v>0</v>
      </c>
    </row>
    <row r="520" spans="1:29" s="207" customFormat="1" ht="20.5" customHeight="1" thickBot="1" x14ac:dyDescent="0.6">
      <c r="A520" s="306"/>
      <c r="B520" s="271"/>
      <c r="C520" s="272"/>
      <c r="D520" s="273"/>
      <c r="E520" s="221"/>
      <c r="F520" s="219">
        <v>10</v>
      </c>
      <c r="G520" s="222"/>
      <c r="H520" s="223"/>
      <c r="I520" s="224">
        <f t="shared" si="300"/>
        <v>1</v>
      </c>
      <c r="J520" s="288" t="s">
        <v>20</v>
      </c>
      <c r="K520" s="289"/>
      <c r="L520" s="289"/>
      <c r="M520" s="289"/>
      <c r="N520" s="289"/>
      <c r="O520" s="290" t="s">
        <v>17</v>
      </c>
      <c r="P520" s="225">
        <f t="shared" si="301"/>
        <v>0</v>
      </c>
      <c r="Q520" s="225">
        <f t="shared" si="302"/>
        <v>0</v>
      </c>
      <c r="R520" s="291"/>
      <c r="U520" s="207">
        <f t="shared" si="303"/>
        <v>0.5</v>
      </c>
      <c r="V520" s="207">
        <f t="shared" si="304"/>
        <v>0</v>
      </c>
      <c r="W520" s="207">
        <f t="shared" si="305"/>
        <v>0</v>
      </c>
      <c r="X520" s="217">
        <f t="shared" si="306"/>
        <v>0</v>
      </c>
      <c r="Y520" s="207">
        <f t="shared" si="307"/>
        <v>0</v>
      </c>
      <c r="Z520" s="217">
        <f t="shared" si="308"/>
        <v>0</v>
      </c>
      <c r="AA520" s="207">
        <f t="shared" si="309"/>
        <v>0</v>
      </c>
      <c r="AB520" s="207">
        <f t="shared" si="310"/>
        <v>0</v>
      </c>
      <c r="AC520" s="207">
        <f t="shared" si="311"/>
        <v>0</v>
      </c>
    </row>
    <row r="521" spans="1:29" s="207" customFormat="1" ht="20.5" customHeight="1" thickBot="1" x14ac:dyDescent="0.6">
      <c r="A521" s="306"/>
      <c r="B521" s="209" t="s">
        <v>5</v>
      </c>
      <c r="C521" s="239">
        <f>COUNTIF(J511:J522,"&lt;&gt;【補助対象外】")</f>
        <v>12</v>
      </c>
      <c r="D521" s="240"/>
      <c r="E521" s="212"/>
      <c r="F521" s="219">
        <v>11</v>
      </c>
      <c r="G521" s="222"/>
      <c r="H521" s="223"/>
      <c r="I521" s="224">
        <f t="shared" si="300"/>
        <v>1</v>
      </c>
      <c r="J521" s="288" t="s">
        <v>20</v>
      </c>
      <c r="K521" s="289"/>
      <c r="L521" s="289"/>
      <c r="M521" s="289"/>
      <c r="N521" s="289"/>
      <c r="O521" s="290" t="s">
        <v>17</v>
      </c>
      <c r="P521" s="225">
        <f t="shared" si="301"/>
        <v>0</v>
      </c>
      <c r="Q521" s="225">
        <f t="shared" si="302"/>
        <v>0</v>
      </c>
      <c r="R521" s="291"/>
      <c r="U521" s="207">
        <f t="shared" si="303"/>
        <v>0.5</v>
      </c>
      <c r="V521" s="207">
        <f t="shared" si="304"/>
        <v>0</v>
      </c>
      <c r="W521" s="207">
        <f t="shared" si="305"/>
        <v>0</v>
      </c>
      <c r="X521" s="217">
        <f t="shared" si="306"/>
        <v>0</v>
      </c>
      <c r="Y521" s="207">
        <f t="shared" si="307"/>
        <v>0</v>
      </c>
      <c r="Z521" s="217">
        <f t="shared" si="308"/>
        <v>0</v>
      </c>
      <c r="AA521" s="207">
        <f t="shared" si="309"/>
        <v>0</v>
      </c>
      <c r="AB521" s="207">
        <f t="shared" si="310"/>
        <v>0</v>
      </c>
      <c r="AC521" s="207">
        <f t="shared" si="311"/>
        <v>0</v>
      </c>
    </row>
    <row r="522" spans="1:29" s="207" customFormat="1" ht="20.399999999999999" customHeight="1" thickBot="1" x14ac:dyDescent="0.6">
      <c r="A522" s="306"/>
      <c r="B522" s="241" t="s">
        <v>104</v>
      </c>
      <c r="C522" s="242">
        <f>ROUNDDOWN(SUM(P511:P522),-3)</f>
        <v>0</v>
      </c>
      <c r="D522" s="243"/>
      <c r="E522" s="221"/>
      <c r="F522" s="229">
        <v>12</v>
      </c>
      <c r="G522" s="244"/>
      <c r="H522" s="245"/>
      <c r="I522" s="246">
        <f t="shared" si="300"/>
        <v>1</v>
      </c>
      <c r="J522" s="295" t="s">
        <v>20</v>
      </c>
      <c r="K522" s="296"/>
      <c r="L522" s="296"/>
      <c r="M522" s="296"/>
      <c r="N522" s="296"/>
      <c r="O522" s="297" t="s">
        <v>17</v>
      </c>
      <c r="P522" s="247">
        <f t="shared" si="301"/>
        <v>0</v>
      </c>
      <c r="Q522" s="247">
        <f t="shared" si="302"/>
        <v>0</v>
      </c>
      <c r="R522" s="298"/>
      <c r="U522" s="207">
        <f t="shared" si="303"/>
        <v>0.5</v>
      </c>
      <c r="V522" s="207">
        <f t="shared" si="304"/>
        <v>0</v>
      </c>
      <c r="W522" s="207">
        <f t="shared" si="305"/>
        <v>0</v>
      </c>
      <c r="X522" s="217">
        <f t="shared" si="306"/>
        <v>0</v>
      </c>
      <c r="Y522" s="207">
        <f t="shared" si="307"/>
        <v>0</v>
      </c>
      <c r="Z522" s="217">
        <f t="shared" si="308"/>
        <v>0</v>
      </c>
      <c r="AA522" s="207">
        <f t="shared" si="309"/>
        <v>0</v>
      </c>
      <c r="AB522" s="207">
        <f t="shared" si="310"/>
        <v>0</v>
      </c>
      <c r="AC522" s="207">
        <f t="shared" si="311"/>
        <v>0</v>
      </c>
    </row>
    <row r="523" spans="1:29" s="207" customFormat="1" ht="4.75" customHeight="1" x14ac:dyDescent="0.55000000000000004">
      <c r="A523" s="248"/>
      <c r="B523" s="249"/>
      <c r="C523" s="250"/>
      <c r="D523" s="251"/>
      <c r="E523" s="252"/>
      <c r="F523" s="208"/>
      <c r="G523" s="253"/>
      <c r="H523" s="253"/>
      <c r="I523" s="254"/>
      <c r="J523" s="255"/>
      <c r="K523" s="256"/>
      <c r="L523" s="256"/>
      <c r="M523" s="256"/>
      <c r="N523" s="256"/>
      <c r="O523" s="255"/>
      <c r="P523" s="256"/>
      <c r="Q523" s="256"/>
      <c r="R523" s="255"/>
      <c r="X523" s="217"/>
      <c r="Z523" s="217"/>
    </row>
    <row r="524" spans="1:29" s="207" customFormat="1" ht="4.75" customHeight="1" x14ac:dyDescent="0.55000000000000004">
      <c r="A524" s="248"/>
      <c r="B524" s="249"/>
      <c r="C524" s="250"/>
      <c r="D524" s="251"/>
      <c r="E524" s="252"/>
      <c r="F524" s="208"/>
      <c r="G524" s="253"/>
      <c r="H524" s="253"/>
      <c r="I524" s="254"/>
      <c r="J524" s="255"/>
      <c r="K524" s="256"/>
      <c r="L524" s="256"/>
      <c r="M524" s="256"/>
      <c r="N524" s="256"/>
      <c r="O524" s="255"/>
      <c r="P524" s="256"/>
      <c r="Q524" s="256"/>
      <c r="R524" s="255"/>
      <c r="X524" s="217"/>
      <c r="Z524" s="217"/>
    </row>
    <row r="525" spans="1:29" s="207" customFormat="1" ht="4.75" customHeight="1" thickBot="1" x14ac:dyDescent="0.6">
      <c r="A525" s="248"/>
      <c r="B525" s="249"/>
      <c r="C525" s="250"/>
      <c r="D525" s="251"/>
      <c r="E525" s="252"/>
      <c r="F525" s="208"/>
      <c r="G525" s="253"/>
      <c r="H525" s="253"/>
      <c r="I525" s="254"/>
      <c r="J525" s="255"/>
      <c r="K525" s="256"/>
      <c r="L525" s="256"/>
      <c r="M525" s="256"/>
      <c r="N525" s="256"/>
      <c r="O525" s="255"/>
      <c r="P525" s="256"/>
      <c r="Q525" s="256"/>
      <c r="R525" s="255"/>
      <c r="X525" s="217"/>
      <c r="Z525" s="217"/>
    </row>
    <row r="526" spans="1:29" s="207" customFormat="1" ht="3.65" customHeight="1" x14ac:dyDescent="0.55000000000000004">
      <c r="A526" s="248"/>
      <c r="B526" s="257"/>
      <c r="C526" s="258"/>
      <c r="D526" s="259"/>
      <c r="E526" s="260"/>
      <c r="F526" s="261"/>
      <c r="G526" s="262"/>
      <c r="H526" s="262"/>
      <c r="I526" s="263"/>
      <c r="J526" s="264"/>
      <c r="K526" s="265"/>
      <c r="L526" s="265"/>
      <c r="M526" s="265"/>
      <c r="N526" s="265"/>
      <c r="O526" s="264"/>
      <c r="P526" s="265"/>
      <c r="Q526" s="265"/>
      <c r="R526" s="264"/>
      <c r="X526" s="217"/>
      <c r="Z526" s="217"/>
    </row>
    <row r="527" spans="1:29" s="207" customFormat="1" ht="3.65" customHeight="1" x14ac:dyDescent="0.55000000000000004">
      <c r="A527" s="248"/>
      <c r="B527" s="249"/>
      <c r="C527" s="250"/>
      <c r="D527" s="251"/>
      <c r="E527" s="252"/>
      <c r="F527" s="208"/>
      <c r="G527" s="253"/>
      <c r="H527" s="253"/>
      <c r="I527" s="254"/>
      <c r="J527" s="255"/>
      <c r="K527" s="256"/>
      <c r="L527" s="256"/>
      <c r="M527" s="256"/>
      <c r="N527" s="256"/>
      <c r="O527" s="255"/>
      <c r="P527" s="256"/>
      <c r="Q527" s="256"/>
      <c r="R527" s="255"/>
      <c r="X527" s="217"/>
      <c r="Z527" s="217"/>
    </row>
    <row r="528" spans="1:29" s="207" customFormat="1" ht="3.65" customHeight="1" x14ac:dyDescent="0.55000000000000004">
      <c r="A528" s="248"/>
      <c r="B528" s="249"/>
      <c r="C528" s="250"/>
      <c r="D528" s="251"/>
      <c r="E528" s="252"/>
      <c r="F528" s="208"/>
      <c r="G528" s="253"/>
      <c r="H528" s="253"/>
      <c r="I528" s="254"/>
      <c r="J528" s="255"/>
      <c r="K528" s="256"/>
      <c r="L528" s="256"/>
      <c r="M528" s="256"/>
      <c r="N528" s="256"/>
      <c r="O528" s="255"/>
      <c r="P528" s="256"/>
      <c r="Q528" s="256"/>
      <c r="R528" s="255"/>
      <c r="X528" s="217"/>
      <c r="Z528" s="217"/>
    </row>
    <row r="529" spans="1:29" s="208" customFormat="1" ht="3.65" customHeight="1" thickBot="1" x14ac:dyDescent="0.6">
      <c r="A529" s="248"/>
      <c r="B529" s="251"/>
      <c r="C529" s="251"/>
      <c r="D529" s="251"/>
      <c r="E529" s="252"/>
      <c r="F529" s="251"/>
      <c r="G529" s="253"/>
      <c r="H529" s="253"/>
      <c r="I529" s="254"/>
      <c r="J529" s="255"/>
      <c r="K529" s="256"/>
      <c r="L529" s="256"/>
      <c r="M529" s="256"/>
      <c r="N529" s="256"/>
      <c r="O529" s="255"/>
      <c r="P529" s="256"/>
      <c r="Q529" s="256"/>
      <c r="R529" s="255"/>
      <c r="X529" s="256"/>
      <c r="Z529" s="256"/>
    </row>
    <row r="530" spans="1:29" s="207" customFormat="1" ht="48" customHeight="1" thickBot="1" x14ac:dyDescent="0.6">
      <c r="A530" s="190"/>
      <c r="B530" s="200" t="s">
        <v>94</v>
      </c>
      <c r="C530" s="305"/>
      <c r="D530" s="200" t="s">
        <v>150</v>
      </c>
      <c r="E530" s="201"/>
      <c r="F530" s="200" t="s">
        <v>93</v>
      </c>
      <c r="G530" s="202" t="s">
        <v>66</v>
      </c>
      <c r="H530" s="202" t="s">
        <v>67</v>
      </c>
      <c r="I530" s="203" t="s">
        <v>73</v>
      </c>
      <c r="J530" s="202" t="s">
        <v>75</v>
      </c>
      <c r="K530" s="202" t="s">
        <v>69</v>
      </c>
      <c r="L530" s="202" t="s">
        <v>68</v>
      </c>
      <c r="M530" s="202" t="s">
        <v>70</v>
      </c>
      <c r="N530" s="202" t="s">
        <v>71</v>
      </c>
      <c r="O530" s="202" t="s">
        <v>15</v>
      </c>
      <c r="P530" s="204" t="s">
        <v>72</v>
      </c>
      <c r="Q530" s="205" t="s">
        <v>74</v>
      </c>
      <c r="R530" s="206" t="s">
        <v>132</v>
      </c>
      <c r="U530" s="207" t="s">
        <v>54</v>
      </c>
      <c r="V530" s="207" t="s">
        <v>79</v>
      </c>
      <c r="W530" s="207" t="s">
        <v>56</v>
      </c>
      <c r="X530" s="207" t="s">
        <v>57</v>
      </c>
      <c r="Y530" s="208" t="s">
        <v>58</v>
      </c>
      <c r="Z530" s="207" t="s">
        <v>59</v>
      </c>
      <c r="AA530" s="207" t="s">
        <v>60</v>
      </c>
      <c r="AB530" s="207" t="s">
        <v>61</v>
      </c>
      <c r="AC530" s="207" t="s">
        <v>62</v>
      </c>
    </row>
    <row r="531" spans="1:29" s="207" customFormat="1" ht="20.5" customHeight="1" x14ac:dyDescent="0.55000000000000004">
      <c r="A531" s="306"/>
      <c r="B531" s="209" t="s">
        <v>96</v>
      </c>
      <c r="C531" s="282"/>
      <c r="D531" s="211"/>
      <c r="E531" s="212"/>
      <c r="F531" s="210">
        <v>1</v>
      </c>
      <c r="G531" s="213"/>
      <c r="H531" s="214"/>
      <c r="I531" s="215">
        <f t="shared" ref="I531:I542" si="312">IF(H531-G531+1&lt;10,IF(H531-G531+1&gt;0,H531-G531+1,"✕"),"✕")</f>
        <v>1</v>
      </c>
      <c r="J531" s="283" t="s">
        <v>20</v>
      </c>
      <c r="K531" s="284"/>
      <c r="L531" s="284"/>
      <c r="M531" s="284"/>
      <c r="N531" s="284"/>
      <c r="O531" s="285" t="s">
        <v>17</v>
      </c>
      <c r="P531" s="216">
        <f t="shared" ref="P531:P542" si="313">IF(J531="【住宅手当】",Y531,IF(J531="【宿舎借上げ】",AC531,0))</f>
        <v>0</v>
      </c>
      <c r="Q531" s="216">
        <f t="shared" ref="Q531:Q542" si="314">I531*P531</f>
        <v>0</v>
      </c>
      <c r="R531" s="286"/>
      <c r="U531" s="207">
        <f t="shared" ref="U531:U542" si="315">IF(O531="標準エリア",1/2,(IF(O531="加算エリア",2/3,0)))</f>
        <v>0.5</v>
      </c>
      <c r="V531" s="207">
        <f t="shared" ref="V531:V542" si="316">L531*U531</f>
        <v>0</v>
      </c>
      <c r="W531" s="207">
        <f t="shared" ref="W531:W542" si="317">IF(V531&gt;=(IF(O531="標準エリア",10000,IF(O531="加算エリア",14000,0))),IF(O531="標準エリア",10000,IF(O531="加算エリア",14000,0)),V531)</f>
        <v>0</v>
      </c>
      <c r="X531" s="217">
        <f t="shared" ref="X531:X542" si="318">K531-L531</f>
        <v>0</v>
      </c>
      <c r="Y531" s="207">
        <f t="shared" ref="Y531:Y542" si="319">IF(W531&gt;=X531,X531,W531)</f>
        <v>0</v>
      </c>
      <c r="Z531" s="217">
        <f t="shared" ref="Z531:Z542" si="320">M531-N531</f>
        <v>0</v>
      </c>
      <c r="AA531" s="207">
        <f t="shared" ref="AA531:AA542" si="321">Z531*U531</f>
        <v>0</v>
      </c>
      <c r="AB531" s="207">
        <f t="shared" ref="AB531:AB542" si="322">IF(AA531&gt;=(IF(O531="標準エリア",10000,14000)),(IF(O531="標準エリア",10000,14000)),AA531)</f>
        <v>0</v>
      </c>
      <c r="AC531" s="207">
        <f t="shared" ref="AC531:AC542" si="323">IF(AB531&gt;=N531,N531,AB531)</f>
        <v>0</v>
      </c>
    </row>
    <row r="532" spans="1:29" s="207" customFormat="1" ht="20.5" customHeight="1" x14ac:dyDescent="0.55000000000000004">
      <c r="A532" s="306"/>
      <c r="B532" s="218" t="s">
        <v>97</v>
      </c>
      <c r="C532" s="287"/>
      <c r="D532" s="220"/>
      <c r="E532" s="221"/>
      <c r="F532" s="219">
        <v>2</v>
      </c>
      <c r="G532" s="222"/>
      <c r="H532" s="223"/>
      <c r="I532" s="224">
        <f t="shared" si="312"/>
        <v>1</v>
      </c>
      <c r="J532" s="288" t="s">
        <v>20</v>
      </c>
      <c r="K532" s="289"/>
      <c r="L532" s="289"/>
      <c r="M532" s="289"/>
      <c r="N532" s="289"/>
      <c r="O532" s="290" t="s">
        <v>17</v>
      </c>
      <c r="P532" s="225">
        <f t="shared" si="313"/>
        <v>0</v>
      </c>
      <c r="Q532" s="225">
        <f t="shared" si="314"/>
        <v>0</v>
      </c>
      <c r="R532" s="291"/>
      <c r="U532" s="207">
        <f t="shared" si="315"/>
        <v>0.5</v>
      </c>
      <c r="V532" s="207">
        <f t="shared" si="316"/>
        <v>0</v>
      </c>
      <c r="W532" s="207">
        <f t="shared" si="317"/>
        <v>0</v>
      </c>
      <c r="X532" s="217">
        <f t="shared" si="318"/>
        <v>0</v>
      </c>
      <c r="Y532" s="207">
        <f t="shared" si="319"/>
        <v>0</v>
      </c>
      <c r="Z532" s="217">
        <f t="shared" si="320"/>
        <v>0</v>
      </c>
      <c r="AA532" s="207">
        <f t="shared" si="321"/>
        <v>0</v>
      </c>
      <c r="AB532" s="207">
        <f t="shared" si="322"/>
        <v>0</v>
      </c>
      <c r="AC532" s="207">
        <f t="shared" si="323"/>
        <v>0</v>
      </c>
    </row>
    <row r="533" spans="1:29" s="207" customFormat="1" ht="20.5" customHeight="1" x14ac:dyDescent="0.55000000000000004">
      <c r="A533" s="306"/>
      <c r="B533" s="218" t="s">
        <v>98</v>
      </c>
      <c r="C533" s="292"/>
      <c r="D533" s="226" t="str">
        <f>IF(C533=0,"",DATEDIF(C533,"2025/4/1","Y"))</f>
        <v/>
      </c>
      <c r="E533" s="212"/>
      <c r="F533" s="219">
        <v>3</v>
      </c>
      <c r="G533" s="222"/>
      <c r="H533" s="223"/>
      <c r="I533" s="224">
        <f t="shared" si="312"/>
        <v>1</v>
      </c>
      <c r="J533" s="288" t="s">
        <v>20</v>
      </c>
      <c r="K533" s="289"/>
      <c r="L533" s="289"/>
      <c r="M533" s="289"/>
      <c r="N533" s="289"/>
      <c r="O533" s="290" t="s">
        <v>17</v>
      </c>
      <c r="P533" s="225">
        <f t="shared" si="313"/>
        <v>0</v>
      </c>
      <c r="Q533" s="225">
        <f t="shared" si="314"/>
        <v>0</v>
      </c>
      <c r="R533" s="291"/>
      <c r="U533" s="207">
        <f t="shared" si="315"/>
        <v>0.5</v>
      </c>
      <c r="V533" s="207">
        <f t="shared" si="316"/>
        <v>0</v>
      </c>
      <c r="W533" s="207">
        <f t="shared" si="317"/>
        <v>0</v>
      </c>
      <c r="X533" s="217">
        <f t="shared" si="318"/>
        <v>0</v>
      </c>
      <c r="Y533" s="207">
        <f t="shared" si="319"/>
        <v>0</v>
      </c>
      <c r="Z533" s="217">
        <f t="shared" si="320"/>
        <v>0</v>
      </c>
      <c r="AA533" s="207">
        <f t="shared" si="321"/>
        <v>0</v>
      </c>
      <c r="AB533" s="207">
        <f t="shared" si="322"/>
        <v>0</v>
      </c>
      <c r="AC533" s="207">
        <f t="shared" si="323"/>
        <v>0</v>
      </c>
    </row>
    <row r="534" spans="1:29" s="207" customFormat="1" ht="20.5" customHeight="1" x14ac:dyDescent="0.55000000000000004">
      <c r="A534" s="306"/>
      <c r="B534" s="218" t="s">
        <v>99</v>
      </c>
      <c r="C534" s="292"/>
      <c r="D534" s="227" t="str">
        <f>IF(C534="","",IF(AND(C534&gt;=DATE(2022,2,1),C534&lt;=DATE(2025,12,31)),"対象","対象外"))</f>
        <v/>
      </c>
      <c r="E534" s="221"/>
      <c r="F534" s="219">
        <v>4</v>
      </c>
      <c r="G534" s="222"/>
      <c r="H534" s="223"/>
      <c r="I534" s="224">
        <f t="shared" si="312"/>
        <v>1</v>
      </c>
      <c r="J534" s="288" t="s">
        <v>20</v>
      </c>
      <c r="K534" s="289"/>
      <c r="L534" s="289"/>
      <c r="M534" s="289"/>
      <c r="N534" s="289"/>
      <c r="O534" s="290" t="s">
        <v>17</v>
      </c>
      <c r="P534" s="225">
        <f t="shared" si="313"/>
        <v>0</v>
      </c>
      <c r="Q534" s="225">
        <f t="shared" si="314"/>
        <v>0</v>
      </c>
      <c r="R534" s="291"/>
      <c r="U534" s="207">
        <f t="shared" si="315"/>
        <v>0.5</v>
      </c>
      <c r="V534" s="207">
        <f t="shared" si="316"/>
        <v>0</v>
      </c>
      <c r="W534" s="207">
        <f t="shared" si="317"/>
        <v>0</v>
      </c>
      <c r="X534" s="217">
        <f t="shared" si="318"/>
        <v>0</v>
      </c>
      <c r="Y534" s="207">
        <f t="shared" si="319"/>
        <v>0</v>
      </c>
      <c r="Z534" s="217">
        <f t="shared" si="320"/>
        <v>0</v>
      </c>
      <c r="AA534" s="207">
        <f t="shared" si="321"/>
        <v>0</v>
      </c>
      <c r="AB534" s="207">
        <f t="shared" si="322"/>
        <v>0</v>
      </c>
      <c r="AC534" s="207">
        <f t="shared" si="323"/>
        <v>0</v>
      </c>
    </row>
    <row r="535" spans="1:29" s="207" customFormat="1" ht="20.5" customHeight="1" x14ac:dyDescent="0.55000000000000004">
      <c r="A535" s="306"/>
      <c r="B535" s="218" t="s">
        <v>100</v>
      </c>
      <c r="C535" s="293"/>
      <c r="D535" s="220"/>
      <c r="E535" s="212"/>
      <c r="F535" s="219">
        <v>5</v>
      </c>
      <c r="G535" s="222"/>
      <c r="H535" s="223"/>
      <c r="I535" s="224">
        <f t="shared" si="312"/>
        <v>1</v>
      </c>
      <c r="J535" s="288" t="s">
        <v>20</v>
      </c>
      <c r="K535" s="289"/>
      <c r="L535" s="289"/>
      <c r="M535" s="289"/>
      <c r="N535" s="289"/>
      <c r="O535" s="290" t="s">
        <v>17</v>
      </c>
      <c r="P535" s="225">
        <f t="shared" si="313"/>
        <v>0</v>
      </c>
      <c r="Q535" s="225">
        <f t="shared" si="314"/>
        <v>0</v>
      </c>
      <c r="R535" s="291"/>
      <c r="U535" s="207">
        <f t="shared" si="315"/>
        <v>0.5</v>
      </c>
      <c r="V535" s="207">
        <f t="shared" si="316"/>
        <v>0</v>
      </c>
      <c r="W535" s="207">
        <f t="shared" si="317"/>
        <v>0</v>
      </c>
      <c r="X535" s="217">
        <f t="shared" si="318"/>
        <v>0</v>
      </c>
      <c r="Y535" s="207">
        <f t="shared" si="319"/>
        <v>0</v>
      </c>
      <c r="Z535" s="217">
        <f t="shared" si="320"/>
        <v>0</v>
      </c>
      <c r="AA535" s="207">
        <f t="shared" si="321"/>
        <v>0</v>
      </c>
      <c r="AB535" s="207">
        <f t="shared" si="322"/>
        <v>0</v>
      </c>
      <c r="AC535" s="207">
        <f t="shared" si="323"/>
        <v>0</v>
      </c>
    </row>
    <row r="536" spans="1:29" s="207" customFormat="1" ht="20.5" customHeight="1" thickBot="1" x14ac:dyDescent="0.6">
      <c r="A536" s="306"/>
      <c r="B536" s="228" t="s">
        <v>101</v>
      </c>
      <c r="C536" s="294"/>
      <c r="D536" s="230"/>
      <c r="E536" s="221"/>
      <c r="F536" s="219">
        <v>6</v>
      </c>
      <c r="G536" s="222"/>
      <c r="H536" s="223"/>
      <c r="I536" s="224">
        <f t="shared" si="312"/>
        <v>1</v>
      </c>
      <c r="J536" s="288" t="s">
        <v>20</v>
      </c>
      <c r="K536" s="289"/>
      <c r="L536" s="289"/>
      <c r="M536" s="289"/>
      <c r="N536" s="289"/>
      <c r="O536" s="290" t="s">
        <v>17</v>
      </c>
      <c r="P536" s="225">
        <f t="shared" si="313"/>
        <v>0</v>
      </c>
      <c r="Q536" s="225">
        <f t="shared" si="314"/>
        <v>0</v>
      </c>
      <c r="R536" s="291"/>
      <c r="U536" s="207">
        <f t="shared" si="315"/>
        <v>0.5</v>
      </c>
      <c r="V536" s="207">
        <f t="shared" si="316"/>
        <v>0</v>
      </c>
      <c r="W536" s="207">
        <f t="shared" si="317"/>
        <v>0</v>
      </c>
      <c r="X536" s="217">
        <f t="shared" si="318"/>
        <v>0</v>
      </c>
      <c r="Y536" s="207">
        <f t="shared" si="319"/>
        <v>0</v>
      </c>
      <c r="Z536" s="217">
        <f t="shared" si="320"/>
        <v>0</v>
      </c>
      <c r="AA536" s="207">
        <f t="shared" si="321"/>
        <v>0</v>
      </c>
      <c r="AB536" s="207">
        <f t="shared" si="322"/>
        <v>0</v>
      </c>
      <c r="AC536" s="207">
        <f t="shared" si="323"/>
        <v>0</v>
      </c>
    </row>
    <row r="537" spans="1:29" s="207" customFormat="1" ht="20.5" customHeight="1" x14ac:dyDescent="0.55000000000000004">
      <c r="A537" s="307"/>
      <c r="B537" s="231"/>
      <c r="C537" s="231"/>
      <c r="D537" s="231"/>
      <c r="E537" s="232"/>
      <c r="F537" s="219">
        <v>7</v>
      </c>
      <c r="G537" s="222"/>
      <c r="H537" s="223"/>
      <c r="I537" s="224">
        <f t="shared" si="312"/>
        <v>1</v>
      </c>
      <c r="J537" s="288" t="s">
        <v>20</v>
      </c>
      <c r="K537" s="289"/>
      <c r="L537" s="289"/>
      <c r="M537" s="289"/>
      <c r="N537" s="289"/>
      <c r="O537" s="290" t="s">
        <v>17</v>
      </c>
      <c r="P537" s="225">
        <f t="shared" si="313"/>
        <v>0</v>
      </c>
      <c r="Q537" s="225">
        <f t="shared" si="314"/>
        <v>0</v>
      </c>
      <c r="R537" s="291"/>
      <c r="U537" s="207">
        <f t="shared" si="315"/>
        <v>0.5</v>
      </c>
      <c r="V537" s="207">
        <f t="shared" si="316"/>
        <v>0</v>
      </c>
      <c r="W537" s="207">
        <f t="shared" si="317"/>
        <v>0</v>
      </c>
      <c r="X537" s="217">
        <f t="shared" si="318"/>
        <v>0</v>
      </c>
      <c r="Y537" s="207">
        <f t="shared" si="319"/>
        <v>0</v>
      </c>
      <c r="Z537" s="217">
        <f t="shared" si="320"/>
        <v>0</v>
      </c>
      <c r="AA537" s="207">
        <f t="shared" si="321"/>
        <v>0</v>
      </c>
      <c r="AB537" s="207">
        <f t="shared" si="322"/>
        <v>0</v>
      </c>
      <c r="AC537" s="207">
        <f t="shared" si="323"/>
        <v>0</v>
      </c>
    </row>
    <row r="538" spans="1:29" s="207" customFormat="1" ht="20.5" customHeight="1" thickBot="1" x14ac:dyDescent="0.6">
      <c r="A538" s="307"/>
      <c r="B538" s="233"/>
      <c r="C538" s="233"/>
      <c r="D538" s="233"/>
      <c r="E538" s="234"/>
      <c r="F538" s="219">
        <v>8</v>
      </c>
      <c r="G538" s="222"/>
      <c r="H538" s="223"/>
      <c r="I538" s="224">
        <f t="shared" si="312"/>
        <v>1</v>
      </c>
      <c r="J538" s="288" t="s">
        <v>20</v>
      </c>
      <c r="K538" s="289"/>
      <c r="L538" s="289"/>
      <c r="M538" s="289"/>
      <c r="N538" s="289"/>
      <c r="O538" s="290" t="s">
        <v>17</v>
      </c>
      <c r="P538" s="225">
        <f t="shared" si="313"/>
        <v>0</v>
      </c>
      <c r="Q538" s="225">
        <f t="shared" si="314"/>
        <v>0</v>
      </c>
      <c r="R538" s="291"/>
      <c r="U538" s="207">
        <f t="shared" si="315"/>
        <v>0.5</v>
      </c>
      <c r="V538" s="207">
        <f t="shared" si="316"/>
        <v>0</v>
      </c>
      <c r="W538" s="207">
        <f t="shared" si="317"/>
        <v>0</v>
      </c>
      <c r="X538" s="217">
        <f t="shared" si="318"/>
        <v>0</v>
      </c>
      <c r="Y538" s="207">
        <f t="shared" si="319"/>
        <v>0</v>
      </c>
      <c r="Z538" s="217">
        <f t="shared" si="320"/>
        <v>0</v>
      </c>
      <c r="AA538" s="207">
        <f t="shared" si="321"/>
        <v>0</v>
      </c>
      <c r="AB538" s="207">
        <f t="shared" si="322"/>
        <v>0</v>
      </c>
      <c r="AC538" s="207">
        <f t="shared" si="323"/>
        <v>0</v>
      </c>
    </row>
    <row r="539" spans="1:29" s="207" customFormat="1" ht="20.5" customHeight="1" x14ac:dyDescent="0.55000000000000004">
      <c r="A539" s="306"/>
      <c r="B539" s="235" t="str">
        <f>IF(C532=0,"",C532)</f>
        <v/>
      </c>
      <c r="C539" s="211" t="s">
        <v>103</v>
      </c>
      <c r="D539" s="209"/>
      <c r="E539" s="212"/>
      <c r="F539" s="219">
        <v>9</v>
      </c>
      <c r="G539" s="222"/>
      <c r="H539" s="223"/>
      <c r="I539" s="224">
        <f t="shared" si="312"/>
        <v>1</v>
      </c>
      <c r="J539" s="288" t="s">
        <v>20</v>
      </c>
      <c r="K539" s="289"/>
      <c r="L539" s="289"/>
      <c r="M539" s="289"/>
      <c r="N539" s="289"/>
      <c r="O539" s="290" t="s">
        <v>17</v>
      </c>
      <c r="P539" s="225">
        <f t="shared" si="313"/>
        <v>0</v>
      </c>
      <c r="Q539" s="225">
        <f t="shared" si="314"/>
        <v>0</v>
      </c>
      <c r="R539" s="291"/>
      <c r="U539" s="207">
        <f t="shared" si="315"/>
        <v>0.5</v>
      </c>
      <c r="V539" s="207">
        <f t="shared" si="316"/>
        <v>0</v>
      </c>
      <c r="W539" s="207">
        <f t="shared" si="317"/>
        <v>0</v>
      </c>
      <c r="X539" s="217">
        <f t="shared" si="318"/>
        <v>0</v>
      </c>
      <c r="Y539" s="207">
        <f t="shared" si="319"/>
        <v>0</v>
      </c>
      <c r="Z539" s="217">
        <f t="shared" si="320"/>
        <v>0</v>
      </c>
      <c r="AA539" s="207">
        <f t="shared" si="321"/>
        <v>0</v>
      </c>
      <c r="AB539" s="207">
        <f t="shared" si="322"/>
        <v>0</v>
      </c>
      <c r="AC539" s="207">
        <f t="shared" si="323"/>
        <v>0</v>
      </c>
    </row>
    <row r="540" spans="1:29" s="207" customFormat="1" ht="20.5" customHeight="1" thickBot="1" x14ac:dyDescent="0.6">
      <c r="A540" s="306"/>
      <c r="B540" s="271"/>
      <c r="C540" s="272"/>
      <c r="D540" s="273"/>
      <c r="E540" s="221"/>
      <c r="F540" s="219">
        <v>10</v>
      </c>
      <c r="G540" s="222"/>
      <c r="H540" s="223"/>
      <c r="I540" s="224">
        <f t="shared" si="312"/>
        <v>1</v>
      </c>
      <c r="J540" s="288" t="s">
        <v>20</v>
      </c>
      <c r="K540" s="289"/>
      <c r="L540" s="289"/>
      <c r="M540" s="289"/>
      <c r="N540" s="289"/>
      <c r="O540" s="290" t="s">
        <v>17</v>
      </c>
      <c r="P540" s="225">
        <f t="shared" si="313"/>
        <v>0</v>
      </c>
      <c r="Q540" s="225">
        <f t="shared" si="314"/>
        <v>0</v>
      </c>
      <c r="R540" s="291"/>
      <c r="U540" s="207">
        <f t="shared" si="315"/>
        <v>0.5</v>
      </c>
      <c r="V540" s="207">
        <f t="shared" si="316"/>
        <v>0</v>
      </c>
      <c r="W540" s="207">
        <f t="shared" si="317"/>
        <v>0</v>
      </c>
      <c r="X540" s="217">
        <f t="shared" si="318"/>
        <v>0</v>
      </c>
      <c r="Y540" s="207">
        <f t="shared" si="319"/>
        <v>0</v>
      </c>
      <c r="Z540" s="217">
        <f t="shared" si="320"/>
        <v>0</v>
      </c>
      <c r="AA540" s="207">
        <f t="shared" si="321"/>
        <v>0</v>
      </c>
      <c r="AB540" s="207">
        <f t="shared" si="322"/>
        <v>0</v>
      </c>
      <c r="AC540" s="207">
        <f t="shared" si="323"/>
        <v>0</v>
      </c>
    </row>
    <row r="541" spans="1:29" s="207" customFormat="1" ht="20.5" customHeight="1" thickBot="1" x14ac:dyDescent="0.6">
      <c r="A541" s="306"/>
      <c r="B541" s="209" t="s">
        <v>5</v>
      </c>
      <c r="C541" s="239">
        <f>COUNTIF(J531:J542,"&lt;&gt;【補助対象外】")</f>
        <v>12</v>
      </c>
      <c r="D541" s="240"/>
      <c r="E541" s="212"/>
      <c r="F541" s="219">
        <v>11</v>
      </c>
      <c r="G541" s="222"/>
      <c r="H541" s="223"/>
      <c r="I541" s="224">
        <f t="shared" si="312"/>
        <v>1</v>
      </c>
      <c r="J541" s="288" t="s">
        <v>20</v>
      </c>
      <c r="K541" s="289"/>
      <c r="L541" s="289"/>
      <c r="M541" s="289"/>
      <c r="N541" s="289"/>
      <c r="O541" s="290" t="s">
        <v>17</v>
      </c>
      <c r="P541" s="225">
        <f t="shared" si="313"/>
        <v>0</v>
      </c>
      <c r="Q541" s="225">
        <f t="shared" si="314"/>
        <v>0</v>
      </c>
      <c r="R541" s="291"/>
      <c r="U541" s="207">
        <f t="shared" si="315"/>
        <v>0.5</v>
      </c>
      <c r="V541" s="207">
        <f t="shared" si="316"/>
        <v>0</v>
      </c>
      <c r="W541" s="207">
        <f t="shared" si="317"/>
        <v>0</v>
      </c>
      <c r="X541" s="217">
        <f t="shared" si="318"/>
        <v>0</v>
      </c>
      <c r="Y541" s="207">
        <f t="shared" si="319"/>
        <v>0</v>
      </c>
      <c r="Z541" s="217">
        <f t="shared" si="320"/>
        <v>0</v>
      </c>
      <c r="AA541" s="207">
        <f t="shared" si="321"/>
        <v>0</v>
      </c>
      <c r="AB541" s="207">
        <f t="shared" si="322"/>
        <v>0</v>
      </c>
      <c r="AC541" s="207">
        <f t="shared" si="323"/>
        <v>0</v>
      </c>
    </row>
    <row r="542" spans="1:29" s="207" customFormat="1" ht="20.399999999999999" customHeight="1" thickBot="1" x14ac:dyDescent="0.6">
      <c r="A542" s="306"/>
      <c r="B542" s="241" t="s">
        <v>104</v>
      </c>
      <c r="C542" s="242">
        <f>ROUNDDOWN(SUM(P531:P542),-3)</f>
        <v>0</v>
      </c>
      <c r="D542" s="243"/>
      <c r="E542" s="221"/>
      <c r="F542" s="229">
        <v>12</v>
      </c>
      <c r="G542" s="244"/>
      <c r="H542" s="245"/>
      <c r="I542" s="246">
        <f t="shared" si="312"/>
        <v>1</v>
      </c>
      <c r="J542" s="295" t="s">
        <v>20</v>
      </c>
      <c r="K542" s="296"/>
      <c r="L542" s="296"/>
      <c r="M542" s="296"/>
      <c r="N542" s="296"/>
      <c r="O542" s="297" t="s">
        <v>17</v>
      </c>
      <c r="P542" s="247">
        <f t="shared" si="313"/>
        <v>0</v>
      </c>
      <c r="Q542" s="247">
        <f t="shared" si="314"/>
        <v>0</v>
      </c>
      <c r="R542" s="298"/>
      <c r="U542" s="207">
        <f t="shared" si="315"/>
        <v>0.5</v>
      </c>
      <c r="V542" s="207">
        <f t="shared" si="316"/>
        <v>0</v>
      </c>
      <c r="W542" s="207">
        <f t="shared" si="317"/>
        <v>0</v>
      </c>
      <c r="X542" s="217">
        <f t="shared" si="318"/>
        <v>0</v>
      </c>
      <c r="Y542" s="207">
        <f t="shared" si="319"/>
        <v>0</v>
      </c>
      <c r="Z542" s="217">
        <f t="shared" si="320"/>
        <v>0</v>
      </c>
      <c r="AA542" s="207">
        <f t="shared" si="321"/>
        <v>0</v>
      </c>
      <c r="AB542" s="207">
        <f t="shared" si="322"/>
        <v>0</v>
      </c>
      <c r="AC542" s="207">
        <f t="shared" si="323"/>
        <v>0</v>
      </c>
    </row>
    <row r="543" spans="1:29" s="207" customFormat="1" ht="4.75" customHeight="1" x14ac:dyDescent="0.55000000000000004">
      <c r="A543" s="248"/>
      <c r="B543" s="249"/>
      <c r="C543" s="250"/>
      <c r="D543" s="251"/>
      <c r="E543" s="252"/>
      <c r="F543" s="208"/>
      <c r="G543" s="253"/>
      <c r="H543" s="253"/>
      <c r="I543" s="254"/>
      <c r="J543" s="255"/>
      <c r="K543" s="256"/>
      <c r="L543" s="256"/>
      <c r="M543" s="256"/>
      <c r="N543" s="256"/>
      <c r="O543" s="255"/>
      <c r="P543" s="256"/>
      <c r="Q543" s="256"/>
      <c r="R543" s="255"/>
      <c r="X543" s="217"/>
      <c r="Z543" s="217"/>
    </row>
    <row r="544" spans="1:29" s="207" customFormat="1" ht="4.75" customHeight="1" x14ac:dyDescent="0.55000000000000004">
      <c r="A544" s="248"/>
      <c r="B544" s="249"/>
      <c r="C544" s="250"/>
      <c r="D544" s="251"/>
      <c r="E544" s="252"/>
      <c r="F544" s="208"/>
      <c r="G544" s="253"/>
      <c r="H544" s="253"/>
      <c r="I544" s="254"/>
      <c r="J544" s="255"/>
      <c r="K544" s="256"/>
      <c r="L544" s="256"/>
      <c r="M544" s="256"/>
      <c r="N544" s="256"/>
      <c r="O544" s="255"/>
      <c r="P544" s="256"/>
      <c r="Q544" s="256"/>
      <c r="R544" s="255"/>
      <c r="X544" s="217"/>
      <c r="Z544" s="217"/>
    </row>
    <row r="545" spans="1:29" s="207" customFormat="1" ht="4.75" customHeight="1" thickBot="1" x14ac:dyDescent="0.6">
      <c r="A545" s="248"/>
      <c r="B545" s="249"/>
      <c r="C545" s="250"/>
      <c r="D545" s="251"/>
      <c r="E545" s="252"/>
      <c r="F545" s="208"/>
      <c r="G545" s="253"/>
      <c r="H545" s="253"/>
      <c r="I545" s="254"/>
      <c r="J545" s="255"/>
      <c r="K545" s="256"/>
      <c r="L545" s="256"/>
      <c r="M545" s="256"/>
      <c r="N545" s="256"/>
      <c r="O545" s="255"/>
      <c r="P545" s="256"/>
      <c r="Q545" s="256"/>
      <c r="R545" s="255"/>
      <c r="X545" s="217"/>
      <c r="Z545" s="217"/>
    </row>
    <row r="546" spans="1:29" s="207" customFormat="1" ht="3.65" customHeight="1" x14ac:dyDescent="0.55000000000000004">
      <c r="A546" s="248"/>
      <c r="B546" s="257"/>
      <c r="C546" s="258"/>
      <c r="D546" s="259"/>
      <c r="E546" s="260"/>
      <c r="F546" s="261"/>
      <c r="G546" s="262"/>
      <c r="H546" s="262"/>
      <c r="I546" s="263"/>
      <c r="J546" s="264"/>
      <c r="K546" s="265"/>
      <c r="L546" s="265"/>
      <c r="M546" s="265"/>
      <c r="N546" s="265"/>
      <c r="O546" s="264"/>
      <c r="P546" s="265"/>
      <c r="Q546" s="265"/>
      <c r="R546" s="264"/>
      <c r="X546" s="217"/>
      <c r="Z546" s="217"/>
    </row>
    <row r="547" spans="1:29" s="207" customFormat="1" ht="3.65" customHeight="1" x14ac:dyDescent="0.55000000000000004">
      <c r="A547" s="248"/>
      <c r="B547" s="249"/>
      <c r="C547" s="250"/>
      <c r="D547" s="251"/>
      <c r="E547" s="252"/>
      <c r="F547" s="208"/>
      <c r="G547" s="253"/>
      <c r="H547" s="253"/>
      <c r="I547" s="254"/>
      <c r="J547" s="255"/>
      <c r="K547" s="256"/>
      <c r="L547" s="256"/>
      <c r="M547" s="256"/>
      <c r="N547" s="256"/>
      <c r="O547" s="255"/>
      <c r="P547" s="256"/>
      <c r="Q547" s="256"/>
      <c r="R547" s="255"/>
      <c r="X547" s="217"/>
      <c r="Z547" s="217"/>
    </row>
    <row r="548" spans="1:29" s="207" customFormat="1" ht="3.65" customHeight="1" x14ac:dyDescent="0.55000000000000004">
      <c r="A548" s="248"/>
      <c r="B548" s="249"/>
      <c r="C548" s="250"/>
      <c r="D548" s="251"/>
      <c r="E548" s="252"/>
      <c r="F548" s="208"/>
      <c r="G548" s="253"/>
      <c r="H548" s="253"/>
      <c r="I548" s="254"/>
      <c r="J548" s="255"/>
      <c r="K548" s="256"/>
      <c r="L548" s="256"/>
      <c r="M548" s="256"/>
      <c r="N548" s="256"/>
      <c r="O548" s="255"/>
      <c r="P548" s="256"/>
      <c r="Q548" s="256"/>
      <c r="R548" s="255"/>
      <c r="X548" s="217"/>
      <c r="Z548" s="217"/>
    </row>
    <row r="549" spans="1:29" s="208" customFormat="1" ht="3.65" customHeight="1" thickBot="1" x14ac:dyDescent="0.6">
      <c r="A549" s="248"/>
      <c r="B549" s="251"/>
      <c r="C549" s="251"/>
      <c r="D549" s="251"/>
      <c r="E549" s="252"/>
      <c r="F549" s="251"/>
      <c r="G549" s="253"/>
      <c r="H549" s="253"/>
      <c r="I549" s="254"/>
      <c r="J549" s="255"/>
      <c r="K549" s="256"/>
      <c r="L549" s="256"/>
      <c r="M549" s="256"/>
      <c r="N549" s="256"/>
      <c r="O549" s="255"/>
      <c r="P549" s="256"/>
      <c r="Q549" s="256"/>
      <c r="R549" s="255"/>
      <c r="X549" s="256"/>
      <c r="Z549" s="256"/>
    </row>
    <row r="550" spans="1:29" s="207" customFormat="1" ht="48" customHeight="1" thickBot="1" x14ac:dyDescent="0.6">
      <c r="A550" s="190"/>
      <c r="B550" s="200" t="s">
        <v>94</v>
      </c>
      <c r="C550" s="305"/>
      <c r="D550" s="200" t="s">
        <v>151</v>
      </c>
      <c r="E550" s="201"/>
      <c r="F550" s="200" t="s">
        <v>93</v>
      </c>
      <c r="G550" s="202" t="s">
        <v>66</v>
      </c>
      <c r="H550" s="202" t="s">
        <v>67</v>
      </c>
      <c r="I550" s="203" t="s">
        <v>73</v>
      </c>
      <c r="J550" s="202" t="s">
        <v>75</v>
      </c>
      <c r="K550" s="202" t="s">
        <v>69</v>
      </c>
      <c r="L550" s="202" t="s">
        <v>68</v>
      </c>
      <c r="M550" s="202" t="s">
        <v>70</v>
      </c>
      <c r="N550" s="202" t="s">
        <v>71</v>
      </c>
      <c r="O550" s="202" t="s">
        <v>15</v>
      </c>
      <c r="P550" s="204" t="s">
        <v>72</v>
      </c>
      <c r="Q550" s="205" t="s">
        <v>74</v>
      </c>
      <c r="R550" s="206" t="s">
        <v>132</v>
      </c>
      <c r="U550" s="207" t="s">
        <v>54</v>
      </c>
      <c r="V550" s="207" t="s">
        <v>79</v>
      </c>
      <c r="W550" s="207" t="s">
        <v>56</v>
      </c>
      <c r="X550" s="207" t="s">
        <v>57</v>
      </c>
      <c r="Y550" s="208" t="s">
        <v>58</v>
      </c>
      <c r="Z550" s="207" t="s">
        <v>59</v>
      </c>
      <c r="AA550" s="207" t="s">
        <v>60</v>
      </c>
      <c r="AB550" s="207" t="s">
        <v>61</v>
      </c>
      <c r="AC550" s="207" t="s">
        <v>62</v>
      </c>
    </row>
    <row r="551" spans="1:29" s="207" customFormat="1" ht="20.5" customHeight="1" x14ac:dyDescent="0.55000000000000004">
      <c r="A551" s="306"/>
      <c r="B551" s="209" t="s">
        <v>96</v>
      </c>
      <c r="C551" s="282"/>
      <c r="D551" s="211"/>
      <c r="E551" s="212"/>
      <c r="F551" s="210">
        <v>1</v>
      </c>
      <c r="G551" s="213"/>
      <c r="H551" s="214"/>
      <c r="I551" s="215">
        <f t="shared" ref="I551:I562" si="324">IF(H551-G551+1&lt;10,IF(H551-G551+1&gt;0,H551-G551+1,"✕"),"✕")</f>
        <v>1</v>
      </c>
      <c r="J551" s="283" t="s">
        <v>20</v>
      </c>
      <c r="K551" s="284"/>
      <c r="L551" s="284"/>
      <c r="M551" s="284"/>
      <c r="N551" s="284"/>
      <c r="O551" s="285" t="s">
        <v>17</v>
      </c>
      <c r="P551" s="216">
        <f t="shared" ref="P551:P562" si="325">IF(J551="【住宅手当】",Y551,IF(J551="【宿舎借上げ】",AC551,0))</f>
        <v>0</v>
      </c>
      <c r="Q551" s="216">
        <f t="shared" ref="Q551:Q562" si="326">I551*P551</f>
        <v>0</v>
      </c>
      <c r="R551" s="286"/>
      <c r="U551" s="207">
        <f t="shared" ref="U551:U562" si="327">IF(O551="標準エリア",1/2,(IF(O551="加算エリア",2/3,0)))</f>
        <v>0.5</v>
      </c>
      <c r="V551" s="207">
        <f t="shared" ref="V551:V562" si="328">L551*U551</f>
        <v>0</v>
      </c>
      <c r="W551" s="207">
        <f t="shared" ref="W551:W562" si="329">IF(V551&gt;=(IF(O551="標準エリア",10000,IF(O551="加算エリア",14000,0))),IF(O551="標準エリア",10000,IF(O551="加算エリア",14000,0)),V551)</f>
        <v>0</v>
      </c>
      <c r="X551" s="217">
        <f t="shared" ref="X551:X562" si="330">K551-L551</f>
        <v>0</v>
      </c>
      <c r="Y551" s="207">
        <f t="shared" ref="Y551:Y562" si="331">IF(W551&gt;=X551,X551,W551)</f>
        <v>0</v>
      </c>
      <c r="Z551" s="217">
        <f t="shared" ref="Z551:Z562" si="332">M551-N551</f>
        <v>0</v>
      </c>
      <c r="AA551" s="207">
        <f t="shared" ref="AA551:AA562" si="333">Z551*U551</f>
        <v>0</v>
      </c>
      <c r="AB551" s="207">
        <f t="shared" ref="AB551:AB562" si="334">IF(AA551&gt;=(IF(O551="標準エリア",10000,14000)),(IF(O551="標準エリア",10000,14000)),AA551)</f>
        <v>0</v>
      </c>
      <c r="AC551" s="207">
        <f t="shared" ref="AC551:AC562" si="335">IF(AB551&gt;=N551,N551,AB551)</f>
        <v>0</v>
      </c>
    </row>
    <row r="552" spans="1:29" s="207" customFormat="1" ht="20.5" customHeight="1" x14ac:dyDescent="0.55000000000000004">
      <c r="A552" s="306"/>
      <c r="B552" s="218" t="s">
        <v>97</v>
      </c>
      <c r="C552" s="287"/>
      <c r="D552" s="220"/>
      <c r="E552" s="221"/>
      <c r="F552" s="219">
        <v>2</v>
      </c>
      <c r="G552" s="222"/>
      <c r="H552" s="223"/>
      <c r="I552" s="224">
        <f t="shared" si="324"/>
        <v>1</v>
      </c>
      <c r="J552" s="288" t="s">
        <v>20</v>
      </c>
      <c r="K552" s="289"/>
      <c r="L552" s="289"/>
      <c r="M552" s="289"/>
      <c r="N552" s="289"/>
      <c r="O552" s="290" t="s">
        <v>17</v>
      </c>
      <c r="P552" s="225">
        <f t="shared" si="325"/>
        <v>0</v>
      </c>
      <c r="Q552" s="225">
        <f t="shared" si="326"/>
        <v>0</v>
      </c>
      <c r="R552" s="291"/>
      <c r="U552" s="207">
        <f t="shared" si="327"/>
        <v>0.5</v>
      </c>
      <c r="V552" s="207">
        <f t="shared" si="328"/>
        <v>0</v>
      </c>
      <c r="W552" s="207">
        <f t="shared" si="329"/>
        <v>0</v>
      </c>
      <c r="X552" s="217">
        <f t="shared" si="330"/>
        <v>0</v>
      </c>
      <c r="Y552" s="207">
        <f t="shared" si="331"/>
        <v>0</v>
      </c>
      <c r="Z552" s="217">
        <f t="shared" si="332"/>
        <v>0</v>
      </c>
      <c r="AA552" s="207">
        <f t="shared" si="333"/>
        <v>0</v>
      </c>
      <c r="AB552" s="207">
        <f t="shared" si="334"/>
        <v>0</v>
      </c>
      <c r="AC552" s="207">
        <f t="shared" si="335"/>
        <v>0</v>
      </c>
    </row>
    <row r="553" spans="1:29" s="207" customFormat="1" ht="20.5" customHeight="1" x14ac:dyDescent="0.55000000000000004">
      <c r="A553" s="306"/>
      <c r="B553" s="218" t="s">
        <v>98</v>
      </c>
      <c r="C553" s="292"/>
      <c r="D553" s="226" t="str">
        <f>IF(C553=0,"",DATEDIF(C553,"2025/4/1","Y"))</f>
        <v/>
      </c>
      <c r="E553" s="212"/>
      <c r="F553" s="219">
        <v>3</v>
      </c>
      <c r="G553" s="222"/>
      <c r="H553" s="223"/>
      <c r="I553" s="224">
        <f t="shared" si="324"/>
        <v>1</v>
      </c>
      <c r="J553" s="288" t="s">
        <v>20</v>
      </c>
      <c r="K553" s="289"/>
      <c r="L553" s="289"/>
      <c r="M553" s="289"/>
      <c r="N553" s="289"/>
      <c r="O553" s="290" t="s">
        <v>17</v>
      </c>
      <c r="P553" s="225">
        <f t="shared" si="325"/>
        <v>0</v>
      </c>
      <c r="Q553" s="225">
        <f t="shared" si="326"/>
        <v>0</v>
      </c>
      <c r="R553" s="291"/>
      <c r="U553" s="207">
        <f t="shared" si="327"/>
        <v>0.5</v>
      </c>
      <c r="V553" s="207">
        <f t="shared" si="328"/>
        <v>0</v>
      </c>
      <c r="W553" s="207">
        <f t="shared" si="329"/>
        <v>0</v>
      </c>
      <c r="X553" s="217">
        <f t="shared" si="330"/>
        <v>0</v>
      </c>
      <c r="Y553" s="207">
        <f t="shared" si="331"/>
        <v>0</v>
      </c>
      <c r="Z553" s="217">
        <f t="shared" si="332"/>
        <v>0</v>
      </c>
      <c r="AA553" s="207">
        <f t="shared" si="333"/>
        <v>0</v>
      </c>
      <c r="AB553" s="207">
        <f t="shared" si="334"/>
        <v>0</v>
      </c>
      <c r="AC553" s="207">
        <f t="shared" si="335"/>
        <v>0</v>
      </c>
    </row>
    <row r="554" spans="1:29" s="207" customFormat="1" ht="20.5" customHeight="1" x14ac:dyDescent="0.55000000000000004">
      <c r="A554" s="306"/>
      <c r="B554" s="218" t="s">
        <v>99</v>
      </c>
      <c r="C554" s="292"/>
      <c r="D554" s="227" t="str">
        <f>IF(C554="","",IF(AND(C554&gt;=DATE(2022,2,1),C554&lt;=DATE(2025,12,31)),"対象","対象外"))</f>
        <v/>
      </c>
      <c r="E554" s="221"/>
      <c r="F554" s="219">
        <v>4</v>
      </c>
      <c r="G554" s="222"/>
      <c r="H554" s="223"/>
      <c r="I554" s="224">
        <f t="shared" si="324"/>
        <v>1</v>
      </c>
      <c r="J554" s="288" t="s">
        <v>20</v>
      </c>
      <c r="K554" s="289"/>
      <c r="L554" s="289"/>
      <c r="M554" s="289"/>
      <c r="N554" s="289"/>
      <c r="O554" s="290" t="s">
        <v>17</v>
      </c>
      <c r="P554" s="225">
        <f t="shared" si="325"/>
        <v>0</v>
      </c>
      <c r="Q554" s="225">
        <f t="shared" si="326"/>
        <v>0</v>
      </c>
      <c r="R554" s="291"/>
      <c r="U554" s="207">
        <f t="shared" si="327"/>
        <v>0.5</v>
      </c>
      <c r="V554" s="207">
        <f t="shared" si="328"/>
        <v>0</v>
      </c>
      <c r="W554" s="207">
        <f t="shared" si="329"/>
        <v>0</v>
      </c>
      <c r="X554" s="217">
        <f t="shared" si="330"/>
        <v>0</v>
      </c>
      <c r="Y554" s="207">
        <f t="shared" si="331"/>
        <v>0</v>
      </c>
      <c r="Z554" s="217">
        <f t="shared" si="332"/>
        <v>0</v>
      </c>
      <c r="AA554" s="207">
        <f t="shared" si="333"/>
        <v>0</v>
      </c>
      <c r="AB554" s="207">
        <f t="shared" si="334"/>
        <v>0</v>
      </c>
      <c r="AC554" s="207">
        <f t="shared" si="335"/>
        <v>0</v>
      </c>
    </row>
    <row r="555" spans="1:29" s="207" customFormat="1" ht="20.5" customHeight="1" x14ac:dyDescent="0.55000000000000004">
      <c r="A555" s="306"/>
      <c r="B555" s="218" t="s">
        <v>100</v>
      </c>
      <c r="C555" s="293"/>
      <c r="D555" s="220"/>
      <c r="E555" s="212"/>
      <c r="F555" s="219">
        <v>5</v>
      </c>
      <c r="G555" s="222"/>
      <c r="H555" s="223"/>
      <c r="I555" s="224">
        <f t="shared" si="324"/>
        <v>1</v>
      </c>
      <c r="J555" s="288" t="s">
        <v>20</v>
      </c>
      <c r="K555" s="289"/>
      <c r="L555" s="289"/>
      <c r="M555" s="289"/>
      <c r="N555" s="289"/>
      <c r="O555" s="290" t="s">
        <v>17</v>
      </c>
      <c r="P555" s="225">
        <f t="shared" si="325"/>
        <v>0</v>
      </c>
      <c r="Q555" s="225">
        <f t="shared" si="326"/>
        <v>0</v>
      </c>
      <c r="R555" s="291"/>
      <c r="U555" s="207">
        <f t="shared" si="327"/>
        <v>0.5</v>
      </c>
      <c r="V555" s="207">
        <f t="shared" si="328"/>
        <v>0</v>
      </c>
      <c r="W555" s="207">
        <f t="shared" si="329"/>
        <v>0</v>
      </c>
      <c r="X555" s="217">
        <f t="shared" si="330"/>
        <v>0</v>
      </c>
      <c r="Y555" s="207">
        <f t="shared" si="331"/>
        <v>0</v>
      </c>
      <c r="Z555" s="217">
        <f t="shared" si="332"/>
        <v>0</v>
      </c>
      <c r="AA555" s="207">
        <f t="shared" si="333"/>
        <v>0</v>
      </c>
      <c r="AB555" s="207">
        <f t="shared" si="334"/>
        <v>0</v>
      </c>
      <c r="AC555" s="207">
        <f t="shared" si="335"/>
        <v>0</v>
      </c>
    </row>
    <row r="556" spans="1:29" s="207" customFormat="1" ht="20.5" customHeight="1" thickBot="1" x14ac:dyDescent="0.6">
      <c r="A556" s="306"/>
      <c r="B556" s="228" t="s">
        <v>101</v>
      </c>
      <c r="C556" s="294"/>
      <c r="D556" s="230"/>
      <c r="E556" s="221"/>
      <c r="F556" s="219">
        <v>6</v>
      </c>
      <c r="G556" s="222"/>
      <c r="H556" s="223"/>
      <c r="I556" s="224">
        <f t="shared" si="324"/>
        <v>1</v>
      </c>
      <c r="J556" s="288" t="s">
        <v>20</v>
      </c>
      <c r="K556" s="289"/>
      <c r="L556" s="289"/>
      <c r="M556" s="289"/>
      <c r="N556" s="289"/>
      <c r="O556" s="290" t="s">
        <v>17</v>
      </c>
      <c r="P556" s="225">
        <f t="shared" si="325"/>
        <v>0</v>
      </c>
      <c r="Q556" s="225">
        <f t="shared" si="326"/>
        <v>0</v>
      </c>
      <c r="R556" s="291"/>
      <c r="U556" s="207">
        <f t="shared" si="327"/>
        <v>0.5</v>
      </c>
      <c r="V556" s="207">
        <f t="shared" si="328"/>
        <v>0</v>
      </c>
      <c r="W556" s="207">
        <f t="shared" si="329"/>
        <v>0</v>
      </c>
      <c r="X556" s="217">
        <f t="shared" si="330"/>
        <v>0</v>
      </c>
      <c r="Y556" s="207">
        <f t="shared" si="331"/>
        <v>0</v>
      </c>
      <c r="Z556" s="217">
        <f t="shared" si="332"/>
        <v>0</v>
      </c>
      <c r="AA556" s="207">
        <f t="shared" si="333"/>
        <v>0</v>
      </c>
      <c r="AB556" s="207">
        <f t="shared" si="334"/>
        <v>0</v>
      </c>
      <c r="AC556" s="207">
        <f t="shared" si="335"/>
        <v>0</v>
      </c>
    </row>
    <row r="557" spans="1:29" s="207" customFormat="1" ht="20.5" customHeight="1" x14ac:dyDescent="0.55000000000000004">
      <c r="A557" s="307"/>
      <c r="B557" s="231"/>
      <c r="C557" s="231"/>
      <c r="D557" s="231"/>
      <c r="E557" s="232"/>
      <c r="F557" s="219">
        <v>7</v>
      </c>
      <c r="G557" s="222"/>
      <c r="H557" s="223"/>
      <c r="I557" s="224">
        <f t="shared" si="324"/>
        <v>1</v>
      </c>
      <c r="J557" s="288" t="s">
        <v>20</v>
      </c>
      <c r="K557" s="289"/>
      <c r="L557" s="289"/>
      <c r="M557" s="289"/>
      <c r="N557" s="289"/>
      <c r="O557" s="290" t="s">
        <v>17</v>
      </c>
      <c r="P557" s="225">
        <f t="shared" si="325"/>
        <v>0</v>
      </c>
      <c r="Q557" s="225">
        <f t="shared" si="326"/>
        <v>0</v>
      </c>
      <c r="R557" s="291"/>
      <c r="U557" s="207">
        <f t="shared" si="327"/>
        <v>0.5</v>
      </c>
      <c r="V557" s="207">
        <f t="shared" si="328"/>
        <v>0</v>
      </c>
      <c r="W557" s="207">
        <f t="shared" si="329"/>
        <v>0</v>
      </c>
      <c r="X557" s="217">
        <f t="shared" si="330"/>
        <v>0</v>
      </c>
      <c r="Y557" s="207">
        <f t="shared" si="331"/>
        <v>0</v>
      </c>
      <c r="Z557" s="217">
        <f t="shared" si="332"/>
        <v>0</v>
      </c>
      <c r="AA557" s="207">
        <f t="shared" si="333"/>
        <v>0</v>
      </c>
      <c r="AB557" s="207">
        <f t="shared" si="334"/>
        <v>0</v>
      </c>
      <c r="AC557" s="207">
        <f t="shared" si="335"/>
        <v>0</v>
      </c>
    </row>
    <row r="558" spans="1:29" s="207" customFormat="1" ht="20.5" customHeight="1" thickBot="1" x14ac:dyDescent="0.6">
      <c r="A558" s="307"/>
      <c r="B558" s="233"/>
      <c r="C558" s="233"/>
      <c r="D558" s="233"/>
      <c r="E558" s="234"/>
      <c r="F558" s="219">
        <v>8</v>
      </c>
      <c r="G558" s="222"/>
      <c r="H558" s="223"/>
      <c r="I558" s="224">
        <f t="shared" si="324"/>
        <v>1</v>
      </c>
      <c r="J558" s="288" t="s">
        <v>20</v>
      </c>
      <c r="K558" s="289"/>
      <c r="L558" s="289"/>
      <c r="M558" s="289"/>
      <c r="N558" s="289"/>
      <c r="O558" s="290" t="s">
        <v>17</v>
      </c>
      <c r="P558" s="225">
        <f t="shared" si="325"/>
        <v>0</v>
      </c>
      <c r="Q558" s="225">
        <f t="shared" si="326"/>
        <v>0</v>
      </c>
      <c r="R558" s="291"/>
      <c r="U558" s="207">
        <f t="shared" si="327"/>
        <v>0.5</v>
      </c>
      <c r="V558" s="207">
        <f t="shared" si="328"/>
        <v>0</v>
      </c>
      <c r="W558" s="207">
        <f t="shared" si="329"/>
        <v>0</v>
      </c>
      <c r="X558" s="217">
        <f t="shared" si="330"/>
        <v>0</v>
      </c>
      <c r="Y558" s="207">
        <f t="shared" si="331"/>
        <v>0</v>
      </c>
      <c r="Z558" s="217">
        <f t="shared" si="332"/>
        <v>0</v>
      </c>
      <c r="AA558" s="207">
        <f t="shared" si="333"/>
        <v>0</v>
      </c>
      <c r="AB558" s="207">
        <f t="shared" si="334"/>
        <v>0</v>
      </c>
      <c r="AC558" s="207">
        <f t="shared" si="335"/>
        <v>0</v>
      </c>
    </row>
    <row r="559" spans="1:29" s="207" customFormat="1" ht="20.5" customHeight="1" x14ac:dyDescent="0.55000000000000004">
      <c r="A559" s="306"/>
      <c r="B559" s="235" t="str">
        <f>IF(C552=0,"",C552)</f>
        <v/>
      </c>
      <c r="C559" s="211" t="s">
        <v>103</v>
      </c>
      <c r="D559" s="209"/>
      <c r="E559" s="212"/>
      <c r="F559" s="219">
        <v>9</v>
      </c>
      <c r="G559" s="222"/>
      <c r="H559" s="223"/>
      <c r="I559" s="224">
        <f t="shared" si="324"/>
        <v>1</v>
      </c>
      <c r="J559" s="288" t="s">
        <v>20</v>
      </c>
      <c r="K559" s="289"/>
      <c r="L559" s="289"/>
      <c r="M559" s="289"/>
      <c r="N559" s="289"/>
      <c r="O559" s="290" t="s">
        <v>17</v>
      </c>
      <c r="P559" s="225">
        <f t="shared" si="325"/>
        <v>0</v>
      </c>
      <c r="Q559" s="225">
        <f t="shared" si="326"/>
        <v>0</v>
      </c>
      <c r="R559" s="291"/>
      <c r="U559" s="207">
        <f t="shared" si="327"/>
        <v>0.5</v>
      </c>
      <c r="V559" s="207">
        <f t="shared" si="328"/>
        <v>0</v>
      </c>
      <c r="W559" s="207">
        <f t="shared" si="329"/>
        <v>0</v>
      </c>
      <c r="X559" s="217">
        <f t="shared" si="330"/>
        <v>0</v>
      </c>
      <c r="Y559" s="207">
        <f t="shared" si="331"/>
        <v>0</v>
      </c>
      <c r="Z559" s="217">
        <f t="shared" si="332"/>
        <v>0</v>
      </c>
      <c r="AA559" s="207">
        <f t="shared" si="333"/>
        <v>0</v>
      </c>
      <c r="AB559" s="207">
        <f t="shared" si="334"/>
        <v>0</v>
      </c>
      <c r="AC559" s="207">
        <f t="shared" si="335"/>
        <v>0</v>
      </c>
    </row>
    <row r="560" spans="1:29" s="207" customFormat="1" ht="20.5" customHeight="1" thickBot="1" x14ac:dyDescent="0.6">
      <c r="A560" s="306"/>
      <c r="B560" s="271"/>
      <c r="C560" s="272"/>
      <c r="D560" s="273"/>
      <c r="E560" s="221"/>
      <c r="F560" s="219">
        <v>10</v>
      </c>
      <c r="G560" s="222"/>
      <c r="H560" s="223"/>
      <c r="I560" s="224">
        <f t="shared" si="324"/>
        <v>1</v>
      </c>
      <c r="J560" s="288" t="s">
        <v>20</v>
      </c>
      <c r="K560" s="289"/>
      <c r="L560" s="289"/>
      <c r="M560" s="289"/>
      <c r="N560" s="289"/>
      <c r="O560" s="290" t="s">
        <v>17</v>
      </c>
      <c r="P560" s="225">
        <f t="shared" si="325"/>
        <v>0</v>
      </c>
      <c r="Q560" s="225">
        <f t="shared" si="326"/>
        <v>0</v>
      </c>
      <c r="R560" s="291"/>
      <c r="U560" s="207">
        <f t="shared" si="327"/>
        <v>0.5</v>
      </c>
      <c r="V560" s="207">
        <f t="shared" si="328"/>
        <v>0</v>
      </c>
      <c r="W560" s="207">
        <f t="shared" si="329"/>
        <v>0</v>
      </c>
      <c r="X560" s="217">
        <f t="shared" si="330"/>
        <v>0</v>
      </c>
      <c r="Y560" s="207">
        <f t="shared" si="331"/>
        <v>0</v>
      </c>
      <c r="Z560" s="217">
        <f t="shared" si="332"/>
        <v>0</v>
      </c>
      <c r="AA560" s="207">
        <f t="shared" si="333"/>
        <v>0</v>
      </c>
      <c r="AB560" s="207">
        <f t="shared" si="334"/>
        <v>0</v>
      </c>
      <c r="AC560" s="207">
        <f t="shared" si="335"/>
        <v>0</v>
      </c>
    </row>
    <row r="561" spans="1:29" s="207" customFormat="1" ht="20.5" customHeight="1" thickBot="1" x14ac:dyDescent="0.6">
      <c r="A561" s="306"/>
      <c r="B561" s="209" t="s">
        <v>5</v>
      </c>
      <c r="C561" s="239">
        <f>COUNTIF(J551:J562,"&lt;&gt;【補助対象外】")</f>
        <v>12</v>
      </c>
      <c r="D561" s="240"/>
      <c r="E561" s="212"/>
      <c r="F561" s="219">
        <v>11</v>
      </c>
      <c r="G561" s="222"/>
      <c r="H561" s="223"/>
      <c r="I561" s="224">
        <f t="shared" si="324"/>
        <v>1</v>
      </c>
      <c r="J561" s="288" t="s">
        <v>20</v>
      </c>
      <c r="K561" s="289"/>
      <c r="L561" s="289"/>
      <c r="M561" s="289"/>
      <c r="N561" s="289"/>
      <c r="O561" s="290" t="s">
        <v>17</v>
      </c>
      <c r="P561" s="225">
        <f t="shared" si="325"/>
        <v>0</v>
      </c>
      <c r="Q561" s="225">
        <f t="shared" si="326"/>
        <v>0</v>
      </c>
      <c r="R561" s="291"/>
      <c r="U561" s="207">
        <f t="shared" si="327"/>
        <v>0.5</v>
      </c>
      <c r="V561" s="207">
        <f t="shared" si="328"/>
        <v>0</v>
      </c>
      <c r="W561" s="207">
        <f t="shared" si="329"/>
        <v>0</v>
      </c>
      <c r="X561" s="217">
        <f t="shared" si="330"/>
        <v>0</v>
      </c>
      <c r="Y561" s="207">
        <f t="shared" si="331"/>
        <v>0</v>
      </c>
      <c r="Z561" s="217">
        <f t="shared" si="332"/>
        <v>0</v>
      </c>
      <c r="AA561" s="207">
        <f t="shared" si="333"/>
        <v>0</v>
      </c>
      <c r="AB561" s="207">
        <f t="shared" si="334"/>
        <v>0</v>
      </c>
      <c r="AC561" s="207">
        <f t="shared" si="335"/>
        <v>0</v>
      </c>
    </row>
    <row r="562" spans="1:29" s="207" customFormat="1" ht="20.399999999999999" customHeight="1" thickBot="1" x14ac:dyDescent="0.6">
      <c r="A562" s="306"/>
      <c r="B562" s="241" t="s">
        <v>104</v>
      </c>
      <c r="C562" s="242">
        <f>ROUNDDOWN(SUM(P551:P562),-3)</f>
        <v>0</v>
      </c>
      <c r="D562" s="243"/>
      <c r="E562" s="221"/>
      <c r="F562" s="229">
        <v>12</v>
      </c>
      <c r="G562" s="244"/>
      <c r="H562" s="245"/>
      <c r="I562" s="246">
        <f t="shared" si="324"/>
        <v>1</v>
      </c>
      <c r="J562" s="295" t="s">
        <v>20</v>
      </c>
      <c r="K562" s="296"/>
      <c r="L562" s="296"/>
      <c r="M562" s="296"/>
      <c r="N562" s="296"/>
      <c r="O562" s="297" t="s">
        <v>17</v>
      </c>
      <c r="P562" s="247">
        <f t="shared" si="325"/>
        <v>0</v>
      </c>
      <c r="Q562" s="247">
        <f t="shared" si="326"/>
        <v>0</v>
      </c>
      <c r="R562" s="298"/>
      <c r="U562" s="207">
        <f t="shared" si="327"/>
        <v>0.5</v>
      </c>
      <c r="V562" s="207">
        <f t="shared" si="328"/>
        <v>0</v>
      </c>
      <c r="W562" s="207">
        <f t="shared" si="329"/>
        <v>0</v>
      </c>
      <c r="X562" s="217">
        <f t="shared" si="330"/>
        <v>0</v>
      </c>
      <c r="Y562" s="207">
        <f t="shared" si="331"/>
        <v>0</v>
      </c>
      <c r="Z562" s="217">
        <f t="shared" si="332"/>
        <v>0</v>
      </c>
      <c r="AA562" s="207">
        <f t="shared" si="333"/>
        <v>0</v>
      </c>
      <c r="AB562" s="207">
        <f t="shared" si="334"/>
        <v>0</v>
      </c>
      <c r="AC562" s="207">
        <f t="shared" si="335"/>
        <v>0</v>
      </c>
    </row>
    <row r="563" spans="1:29" s="207" customFormat="1" ht="4.75" customHeight="1" x14ac:dyDescent="0.55000000000000004">
      <c r="A563" s="248"/>
      <c r="B563" s="249"/>
      <c r="C563" s="250"/>
      <c r="D563" s="251"/>
      <c r="E563" s="252"/>
      <c r="F563" s="208"/>
      <c r="G563" s="253"/>
      <c r="H563" s="253"/>
      <c r="I563" s="254"/>
      <c r="J563" s="255"/>
      <c r="K563" s="256"/>
      <c r="L563" s="256"/>
      <c r="M563" s="256"/>
      <c r="N563" s="256"/>
      <c r="O563" s="255"/>
      <c r="P563" s="256"/>
      <c r="Q563" s="256"/>
      <c r="R563" s="255"/>
      <c r="X563" s="217"/>
      <c r="Z563" s="217"/>
    </row>
    <row r="564" spans="1:29" s="207" customFormat="1" ht="4.75" customHeight="1" x14ac:dyDescent="0.55000000000000004">
      <c r="A564" s="248"/>
      <c r="B564" s="249"/>
      <c r="C564" s="250"/>
      <c r="D564" s="251"/>
      <c r="E564" s="252"/>
      <c r="F564" s="208"/>
      <c r="G564" s="253"/>
      <c r="H564" s="253"/>
      <c r="I564" s="254"/>
      <c r="J564" s="255"/>
      <c r="K564" s="256"/>
      <c r="L564" s="256"/>
      <c r="M564" s="256"/>
      <c r="N564" s="256"/>
      <c r="O564" s="255"/>
      <c r="P564" s="256"/>
      <c r="Q564" s="256"/>
      <c r="R564" s="255"/>
      <c r="X564" s="217"/>
      <c r="Z564" s="217"/>
    </row>
    <row r="565" spans="1:29" s="207" customFormat="1" ht="4.75" customHeight="1" thickBot="1" x14ac:dyDescent="0.6">
      <c r="A565" s="248"/>
      <c r="B565" s="249"/>
      <c r="C565" s="250"/>
      <c r="D565" s="251"/>
      <c r="E565" s="252"/>
      <c r="F565" s="208"/>
      <c r="G565" s="253"/>
      <c r="H565" s="253"/>
      <c r="I565" s="254"/>
      <c r="J565" s="255"/>
      <c r="K565" s="256"/>
      <c r="L565" s="256"/>
      <c r="M565" s="256"/>
      <c r="N565" s="256"/>
      <c r="O565" s="255"/>
      <c r="P565" s="256"/>
      <c r="Q565" s="256"/>
      <c r="R565" s="255"/>
      <c r="X565" s="217"/>
      <c r="Z565" s="217"/>
    </row>
    <row r="566" spans="1:29" s="207" customFormat="1" ht="3.65" customHeight="1" x14ac:dyDescent="0.55000000000000004">
      <c r="A566" s="248"/>
      <c r="B566" s="257"/>
      <c r="C566" s="258"/>
      <c r="D566" s="259"/>
      <c r="E566" s="260"/>
      <c r="F566" s="261"/>
      <c r="G566" s="262"/>
      <c r="H566" s="262"/>
      <c r="I566" s="263"/>
      <c r="J566" s="264"/>
      <c r="K566" s="265"/>
      <c r="L566" s="265"/>
      <c r="M566" s="265"/>
      <c r="N566" s="265"/>
      <c r="O566" s="264"/>
      <c r="P566" s="265"/>
      <c r="Q566" s="265"/>
      <c r="R566" s="264"/>
      <c r="X566" s="217"/>
      <c r="Z566" s="217"/>
    </row>
    <row r="567" spans="1:29" s="207" customFormat="1" ht="3.65" customHeight="1" x14ac:dyDescent="0.55000000000000004">
      <c r="A567" s="248"/>
      <c r="B567" s="249"/>
      <c r="C567" s="250"/>
      <c r="D567" s="251"/>
      <c r="E567" s="252"/>
      <c r="F567" s="208"/>
      <c r="G567" s="253"/>
      <c r="H567" s="253"/>
      <c r="I567" s="254"/>
      <c r="J567" s="255"/>
      <c r="K567" s="256"/>
      <c r="L567" s="256"/>
      <c r="M567" s="256"/>
      <c r="N567" s="256"/>
      <c r="O567" s="255"/>
      <c r="P567" s="256"/>
      <c r="Q567" s="256"/>
      <c r="R567" s="255"/>
      <c r="X567" s="217"/>
      <c r="Z567" s="217"/>
    </row>
    <row r="568" spans="1:29" s="207" customFormat="1" ht="3.65" customHeight="1" x14ac:dyDescent="0.55000000000000004">
      <c r="A568" s="248"/>
      <c r="B568" s="249"/>
      <c r="C568" s="250"/>
      <c r="D568" s="251"/>
      <c r="E568" s="252"/>
      <c r="F568" s="208"/>
      <c r="G568" s="253"/>
      <c r="H568" s="253"/>
      <c r="I568" s="254"/>
      <c r="J568" s="255"/>
      <c r="K568" s="256"/>
      <c r="L568" s="256"/>
      <c r="M568" s="256"/>
      <c r="N568" s="256"/>
      <c r="O568" s="255"/>
      <c r="P568" s="256"/>
      <c r="Q568" s="256"/>
      <c r="R568" s="255"/>
      <c r="X568" s="217"/>
      <c r="Z568" s="217"/>
    </row>
    <row r="569" spans="1:29" s="208" customFormat="1" ht="3.65" customHeight="1" thickBot="1" x14ac:dyDescent="0.6">
      <c r="A569" s="248"/>
      <c r="B569" s="251"/>
      <c r="C569" s="251"/>
      <c r="D569" s="251"/>
      <c r="E569" s="252"/>
      <c r="F569" s="251"/>
      <c r="G569" s="253"/>
      <c r="H569" s="253"/>
      <c r="I569" s="254"/>
      <c r="J569" s="255"/>
      <c r="K569" s="256"/>
      <c r="L569" s="256"/>
      <c r="M569" s="256"/>
      <c r="N569" s="256"/>
      <c r="O569" s="255"/>
      <c r="P569" s="256"/>
      <c r="Q569" s="256"/>
      <c r="R569" s="255"/>
      <c r="X569" s="256"/>
      <c r="Z569" s="256"/>
    </row>
    <row r="570" spans="1:29" s="207" customFormat="1" ht="48" customHeight="1" thickBot="1" x14ac:dyDescent="0.6">
      <c r="A570" s="190"/>
      <c r="B570" s="200" t="s">
        <v>94</v>
      </c>
      <c r="C570" s="305"/>
      <c r="D570" s="200" t="s">
        <v>152</v>
      </c>
      <c r="E570" s="201"/>
      <c r="F570" s="200" t="s">
        <v>93</v>
      </c>
      <c r="G570" s="202" t="s">
        <v>66</v>
      </c>
      <c r="H570" s="202" t="s">
        <v>67</v>
      </c>
      <c r="I570" s="203" t="s">
        <v>73</v>
      </c>
      <c r="J570" s="202" t="s">
        <v>75</v>
      </c>
      <c r="K570" s="202" t="s">
        <v>69</v>
      </c>
      <c r="L570" s="202" t="s">
        <v>68</v>
      </c>
      <c r="M570" s="202" t="s">
        <v>70</v>
      </c>
      <c r="N570" s="202" t="s">
        <v>71</v>
      </c>
      <c r="O570" s="202" t="s">
        <v>15</v>
      </c>
      <c r="P570" s="204" t="s">
        <v>72</v>
      </c>
      <c r="Q570" s="205" t="s">
        <v>74</v>
      </c>
      <c r="R570" s="206" t="s">
        <v>132</v>
      </c>
      <c r="U570" s="207" t="s">
        <v>54</v>
      </c>
      <c r="V570" s="207" t="s">
        <v>79</v>
      </c>
      <c r="W570" s="207" t="s">
        <v>56</v>
      </c>
      <c r="X570" s="207" t="s">
        <v>57</v>
      </c>
      <c r="Y570" s="208" t="s">
        <v>58</v>
      </c>
      <c r="Z570" s="207" t="s">
        <v>59</v>
      </c>
      <c r="AA570" s="207" t="s">
        <v>60</v>
      </c>
      <c r="AB570" s="207" t="s">
        <v>61</v>
      </c>
      <c r="AC570" s="207" t="s">
        <v>62</v>
      </c>
    </row>
    <row r="571" spans="1:29" s="207" customFormat="1" ht="20.5" customHeight="1" x14ac:dyDescent="0.55000000000000004">
      <c r="A571" s="306"/>
      <c r="B571" s="209" t="s">
        <v>96</v>
      </c>
      <c r="C571" s="282"/>
      <c r="D571" s="211"/>
      <c r="E571" s="212"/>
      <c r="F571" s="210">
        <v>1</v>
      </c>
      <c r="G571" s="213"/>
      <c r="H571" s="214"/>
      <c r="I571" s="215">
        <f t="shared" ref="I571:I582" si="336">IF(H571-G571+1&lt;10,IF(H571-G571+1&gt;0,H571-G571+1,"✕"),"✕")</f>
        <v>1</v>
      </c>
      <c r="J571" s="283" t="s">
        <v>20</v>
      </c>
      <c r="K571" s="284"/>
      <c r="L571" s="284"/>
      <c r="M571" s="284"/>
      <c r="N571" s="284"/>
      <c r="O571" s="285" t="s">
        <v>17</v>
      </c>
      <c r="P571" s="216">
        <f t="shared" ref="P571:P582" si="337">IF(J571="【住宅手当】",Y571,IF(J571="【宿舎借上げ】",AC571,0))</f>
        <v>0</v>
      </c>
      <c r="Q571" s="216">
        <f t="shared" ref="Q571:Q582" si="338">I571*P571</f>
        <v>0</v>
      </c>
      <c r="R571" s="286"/>
      <c r="U571" s="207">
        <f t="shared" ref="U571:U582" si="339">IF(O571="標準エリア",1/2,(IF(O571="加算エリア",2/3,0)))</f>
        <v>0.5</v>
      </c>
      <c r="V571" s="207">
        <f t="shared" ref="V571:V582" si="340">L571*U571</f>
        <v>0</v>
      </c>
      <c r="W571" s="207">
        <f t="shared" ref="W571:W582" si="341">IF(V571&gt;=(IF(O571="標準エリア",10000,IF(O571="加算エリア",14000,0))),IF(O571="標準エリア",10000,IF(O571="加算エリア",14000,0)),V571)</f>
        <v>0</v>
      </c>
      <c r="X571" s="217">
        <f t="shared" ref="X571:X582" si="342">K571-L571</f>
        <v>0</v>
      </c>
      <c r="Y571" s="207">
        <f t="shared" ref="Y571:Y582" si="343">IF(W571&gt;=X571,X571,W571)</f>
        <v>0</v>
      </c>
      <c r="Z571" s="217">
        <f t="shared" ref="Z571:Z582" si="344">M571-N571</f>
        <v>0</v>
      </c>
      <c r="AA571" s="207">
        <f t="shared" ref="AA571:AA582" si="345">Z571*U571</f>
        <v>0</v>
      </c>
      <c r="AB571" s="207">
        <f t="shared" ref="AB571:AB582" si="346">IF(AA571&gt;=(IF(O571="標準エリア",10000,14000)),(IF(O571="標準エリア",10000,14000)),AA571)</f>
        <v>0</v>
      </c>
      <c r="AC571" s="207">
        <f t="shared" ref="AC571:AC582" si="347">IF(AB571&gt;=N571,N571,AB571)</f>
        <v>0</v>
      </c>
    </row>
    <row r="572" spans="1:29" s="207" customFormat="1" ht="20.5" customHeight="1" x14ac:dyDescent="0.55000000000000004">
      <c r="A572" s="306"/>
      <c r="B572" s="218" t="s">
        <v>97</v>
      </c>
      <c r="C572" s="287"/>
      <c r="D572" s="220"/>
      <c r="E572" s="221"/>
      <c r="F572" s="219">
        <v>2</v>
      </c>
      <c r="G572" s="222"/>
      <c r="H572" s="223"/>
      <c r="I572" s="224">
        <f t="shared" si="336"/>
        <v>1</v>
      </c>
      <c r="J572" s="288" t="s">
        <v>20</v>
      </c>
      <c r="K572" s="289"/>
      <c r="L572" s="289"/>
      <c r="M572" s="289"/>
      <c r="N572" s="289"/>
      <c r="O572" s="290" t="s">
        <v>17</v>
      </c>
      <c r="P572" s="225">
        <f t="shared" si="337"/>
        <v>0</v>
      </c>
      <c r="Q572" s="225">
        <f t="shared" si="338"/>
        <v>0</v>
      </c>
      <c r="R572" s="291"/>
      <c r="U572" s="207">
        <f t="shared" si="339"/>
        <v>0.5</v>
      </c>
      <c r="V572" s="207">
        <f t="shared" si="340"/>
        <v>0</v>
      </c>
      <c r="W572" s="207">
        <f t="shared" si="341"/>
        <v>0</v>
      </c>
      <c r="X572" s="217">
        <f t="shared" si="342"/>
        <v>0</v>
      </c>
      <c r="Y572" s="207">
        <f t="shared" si="343"/>
        <v>0</v>
      </c>
      <c r="Z572" s="217">
        <f t="shared" si="344"/>
        <v>0</v>
      </c>
      <c r="AA572" s="207">
        <f t="shared" si="345"/>
        <v>0</v>
      </c>
      <c r="AB572" s="207">
        <f t="shared" si="346"/>
        <v>0</v>
      </c>
      <c r="AC572" s="207">
        <f t="shared" si="347"/>
        <v>0</v>
      </c>
    </row>
    <row r="573" spans="1:29" s="207" customFormat="1" ht="20.5" customHeight="1" x14ac:dyDescent="0.55000000000000004">
      <c r="A573" s="306"/>
      <c r="B573" s="218" t="s">
        <v>98</v>
      </c>
      <c r="C573" s="292"/>
      <c r="D573" s="226" t="str">
        <f>IF(C573=0,"",DATEDIF(C573,"2025/4/1","Y"))</f>
        <v/>
      </c>
      <c r="E573" s="212"/>
      <c r="F573" s="219">
        <v>3</v>
      </c>
      <c r="G573" s="222"/>
      <c r="H573" s="223"/>
      <c r="I573" s="224">
        <f t="shared" si="336"/>
        <v>1</v>
      </c>
      <c r="J573" s="288" t="s">
        <v>20</v>
      </c>
      <c r="K573" s="289"/>
      <c r="L573" s="289"/>
      <c r="M573" s="289"/>
      <c r="N573" s="289"/>
      <c r="O573" s="290" t="s">
        <v>17</v>
      </c>
      <c r="P573" s="225">
        <f t="shared" si="337"/>
        <v>0</v>
      </c>
      <c r="Q573" s="225">
        <f t="shared" si="338"/>
        <v>0</v>
      </c>
      <c r="R573" s="291"/>
      <c r="U573" s="207">
        <f t="shared" si="339"/>
        <v>0.5</v>
      </c>
      <c r="V573" s="207">
        <f t="shared" si="340"/>
        <v>0</v>
      </c>
      <c r="W573" s="207">
        <f t="shared" si="341"/>
        <v>0</v>
      </c>
      <c r="X573" s="217">
        <f t="shared" si="342"/>
        <v>0</v>
      </c>
      <c r="Y573" s="207">
        <f t="shared" si="343"/>
        <v>0</v>
      </c>
      <c r="Z573" s="217">
        <f t="shared" si="344"/>
        <v>0</v>
      </c>
      <c r="AA573" s="207">
        <f t="shared" si="345"/>
        <v>0</v>
      </c>
      <c r="AB573" s="207">
        <f t="shared" si="346"/>
        <v>0</v>
      </c>
      <c r="AC573" s="207">
        <f t="shared" si="347"/>
        <v>0</v>
      </c>
    </row>
    <row r="574" spans="1:29" s="207" customFormat="1" ht="20.5" customHeight="1" x14ac:dyDescent="0.55000000000000004">
      <c r="A574" s="306"/>
      <c r="B574" s="218" t="s">
        <v>99</v>
      </c>
      <c r="C574" s="292"/>
      <c r="D574" s="227" t="str">
        <f>IF(C574="","",IF(AND(C574&gt;=DATE(2022,2,1),C574&lt;=DATE(2025,12,31)),"対象","対象外"))</f>
        <v/>
      </c>
      <c r="E574" s="221"/>
      <c r="F574" s="219">
        <v>4</v>
      </c>
      <c r="G574" s="222"/>
      <c r="H574" s="223"/>
      <c r="I574" s="224">
        <f t="shared" si="336"/>
        <v>1</v>
      </c>
      <c r="J574" s="288" t="s">
        <v>20</v>
      </c>
      <c r="K574" s="289"/>
      <c r="L574" s="289"/>
      <c r="M574" s="289"/>
      <c r="N574" s="289"/>
      <c r="O574" s="290" t="s">
        <v>17</v>
      </c>
      <c r="P574" s="225">
        <f t="shared" si="337"/>
        <v>0</v>
      </c>
      <c r="Q574" s="225">
        <f t="shared" si="338"/>
        <v>0</v>
      </c>
      <c r="R574" s="291"/>
      <c r="U574" s="207">
        <f t="shared" si="339"/>
        <v>0.5</v>
      </c>
      <c r="V574" s="207">
        <f t="shared" si="340"/>
        <v>0</v>
      </c>
      <c r="W574" s="207">
        <f t="shared" si="341"/>
        <v>0</v>
      </c>
      <c r="X574" s="217">
        <f t="shared" si="342"/>
        <v>0</v>
      </c>
      <c r="Y574" s="207">
        <f t="shared" si="343"/>
        <v>0</v>
      </c>
      <c r="Z574" s="217">
        <f t="shared" si="344"/>
        <v>0</v>
      </c>
      <c r="AA574" s="207">
        <f t="shared" si="345"/>
        <v>0</v>
      </c>
      <c r="AB574" s="207">
        <f t="shared" si="346"/>
        <v>0</v>
      </c>
      <c r="AC574" s="207">
        <f t="shared" si="347"/>
        <v>0</v>
      </c>
    </row>
    <row r="575" spans="1:29" s="207" customFormat="1" ht="20.5" customHeight="1" x14ac:dyDescent="0.55000000000000004">
      <c r="A575" s="306"/>
      <c r="B575" s="218" t="s">
        <v>100</v>
      </c>
      <c r="C575" s="293"/>
      <c r="D575" s="220"/>
      <c r="E575" s="212"/>
      <c r="F575" s="219">
        <v>5</v>
      </c>
      <c r="G575" s="222"/>
      <c r="H575" s="223"/>
      <c r="I575" s="224">
        <f t="shared" si="336"/>
        <v>1</v>
      </c>
      <c r="J575" s="288" t="s">
        <v>20</v>
      </c>
      <c r="K575" s="289"/>
      <c r="L575" s="289"/>
      <c r="M575" s="289"/>
      <c r="N575" s="289"/>
      <c r="O575" s="290" t="s">
        <v>17</v>
      </c>
      <c r="P575" s="225">
        <f t="shared" si="337"/>
        <v>0</v>
      </c>
      <c r="Q575" s="225">
        <f t="shared" si="338"/>
        <v>0</v>
      </c>
      <c r="R575" s="291"/>
      <c r="U575" s="207">
        <f t="shared" si="339"/>
        <v>0.5</v>
      </c>
      <c r="V575" s="207">
        <f t="shared" si="340"/>
        <v>0</v>
      </c>
      <c r="W575" s="207">
        <f t="shared" si="341"/>
        <v>0</v>
      </c>
      <c r="X575" s="217">
        <f t="shared" si="342"/>
        <v>0</v>
      </c>
      <c r="Y575" s="207">
        <f t="shared" si="343"/>
        <v>0</v>
      </c>
      <c r="Z575" s="217">
        <f t="shared" si="344"/>
        <v>0</v>
      </c>
      <c r="AA575" s="207">
        <f t="shared" si="345"/>
        <v>0</v>
      </c>
      <c r="AB575" s="207">
        <f t="shared" si="346"/>
        <v>0</v>
      </c>
      <c r="AC575" s="207">
        <f t="shared" si="347"/>
        <v>0</v>
      </c>
    </row>
    <row r="576" spans="1:29" s="207" customFormat="1" ht="20.5" customHeight="1" thickBot="1" x14ac:dyDescent="0.6">
      <c r="A576" s="306"/>
      <c r="B576" s="228" t="s">
        <v>101</v>
      </c>
      <c r="C576" s="294"/>
      <c r="D576" s="230"/>
      <c r="E576" s="221"/>
      <c r="F576" s="219">
        <v>6</v>
      </c>
      <c r="G576" s="222"/>
      <c r="H576" s="223"/>
      <c r="I576" s="224">
        <f t="shared" si="336"/>
        <v>1</v>
      </c>
      <c r="J576" s="288" t="s">
        <v>20</v>
      </c>
      <c r="K576" s="289"/>
      <c r="L576" s="289"/>
      <c r="M576" s="289"/>
      <c r="N576" s="289"/>
      <c r="O576" s="290" t="s">
        <v>17</v>
      </c>
      <c r="P576" s="225">
        <f t="shared" si="337"/>
        <v>0</v>
      </c>
      <c r="Q576" s="225">
        <f t="shared" si="338"/>
        <v>0</v>
      </c>
      <c r="R576" s="291"/>
      <c r="U576" s="207">
        <f t="shared" si="339"/>
        <v>0.5</v>
      </c>
      <c r="V576" s="207">
        <f t="shared" si="340"/>
        <v>0</v>
      </c>
      <c r="W576" s="207">
        <f t="shared" si="341"/>
        <v>0</v>
      </c>
      <c r="X576" s="217">
        <f t="shared" si="342"/>
        <v>0</v>
      </c>
      <c r="Y576" s="207">
        <f t="shared" si="343"/>
        <v>0</v>
      </c>
      <c r="Z576" s="217">
        <f t="shared" si="344"/>
        <v>0</v>
      </c>
      <c r="AA576" s="207">
        <f t="shared" si="345"/>
        <v>0</v>
      </c>
      <c r="AB576" s="207">
        <f t="shared" si="346"/>
        <v>0</v>
      </c>
      <c r="AC576" s="207">
        <f t="shared" si="347"/>
        <v>0</v>
      </c>
    </row>
    <row r="577" spans="1:29" s="207" customFormat="1" ht="20.5" customHeight="1" x14ac:dyDescent="0.55000000000000004">
      <c r="A577" s="307"/>
      <c r="B577" s="231"/>
      <c r="C577" s="231"/>
      <c r="D577" s="231"/>
      <c r="E577" s="232"/>
      <c r="F577" s="219">
        <v>7</v>
      </c>
      <c r="G577" s="222"/>
      <c r="H577" s="223"/>
      <c r="I577" s="224">
        <f t="shared" si="336"/>
        <v>1</v>
      </c>
      <c r="J577" s="288" t="s">
        <v>20</v>
      </c>
      <c r="K577" s="289"/>
      <c r="L577" s="289"/>
      <c r="M577" s="289"/>
      <c r="N577" s="289"/>
      <c r="O577" s="290" t="s">
        <v>17</v>
      </c>
      <c r="P577" s="225">
        <f t="shared" si="337"/>
        <v>0</v>
      </c>
      <c r="Q577" s="225">
        <f t="shared" si="338"/>
        <v>0</v>
      </c>
      <c r="R577" s="291"/>
      <c r="U577" s="207">
        <f t="shared" si="339"/>
        <v>0.5</v>
      </c>
      <c r="V577" s="207">
        <f t="shared" si="340"/>
        <v>0</v>
      </c>
      <c r="W577" s="207">
        <f t="shared" si="341"/>
        <v>0</v>
      </c>
      <c r="X577" s="217">
        <f t="shared" si="342"/>
        <v>0</v>
      </c>
      <c r="Y577" s="207">
        <f t="shared" si="343"/>
        <v>0</v>
      </c>
      <c r="Z577" s="217">
        <f t="shared" si="344"/>
        <v>0</v>
      </c>
      <c r="AA577" s="207">
        <f t="shared" si="345"/>
        <v>0</v>
      </c>
      <c r="AB577" s="207">
        <f t="shared" si="346"/>
        <v>0</v>
      </c>
      <c r="AC577" s="207">
        <f t="shared" si="347"/>
        <v>0</v>
      </c>
    </row>
    <row r="578" spans="1:29" s="207" customFormat="1" ht="20.5" customHeight="1" thickBot="1" x14ac:dyDescent="0.6">
      <c r="A578" s="307"/>
      <c r="B578" s="233"/>
      <c r="C578" s="233"/>
      <c r="D578" s="233"/>
      <c r="E578" s="234"/>
      <c r="F578" s="219">
        <v>8</v>
      </c>
      <c r="G578" s="222"/>
      <c r="H578" s="223"/>
      <c r="I578" s="224">
        <f t="shared" si="336"/>
        <v>1</v>
      </c>
      <c r="J578" s="288" t="s">
        <v>20</v>
      </c>
      <c r="K578" s="289"/>
      <c r="L578" s="289"/>
      <c r="M578" s="289"/>
      <c r="N578" s="289"/>
      <c r="O578" s="290" t="s">
        <v>17</v>
      </c>
      <c r="P578" s="225">
        <f t="shared" si="337"/>
        <v>0</v>
      </c>
      <c r="Q578" s="225">
        <f t="shared" si="338"/>
        <v>0</v>
      </c>
      <c r="R578" s="291"/>
      <c r="U578" s="207">
        <f t="shared" si="339"/>
        <v>0.5</v>
      </c>
      <c r="V578" s="207">
        <f t="shared" si="340"/>
        <v>0</v>
      </c>
      <c r="W578" s="207">
        <f t="shared" si="341"/>
        <v>0</v>
      </c>
      <c r="X578" s="217">
        <f t="shared" si="342"/>
        <v>0</v>
      </c>
      <c r="Y578" s="207">
        <f t="shared" si="343"/>
        <v>0</v>
      </c>
      <c r="Z578" s="217">
        <f t="shared" si="344"/>
        <v>0</v>
      </c>
      <c r="AA578" s="207">
        <f t="shared" si="345"/>
        <v>0</v>
      </c>
      <c r="AB578" s="207">
        <f t="shared" si="346"/>
        <v>0</v>
      </c>
      <c r="AC578" s="207">
        <f t="shared" si="347"/>
        <v>0</v>
      </c>
    </row>
    <row r="579" spans="1:29" s="207" customFormat="1" ht="20.5" customHeight="1" x14ac:dyDescent="0.55000000000000004">
      <c r="A579" s="306"/>
      <c r="B579" s="235" t="str">
        <f>IF(C572=0,"",C572)</f>
        <v/>
      </c>
      <c r="C579" s="211" t="s">
        <v>103</v>
      </c>
      <c r="D579" s="209"/>
      <c r="E579" s="212"/>
      <c r="F579" s="219">
        <v>9</v>
      </c>
      <c r="G579" s="222"/>
      <c r="H579" s="223"/>
      <c r="I579" s="224">
        <f t="shared" si="336"/>
        <v>1</v>
      </c>
      <c r="J579" s="288" t="s">
        <v>20</v>
      </c>
      <c r="K579" s="289"/>
      <c r="L579" s="289"/>
      <c r="M579" s="289"/>
      <c r="N579" s="289"/>
      <c r="O579" s="290" t="s">
        <v>17</v>
      </c>
      <c r="P579" s="225">
        <f t="shared" si="337"/>
        <v>0</v>
      </c>
      <c r="Q579" s="225">
        <f t="shared" si="338"/>
        <v>0</v>
      </c>
      <c r="R579" s="291"/>
      <c r="U579" s="207">
        <f t="shared" si="339"/>
        <v>0.5</v>
      </c>
      <c r="V579" s="207">
        <f t="shared" si="340"/>
        <v>0</v>
      </c>
      <c r="W579" s="207">
        <f t="shared" si="341"/>
        <v>0</v>
      </c>
      <c r="X579" s="217">
        <f t="shared" si="342"/>
        <v>0</v>
      </c>
      <c r="Y579" s="207">
        <f t="shared" si="343"/>
        <v>0</v>
      </c>
      <c r="Z579" s="217">
        <f t="shared" si="344"/>
        <v>0</v>
      </c>
      <c r="AA579" s="207">
        <f t="shared" si="345"/>
        <v>0</v>
      </c>
      <c r="AB579" s="207">
        <f t="shared" si="346"/>
        <v>0</v>
      </c>
      <c r="AC579" s="207">
        <f t="shared" si="347"/>
        <v>0</v>
      </c>
    </row>
    <row r="580" spans="1:29" s="207" customFormat="1" ht="20.5" customHeight="1" thickBot="1" x14ac:dyDescent="0.6">
      <c r="A580" s="306"/>
      <c r="B580" s="271"/>
      <c r="C580" s="272"/>
      <c r="D580" s="273"/>
      <c r="E580" s="221"/>
      <c r="F580" s="219">
        <v>10</v>
      </c>
      <c r="G580" s="222"/>
      <c r="H580" s="223"/>
      <c r="I580" s="224">
        <f t="shared" si="336"/>
        <v>1</v>
      </c>
      <c r="J580" s="288" t="s">
        <v>20</v>
      </c>
      <c r="K580" s="289"/>
      <c r="L580" s="289"/>
      <c r="M580" s="289"/>
      <c r="N580" s="289"/>
      <c r="O580" s="290" t="s">
        <v>17</v>
      </c>
      <c r="P580" s="225">
        <f t="shared" si="337"/>
        <v>0</v>
      </c>
      <c r="Q580" s="225">
        <f t="shared" si="338"/>
        <v>0</v>
      </c>
      <c r="R580" s="291"/>
      <c r="U580" s="207">
        <f t="shared" si="339"/>
        <v>0.5</v>
      </c>
      <c r="V580" s="207">
        <f t="shared" si="340"/>
        <v>0</v>
      </c>
      <c r="W580" s="207">
        <f t="shared" si="341"/>
        <v>0</v>
      </c>
      <c r="X580" s="217">
        <f t="shared" si="342"/>
        <v>0</v>
      </c>
      <c r="Y580" s="207">
        <f t="shared" si="343"/>
        <v>0</v>
      </c>
      <c r="Z580" s="217">
        <f t="shared" si="344"/>
        <v>0</v>
      </c>
      <c r="AA580" s="207">
        <f t="shared" si="345"/>
        <v>0</v>
      </c>
      <c r="AB580" s="207">
        <f t="shared" si="346"/>
        <v>0</v>
      </c>
      <c r="AC580" s="207">
        <f t="shared" si="347"/>
        <v>0</v>
      </c>
    </row>
    <row r="581" spans="1:29" s="207" customFormat="1" ht="20.5" customHeight="1" thickBot="1" x14ac:dyDescent="0.6">
      <c r="A581" s="306"/>
      <c r="B581" s="209" t="s">
        <v>5</v>
      </c>
      <c r="C581" s="239">
        <f>COUNTIF(J571:J582,"&lt;&gt;【補助対象外】")</f>
        <v>12</v>
      </c>
      <c r="D581" s="240"/>
      <c r="E581" s="212"/>
      <c r="F581" s="219">
        <v>11</v>
      </c>
      <c r="G581" s="222"/>
      <c r="H581" s="223"/>
      <c r="I581" s="224">
        <f t="shared" si="336"/>
        <v>1</v>
      </c>
      <c r="J581" s="288" t="s">
        <v>20</v>
      </c>
      <c r="K581" s="289"/>
      <c r="L581" s="289"/>
      <c r="M581" s="289"/>
      <c r="N581" s="289"/>
      <c r="O581" s="290" t="s">
        <v>17</v>
      </c>
      <c r="P581" s="225">
        <f t="shared" si="337"/>
        <v>0</v>
      </c>
      <c r="Q581" s="225">
        <f t="shared" si="338"/>
        <v>0</v>
      </c>
      <c r="R581" s="291"/>
      <c r="U581" s="207">
        <f t="shared" si="339"/>
        <v>0.5</v>
      </c>
      <c r="V581" s="207">
        <f t="shared" si="340"/>
        <v>0</v>
      </c>
      <c r="W581" s="207">
        <f t="shared" si="341"/>
        <v>0</v>
      </c>
      <c r="X581" s="217">
        <f t="shared" si="342"/>
        <v>0</v>
      </c>
      <c r="Y581" s="207">
        <f t="shared" si="343"/>
        <v>0</v>
      </c>
      <c r="Z581" s="217">
        <f t="shared" si="344"/>
        <v>0</v>
      </c>
      <c r="AA581" s="207">
        <f t="shared" si="345"/>
        <v>0</v>
      </c>
      <c r="AB581" s="207">
        <f t="shared" si="346"/>
        <v>0</v>
      </c>
      <c r="AC581" s="207">
        <f t="shared" si="347"/>
        <v>0</v>
      </c>
    </row>
    <row r="582" spans="1:29" s="207" customFormat="1" ht="20.399999999999999" customHeight="1" thickBot="1" x14ac:dyDescent="0.6">
      <c r="A582" s="306"/>
      <c r="B582" s="241" t="s">
        <v>104</v>
      </c>
      <c r="C582" s="242">
        <f>ROUNDDOWN(SUM(P571:P582),-3)</f>
        <v>0</v>
      </c>
      <c r="D582" s="243"/>
      <c r="E582" s="221"/>
      <c r="F582" s="229">
        <v>12</v>
      </c>
      <c r="G582" s="244"/>
      <c r="H582" s="245"/>
      <c r="I582" s="246">
        <f t="shared" si="336"/>
        <v>1</v>
      </c>
      <c r="J582" s="295" t="s">
        <v>20</v>
      </c>
      <c r="K582" s="296"/>
      <c r="L582" s="296"/>
      <c r="M582" s="296"/>
      <c r="N582" s="296"/>
      <c r="O582" s="297" t="s">
        <v>17</v>
      </c>
      <c r="P582" s="247">
        <f t="shared" si="337"/>
        <v>0</v>
      </c>
      <c r="Q582" s="247">
        <f t="shared" si="338"/>
        <v>0</v>
      </c>
      <c r="R582" s="298"/>
      <c r="U582" s="207">
        <f t="shared" si="339"/>
        <v>0.5</v>
      </c>
      <c r="V582" s="207">
        <f t="shared" si="340"/>
        <v>0</v>
      </c>
      <c r="W582" s="207">
        <f t="shared" si="341"/>
        <v>0</v>
      </c>
      <c r="X582" s="217">
        <f t="shared" si="342"/>
        <v>0</v>
      </c>
      <c r="Y582" s="207">
        <f t="shared" si="343"/>
        <v>0</v>
      </c>
      <c r="Z582" s="217">
        <f t="shared" si="344"/>
        <v>0</v>
      </c>
      <c r="AA582" s="207">
        <f t="shared" si="345"/>
        <v>0</v>
      </c>
      <c r="AB582" s="207">
        <f t="shared" si="346"/>
        <v>0</v>
      </c>
      <c r="AC582" s="207">
        <f t="shared" si="347"/>
        <v>0</v>
      </c>
    </row>
    <row r="583" spans="1:29" s="207" customFormat="1" ht="4.75" customHeight="1" x14ac:dyDescent="0.55000000000000004">
      <c r="A583" s="248"/>
      <c r="B583" s="249"/>
      <c r="C583" s="250"/>
      <c r="D583" s="251"/>
      <c r="E583" s="252"/>
      <c r="F583" s="208"/>
      <c r="G583" s="253"/>
      <c r="H583" s="253"/>
      <c r="I583" s="254"/>
      <c r="J583" s="255"/>
      <c r="K583" s="256"/>
      <c r="L583" s="256"/>
      <c r="M583" s="256"/>
      <c r="N583" s="256"/>
      <c r="O583" s="255"/>
      <c r="P583" s="256"/>
      <c r="Q583" s="256"/>
      <c r="R583" s="255"/>
      <c r="X583" s="217"/>
      <c r="Z583" s="217"/>
    </row>
    <row r="584" spans="1:29" s="207" customFormat="1" ht="4.75" customHeight="1" x14ac:dyDescent="0.55000000000000004">
      <c r="A584" s="248"/>
      <c r="B584" s="249"/>
      <c r="C584" s="250"/>
      <c r="D584" s="251"/>
      <c r="E584" s="252"/>
      <c r="F584" s="208"/>
      <c r="G584" s="253"/>
      <c r="H584" s="253"/>
      <c r="I584" s="254"/>
      <c r="J584" s="255"/>
      <c r="K584" s="256"/>
      <c r="L584" s="256"/>
      <c r="M584" s="256"/>
      <c r="N584" s="256"/>
      <c r="O584" s="255"/>
      <c r="P584" s="256"/>
      <c r="Q584" s="256"/>
      <c r="R584" s="255"/>
      <c r="X584" s="217"/>
      <c r="Z584" s="217"/>
    </row>
    <row r="585" spans="1:29" s="207" customFormat="1" ht="4.75" customHeight="1" thickBot="1" x14ac:dyDescent="0.6">
      <c r="A585" s="248"/>
      <c r="B585" s="249"/>
      <c r="C585" s="250"/>
      <c r="D585" s="251"/>
      <c r="E585" s="252"/>
      <c r="F585" s="208"/>
      <c r="G585" s="253"/>
      <c r="H585" s="253"/>
      <c r="I585" s="254"/>
      <c r="J585" s="255"/>
      <c r="K585" s="256"/>
      <c r="L585" s="256"/>
      <c r="M585" s="256"/>
      <c r="N585" s="256"/>
      <c r="O585" s="255"/>
      <c r="P585" s="256"/>
      <c r="Q585" s="256"/>
      <c r="R585" s="255"/>
      <c r="X585" s="217"/>
      <c r="Z585" s="217"/>
    </row>
    <row r="586" spans="1:29" s="207" customFormat="1" ht="3.65" customHeight="1" x14ac:dyDescent="0.55000000000000004">
      <c r="A586" s="248"/>
      <c r="B586" s="257"/>
      <c r="C586" s="258"/>
      <c r="D586" s="259"/>
      <c r="E586" s="260"/>
      <c r="F586" s="261"/>
      <c r="G586" s="262"/>
      <c r="H586" s="262"/>
      <c r="I586" s="263"/>
      <c r="J586" s="264"/>
      <c r="K586" s="265"/>
      <c r="L586" s="265"/>
      <c r="M586" s="265"/>
      <c r="N586" s="265"/>
      <c r="O586" s="264"/>
      <c r="P586" s="265"/>
      <c r="Q586" s="265"/>
      <c r="R586" s="264"/>
      <c r="X586" s="217"/>
      <c r="Z586" s="217"/>
    </row>
    <row r="587" spans="1:29" s="207" customFormat="1" ht="3.65" customHeight="1" x14ac:dyDescent="0.55000000000000004">
      <c r="A587" s="248"/>
      <c r="B587" s="249"/>
      <c r="C587" s="250"/>
      <c r="D587" s="251"/>
      <c r="E587" s="252"/>
      <c r="F587" s="208"/>
      <c r="G587" s="253"/>
      <c r="H587" s="253"/>
      <c r="I587" s="254"/>
      <c r="J587" s="255"/>
      <c r="K587" s="256"/>
      <c r="L587" s="256"/>
      <c r="M587" s="256"/>
      <c r="N587" s="256"/>
      <c r="O587" s="255"/>
      <c r="P587" s="256"/>
      <c r="Q587" s="256"/>
      <c r="R587" s="255"/>
      <c r="X587" s="217"/>
      <c r="Z587" s="217"/>
    </row>
    <row r="588" spans="1:29" s="207" customFormat="1" ht="3.65" customHeight="1" x14ac:dyDescent="0.55000000000000004">
      <c r="A588" s="248"/>
      <c r="B588" s="249"/>
      <c r="C588" s="250"/>
      <c r="D588" s="251"/>
      <c r="E588" s="252"/>
      <c r="F588" s="208"/>
      <c r="G588" s="253"/>
      <c r="H588" s="253"/>
      <c r="I588" s="254"/>
      <c r="J588" s="255"/>
      <c r="K588" s="256"/>
      <c r="L588" s="256"/>
      <c r="M588" s="256"/>
      <c r="N588" s="256"/>
      <c r="O588" s="255"/>
      <c r="P588" s="256"/>
      <c r="Q588" s="256"/>
      <c r="R588" s="255"/>
      <c r="X588" s="217"/>
      <c r="Z588" s="217"/>
    </row>
    <row r="589" spans="1:29" s="208" customFormat="1" ht="3.65" customHeight="1" thickBot="1" x14ac:dyDescent="0.6">
      <c r="A589" s="248"/>
      <c r="B589" s="251"/>
      <c r="C589" s="251"/>
      <c r="D589" s="251"/>
      <c r="E589" s="252"/>
      <c r="F589" s="251"/>
      <c r="G589" s="253"/>
      <c r="H589" s="253"/>
      <c r="I589" s="254"/>
      <c r="J589" s="255"/>
      <c r="K589" s="256"/>
      <c r="L589" s="256"/>
      <c r="M589" s="256"/>
      <c r="N589" s="256"/>
      <c r="O589" s="255"/>
      <c r="P589" s="256"/>
      <c r="Q589" s="256"/>
      <c r="R589" s="255"/>
      <c r="X589" s="256"/>
      <c r="Z589" s="256"/>
    </row>
    <row r="590" spans="1:29" s="207" customFormat="1" ht="48" customHeight="1" thickBot="1" x14ac:dyDescent="0.6">
      <c r="A590" s="190"/>
      <c r="B590" s="200" t="s">
        <v>94</v>
      </c>
      <c r="C590" s="305"/>
      <c r="D590" s="200" t="s">
        <v>153</v>
      </c>
      <c r="E590" s="201"/>
      <c r="F590" s="200" t="s">
        <v>93</v>
      </c>
      <c r="G590" s="202" t="s">
        <v>66</v>
      </c>
      <c r="H590" s="202" t="s">
        <v>67</v>
      </c>
      <c r="I590" s="203" t="s">
        <v>73</v>
      </c>
      <c r="J590" s="202" t="s">
        <v>75</v>
      </c>
      <c r="K590" s="202" t="s">
        <v>69</v>
      </c>
      <c r="L590" s="202" t="s">
        <v>68</v>
      </c>
      <c r="M590" s="202" t="s">
        <v>70</v>
      </c>
      <c r="N590" s="202" t="s">
        <v>71</v>
      </c>
      <c r="O590" s="202" t="s">
        <v>15</v>
      </c>
      <c r="P590" s="204" t="s">
        <v>72</v>
      </c>
      <c r="Q590" s="205" t="s">
        <v>74</v>
      </c>
      <c r="R590" s="206" t="s">
        <v>132</v>
      </c>
      <c r="U590" s="207" t="s">
        <v>54</v>
      </c>
      <c r="V590" s="207" t="s">
        <v>79</v>
      </c>
      <c r="W590" s="207" t="s">
        <v>56</v>
      </c>
      <c r="X590" s="207" t="s">
        <v>57</v>
      </c>
      <c r="Y590" s="208" t="s">
        <v>58</v>
      </c>
      <c r="Z590" s="207" t="s">
        <v>59</v>
      </c>
      <c r="AA590" s="207" t="s">
        <v>60</v>
      </c>
      <c r="AB590" s="207" t="s">
        <v>61</v>
      </c>
      <c r="AC590" s="207" t="s">
        <v>62</v>
      </c>
    </row>
    <row r="591" spans="1:29" s="207" customFormat="1" ht="20.5" customHeight="1" x14ac:dyDescent="0.55000000000000004">
      <c r="A591" s="306"/>
      <c r="B591" s="209" t="s">
        <v>96</v>
      </c>
      <c r="C591" s="282"/>
      <c r="D591" s="211"/>
      <c r="E591" s="212"/>
      <c r="F591" s="210">
        <v>1</v>
      </c>
      <c r="G591" s="213"/>
      <c r="H591" s="214"/>
      <c r="I591" s="215">
        <f t="shared" ref="I591:I602" si="348">IF(H591-G591+1&lt;10,IF(H591-G591+1&gt;0,H591-G591+1,"✕"),"✕")</f>
        <v>1</v>
      </c>
      <c r="J591" s="283" t="s">
        <v>20</v>
      </c>
      <c r="K591" s="284"/>
      <c r="L591" s="284"/>
      <c r="M591" s="284"/>
      <c r="N591" s="284"/>
      <c r="O591" s="285" t="s">
        <v>17</v>
      </c>
      <c r="P591" s="216">
        <f t="shared" ref="P591:P602" si="349">IF(J591="【住宅手当】",Y591,IF(J591="【宿舎借上げ】",AC591,0))</f>
        <v>0</v>
      </c>
      <c r="Q591" s="216">
        <f t="shared" ref="Q591:Q602" si="350">I591*P591</f>
        <v>0</v>
      </c>
      <c r="R591" s="286"/>
      <c r="U591" s="207">
        <f t="shared" ref="U591:U602" si="351">IF(O591="標準エリア",1/2,(IF(O591="加算エリア",2/3,0)))</f>
        <v>0.5</v>
      </c>
      <c r="V591" s="207">
        <f t="shared" ref="V591:V602" si="352">L591*U591</f>
        <v>0</v>
      </c>
      <c r="W591" s="207">
        <f t="shared" ref="W591:W602" si="353">IF(V591&gt;=(IF(O591="標準エリア",10000,IF(O591="加算エリア",14000,0))),IF(O591="標準エリア",10000,IF(O591="加算エリア",14000,0)),V591)</f>
        <v>0</v>
      </c>
      <c r="X591" s="217">
        <f t="shared" ref="X591:X602" si="354">K591-L591</f>
        <v>0</v>
      </c>
      <c r="Y591" s="207">
        <f t="shared" ref="Y591:Y602" si="355">IF(W591&gt;=X591,X591,W591)</f>
        <v>0</v>
      </c>
      <c r="Z591" s="217">
        <f t="shared" ref="Z591:Z602" si="356">M591-N591</f>
        <v>0</v>
      </c>
      <c r="AA591" s="207">
        <f t="shared" ref="AA591:AA602" si="357">Z591*U591</f>
        <v>0</v>
      </c>
      <c r="AB591" s="207">
        <f t="shared" ref="AB591:AB602" si="358">IF(AA591&gt;=(IF(O591="標準エリア",10000,14000)),(IF(O591="標準エリア",10000,14000)),AA591)</f>
        <v>0</v>
      </c>
      <c r="AC591" s="207">
        <f t="shared" ref="AC591:AC602" si="359">IF(AB591&gt;=N591,N591,AB591)</f>
        <v>0</v>
      </c>
    </row>
    <row r="592" spans="1:29" s="207" customFormat="1" ht="20.5" customHeight="1" x14ac:dyDescent="0.55000000000000004">
      <c r="A592" s="306"/>
      <c r="B592" s="218" t="s">
        <v>97</v>
      </c>
      <c r="C592" s="287"/>
      <c r="D592" s="220"/>
      <c r="E592" s="221"/>
      <c r="F592" s="219">
        <v>2</v>
      </c>
      <c r="G592" s="222"/>
      <c r="H592" s="223"/>
      <c r="I592" s="224">
        <f t="shared" si="348"/>
        <v>1</v>
      </c>
      <c r="J592" s="288" t="s">
        <v>20</v>
      </c>
      <c r="K592" s="289"/>
      <c r="L592" s="289"/>
      <c r="M592" s="289"/>
      <c r="N592" s="289"/>
      <c r="O592" s="290" t="s">
        <v>17</v>
      </c>
      <c r="P592" s="225">
        <f t="shared" si="349"/>
        <v>0</v>
      </c>
      <c r="Q592" s="225">
        <f t="shared" si="350"/>
        <v>0</v>
      </c>
      <c r="R592" s="291"/>
      <c r="U592" s="207">
        <f t="shared" si="351"/>
        <v>0.5</v>
      </c>
      <c r="V592" s="207">
        <f t="shared" si="352"/>
        <v>0</v>
      </c>
      <c r="W592" s="207">
        <f t="shared" si="353"/>
        <v>0</v>
      </c>
      <c r="X592" s="217">
        <f t="shared" si="354"/>
        <v>0</v>
      </c>
      <c r="Y592" s="207">
        <f t="shared" si="355"/>
        <v>0</v>
      </c>
      <c r="Z592" s="217">
        <f t="shared" si="356"/>
        <v>0</v>
      </c>
      <c r="AA592" s="207">
        <f t="shared" si="357"/>
        <v>0</v>
      </c>
      <c r="AB592" s="207">
        <f t="shared" si="358"/>
        <v>0</v>
      </c>
      <c r="AC592" s="207">
        <f t="shared" si="359"/>
        <v>0</v>
      </c>
    </row>
    <row r="593" spans="1:29" s="207" customFormat="1" ht="20.5" customHeight="1" x14ac:dyDescent="0.55000000000000004">
      <c r="A593" s="306"/>
      <c r="B593" s="218" t="s">
        <v>98</v>
      </c>
      <c r="C593" s="292"/>
      <c r="D593" s="226" t="str">
        <f>IF(C593=0,"",DATEDIF(C593,"2025/4/1","Y"))</f>
        <v/>
      </c>
      <c r="E593" s="212"/>
      <c r="F593" s="219">
        <v>3</v>
      </c>
      <c r="G593" s="222"/>
      <c r="H593" s="223"/>
      <c r="I593" s="224">
        <f t="shared" si="348"/>
        <v>1</v>
      </c>
      <c r="J593" s="288" t="s">
        <v>20</v>
      </c>
      <c r="K593" s="289"/>
      <c r="L593" s="289"/>
      <c r="M593" s="289"/>
      <c r="N593" s="289"/>
      <c r="O593" s="290" t="s">
        <v>17</v>
      </c>
      <c r="P593" s="225">
        <f t="shared" si="349"/>
        <v>0</v>
      </c>
      <c r="Q593" s="225">
        <f t="shared" si="350"/>
        <v>0</v>
      </c>
      <c r="R593" s="291"/>
      <c r="U593" s="207">
        <f t="shared" si="351"/>
        <v>0.5</v>
      </c>
      <c r="V593" s="207">
        <f t="shared" si="352"/>
        <v>0</v>
      </c>
      <c r="W593" s="207">
        <f t="shared" si="353"/>
        <v>0</v>
      </c>
      <c r="X593" s="217">
        <f t="shared" si="354"/>
        <v>0</v>
      </c>
      <c r="Y593" s="207">
        <f t="shared" si="355"/>
        <v>0</v>
      </c>
      <c r="Z593" s="217">
        <f t="shared" si="356"/>
        <v>0</v>
      </c>
      <c r="AA593" s="207">
        <f t="shared" si="357"/>
        <v>0</v>
      </c>
      <c r="AB593" s="207">
        <f t="shared" si="358"/>
        <v>0</v>
      </c>
      <c r="AC593" s="207">
        <f t="shared" si="359"/>
        <v>0</v>
      </c>
    </row>
    <row r="594" spans="1:29" s="207" customFormat="1" ht="20.5" customHeight="1" x14ac:dyDescent="0.55000000000000004">
      <c r="A594" s="306"/>
      <c r="B594" s="218" t="s">
        <v>99</v>
      </c>
      <c r="C594" s="292"/>
      <c r="D594" s="227" t="str">
        <f>IF(C594="","",IF(AND(C594&gt;=DATE(2022,2,1),C594&lt;=DATE(2025,12,31)),"対象","対象外"))</f>
        <v/>
      </c>
      <c r="E594" s="221"/>
      <c r="F594" s="219">
        <v>4</v>
      </c>
      <c r="G594" s="222"/>
      <c r="H594" s="223"/>
      <c r="I594" s="224">
        <f t="shared" si="348"/>
        <v>1</v>
      </c>
      <c r="J594" s="288" t="s">
        <v>20</v>
      </c>
      <c r="K594" s="289"/>
      <c r="L594" s="289"/>
      <c r="M594" s="289"/>
      <c r="N594" s="289"/>
      <c r="O594" s="290" t="s">
        <v>17</v>
      </c>
      <c r="P594" s="225">
        <f t="shared" si="349"/>
        <v>0</v>
      </c>
      <c r="Q594" s="225">
        <f t="shared" si="350"/>
        <v>0</v>
      </c>
      <c r="R594" s="291"/>
      <c r="U594" s="207">
        <f t="shared" si="351"/>
        <v>0.5</v>
      </c>
      <c r="V594" s="207">
        <f t="shared" si="352"/>
        <v>0</v>
      </c>
      <c r="W594" s="207">
        <f t="shared" si="353"/>
        <v>0</v>
      </c>
      <c r="X594" s="217">
        <f t="shared" si="354"/>
        <v>0</v>
      </c>
      <c r="Y594" s="207">
        <f t="shared" si="355"/>
        <v>0</v>
      </c>
      <c r="Z594" s="217">
        <f t="shared" si="356"/>
        <v>0</v>
      </c>
      <c r="AA594" s="207">
        <f t="shared" si="357"/>
        <v>0</v>
      </c>
      <c r="AB594" s="207">
        <f t="shared" si="358"/>
        <v>0</v>
      </c>
      <c r="AC594" s="207">
        <f t="shared" si="359"/>
        <v>0</v>
      </c>
    </row>
    <row r="595" spans="1:29" s="207" customFormat="1" ht="20.5" customHeight="1" x14ac:dyDescent="0.55000000000000004">
      <c r="A595" s="306"/>
      <c r="B595" s="218" t="s">
        <v>100</v>
      </c>
      <c r="C595" s="293"/>
      <c r="D595" s="220"/>
      <c r="E595" s="212"/>
      <c r="F595" s="219">
        <v>5</v>
      </c>
      <c r="G595" s="222"/>
      <c r="H595" s="223"/>
      <c r="I595" s="224">
        <f t="shared" si="348"/>
        <v>1</v>
      </c>
      <c r="J595" s="288" t="s">
        <v>20</v>
      </c>
      <c r="K595" s="289"/>
      <c r="L595" s="289"/>
      <c r="M595" s="289"/>
      <c r="N595" s="289"/>
      <c r="O595" s="290" t="s">
        <v>17</v>
      </c>
      <c r="P595" s="225">
        <f t="shared" si="349"/>
        <v>0</v>
      </c>
      <c r="Q595" s="225">
        <f t="shared" si="350"/>
        <v>0</v>
      </c>
      <c r="R595" s="291"/>
      <c r="U595" s="207">
        <f t="shared" si="351"/>
        <v>0.5</v>
      </c>
      <c r="V595" s="207">
        <f t="shared" si="352"/>
        <v>0</v>
      </c>
      <c r="W595" s="207">
        <f t="shared" si="353"/>
        <v>0</v>
      </c>
      <c r="X595" s="217">
        <f t="shared" si="354"/>
        <v>0</v>
      </c>
      <c r="Y595" s="207">
        <f t="shared" si="355"/>
        <v>0</v>
      </c>
      <c r="Z595" s="217">
        <f t="shared" si="356"/>
        <v>0</v>
      </c>
      <c r="AA595" s="207">
        <f t="shared" si="357"/>
        <v>0</v>
      </c>
      <c r="AB595" s="207">
        <f t="shared" si="358"/>
        <v>0</v>
      </c>
      <c r="AC595" s="207">
        <f t="shared" si="359"/>
        <v>0</v>
      </c>
    </row>
    <row r="596" spans="1:29" s="207" customFormat="1" ht="20.5" customHeight="1" thickBot="1" x14ac:dyDescent="0.6">
      <c r="A596" s="306"/>
      <c r="B596" s="228" t="s">
        <v>101</v>
      </c>
      <c r="C596" s="294"/>
      <c r="D596" s="230"/>
      <c r="E596" s="221"/>
      <c r="F596" s="219">
        <v>6</v>
      </c>
      <c r="G596" s="222"/>
      <c r="H596" s="223"/>
      <c r="I596" s="224">
        <f t="shared" si="348"/>
        <v>1</v>
      </c>
      <c r="J596" s="288" t="s">
        <v>20</v>
      </c>
      <c r="K596" s="289"/>
      <c r="L596" s="289"/>
      <c r="M596" s="289"/>
      <c r="N596" s="289"/>
      <c r="O596" s="290" t="s">
        <v>17</v>
      </c>
      <c r="P596" s="225">
        <f t="shared" si="349"/>
        <v>0</v>
      </c>
      <c r="Q596" s="225">
        <f t="shared" si="350"/>
        <v>0</v>
      </c>
      <c r="R596" s="291"/>
      <c r="U596" s="207">
        <f t="shared" si="351"/>
        <v>0.5</v>
      </c>
      <c r="V596" s="207">
        <f t="shared" si="352"/>
        <v>0</v>
      </c>
      <c r="W596" s="207">
        <f t="shared" si="353"/>
        <v>0</v>
      </c>
      <c r="X596" s="217">
        <f t="shared" si="354"/>
        <v>0</v>
      </c>
      <c r="Y596" s="207">
        <f t="shared" si="355"/>
        <v>0</v>
      </c>
      <c r="Z596" s="217">
        <f t="shared" si="356"/>
        <v>0</v>
      </c>
      <c r="AA596" s="207">
        <f t="shared" si="357"/>
        <v>0</v>
      </c>
      <c r="AB596" s="207">
        <f t="shared" si="358"/>
        <v>0</v>
      </c>
      <c r="AC596" s="207">
        <f t="shared" si="359"/>
        <v>0</v>
      </c>
    </row>
    <row r="597" spans="1:29" s="207" customFormat="1" ht="20.5" customHeight="1" x14ac:dyDescent="0.55000000000000004">
      <c r="A597" s="307"/>
      <c r="B597" s="231"/>
      <c r="C597" s="231"/>
      <c r="D597" s="231"/>
      <c r="E597" s="232"/>
      <c r="F597" s="219">
        <v>7</v>
      </c>
      <c r="G597" s="222"/>
      <c r="H597" s="223"/>
      <c r="I597" s="224">
        <f t="shared" si="348"/>
        <v>1</v>
      </c>
      <c r="J597" s="288" t="s">
        <v>20</v>
      </c>
      <c r="K597" s="289"/>
      <c r="L597" s="289"/>
      <c r="M597" s="289"/>
      <c r="N597" s="289"/>
      <c r="O597" s="290" t="s">
        <v>17</v>
      </c>
      <c r="P597" s="225">
        <f t="shared" si="349"/>
        <v>0</v>
      </c>
      <c r="Q597" s="225">
        <f t="shared" si="350"/>
        <v>0</v>
      </c>
      <c r="R597" s="291"/>
      <c r="U597" s="207">
        <f t="shared" si="351"/>
        <v>0.5</v>
      </c>
      <c r="V597" s="207">
        <f t="shared" si="352"/>
        <v>0</v>
      </c>
      <c r="W597" s="207">
        <f t="shared" si="353"/>
        <v>0</v>
      </c>
      <c r="X597" s="217">
        <f t="shared" si="354"/>
        <v>0</v>
      </c>
      <c r="Y597" s="207">
        <f t="shared" si="355"/>
        <v>0</v>
      </c>
      <c r="Z597" s="217">
        <f t="shared" si="356"/>
        <v>0</v>
      </c>
      <c r="AA597" s="207">
        <f t="shared" si="357"/>
        <v>0</v>
      </c>
      <c r="AB597" s="207">
        <f t="shared" si="358"/>
        <v>0</v>
      </c>
      <c r="AC597" s="207">
        <f t="shared" si="359"/>
        <v>0</v>
      </c>
    </row>
    <row r="598" spans="1:29" s="207" customFormat="1" ht="20.5" customHeight="1" thickBot="1" x14ac:dyDescent="0.6">
      <c r="A598" s="307"/>
      <c r="B598" s="233"/>
      <c r="C598" s="233"/>
      <c r="D598" s="233"/>
      <c r="E598" s="234"/>
      <c r="F598" s="219">
        <v>8</v>
      </c>
      <c r="G598" s="222"/>
      <c r="H598" s="223"/>
      <c r="I598" s="224">
        <f t="shared" si="348"/>
        <v>1</v>
      </c>
      <c r="J598" s="288" t="s">
        <v>20</v>
      </c>
      <c r="K598" s="289"/>
      <c r="L598" s="289"/>
      <c r="M598" s="289"/>
      <c r="N598" s="289"/>
      <c r="O598" s="290" t="s">
        <v>17</v>
      </c>
      <c r="P598" s="225">
        <f t="shared" si="349"/>
        <v>0</v>
      </c>
      <c r="Q598" s="225">
        <f t="shared" si="350"/>
        <v>0</v>
      </c>
      <c r="R598" s="291"/>
      <c r="U598" s="207">
        <f t="shared" si="351"/>
        <v>0.5</v>
      </c>
      <c r="V598" s="207">
        <f t="shared" si="352"/>
        <v>0</v>
      </c>
      <c r="W598" s="207">
        <f t="shared" si="353"/>
        <v>0</v>
      </c>
      <c r="X598" s="217">
        <f t="shared" si="354"/>
        <v>0</v>
      </c>
      <c r="Y598" s="207">
        <f t="shared" si="355"/>
        <v>0</v>
      </c>
      <c r="Z598" s="217">
        <f t="shared" si="356"/>
        <v>0</v>
      </c>
      <c r="AA598" s="207">
        <f t="shared" si="357"/>
        <v>0</v>
      </c>
      <c r="AB598" s="207">
        <f t="shared" si="358"/>
        <v>0</v>
      </c>
      <c r="AC598" s="207">
        <f t="shared" si="359"/>
        <v>0</v>
      </c>
    </row>
    <row r="599" spans="1:29" s="207" customFormat="1" ht="20.5" customHeight="1" x14ac:dyDescent="0.55000000000000004">
      <c r="A599" s="306"/>
      <c r="B599" s="235" t="str">
        <f>IF(C592=0,"",C592)</f>
        <v/>
      </c>
      <c r="C599" s="211" t="s">
        <v>103</v>
      </c>
      <c r="D599" s="209"/>
      <c r="E599" s="212"/>
      <c r="F599" s="219">
        <v>9</v>
      </c>
      <c r="G599" s="222"/>
      <c r="H599" s="223"/>
      <c r="I599" s="224">
        <f t="shared" si="348"/>
        <v>1</v>
      </c>
      <c r="J599" s="288" t="s">
        <v>20</v>
      </c>
      <c r="K599" s="289"/>
      <c r="L599" s="289"/>
      <c r="M599" s="289"/>
      <c r="N599" s="289"/>
      <c r="O599" s="290" t="s">
        <v>17</v>
      </c>
      <c r="P599" s="225">
        <f t="shared" si="349"/>
        <v>0</v>
      </c>
      <c r="Q599" s="225">
        <f t="shared" si="350"/>
        <v>0</v>
      </c>
      <c r="R599" s="291"/>
      <c r="U599" s="207">
        <f t="shared" si="351"/>
        <v>0.5</v>
      </c>
      <c r="V599" s="207">
        <f t="shared" si="352"/>
        <v>0</v>
      </c>
      <c r="W599" s="207">
        <f t="shared" si="353"/>
        <v>0</v>
      </c>
      <c r="X599" s="217">
        <f t="shared" si="354"/>
        <v>0</v>
      </c>
      <c r="Y599" s="207">
        <f t="shared" si="355"/>
        <v>0</v>
      </c>
      <c r="Z599" s="217">
        <f t="shared" si="356"/>
        <v>0</v>
      </c>
      <c r="AA599" s="207">
        <f t="shared" si="357"/>
        <v>0</v>
      </c>
      <c r="AB599" s="207">
        <f t="shared" si="358"/>
        <v>0</v>
      </c>
      <c r="AC599" s="207">
        <f t="shared" si="359"/>
        <v>0</v>
      </c>
    </row>
    <row r="600" spans="1:29" s="207" customFormat="1" ht="20.5" customHeight="1" thickBot="1" x14ac:dyDescent="0.6">
      <c r="A600" s="306"/>
      <c r="B600" s="271"/>
      <c r="C600" s="272"/>
      <c r="D600" s="273"/>
      <c r="E600" s="221"/>
      <c r="F600" s="219">
        <v>10</v>
      </c>
      <c r="G600" s="222"/>
      <c r="H600" s="223"/>
      <c r="I600" s="224">
        <f t="shared" si="348"/>
        <v>1</v>
      </c>
      <c r="J600" s="288" t="s">
        <v>20</v>
      </c>
      <c r="K600" s="289"/>
      <c r="L600" s="289"/>
      <c r="M600" s="289"/>
      <c r="N600" s="289"/>
      <c r="O600" s="290" t="s">
        <v>17</v>
      </c>
      <c r="P600" s="225">
        <f t="shared" si="349"/>
        <v>0</v>
      </c>
      <c r="Q600" s="225">
        <f t="shared" si="350"/>
        <v>0</v>
      </c>
      <c r="R600" s="291"/>
      <c r="U600" s="207">
        <f t="shared" si="351"/>
        <v>0.5</v>
      </c>
      <c r="V600" s="207">
        <f t="shared" si="352"/>
        <v>0</v>
      </c>
      <c r="W600" s="207">
        <f t="shared" si="353"/>
        <v>0</v>
      </c>
      <c r="X600" s="217">
        <f t="shared" si="354"/>
        <v>0</v>
      </c>
      <c r="Y600" s="207">
        <f t="shared" si="355"/>
        <v>0</v>
      </c>
      <c r="Z600" s="217">
        <f t="shared" si="356"/>
        <v>0</v>
      </c>
      <c r="AA600" s="207">
        <f t="shared" si="357"/>
        <v>0</v>
      </c>
      <c r="AB600" s="207">
        <f t="shared" si="358"/>
        <v>0</v>
      </c>
      <c r="AC600" s="207">
        <f t="shared" si="359"/>
        <v>0</v>
      </c>
    </row>
    <row r="601" spans="1:29" s="207" customFormat="1" ht="20.5" customHeight="1" thickBot="1" x14ac:dyDescent="0.6">
      <c r="A601" s="306"/>
      <c r="B601" s="209" t="s">
        <v>5</v>
      </c>
      <c r="C601" s="239">
        <f>COUNTIF(J591:J602,"&lt;&gt;【補助対象外】")</f>
        <v>12</v>
      </c>
      <c r="D601" s="240"/>
      <c r="E601" s="212"/>
      <c r="F601" s="219">
        <v>11</v>
      </c>
      <c r="G601" s="222"/>
      <c r="H601" s="223"/>
      <c r="I601" s="224">
        <f t="shared" si="348"/>
        <v>1</v>
      </c>
      <c r="J601" s="288" t="s">
        <v>20</v>
      </c>
      <c r="K601" s="289"/>
      <c r="L601" s="289"/>
      <c r="M601" s="289"/>
      <c r="N601" s="289"/>
      <c r="O601" s="290" t="s">
        <v>17</v>
      </c>
      <c r="P601" s="225">
        <f t="shared" si="349"/>
        <v>0</v>
      </c>
      <c r="Q601" s="225">
        <f t="shared" si="350"/>
        <v>0</v>
      </c>
      <c r="R601" s="291"/>
      <c r="U601" s="207">
        <f t="shared" si="351"/>
        <v>0.5</v>
      </c>
      <c r="V601" s="207">
        <f t="shared" si="352"/>
        <v>0</v>
      </c>
      <c r="W601" s="207">
        <f t="shared" si="353"/>
        <v>0</v>
      </c>
      <c r="X601" s="217">
        <f t="shared" si="354"/>
        <v>0</v>
      </c>
      <c r="Y601" s="207">
        <f t="shared" si="355"/>
        <v>0</v>
      </c>
      <c r="Z601" s="217">
        <f t="shared" si="356"/>
        <v>0</v>
      </c>
      <c r="AA601" s="207">
        <f t="shared" si="357"/>
        <v>0</v>
      </c>
      <c r="AB601" s="207">
        <f t="shared" si="358"/>
        <v>0</v>
      </c>
      <c r="AC601" s="207">
        <f t="shared" si="359"/>
        <v>0</v>
      </c>
    </row>
    <row r="602" spans="1:29" s="207" customFormat="1" ht="20.399999999999999" customHeight="1" thickBot="1" x14ac:dyDescent="0.6">
      <c r="A602" s="306"/>
      <c r="B602" s="241" t="s">
        <v>104</v>
      </c>
      <c r="C602" s="242">
        <f>ROUNDDOWN(SUM(P591:P602),-3)</f>
        <v>0</v>
      </c>
      <c r="D602" s="243"/>
      <c r="E602" s="221"/>
      <c r="F602" s="229">
        <v>12</v>
      </c>
      <c r="G602" s="244"/>
      <c r="H602" s="245"/>
      <c r="I602" s="246">
        <f t="shared" si="348"/>
        <v>1</v>
      </c>
      <c r="J602" s="295" t="s">
        <v>20</v>
      </c>
      <c r="K602" s="296"/>
      <c r="L602" s="296"/>
      <c r="M602" s="296"/>
      <c r="N602" s="296"/>
      <c r="O602" s="297" t="s">
        <v>17</v>
      </c>
      <c r="P602" s="247">
        <f t="shared" si="349"/>
        <v>0</v>
      </c>
      <c r="Q602" s="247">
        <f t="shared" si="350"/>
        <v>0</v>
      </c>
      <c r="R602" s="298"/>
      <c r="U602" s="207">
        <f t="shared" si="351"/>
        <v>0.5</v>
      </c>
      <c r="V602" s="207">
        <f t="shared" si="352"/>
        <v>0</v>
      </c>
      <c r="W602" s="207">
        <f t="shared" si="353"/>
        <v>0</v>
      </c>
      <c r="X602" s="217">
        <f t="shared" si="354"/>
        <v>0</v>
      </c>
      <c r="Y602" s="207">
        <f t="shared" si="355"/>
        <v>0</v>
      </c>
      <c r="Z602" s="217">
        <f t="shared" si="356"/>
        <v>0</v>
      </c>
      <c r="AA602" s="207">
        <f t="shared" si="357"/>
        <v>0</v>
      </c>
      <c r="AB602" s="207">
        <f t="shared" si="358"/>
        <v>0</v>
      </c>
      <c r="AC602" s="207">
        <f t="shared" si="359"/>
        <v>0</v>
      </c>
    </row>
    <row r="603" spans="1:29" s="207" customFormat="1" ht="4.75" customHeight="1" x14ac:dyDescent="0.55000000000000004">
      <c r="A603" s="248"/>
      <c r="B603" s="249"/>
      <c r="C603" s="250"/>
      <c r="D603" s="251"/>
      <c r="E603" s="252"/>
      <c r="F603" s="208"/>
      <c r="G603" s="253"/>
      <c r="H603" s="253"/>
      <c r="I603" s="254"/>
      <c r="J603" s="255"/>
      <c r="K603" s="256"/>
      <c r="L603" s="256"/>
      <c r="M603" s="256"/>
      <c r="N603" s="256"/>
      <c r="O603" s="255"/>
      <c r="P603" s="256"/>
      <c r="Q603" s="256"/>
      <c r="R603" s="255"/>
      <c r="X603" s="217"/>
      <c r="Z603" s="217"/>
    </row>
    <row r="604" spans="1:29" s="207" customFormat="1" ht="4.75" customHeight="1" x14ac:dyDescent="0.55000000000000004">
      <c r="A604" s="248"/>
      <c r="B604" s="249"/>
      <c r="C604" s="250"/>
      <c r="D604" s="251"/>
      <c r="E604" s="252"/>
      <c r="F604" s="208"/>
      <c r="G604" s="253"/>
      <c r="H604" s="253"/>
      <c r="I604" s="254"/>
      <c r="J604" s="255"/>
      <c r="K604" s="256"/>
      <c r="L604" s="256"/>
      <c r="M604" s="256"/>
      <c r="N604" s="256"/>
      <c r="O604" s="255"/>
      <c r="P604" s="256"/>
      <c r="Q604" s="256"/>
      <c r="R604" s="255"/>
      <c r="X604" s="217"/>
      <c r="Z604" s="217"/>
    </row>
    <row r="605" spans="1:29" s="207" customFormat="1" ht="4.75" customHeight="1" thickBot="1" x14ac:dyDescent="0.6">
      <c r="A605" s="248"/>
      <c r="B605" s="249"/>
      <c r="C605" s="250"/>
      <c r="D605" s="251"/>
      <c r="E605" s="252"/>
      <c r="F605" s="208"/>
      <c r="G605" s="253"/>
      <c r="H605" s="253"/>
      <c r="I605" s="254"/>
      <c r="J605" s="255"/>
      <c r="K605" s="256"/>
      <c r="L605" s="256"/>
      <c r="M605" s="256"/>
      <c r="N605" s="256"/>
      <c r="O605" s="255"/>
      <c r="P605" s="256"/>
      <c r="Q605" s="256"/>
      <c r="R605" s="255"/>
      <c r="X605" s="217"/>
      <c r="Z605" s="217"/>
    </row>
    <row r="606" spans="1:29" s="207" customFormat="1" ht="3.65" customHeight="1" x14ac:dyDescent="0.55000000000000004">
      <c r="A606" s="248"/>
      <c r="B606" s="257"/>
      <c r="C606" s="258"/>
      <c r="D606" s="259"/>
      <c r="E606" s="260"/>
      <c r="F606" s="261"/>
      <c r="G606" s="262"/>
      <c r="H606" s="262"/>
      <c r="I606" s="263"/>
      <c r="J606" s="264"/>
      <c r="K606" s="265"/>
      <c r="L606" s="265"/>
      <c r="M606" s="265"/>
      <c r="N606" s="265"/>
      <c r="O606" s="264"/>
      <c r="P606" s="265"/>
      <c r="Q606" s="265"/>
      <c r="R606" s="264"/>
      <c r="X606" s="217"/>
      <c r="Z606" s="217"/>
    </row>
    <row r="607" spans="1:29" s="207" customFormat="1" ht="3.65" customHeight="1" x14ac:dyDescent="0.55000000000000004">
      <c r="A607" s="248"/>
      <c r="B607" s="249"/>
      <c r="C607" s="250"/>
      <c r="D607" s="251"/>
      <c r="E607" s="252"/>
      <c r="F607" s="208"/>
      <c r="G607" s="253"/>
      <c r="H607" s="253"/>
      <c r="I607" s="254"/>
      <c r="J607" s="255"/>
      <c r="K607" s="256"/>
      <c r="L607" s="256"/>
      <c r="M607" s="256"/>
      <c r="N607" s="256"/>
      <c r="O607" s="255"/>
      <c r="P607" s="256"/>
      <c r="Q607" s="256"/>
      <c r="R607" s="255"/>
      <c r="X607" s="217"/>
      <c r="Z607" s="217"/>
    </row>
    <row r="608" spans="1:29" s="207" customFormat="1" ht="3.65" customHeight="1" x14ac:dyDescent="0.55000000000000004">
      <c r="A608" s="248"/>
      <c r="B608" s="249"/>
      <c r="C608" s="250"/>
      <c r="D608" s="251"/>
      <c r="E608" s="252"/>
      <c r="F608" s="208"/>
      <c r="G608" s="253"/>
      <c r="H608" s="253"/>
      <c r="I608" s="254"/>
      <c r="J608" s="255"/>
      <c r="K608" s="256"/>
      <c r="L608" s="256"/>
      <c r="M608" s="256"/>
      <c r="N608" s="256"/>
      <c r="O608" s="255"/>
      <c r="P608" s="256"/>
      <c r="Q608" s="256"/>
      <c r="R608" s="255"/>
      <c r="X608" s="217"/>
      <c r="Z608" s="217"/>
    </row>
    <row r="609" spans="1:29" s="208" customFormat="1" ht="3.65" customHeight="1" thickBot="1" x14ac:dyDescent="0.6">
      <c r="A609" s="248"/>
      <c r="B609" s="251"/>
      <c r="C609" s="251"/>
      <c r="D609" s="251"/>
      <c r="E609" s="252"/>
      <c r="F609" s="251"/>
      <c r="G609" s="253"/>
      <c r="H609" s="253"/>
      <c r="I609" s="254"/>
      <c r="J609" s="255"/>
      <c r="K609" s="256"/>
      <c r="L609" s="256"/>
      <c r="M609" s="256"/>
      <c r="N609" s="256"/>
      <c r="O609" s="255"/>
      <c r="P609" s="256"/>
      <c r="Q609" s="256"/>
      <c r="R609" s="255"/>
      <c r="X609" s="256"/>
      <c r="Z609" s="256"/>
    </row>
    <row r="610" spans="1:29" s="207" customFormat="1" ht="48" customHeight="1" thickBot="1" x14ac:dyDescent="0.6">
      <c r="A610" s="190"/>
      <c r="B610" s="200" t="s">
        <v>94</v>
      </c>
      <c r="C610" s="305"/>
      <c r="D610" s="200" t="s">
        <v>154</v>
      </c>
      <c r="E610" s="201"/>
      <c r="F610" s="200" t="s">
        <v>93</v>
      </c>
      <c r="G610" s="202" t="s">
        <v>66</v>
      </c>
      <c r="H610" s="202" t="s">
        <v>67</v>
      </c>
      <c r="I610" s="203" t="s">
        <v>73</v>
      </c>
      <c r="J610" s="202" t="s">
        <v>75</v>
      </c>
      <c r="K610" s="202" t="s">
        <v>69</v>
      </c>
      <c r="L610" s="202" t="s">
        <v>68</v>
      </c>
      <c r="M610" s="202" t="s">
        <v>70</v>
      </c>
      <c r="N610" s="202" t="s">
        <v>71</v>
      </c>
      <c r="O610" s="202" t="s">
        <v>15</v>
      </c>
      <c r="P610" s="204" t="s">
        <v>72</v>
      </c>
      <c r="Q610" s="205" t="s">
        <v>74</v>
      </c>
      <c r="R610" s="206" t="s">
        <v>132</v>
      </c>
      <c r="U610" s="207" t="s">
        <v>54</v>
      </c>
      <c r="V610" s="207" t="s">
        <v>79</v>
      </c>
      <c r="W610" s="207" t="s">
        <v>56</v>
      </c>
      <c r="X610" s="207" t="s">
        <v>57</v>
      </c>
      <c r="Y610" s="208" t="s">
        <v>58</v>
      </c>
      <c r="Z610" s="207" t="s">
        <v>59</v>
      </c>
      <c r="AA610" s="207" t="s">
        <v>60</v>
      </c>
      <c r="AB610" s="207" t="s">
        <v>61</v>
      </c>
      <c r="AC610" s="207" t="s">
        <v>62</v>
      </c>
    </row>
    <row r="611" spans="1:29" s="207" customFormat="1" ht="20.5" customHeight="1" x14ac:dyDescent="0.55000000000000004">
      <c r="A611" s="306"/>
      <c r="B611" s="209" t="s">
        <v>96</v>
      </c>
      <c r="C611" s="282"/>
      <c r="D611" s="211"/>
      <c r="E611" s="212"/>
      <c r="F611" s="210">
        <v>1</v>
      </c>
      <c r="G611" s="213"/>
      <c r="H611" s="214"/>
      <c r="I611" s="215">
        <f t="shared" ref="I611:I622" si="360">IF(H611-G611+1&lt;10,IF(H611-G611+1&gt;0,H611-G611+1,"✕"),"✕")</f>
        <v>1</v>
      </c>
      <c r="J611" s="283" t="s">
        <v>20</v>
      </c>
      <c r="K611" s="284"/>
      <c r="L611" s="284"/>
      <c r="M611" s="284"/>
      <c r="N611" s="284"/>
      <c r="O611" s="285" t="s">
        <v>17</v>
      </c>
      <c r="P611" s="216">
        <f t="shared" ref="P611:P622" si="361">IF(J611="【住宅手当】",Y611,IF(J611="【宿舎借上げ】",AC611,0))</f>
        <v>0</v>
      </c>
      <c r="Q611" s="216">
        <f t="shared" ref="Q611:Q622" si="362">I611*P611</f>
        <v>0</v>
      </c>
      <c r="R611" s="286"/>
      <c r="U611" s="207">
        <f t="shared" ref="U611:U622" si="363">IF(O611="標準エリア",1/2,(IF(O611="加算エリア",2/3,0)))</f>
        <v>0.5</v>
      </c>
      <c r="V611" s="207">
        <f t="shared" ref="V611:V622" si="364">L611*U611</f>
        <v>0</v>
      </c>
      <c r="W611" s="207">
        <f t="shared" ref="W611:W622" si="365">IF(V611&gt;=(IF(O611="標準エリア",10000,IF(O611="加算エリア",14000,0))),IF(O611="標準エリア",10000,IF(O611="加算エリア",14000,0)),V611)</f>
        <v>0</v>
      </c>
      <c r="X611" s="217">
        <f t="shared" ref="X611:X622" si="366">K611-L611</f>
        <v>0</v>
      </c>
      <c r="Y611" s="207">
        <f t="shared" ref="Y611:Y622" si="367">IF(W611&gt;=X611,X611,W611)</f>
        <v>0</v>
      </c>
      <c r="Z611" s="217">
        <f t="shared" ref="Z611:Z622" si="368">M611-N611</f>
        <v>0</v>
      </c>
      <c r="AA611" s="207">
        <f t="shared" ref="AA611:AA622" si="369">Z611*U611</f>
        <v>0</v>
      </c>
      <c r="AB611" s="207">
        <f t="shared" ref="AB611:AB622" si="370">IF(AA611&gt;=(IF(O611="標準エリア",10000,14000)),(IF(O611="標準エリア",10000,14000)),AA611)</f>
        <v>0</v>
      </c>
      <c r="AC611" s="207">
        <f t="shared" ref="AC611:AC622" si="371">IF(AB611&gt;=N611,N611,AB611)</f>
        <v>0</v>
      </c>
    </row>
    <row r="612" spans="1:29" s="207" customFormat="1" ht="20.5" customHeight="1" x14ac:dyDescent="0.55000000000000004">
      <c r="A612" s="306"/>
      <c r="B612" s="218" t="s">
        <v>97</v>
      </c>
      <c r="C612" s="287"/>
      <c r="D612" s="220"/>
      <c r="E612" s="221"/>
      <c r="F612" s="219">
        <v>2</v>
      </c>
      <c r="G612" s="222"/>
      <c r="H612" s="223"/>
      <c r="I612" s="224">
        <f t="shared" si="360"/>
        <v>1</v>
      </c>
      <c r="J612" s="288" t="s">
        <v>20</v>
      </c>
      <c r="K612" s="289"/>
      <c r="L612" s="289"/>
      <c r="M612" s="289"/>
      <c r="N612" s="289"/>
      <c r="O612" s="290" t="s">
        <v>17</v>
      </c>
      <c r="P612" s="225">
        <f t="shared" si="361"/>
        <v>0</v>
      </c>
      <c r="Q612" s="225">
        <f t="shared" si="362"/>
        <v>0</v>
      </c>
      <c r="R612" s="291"/>
      <c r="U612" s="207">
        <f t="shared" si="363"/>
        <v>0.5</v>
      </c>
      <c r="V612" s="207">
        <f t="shared" si="364"/>
        <v>0</v>
      </c>
      <c r="W612" s="207">
        <f t="shared" si="365"/>
        <v>0</v>
      </c>
      <c r="X612" s="217">
        <f t="shared" si="366"/>
        <v>0</v>
      </c>
      <c r="Y612" s="207">
        <f t="shared" si="367"/>
        <v>0</v>
      </c>
      <c r="Z612" s="217">
        <f t="shared" si="368"/>
        <v>0</v>
      </c>
      <c r="AA612" s="207">
        <f t="shared" si="369"/>
        <v>0</v>
      </c>
      <c r="AB612" s="207">
        <f t="shared" si="370"/>
        <v>0</v>
      </c>
      <c r="AC612" s="207">
        <f t="shared" si="371"/>
        <v>0</v>
      </c>
    </row>
    <row r="613" spans="1:29" s="207" customFormat="1" ht="20.5" customHeight="1" x14ac:dyDescent="0.55000000000000004">
      <c r="A613" s="306"/>
      <c r="B613" s="218" t="s">
        <v>98</v>
      </c>
      <c r="C613" s="292"/>
      <c r="D613" s="226" t="str">
        <f>IF(C613=0,"",DATEDIF(C613,"2025/4/1","Y"))</f>
        <v/>
      </c>
      <c r="E613" s="212"/>
      <c r="F613" s="219">
        <v>3</v>
      </c>
      <c r="G613" s="222"/>
      <c r="H613" s="223"/>
      <c r="I613" s="224">
        <f t="shared" si="360"/>
        <v>1</v>
      </c>
      <c r="J613" s="288" t="s">
        <v>20</v>
      </c>
      <c r="K613" s="289"/>
      <c r="L613" s="289"/>
      <c r="M613" s="289"/>
      <c r="N613" s="289"/>
      <c r="O613" s="290" t="s">
        <v>17</v>
      </c>
      <c r="P613" s="225">
        <f t="shared" si="361"/>
        <v>0</v>
      </c>
      <c r="Q613" s="225">
        <f t="shared" si="362"/>
        <v>0</v>
      </c>
      <c r="R613" s="291"/>
      <c r="U613" s="207">
        <f t="shared" si="363"/>
        <v>0.5</v>
      </c>
      <c r="V613" s="207">
        <f t="shared" si="364"/>
        <v>0</v>
      </c>
      <c r="W613" s="207">
        <f t="shared" si="365"/>
        <v>0</v>
      </c>
      <c r="X613" s="217">
        <f t="shared" si="366"/>
        <v>0</v>
      </c>
      <c r="Y613" s="207">
        <f t="shared" si="367"/>
        <v>0</v>
      </c>
      <c r="Z613" s="217">
        <f t="shared" si="368"/>
        <v>0</v>
      </c>
      <c r="AA613" s="207">
        <f t="shared" si="369"/>
        <v>0</v>
      </c>
      <c r="AB613" s="207">
        <f t="shared" si="370"/>
        <v>0</v>
      </c>
      <c r="AC613" s="207">
        <f t="shared" si="371"/>
        <v>0</v>
      </c>
    </row>
    <row r="614" spans="1:29" s="207" customFormat="1" ht="20.5" customHeight="1" x14ac:dyDescent="0.55000000000000004">
      <c r="A614" s="306"/>
      <c r="B614" s="218" t="s">
        <v>99</v>
      </c>
      <c r="C614" s="292"/>
      <c r="D614" s="227" t="str">
        <f>IF(C614="","",IF(AND(C614&gt;=DATE(2022,2,1),C614&lt;=DATE(2025,12,31)),"対象","対象外"))</f>
        <v/>
      </c>
      <c r="E614" s="221"/>
      <c r="F614" s="219">
        <v>4</v>
      </c>
      <c r="G614" s="222"/>
      <c r="H614" s="223"/>
      <c r="I614" s="224">
        <f t="shared" si="360"/>
        <v>1</v>
      </c>
      <c r="J614" s="288" t="s">
        <v>20</v>
      </c>
      <c r="K614" s="289"/>
      <c r="L614" s="289"/>
      <c r="M614" s="289"/>
      <c r="N614" s="289"/>
      <c r="O614" s="290" t="s">
        <v>17</v>
      </c>
      <c r="P614" s="225">
        <f t="shared" si="361"/>
        <v>0</v>
      </c>
      <c r="Q614" s="225">
        <f t="shared" si="362"/>
        <v>0</v>
      </c>
      <c r="R614" s="291"/>
      <c r="U614" s="207">
        <f t="shared" si="363"/>
        <v>0.5</v>
      </c>
      <c r="V614" s="207">
        <f t="shared" si="364"/>
        <v>0</v>
      </c>
      <c r="W614" s="207">
        <f t="shared" si="365"/>
        <v>0</v>
      </c>
      <c r="X614" s="217">
        <f t="shared" si="366"/>
        <v>0</v>
      </c>
      <c r="Y614" s="207">
        <f t="shared" si="367"/>
        <v>0</v>
      </c>
      <c r="Z614" s="217">
        <f t="shared" si="368"/>
        <v>0</v>
      </c>
      <c r="AA614" s="207">
        <f t="shared" si="369"/>
        <v>0</v>
      </c>
      <c r="AB614" s="207">
        <f t="shared" si="370"/>
        <v>0</v>
      </c>
      <c r="AC614" s="207">
        <f t="shared" si="371"/>
        <v>0</v>
      </c>
    </row>
    <row r="615" spans="1:29" s="207" customFormat="1" ht="20.5" customHeight="1" x14ac:dyDescent="0.55000000000000004">
      <c r="A615" s="306"/>
      <c r="B615" s="218" t="s">
        <v>100</v>
      </c>
      <c r="C615" s="293"/>
      <c r="D615" s="220"/>
      <c r="E615" s="212"/>
      <c r="F615" s="219">
        <v>5</v>
      </c>
      <c r="G615" s="222"/>
      <c r="H615" s="223"/>
      <c r="I615" s="224">
        <f t="shared" si="360"/>
        <v>1</v>
      </c>
      <c r="J615" s="288" t="s">
        <v>20</v>
      </c>
      <c r="K615" s="289"/>
      <c r="L615" s="289"/>
      <c r="M615" s="289"/>
      <c r="N615" s="289"/>
      <c r="O615" s="290" t="s">
        <v>17</v>
      </c>
      <c r="P615" s="225">
        <f t="shared" si="361"/>
        <v>0</v>
      </c>
      <c r="Q615" s="225">
        <f t="shared" si="362"/>
        <v>0</v>
      </c>
      <c r="R615" s="291"/>
      <c r="U615" s="207">
        <f t="shared" si="363"/>
        <v>0.5</v>
      </c>
      <c r="V615" s="207">
        <f t="shared" si="364"/>
        <v>0</v>
      </c>
      <c r="W615" s="207">
        <f t="shared" si="365"/>
        <v>0</v>
      </c>
      <c r="X615" s="217">
        <f t="shared" si="366"/>
        <v>0</v>
      </c>
      <c r="Y615" s="207">
        <f t="shared" si="367"/>
        <v>0</v>
      </c>
      <c r="Z615" s="217">
        <f t="shared" si="368"/>
        <v>0</v>
      </c>
      <c r="AA615" s="207">
        <f t="shared" si="369"/>
        <v>0</v>
      </c>
      <c r="AB615" s="207">
        <f t="shared" si="370"/>
        <v>0</v>
      </c>
      <c r="AC615" s="207">
        <f t="shared" si="371"/>
        <v>0</v>
      </c>
    </row>
    <row r="616" spans="1:29" s="207" customFormat="1" ht="20.5" customHeight="1" thickBot="1" x14ac:dyDescent="0.6">
      <c r="A616" s="306"/>
      <c r="B616" s="228" t="s">
        <v>101</v>
      </c>
      <c r="C616" s="294"/>
      <c r="D616" s="230"/>
      <c r="E616" s="221"/>
      <c r="F616" s="219">
        <v>6</v>
      </c>
      <c r="G616" s="222"/>
      <c r="H616" s="223"/>
      <c r="I616" s="224">
        <f t="shared" si="360"/>
        <v>1</v>
      </c>
      <c r="J616" s="288" t="s">
        <v>20</v>
      </c>
      <c r="K616" s="289"/>
      <c r="L616" s="289"/>
      <c r="M616" s="289"/>
      <c r="N616" s="289"/>
      <c r="O616" s="290" t="s">
        <v>17</v>
      </c>
      <c r="P616" s="225">
        <f t="shared" si="361"/>
        <v>0</v>
      </c>
      <c r="Q616" s="225">
        <f t="shared" si="362"/>
        <v>0</v>
      </c>
      <c r="R616" s="291"/>
      <c r="U616" s="207">
        <f t="shared" si="363"/>
        <v>0.5</v>
      </c>
      <c r="V616" s="207">
        <f t="shared" si="364"/>
        <v>0</v>
      </c>
      <c r="W616" s="207">
        <f t="shared" si="365"/>
        <v>0</v>
      </c>
      <c r="X616" s="217">
        <f t="shared" si="366"/>
        <v>0</v>
      </c>
      <c r="Y616" s="207">
        <f t="shared" si="367"/>
        <v>0</v>
      </c>
      <c r="Z616" s="217">
        <f t="shared" si="368"/>
        <v>0</v>
      </c>
      <c r="AA616" s="207">
        <f t="shared" si="369"/>
        <v>0</v>
      </c>
      <c r="AB616" s="207">
        <f t="shared" si="370"/>
        <v>0</v>
      </c>
      <c r="AC616" s="207">
        <f t="shared" si="371"/>
        <v>0</v>
      </c>
    </row>
    <row r="617" spans="1:29" s="207" customFormat="1" ht="20.5" customHeight="1" x14ac:dyDescent="0.55000000000000004">
      <c r="A617" s="307"/>
      <c r="B617" s="231"/>
      <c r="C617" s="231"/>
      <c r="D617" s="231"/>
      <c r="E617" s="232"/>
      <c r="F617" s="219">
        <v>7</v>
      </c>
      <c r="G617" s="222"/>
      <c r="H617" s="223"/>
      <c r="I617" s="224">
        <f t="shared" si="360"/>
        <v>1</v>
      </c>
      <c r="J617" s="288" t="s">
        <v>20</v>
      </c>
      <c r="K617" s="289"/>
      <c r="L617" s="289"/>
      <c r="M617" s="289"/>
      <c r="N617" s="289"/>
      <c r="O617" s="290" t="s">
        <v>17</v>
      </c>
      <c r="P617" s="225">
        <f t="shared" si="361"/>
        <v>0</v>
      </c>
      <c r="Q617" s="225">
        <f t="shared" si="362"/>
        <v>0</v>
      </c>
      <c r="R617" s="291"/>
      <c r="U617" s="207">
        <f t="shared" si="363"/>
        <v>0.5</v>
      </c>
      <c r="V617" s="207">
        <f t="shared" si="364"/>
        <v>0</v>
      </c>
      <c r="W617" s="207">
        <f t="shared" si="365"/>
        <v>0</v>
      </c>
      <c r="X617" s="217">
        <f t="shared" si="366"/>
        <v>0</v>
      </c>
      <c r="Y617" s="207">
        <f t="shared" si="367"/>
        <v>0</v>
      </c>
      <c r="Z617" s="217">
        <f t="shared" si="368"/>
        <v>0</v>
      </c>
      <c r="AA617" s="207">
        <f t="shared" si="369"/>
        <v>0</v>
      </c>
      <c r="AB617" s="207">
        <f t="shared" si="370"/>
        <v>0</v>
      </c>
      <c r="AC617" s="207">
        <f t="shared" si="371"/>
        <v>0</v>
      </c>
    </row>
    <row r="618" spans="1:29" s="207" customFormat="1" ht="20.5" customHeight="1" thickBot="1" x14ac:dyDescent="0.6">
      <c r="A618" s="307"/>
      <c r="B618" s="233"/>
      <c r="C618" s="233"/>
      <c r="D618" s="233"/>
      <c r="E618" s="234"/>
      <c r="F618" s="219">
        <v>8</v>
      </c>
      <c r="G618" s="222"/>
      <c r="H618" s="223"/>
      <c r="I618" s="224">
        <f t="shared" si="360"/>
        <v>1</v>
      </c>
      <c r="J618" s="288" t="s">
        <v>20</v>
      </c>
      <c r="K618" s="289"/>
      <c r="L618" s="289"/>
      <c r="M618" s="289"/>
      <c r="N618" s="289"/>
      <c r="O618" s="290" t="s">
        <v>17</v>
      </c>
      <c r="P618" s="225">
        <f t="shared" si="361"/>
        <v>0</v>
      </c>
      <c r="Q618" s="225">
        <f t="shared" si="362"/>
        <v>0</v>
      </c>
      <c r="R618" s="291"/>
      <c r="U618" s="207">
        <f t="shared" si="363"/>
        <v>0.5</v>
      </c>
      <c r="V618" s="207">
        <f t="shared" si="364"/>
        <v>0</v>
      </c>
      <c r="W618" s="207">
        <f t="shared" si="365"/>
        <v>0</v>
      </c>
      <c r="X618" s="217">
        <f t="shared" si="366"/>
        <v>0</v>
      </c>
      <c r="Y618" s="207">
        <f t="shared" si="367"/>
        <v>0</v>
      </c>
      <c r="Z618" s="217">
        <f t="shared" si="368"/>
        <v>0</v>
      </c>
      <c r="AA618" s="207">
        <f t="shared" si="369"/>
        <v>0</v>
      </c>
      <c r="AB618" s="207">
        <f t="shared" si="370"/>
        <v>0</v>
      </c>
      <c r="AC618" s="207">
        <f t="shared" si="371"/>
        <v>0</v>
      </c>
    </row>
    <row r="619" spans="1:29" s="207" customFormat="1" ht="20.5" customHeight="1" x14ac:dyDescent="0.55000000000000004">
      <c r="A619" s="306"/>
      <c r="B619" s="235" t="str">
        <f>IF(C612=0,"",C612)</f>
        <v/>
      </c>
      <c r="C619" s="211" t="s">
        <v>103</v>
      </c>
      <c r="D619" s="209"/>
      <c r="E619" s="212"/>
      <c r="F619" s="219">
        <v>9</v>
      </c>
      <c r="G619" s="222"/>
      <c r="H619" s="223"/>
      <c r="I619" s="224">
        <f t="shared" si="360"/>
        <v>1</v>
      </c>
      <c r="J619" s="288" t="s">
        <v>20</v>
      </c>
      <c r="K619" s="289"/>
      <c r="L619" s="289"/>
      <c r="M619" s="289"/>
      <c r="N619" s="289"/>
      <c r="O619" s="290" t="s">
        <v>17</v>
      </c>
      <c r="P619" s="225">
        <f t="shared" si="361"/>
        <v>0</v>
      </c>
      <c r="Q619" s="225">
        <f t="shared" si="362"/>
        <v>0</v>
      </c>
      <c r="R619" s="291"/>
      <c r="U619" s="207">
        <f t="shared" si="363"/>
        <v>0.5</v>
      </c>
      <c r="V619" s="207">
        <f t="shared" si="364"/>
        <v>0</v>
      </c>
      <c r="W619" s="207">
        <f t="shared" si="365"/>
        <v>0</v>
      </c>
      <c r="X619" s="217">
        <f t="shared" si="366"/>
        <v>0</v>
      </c>
      <c r="Y619" s="207">
        <f t="shared" si="367"/>
        <v>0</v>
      </c>
      <c r="Z619" s="217">
        <f t="shared" si="368"/>
        <v>0</v>
      </c>
      <c r="AA619" s="207">
        <f t="shared" si="369"/>
        <v>0</v>
      </c>
      <c r="AB619" s="207">
        <f t="shared" si="370"/>
        <v>0</v>
      </c>
      <c r="AC619" s="207">
        <f t="shared" si="371"/>
        <v>0</v>
      </c>
    </row>
    <row r="620" spans="1:29" s="207" customFormat="1" ht="20.5" customHeight="1" thickBot="1" x14ac:dyDescent="0.6">
      <c r="A620" s="306"/>
      <c r="B620" s="271"/>
      <c r="C620" s="272"/>
      <c r="D620" s="273"/>
      <c r="E620" s="221"/>
      <c r="F620" s="219">
        <v>10</v>
      </c>
      <c r="G620" s="222"/>
      <c r="H620" s="223"/>
      <c r="I620" s="224">
        <f t="shared" si="360"/>
        <v>1</v>
      </c>
      <c r="J620" s="288" t="s">
        <v>20</v>
      </c>
      <c r="K620" s="289"/>
      <c r="L620" s="289"/>
      <c r="M620" s="289"/>
      <c r="N620" s="289"/>
      <c r="O620" s="290" t="s">
        <v>17</v>
      </c>
      <c r="P620" s="225">
        <f t="shared" si="361"/>
        <v>0</v>
      </c>
      <c r="Q620" s="225">
        <f t="shared" si="362"/>
        <v>0</v>
      </c>
      <c r="R620" s="291"/>
      <c r="U620" s="207">
        <f t="shared" si="363"/>
        <v>0.5</v>
      </c>
      <c r="V620" s="207">
        <f t="shared" si="364"/>
        <v>0</v>
      </c>
      <c r="W620" s="207">
        <f t="shared" si="365"/>
        <v>0</v>
      </c>
      <c r="X620" s="217">
        <f t="shared" si="366"/>
        <v>0</v>
      </c>
      <c r="Y620" s="207">
        <f t="shared" si="367"/>
        <v>0</v>
      </c>
      <c r="Z620" s="217">
        <f t="shared" si="368"/>
        <v>0</v>
      </c>
      <c r="AA620" s="207">
        <f t="shared" si="369"/>
        <v>0</v>
      </c>
      <c r="AB620" s="207">
        <f t="shared" si="370"/>
        <v>0</v>
      </c>
      <c r="AC620" s="207">
        <f t="shared" si="371"/>
        <v>0</v>
      </c>
    </row>
    <row r="621" spans="1:29" s="207" customFormat="1" ht="20.5" customHeight="1" thickBot="1" x14ac:dyDescent="0.6">
      <c r="A621" s="306"/>
      <c r="B621" s="209" t="s">
        <v>5</v>
      </c>
      <c r="C621" s="239">
        <f>COUNTIF(J611:J622,"&lt;&gt;【補助対象外】")</f>
        <v>12</v>
      </c>
      <c r="D621" s="240"/>
      <c r="E621" s="212"/>
      <c r="F621" s="219">
        <v>11</v>
      </c>
      <c r="G621" s="222"/>
      <c r="H621" s="223"/>
      <c r="I621" s="224">
        <f t="shared" si="360"/>
        <v>1</v>
      </c>
      <c r="J621" s="288" t="s">
        <v>20</v>
      </c>
      <c r="K621" s="289"/>
      <c r="L621" s="289"/>
      <c r="M621" s="289"/>
      <c r="N621" s="289"/>
      <c r="O621" s="290" t="s">
        <v>17</v>
      </c>
      <c r="P621" s="225">
        <f t="shared" si="361"/>
        <v>0</v>
      </c>
      <c r="Q621" s="225">
        <f t="shared" si="362"/>
        <v>0</v>
      </c>
      <c r="R621" s="291"/>
      <c r="U621" s="207">
        <f t="shared" si="363"/>
        <v>0.5</v>
      </c>
      <c r="V621" s="207">
        <f t="shared" si="364"/>
        <v>0</v>
      </c>
      <c r="W621" s="207">
        <f t="shared" si="365"/>
        <v>0</v>
      </c>
      <c r="X621" s="217">
        <f t="shared" si="366"/>
        <v>0</v>
      </c>
      <c r="Y621" s="207">
        <f t="shared" si="367"/>
        <v>0</v>
      </c>
      <c r="Z621" s="217">
        <f t="shared" si="368"/>
        <v>0</v>
      </c>
      <c r="AA621" s="207">
        <f t="shared" si="369"/>
        <v>0</v>
      </c>
      <c r="AB621" s="207">
        <f t="shared" si="370"/>
        <v>0</v>
      </c>
      <c r="AC621" s="207">
        <f t="shared" si="371"/>
        <v>0</v>
      </c>
    </row>
    <row r="622" spans="1:29" s="207" customFormat="1" ht="20.399999999999999" customHeight="1" thickBot="1" x14ac:dyDescent="0.6">
      <c r="A622" s="306"/>
      <c r="B622" s="241" t="s">
        <v>104</v>
      </c>
      <c r="C622" s="242">
        <f>ROUNDDOWN(SUM(P611:P622),-3)</f>
        <v>0</v>
      </c>
      <c r="D622" s="243"/>
      <c r="E622" s="221"/>
      <c r="F622" s="229">
        <v>12</v>
      </c>
      <c r="G622" s="244"/>
      <c r="H622" s="245"/>
      <c r="I622" s="246">
        <f t="shared" si="360"/>
        <v>1</v>
      </c>
      <c r="J622" s="295" t="s">
        <v>20</v>
      </c>
      <c r="K622" s="296"/>
      <c r="L622" s="296"/>
      <c r="M622" s="296"/>
      <c r="N622" s="296"/>
      <c r="O622" s="297" t="s">
        <v>17</v>
      </c>
      <c r="P622" s="247">
        <f t="shared" si="361"/>
        <v>0</v>
      </c>
      <c r="Q622" s="247">
        <f t="shared" si="362"/>
        <v>0</v>
      </c>
      <c r="R622" s="298"/>
      <c r="U622" s="207">
        <f t="shared" si="363"/>
        <v>0.5</v>
      </c>
      <c r="V622" s="207">
        <f t="shared" si="364"/>
        <v>0</v>
      </c>
      <c r="W622" s="207">
        <f t="shared" si="365"/>
        <v>0</v>
      </c>
      <c r="X622" s="217">
        <f t="shared" si="366"/>
        <v>0</v>
      </c>
      <c r="Y622" s="207">
        <f t="shared" si="367"/>
        <v>0</v>
      </c>
      <c r="Z622" s="217">
        <f t="shared" si="368"/>
        <v>0</v>
      </c>
      <c r="AA622" s="207">
        <f t="shared" si="369"/>
        <v>0</v>
      </c>
      <c r="AB622" s="207">
        <f t="shared" si="370"/>
        <v>0</v>
      </c>
      <c r="AC622" s="207">
        <f t="shared" si="371"/>
        <v>0</v>
      </c>
    </row>
    <row r="623" spans="1:29" s="207" customFormat="1" ht="4.75" customHeight="1" x14ac:dyDescent="0.55000000000000004">
      <c r="A623" s="248"/>
      <c r="B623" s="249"/>
      <c r="C623" s="250"/>
      <c r="D623" s="251"/>
      <c r="E623" s="252"/>
      <c r="F623" s="208"/>
      <c r="G623" s="253"/>
      <c r="H623" s="253"/>
      <c r="I623" s="254"/>
      <c r="J623" s="255"/>
      <c r="K623" s="256"/>
      <c r="L623" s="256"/>
      <c r="M623" s="256"/>
      <c r="N623" s="256"/>
      <c r="O623" s="255"/>
      <c r="P623" s="256"/>
      <c r="Q623" s="256"/>
      <c r="R623" s="255"/>
      <c r="X623" s="217"/>
      <c r="Z623" s="217"/>
    </row>
    <row r="624" spans="1:29" s="207" customFormat="1" ht="4.75" customHeight="1" x14ac:dyDescent="0.55000000000000004">
      <c r="A624" s="248"/>
      <c r="B624" s="249"/>
      <c r="C624" s="250"/>
      <c r="D624" s="251"/>
      <c r="E624" s="252"/>
      <c r="F624" s="208"/>
      <c r="G624" s="253"/>
      <c r="H624" s="253"/>
      <c r="I624" s="254"/>
      <c r="J624" s="255"/>
      <c r="K624" s="256"/>
      <c r="L624" s="256"/>
      <c r="M624" s="256"/>
      <c r="N624" s="256"/>
      <c r="O624" s="255"/>
      <c r="P624" s="256"/>
      <c r="Q624" s="256"/>
      <c r="R624" s="255"/>
      <c r="X624" s="217"/>
      <c r="Z624" s="217"/>
    </row>
    <row r="625" spans="1:29" s="207" customFormat="1" ht="4.75" customHeight="1" thickBot="1" x14ac:dyDescent="0.6">
      <c r="A625" s="248"/>
      <c r="B625" s="249"/>
      <c r="C625" s="250"/>
      <c r="D625" s="251"/>
      <c r="E625" s="252"/>
      <c r="F625" s="208"/>
      <c r="G625" s="253"/>
      <c r="H625" s="253"/>
      <c r="I625" s="254"/>
      <c r="J625" s="255"/>
      <c r="K625" s="256"/>
      <c r="L625" s="256"/>
      <c r="M625" s="256"/>
      <c r="N625" s="256"/>
      <c r="O625" s="255"/>
      <c r="P625" s="256"/>
      <c r="Q625" s="256"/>
      <c r="R625" s="255"/>
      <c r="X625" s="217"/>
      <c r="Z625" s="217"/>
    </row>
    <row r="626" spans="1:29" s="207" customFormat="1" ht="3.65" customHeight="1" x14ac:dyDescent="0.55000000000000004">
      <c r="A626" s="248"/>
      <c r="B626" s="257"/>
      <c r="C626" s="258"/>
      <c r="D626" s="259"/>
      <c r="E626" s="260"/>
      <c r="F626" s="261"/>
      <c r="G626" s="262"/>
      <c r="H626" s="262"/>
      <c r="I626" s="263"/>
      <c r="J626" s="264"/>
      <c r="K626" s="265"/>
      <c r="L626" s="265"/>
      <c r="M626" s="265"/>
      <c r="N626" s="265"/>
      <c r="O626" s="264"/>
      <c r="P626" s="265"/>
      <c r="Q626" s="265"/>
      <c r="R626" s="264"/>
      <c r="X626" s="217"/>
      <c r="Z626" s="217"/>
    </row>
    <row r="627" spans="1:29" s="207" customFormat="1" ht="3.65" customHeight="1" x14ac:dyDescent="0.55000000000000004">
      <c r="A627" s="248"/>
      <c r="B627" s="249"/>
      <c r="C627" s="250"/>
      <c r="D627" s="251"/>
      <c r="E627" s="252"/>
      <c r="F627" s="208"/>
      <c r="G627" s="253"/>
      <c r="H627" s="253"/>
      <c r="I627" s="254"/>
      <c r="J627" s="255"/>
      <c r="K627" s="256"/>
      <c r="L627" s="256"/>
      <c r="M627" s="256"/>
      <c r="N627" s="256"/>
      <c r="O627" s="255"/>
      <c r="P627" s="256"/>
      <c r="Q627" s="256"/>
      <c r="R627" s="255"/>
      <c r="X627" s="217"/>
      <c r="Z627" s="217"/>
    </row>
    <row r="628" spans="1:29" s="207" customFormat="1" ht="3.65" customHeight="1" x14ac:dyDescent="0.55000000000000004">
      <c r="A628" s="248"/>
      <c r="B628" s="249"/>
      <c r="C628" s="250"/>
      <c r="D628" s="251"/>
      <c r="E628" s="252"/>
      <c r="F628" s="208"/>
      <c r="G628" s="253"/>
      <c r="H628" s="253"/>
      <c r="I628" s="254"/>
      <c r="J628" s="255"/>
      <c r="K628" s="256"/>
      <c r="L628" s="256"/>
      <c r="M628" s="256"/>
      <c r="N628" s="256"/>
      <c r="O628" s="255"/>
      <c r="P628" s="256"/>
      <c r="Q628" s="256"/>
      <c r="R628" s="255"/>
      <c r="X628" s="217"/>
      <c r="Z628" s="217"/>
    </row>
    <row r="629" spans="1:29" s="208" customFormat="1" ht="3.65" customHeight="1" thickBot="1" x14ac:dyDescent="0.6">
      <c r="A629" s="248"/>
      <c r="B629" s="251"/>
      <c r="C629" s="251"/>
      <c r="D629" s="251"/>
      <c r="E629" s="252"/>
      <c r="F629" s="251"/>
      <c r="G629" s="253"/>
      <c r="H629" s="253"/>
      <c r="I629" s="254"/>
      <c r="J629" s="255"/>
      <c r="K629" s="256"/>
      <c r="L629" s="256"/>
      <c r="M629" s="256"/>
      <c r="N629" s="256"/>
      <c r="O629" s="255"/>
      <c r="P629" s="256"/>
      <c r="Q629" s="256"/>
      <c r="R629" s="255"/>
      <c r="X629" s="256"/>
      <c r="Z629" s="256"/>
    </row>
    <row r="630" spans="1:29" s="207" customFormat="1" ht="48" customHeight="1" thickBot="1" x14ac:dyDescent="0.6">
      <c r="A630" s="190"/>
      <c r="B630" s="200" t="s">
        <v>94</v>
      </c>
      <c r="C630" s="305"/>
      <c r="D630" s="200" t="s">
        <v>155</v>
      </c>
      <c r="E630" s="201"/>
      <c r="F630" s="200" t="s">
        <v>93</v>
      </c>
      <c r="G630" s="202" t="s">
        <v>66</v>
      </c>
      <c r="H630" s="202" t="s">
        <v>67</v>
      </c>
      <c r="I630" s="203" t="s">
        <v>73</v>
      </c>
      <c r="J630" s="202" t="s">
        <v>75</v>
      </c>
      <c r="K630" s="202" t="s">
        <v>69</v>
      </c>
      <c r="L630" s="202" t="s">
        <v>68</v>
      </c>
      <c r="M630" s="202" t="s">
        <v>70</v>
      </c>
      <c r="N630" s="202" t="s">
        <v>71</v>
      </c>
      <c r="O630" s="202" t="s">
        <v>15</v>
      </c>
      <c r="P630" s="204" t="s">
        <v>72</v>
      </c>
      <c r="Q630" s="205" t="s">
        <v>74</v>
      </c>
      <c r="R630" s="206" t="s">
        <v>132</v>
      </c>
      <c r="U630" s="207" t="s">
        <v>54</v>
      </c>
      <c r="V630" s="207" t="s">
        <v>79</v>
      </c>
      <c r="W630" s="207" t="s">
        <v>56</v>
      </c>
      <c r="X630" s="207" t="s">
        <v>57</v>
      </c>
      <c r="Y630" s="208" t="s">
        <v>58</v>
      </c>
      <c r="Z630" s="207" t="s">
        <v>59</v>
      </c>
      <c r="AA630" s="207" t="s">
        <v>60</v>
      </c>
      <c r="AB630" s="207" t="s">
        <v>61</v>
      </c>
      <c r="AC630" s="207" t="s">
        <v>62</v>
      </c>
    </row>
    <row r="631" spans="1:29" s="207" customFormat="1" ht="20.5" customHeight="1" x14ac:dyDescent="0.55000000000000004">
      <c r="A631" s="306"/>
      <c r="B631" s="209" t="s">
        <v>96</v>
      </c>
      <c r="C631" s="282"/>
      <c r="D631" s="211"/>
      <c r="E631" s="212"/>
      <c r="F631" s="210">
        <v>1</v>
      </c>
      <c r="G631" s="213"/>
      <c r="H631" s="214"/>
      <c r="I631" s="215">
        <f t="shared" ref="I631:I642" si="372">IF(H631-G631+1&lt;10,IF(H631-G631+1&gt;0,H631-G631+1,"✕"),"✕")</f>
        <v>1</v>
      </c>
      <c r="J631" s="283" t="s">
        <v>20</v>
      </c>
      <c r="K631" s="284"/>
      <c r="L631" s="284"/>
      <c r="M631" s="284"/>
      <c r="N631" s="284"/>
      <c r="O631" s="285" t="s">
        <v>17</v>
      </c>
      <c r="P631" s="216">
        <f t="shared" ref="P631:P642" si="373">IF(J631="【住宅手当】",Y631,IF(J631="【宿舎借上げ】",AC631,0))</f>
        <v>0</v>
      </c>
      <c r="Q631" s="216">
        <f t="shared" ref="Q631:Q642" si="374">I631*P631</f>
        <v>0</v>
      </c>
      <c r="R631" s="286"/>
      <c r="U631" s="207">
        <f t="shared" ref="U631:U642" si="375">IF(O631="標準エリア",1/2,(IF(O631="加算エリア",2/3,0)))</f>
        <v>0.5</v>
      </c>
      <c r="V631" s="207">
        <f t="shared" ref="V631:V642" si="376">L631*U631</f>
        <v>0</v>
      </c>
      <c r="W631" s="207">
        <f t="shared" ref="W631:W642" si="377">IF(V631&gt;=(IF(O631="標準エリア",10000,IF(O631="加算エリア",14000,0))),IF(O631="標準エリア",10000,IF(O631="加算エリア",14000,0)),V631)</f>
        <v>0</v>
      </c>
      <c r="X631" s="217">
        <f t="shared" ref="X631:X642" si="378">K631-L631</f>
        <v>0</v>
      </c>
      <c r="Y631" s="207">
        <f t="shared" ref="Y631:Y642" si="379">IF(W631&gt;=X631,X631,W631)</f>
        <v>0</v>
      </c>
      <c r="Z631" s="217">
        <f t="shared" ref="Z631:Z642" si="380">M631-N631</f>
        <v>0</v>
      </c>
      <c r="AA631" s="207">
        <f t="shared" ref="AA631:AA642" si="381">Z631*U631</f>
        <v>0</v>
      </c>
      <c r="AB631" s="207">
        <f t="shared" ref="AB631:AB642" si="382">IF(AA631&gt;=(IF(O631="標準エリア",10000,14000)),(IF(O631="標準エリア",10000,14000)),AA631)</f>
        <v>0</v>
      </c>
      <c r="AC631" s="207">
        <f t="shared" ref="AC631:AC642" si="383">IF(AB631&gt;=N631,N631,AB631)</f>
        <v>0</v>
      </c>
    </row>
    <row r="632" spans="1:29" s="207" customFormat="1" ht="20.5" customHeight="1" x14ac:dyDescent="0.55000000000000004">
      <c r="A632" s="306"/>
      <c r="B632" s="218" t="s">
        <v>97</v>
      </c>
      <c r="C632" s="287"/>
      <c r="D632" s="220"/>
      <c r="E632" s="221"/>
      <c r="F632" s="219">
        <v>2</v>
      </c>
      <c r="G632" s="222"/>
      <c r="H632" s="223"/>
      <c r="I632" s="224">
        <f t="shared" si="372"/>
        <v>1</v>
      </c>
      <c r="J632" s="288" t="s">
        <v>20</v>
      </c>
      <c r="K632" s="289"/>
      <c r="L632" s="289"/>
      <c r="M632" s="289"/>
      <c r="N632" s="289"/>
      <c r="O632" s="290" t="s">
        <v>17</v>
      </c>
      <c r="P632" s="225">
        <f t="shared" si="373"/>
        <v>0</v>
      </c>
      <c r="Q632" s="225">
        <f t="shared" si="374"/>
        <v>0</v>
      </c>
      <c r="R632" s="291"/>
      <c r="U632" s="207">
        <f t="shared" si="375"/>
        <v>0.5</v>
      </c>
      <c r="V632" s="207">
        <f t="shared" si="376"/>
        <v>0</v>
      </c>
      <c r="W632" s="207">
        <f t="shared" si="377"/>
        <v>0</v>
      </c>
      <c r="X632" s="217">
        <f t="shared" si="378"/>
        <v>0</v>
      </c>
      <c r="Y632" s="207">
        <f t="shared" si="379"/>
        <v>0</v>
      </c>
      <c r="Z632" s="217">
        <f t="shared" si="380"/>
        <v>0</v>
      </c>
      <c r="AA632" s="207">
        <f t="shared" si="381"/>
        <v>0</v>
      </c>
      <c r="AB632" s="207">
        <f t="shared" si="382"/>
        <v>0</v>
      </c>
      <c r="AC632" s="207">
        <f t="shared" si="383"/>
        <v>0</v>
      </c>
    </row>
    <row r="633" spans="1:29" s="207" customFormat="1" ht="20.5" customHeight="1" x14ac:dyDescent="0.55000000000000004">
      <c r="A633" s="306"/>
      <c r="B633" s="218" t="s">
        <v>98</v>
      </c>
      <c r="C633" s="292"/>
      <c r="D633" s="226" t="str">
        <f>IF(C633=0,"",DATEDIF(C633,"2025/4/1","Y"))</f>
        <v/>
      </c>
      <c r="E633" s="212"/>
      <c r="F633" s="219">
        <v>3</v>
      </c>
      <c r="G633" s="222"/>
      <c r="H633" s="223"/>
      <c r="I633" s="224">
        <f t="shared" si="372"/>
        <v>1</v>
      </c>
      <c r="J633" s="288" t="s">
        <v>20</v>
      </c>
      <c r="K633" s="289"/>
      <c r="L633" s="289"/>
      <c r="M633" s="289"/>
      <c r="N633" s="289"/>
      <c r="O633" s="290" t="s">
        <v>17</v>
      </c>
      <c r="P633" s="225">
        <f t="shared" si="373"/>
        <v>0</v>
      </c>
      <c r="Q633" s="225">
        <f t="shared" si="374"/>
        <v>0</v>
      </c>
      <c r="R633" s="291"/>
      <c r="U633" s="207">
        <f t="shared" si="375"/>
        <v>0.5</v>
      </c>
      <c r="V633" s="207">
        <f t="shared" si="376"/>
        <v>0</v>
      </c>
      <c r="W633" s="207">
        <f t="shared" si="377"/>
        <v>0</v>
      </c>
      <c r="X633" s="217">
        <f t="shared" si="378"/>
        <v>0</v>
      </c>
      <c r="Y633" s="207">
        <f t="shared" si="379"/>
        <v>0</v>
      </c>
      <c r="Z633" s="217">
        <f t="shared" si="380"/>
        <v>0</v>
      </c>
      <c r="AA633" s="207">
        <f t="shared" si="381"/>
        <v>0</v>
      </c>
      <c r="AB633" s="207">
        <f t="shared" si="382"/>
        <v>0</v>
      </c>
      <c r="AC633" s="207">
        <f t="shared" si="383"/>
        <v>0</v>
      </c>
    </row>
    <row r="634" spans="1:29" s="207" customFormat="1" ht="20.5" customHeight="1" x14ac:dyDescent="0.55000000000000004">
      <c r="A634" s="306"/>
      <c r="B634" s="218" t="s">
        <v>99</v>
      </c>
      <c r="C634" s="292"/>
      <c r="D634" s="227" t="str">
        <f>IF(C634="","",IF(AND(C634&gt;=DATE(2022,2,1),C634&lt;=DATE(2025,12,31)),"対象","対象外"))</f>
        <v/>
      </c>
      <c r="E634" s="221"/>
      <c r="F634" s="219">
        <v>4</v>
      </c>
      <c r="G634" s="222"/>
      <c r="H634" s="223"/>
      <c r="I634" s="224">
        <f t="shared" si="372"/>
        <v>1</v>
      </c>
      <c r="J634" s="288" t="s">
        <v>20</v>
      </c>
      <c r="K634" s="289"/>
      <c r="L634" s="289"/>
      <c r="M634" s="289"/>
      <c r="N634" s="289"/>
      <c r="O634" s="290" t="s">
        <v>17</v>
      </c>
      <c r="P634" s="225">
        <f t="shared" si="373"/>
        <v>0</v>
      </c>
      <c r="Q634" s="225">
        <f t="shared" si="374"/>
        <v>0</v>
      </c>
      <c r="R634" s="291"/>
      <c r="U634" s="207">
        <f t="shared" si="375"/>
        <v>0.5</v>
      </c>
      <c r="V634" s="207">
        <f t="shared" si="376"/>
        <v>0</v>
      </c>
      <c r="W634" s="207">
        <f t="shared" si="377"/>
        <v>0</v>
      </c>
      <c r="X634" s="217">
        <f t="shared" si="378"/>
        <v>0</v>
      </c>
      <c r="Y634" s="207">
        <f t="shared" si="379"/>
        <v>0</v>
      </c>
      <c r="Z634" s="217">
        <f t="shared" si="380"/>
        <v>0</v>
      </c>
      <c r="AA634" s="207">
        <f t="shared" si="381"/>
        <v>0</v>
      </c>
      <c r="AB634" s="207">
        <f t="shared" si="382"/>
        <v>0</v>
      </c>
      <c r="AC634" s="207">
        <f t="shared" si="383"/>
        <v>0</v>
      </c>
    </row>
    <row r="635" spans="1:29" s="207" customFormat="1" ht="20.5" customHeight="1" x14ac:dyDescent="0.55000000000000004">
      <c r="A635" s="306"/>
      <c r="B635" s="218" t="s">
        <v>100</v>
      </c>
      <c r="C635" s="293"/>
      <c r="D635" s="220"/>
      <c r="E635" s="212"/>
      <c r="F635" s="219">
        <v>5</v>
      </c>
      <c r="G635" s="222"/>
      <c r="H635" s="223"/>
      <c r="I635" s="224">
        <f t="shared" si="372"/>
        <v>1</v>
      </c>
      <c r="J635" s="288" t="s">
        <v>20</v>
      </c>
      <c r="K635" s="289"/>
      <c r="L635" s="289"/>
      <c r="M635" s="289"/>
      <c r="N635" s="289"/>
      <c r="O635" s="290" t="s">
        <v>17</v>
      </c>
      <c r="P635" s="225">
        <f t="shared" si="373"/>
        <v>0</v>
      </c>
      <c r="Q635" s="225">
        <f t="shared" si="374"/>
        <v>0</v>
      </c>
      <c r="R635" s="291"/>
      <c r="U635" s="207">
        <f t="shared" si="375"/>
        <v>0.5</v>
      </c>
      <c r="V635" s="207">
        <f t="shared" si="376"/>
        <v>0</v>
      </c>
      <c r="W635" s="207">
        <f t="shared" si="377"/>
        <v>0</v>
      </c>
      <c r="X635" s="217">
        <f t="shared" si="378"/>
        <v>0</v>
      </c>
      <c r="Y635" s="207">
        <f t="shared" si="379"/>
        <v>0</v>
      </c>
      <c r="Z635" s="217">
        <f t="shared" si="380"/>
        <v>0</v>
      </c>
      <c r="AA635" s="207">
        <f t="shared" si="381"/>
        <v>0</v>
      </c>
      <c r="AB635" s="207">
        <f t="shared" si="382"/>
        <v>0</v>
      </c>
      <c r="AC635" s="207">
        <f t="shared" si="383"/>
        <v>0</v>
      </c>
    </row>
    <row r="636" spans="1:29" s="207" customFormat="1" ht="20.5" customHeight="1" thickBot="1" x14ac:dyDescent="0.6">
      <c r="A636" s="306"/>
      <c r="B636" s="228" t="s">
        <v>101</v>
      </c>
      <c r="C636" s="294"/>
      <c r="D636" s="230"/>
      <c r="E636" s="221"/>
      <c r="F636" s="219">
        <v>6</v>
      </c>
      <c r="G636" s="222"/>
      <c r="H636" s="223"/>
      <c r="I636" s="224">
        <f t="shared" si="372"/>
        <v>1</v>
      </c>
      <c r="J636" s="288" t="s">
        <v>20</v>
      </c>
      <c r="K636" s="289"/>
      <c r="L636" s="289"/>
      <c r="M636" s="289"/>
      <c r="N636" s="289"/>
      <c r="O636" s="290" t="s">
        <v>17</v>
      </c>
      <c r="P636" s="225">
        <f t="shared" si="373"/>
        <v>0</v>
      </c>
      <c r="Q636" s="225">
        <f t="shared" si="374"/>
        <v>0</v>
      </c>
      <c r="R636" s="291"/>
      <c r="U636" s="207">
        <f t="shared" si="375"/>
        <v>0.5</v>
      </c>
      <c r="V636" s="207">
        <f t="shared" si="376"/>
        <v>0</v>
      </c>
      <c r="W636" s="207">
        <f t="shared" si="377"/>
        <v>0</v>
      </c>
      <c r="X636" s="217">
        <f t="shared" si="378"/>
        <v>0</v>
      </c>
      <c r="Y636" s="207">
        <f t="shared" si="379"/>
        <v>0</v>
      </c>
      <c r="Z636" s="217">
        <f t="shared" si="380"/>
        <v>0</v>
      </c>
      <c r="AA636" s="207">
        <f t="shared" si="381"/>
        <v>0</v>
      </c>
      <c r="AB636" s="207">
        <f t="shared" si="382"/>
        <v>0</v>
      </c>
      <c r="AC636" s="207">
        <f t="shared" si="383"/>
        <v>0</v>
      </c>
    </row>
    <row r="637" spans="1:29" s="207" customFormat="1" ht="20.5" customHeight="1" x14ac:dyDescent="0.55000000000000004">
      <c r="A637" s="307"/>
      <c r="B637" s="231"/>
      <c r="C637" s="231"/>
      <c r="D637" s="231"/>
      <c r="E637" s="232"/>
      <c r="F637" s="219">
        <v>7</v>
      </c>
      <c r="G637" s="222"/>
      <c r="H637" s="223"/>
      <c r="I637" s="224">
        <f t="shared" si="372"/>
        <v>1</v>
      </c>
      <c r="J637" s="288" t="s">
        <v>20</v>
      </c>
      <c r="K637" s="289"/>
      <c r="L637" s="289"/>
      <c r="M637" s="289"/>
      <c r="N637" s="289"/>
      <c r="O637" s="290" t="s">
        <v>17</v>
      </c>
      <c r="P637" s="225">
        <f t="shared" si="373"/>
        <v>0</v>
      </c>
      <c r="Q637" s="225">
        <f t="shared" si="374"/>
        <v>0</v>
      </c>
      <c r="R637" s="291"/>
      <c r="U637" s="207">
        <f t="shared" si="375"/>
        <v>0.5</v>
      </c>
      <c r="V637" s="207">
        <f t="shared" si="376"/>
        <v>0</v>
      </c>
      <c r="W637" s="207">
        <f t="shared" si="377"/>
        <v>0</v>
      </c>
      <c r="X637" s="217">
        <f t="shared" si="378"/>
        <v>0</v>
      </c>
      <c r="Y637" s="207">
        <f t="shared" si="379"/>
        <v>0</v>
      </c>
      <c r="Z637" s="217">
        <f t="shared" si="380"/>
        <v>0</v>
      </c>
      <c r="AA637" s="207">
        <f t="shared" si="381"/>
        <v>0</v>
      </c>
      <c r="AB637" s="207">
        <f t="shared" si="382"/>
        <v>0</v>
      </c>
      <c r="AC637" s="207">
        <f t="shared" si="383"/>
        <v>0</v>
      </c>
    </row>
    <row r="638" spans="1:29" s="207" customFormat="1" ht="20.5" customHeight="1" thickBot="1" x14ac:dyDescent="0.6">
      <c r="A638" s="307"/>
      <c r="B638" s="233"/>
      <c r="C638" s="233"/>
      <c r="D638" s="233"/>
      <c r="E638" s="234"/>
      <c r="F638" s="219">
        <v>8</v>
      </c>
      <c r="G638" s="222"/>
      <c r="H638" s="223"/>
      <c r="I638" s="224">
        <f t="shared" si="372"/>
        <v>1</v>
      </c>
      <c r="J638" s="288" t="s">
        <v>20</v>
      </c>
      <c r="K638" s="289"/>
      <c r="L638" s="289"/>
      <c r="M638" s="289"/>
      <c r="N638" s="289"/>
      <c r="O638" s="290" t="s">
        <v>17</v>
      </c>
      <c r="P638" s="225">
        <f t="shared" si="373"/>
        <v>0</v>
      </c>
      <c r="Q638" s="225">
        <f t="shared" si="374"/>
        <v>0</v>
      </c>
      <c r="R638" s="291"/>
      <c r="U638" s="207">
        <f t="shared" si="375"/>
        <v>0.5</v>
      </c>
      <c r="V638" s="207">
        <f t="shared" si="376"/>
        <v>0</v>
      </c>
      <c r="W638" s="207">
        <f t="shared" si="377"/>
        <v>0</v>
      </c>
      <c r="X638" s="217">
        <f t="shared" si="378"/>
        <v>0</v>
      </c>
      <c r="Y638" s="207">
        <f t="shared" si="379"/>
        <v>0</v>
      </c>
      <c r="Z638" s="217">
        <f t="shared" si="380"/>
        <v>0</v>
      </c>
      <c r="AA638" s="207">
        <f t="shared" si="381"/>
        <v>0</v>
      </c>
      <c r="AB638" s="207">
        <f t="shared" si="382"/>
        <v>0</v>
      </c>
      <c r="AC638" s="207">
        <f t="shared" si="383"/>
        <v>0</v>
      </c>
    </row>
    <row r="639" spans="1:29" s="207" customFormat="1" ht="20.5" customHeight="1" x14ac:dyDescent="0.55000000000000004">
      <c r="A639" s="306"/>
      <c r="B639" s="235" t="str">
        <f>IF(C632=0,"",C632)</f>
        <v/>
      </c>
      <c r="C639" s="211" t="s">
        <v>103</v>
      </c>
      <c r="D639" s="209"/>
      <c r="E639" s="212"/>
      <c r="F639" s="219">
        <v>9</v>
      </c>
      <c r="G639" s="222"/>
      <c r="H639" s="223"/>
      <c r="I639" s="224">
        <f t="shared" si="372"/>
        <v>1</v>
      </c>
      <c r="J639" s="288" t="s">
        <v>20</v>
      </c>
      <c r="K639" s="289"/>
      <c r="L639" s="289"/>
      <c r="M639" s="289"/>
      <c r="N639" s="289"/>
      <c r="O639" s="290" t="s">
        <v>17</v>
      </c>
      <c r="P639" s="225">
        <f t="shared" si="373"/>
        <v>0</v>
      </c>
      <c r="Q639" s="225">
        <f t="shared" si="374"/>
        <v>0</v>
      </c>
      <c r="R639" s="291"/>
      <c r="U639" s="207">
        <f t="shared" si="375"/>
        <v>0.5</v>
      </c>
      <c r="V639" s="207">
        <f t="shared" si="376"/>
        <v>0</v>
      </c>
      <c r="W639" s="207">
        <f t="shared" si="377"/>
        <v>0</v>
      </c>
      <c r="X639" s="217">
        <f t="shared" si="378"/>
        <v>0</v>
      </c>
      <c r="Y639" s="207">
        <f t="shared" si="379"/>
        <v>0</v>
      </c>
      <c r="Z639" s="217">
        <f t="shared" si="380"/>
        <v>0</v>
      </c>
      <c r="AA639" s="207">
        <f t="shared" si="381"/>
        <v>0</v>
      </c>
      <c r="AB639" s="207">
        <f t="shared" si="382"/>
        <v>0</v>
      </c>
      <c r="AC639" s="207">
        <f t="shared" si="383"/>
        <v>0</v>
      </c>
    </row>
    <row r="640" spans="1:29" s="207" customFormat="1" ht="20.5" customHeight="1" thickBot="1" x14ac:dyDescent="0.6">
      <c r="A640" s="306"/>
      <c r="B640" s="271"/>
      <c r="C640" s="272"/>
      <c r="D640" s="273"/>
      <c r="E640" s="221"/>
      <c r="F640" s="219">
        <v>10</v>
      </c>
      <c r="G640" s="222"/>
      <c r="H640" s="223"/>
      <c r="I640" s="224">
        <f t="shared" si="372"/>
        <v>1</v>
      </c>
      <c r="J640" s="288" t="s">
        <v>20</v>
      </c>
      <c r="K640" s="289"/>
      <c r="L640" s="289"/>
      <c r="M640" s="289"/>
      <c r="N640" s="289"/>
      <c r="O640" s="290" t="s">
        <v>17</v>
      </c>
      <c r="P640" s="225">
        <f t="shared" si="373"/>
        <v>0</v>
      </c>
      <c r="Q640" s="225">
        <f t="shared" si="374"/>
        <v>0</v>
      </c>
      <c r="R640" s="291"/>
      <c r="U640" s="207">
        <f t="shared" si="375"/>
        <v>0.5</v>
      </c>
      <c r="V640" s="207">
        <f t="shared" si="376"/>
        <v>0</v>
      </c>
      <c r="W640" s="207">
        <f t="shared" si="377"/>
        <v>0</v>
      </c>
      <c r="X640" s="217">
        <f t="shared" si="378"/>
        <v>0</v>
      </c>
      <c r="Y640" s="207">
        <f t="shared" si="379"/>
        <v>0</v>
      </c>
      <c r="Z640" s="217">
        <f t="shared" si="380"/>
        <v>0</v>
      </c>
      <c r="AA640" s="207">
        <f t="shared" si="381"/>
        <v>0</v>
      </c>
      <c r="AB640" s="207">
        <f t="shared" si="382"/>
        <v>0</v>
      </c>
      <c r="AC640" s="207">
        <f t="shared" si="383"/>
        <v>0</v>
      </c>
    </row>
    <row r="641" spans="1:29" s="207" customFormat="1" ht="20.5" customHeight="1" thickBot="1" x14ac:dyDescent="0.6">
      <c r="A641" s="306"/>
      <c r="B641" s="209" t="s">
        <v>5</v>
      </c>
      <c r="C641" s="239">
        <f>COUNTIF(J631:J642,"&lt;&gt;【補助対象外】")</f>
        <v>12</v>
      </c>
      <c r="D641" s="240"/>
      <c r="E641" s="212"/>
      <c r="F641" s="219">
        <v>11</v>
      </c>
      <c r="G641" s="222"/>
      <c r="H641" s="223"/>
      <c r="I641" s="224">
        <f t="shared" si="372"/>
        <v>1</v>
      </c>
      <c r="J641" s="288" t="s">
        <v>20</v>
      </c>
      <c r="K641" s="289"/>
      <c r="L641" s="289"/>
      <c r="M641" s="289"/>
      <c r="N641" s="289"/>
      <c r="O641" s="290" t="s">
        <v>17</v>
      </c>
      <c r="P641" s="225">
        <f t="shared" si="373"/>
        <v>0</v>
      </c>
      <c r="Q641" s="225">
        <f t="shared" si="374"/>
        <v>0</v>
      </c>
      <c r="R641" s="291"/>
      <c r="U641" s="207">
        <f t="shared" si="375"/>
        <v>0.5</v>
      </c>
      <c r="V641" s="207">
        <f t="shared" si="376"/>
        <v>0</v>
      </c>
      <c r="W641" s="207">
        <f t="shared" si="377"/>
        <v>0</v>
      </c>
      <c r="X641" s="217">
        <f t="shared" si="378"/>
        <v>0</v>
      </c>
      <c r="Y641" s="207">
        <f t="shared" si="379"/>
        <v>0</v>
      </c>
      <c r="Z641" s="217">
        <f t="shared" si="380"/>
        <v>0</v>
      </c>
      <c r="AA641" s="207">
        <f t="shared" si="381"/>
        <v>0</v>
      </c>
      <c r="AB641" s="207">
        <f t="shared" si="382"/>
        <v>0</v>
      </c>
      <c r="AC641" s="207">
        <f t="shared" si="383"/>
        <v>0</v>
      </c>
    </row>
    <row r="642" spans="1:29" s="207" customFormat="1" ht="20.399999999999999" customHeight="1" thickBot="1" x14ac:dyDescent="0.6">
      <c r="A642" s="306"/>
      <c r="B642" s="241" t="s">
        <v>104</v>
      </c>
      <c r="C642" s="242">
        <f>ROUNDDOWN(SUM(P631:P642),-3)</f>
        <v>0</v>
      </c>
      <c r="D642" s="243"/>
      <c r="E642" s="221"/>
      <c r="F642" s="229">
        <v>12</v>
      </c>
      <c r="G642" s="244"/>
      <c r="H642" s="245"/>
      <c r="I642" s="246">
        <f t="shared" si="372"/>
        <v>1</v>
      </c>
      <c r="J642" s="295" t="s">
        <v>20</v>
      </c>
      <c r="K642" s="296"/>
      <c r="L642" s="296"/>
      <c r="M642" s="296"/>
      <c r="N642" s="296"/>
      <c r="O642" s="297" t="s">
        <v>17</v>
      </c>
      <c r="P642" s="247">
        <f t="shared" si="373"/>
        <v>0</v>
      </c>
      <c r="Q642" s="247">
        <f t="shared" si="374"/>
        <v>0</v>
      </c>
      <c r="R642" s="298"/>
      <c r="U642" s="207">
        <f t="shared" si="375"/>
        <v>0.5</v>
      </c>
      <c r="V642" s="207">
        <f t="shared" si="376"/>
        <v>0</v>
      </c>
      <c r="W642" s="207">
        <f t="shared" si="377"/>
        <v>0</v>
      </c>
      <c r="X642" s="217">
        <f t="shared" si="378"/>
        <v>0</v>
      </c>
      <c r="Y642" s="207">
        <f t="shared" si="379"/>
        <v>0</v>
      </c>
      <c r="Z642" s="217">
        <f t="shared" si="380"/>
        <v>0</v>
      </c>
      <c r="AA642" s="207">
        <f t="shared" si="381"/>
        <v>0</v>
      </c>
      <c r="AB642" s="207">
        <f t="shared" si="382"/>
        <v>0</v>
      </c>
      <c r="AC642" s="207">
        <f t="shared" si="383"/>
        <v>0</v>
      </c>
    </row>
    <row r="643" spans="1:29" s="207" customFormat="1" ht="4.75" customHeight="1" x14ac:dyDescent="0.55000000000000004">
      <c r="A643" s="248"/>
      <c r="B643" s="249"/>
      <c r="C643" s="250"/>
      <c r="D643" s="251"/>
      <c r="E643" s="252"/>
      <c r="F643" s="208"/>
      <c r="G643" s="253"/>
      <c r="H643" s="253"/>
      <c r="I643" s="254"/>
      <c r="J643" s="255"/>
      <c r="K643" s="256"/>
      <c r="L643" s="256"/>
      <c r="M643" s="256"/>
      <c r="N643" s="256"/>
      <c r="O643" s="255"/>
      <c r="P643" s="256"/>
      <c r="Q643" s="256"/>
      <c r="R643" s="255"/>
      <c r="X643" s="217"/>
      <c r="Z643" s="217"/>
    </row>
    <row r="644" spans="1:29" s="207" customFormat="1" ht="4.75" customHeight="1" x14ac:dyDescent="0.55000000000000004">
      <c r="A644" s="248"/>
      <c r="B644" s="249"/>
      <c r="C644" s="250"/>
      <c r="D644" s="251"/>
      <c r="E644" s="252"/>
      <c r="F644" s="208"/>
      <c r="G644" s="253"/>
      <c r="H644" s="253"/>
      <c r="I644" s="254"/>
      <c r="J644" s="255"/>
      <c r="K644" s="256"/>
      <c r="L644" s="256"/>
      <c r="M644" s="256"/>
      <c r="N644" s="256"/>
      <c r="O644" s="255"/>
      <c r="P644" s="256"/>
      <c r="Q644" s="256"/>
      <c r="R644" s="255"/>
      <c r="X644" s="217"/>
      <c r="Z644" s="217"/>
    </row>
    <row r="645" spans="1:29" s="207" customFormat="1" ht="4.75" customHeight="1" thickBot="1" x14ac:dyDescent="0.6">
      <c r="A645" s="248"/>
      <c r="B645" s="249"/>
      <c r="C645" s="250"/>
      <c r="D645" s="251"/>
      <c r="E645" s="252"/>
      <c r="F645" s="208"/>
      <c r="G645" s="253"/>
      <c r="H645" s="253"/>
      <c r="I645" s="254"/>
      <c r="J645" s="255"/>
      <c r="K645" s="256"/>
      <c r="L645" s="256"/>
      <c r="M645" s="256"/>
      <c r="N645" s="256"/>
      <c r="O645" s="255"/>
      <c r="P645" s="256"/>
      <c r="Q645" s="256"/>
      <c r="R645" s="255"/>
      <c r="X645" s="217"/>
      <c r="Z645" s="217"/>
    </row>
    <row r="646" spans="1:29" s="207" customFormat="1" ht="3.65" customHeight="1" x14ac:dyDescent="0.55000000000000004">
      <c r="A646" s="248"/>
      <c r="B646" s="257"/>
      <c r="C646" s="258"/>
      <c r="D646" s="259"/>
      <c r="E646" s="260"/>
      <c r="F646" s="261"/>
      <c r="G646" s="262"/>
      <c r="H646" s="262"/>
      <c r="I646" s="263"/>
      <c r="J646" s="264"/>
      <c r="K646" s="265"/>
      <c r="L646" s="265"/>
      <c r="M646" s="265"/>
      <c r="N646" s="265"/>
      <c r="O646" s="264"/>
      <c r="P646" s="265"/>
      <c r="Q646" s="265"/>
      <c r="R646" s="264"/>
      <c r="X646" s="217"/>
      <c r="Z646" s="217"/>
    </row>
    <row r="647" spans="1:29" s="207" customFormat="1" ht="3.65" customHeight="1" x14ac:dyDescent="0.55000000000000004">
      <c r="A647" s="248"/>
      <c r="B647" s="249"/>
      <c r="C647" s="250"/>
      <c r="D647" s="251"/>
      <c r="E647" s="252"/>
      <c r="F647" s="208"/>
      <c r="G647" s="253"/>
      <c r="H647" s="253"/>
      <c r="I647" s="254"/>
      <c r="J647" s="255"/>
      <c r="K647" s="256"/>
      <c r="L647" s="256"/>
      <c r="M647" s="256"/>
      <c r="N647" s="256"/>
      <c r="O647" s="255"/>
      <c r="P647" s="256"/>
      <c r="Q647" s="256"/>
      <c r="R647" s="255"/>
      <c r="X647" s="217"/>
      <c r="Z647" s="217"/>
    </row>
    <row r="648" spans="1:29" s="207" customFormat="1" ht="3.65" customHeight="1" x14ac:dyDescent="0.55000000000000004">
      <c r="A648" s="248"/>
      <c r="B648" s="249"/>
      <c r="C648" s="250"/>
      <c r="D648" s="251"/>
      <c r="E648" s="252"/>
      <c r="F648" s="208"/>
      <c r="G648" s="253"/>
      <c r="H648" s="253"/>
      <c r="I648" s="254"/>
      <c r="J648" s="255"/>
      <c r="K648" s="256"/>
      <c r="L648" s="256"/>
      <c r="M648" s="256"/>
      <c r="N648" s="256"/>
      <c r="O648" s="255"/>
      <c r="P648" s="256"/>
      <c r="Q648" s="256"/>
      <c r="R648" s="255"/>
      <c r="X648" s="217"/>
      <c r="Z648" s="217"/>
    </row>
    <row r="649" spans="1:29" s="208" customFormat="1" ht="3.65" customHeight="1" thickBot="1" x14ac:dyDescent="0.6">
      <c r="A649" s="248"/>
      <c r="B649" s="251"/>
      <c r="C649" s="251"/>
      <c r="D649" s="251"/>
      <c r="E649" s="252"/>
      <c r="F649" s="251"/>
      <c r="G649" s="253"/>
      <c r="H649" s="253"/>
      <c r="I649" s="254"/>
      <c r="J649" s="255"/>
      <c r="K649" s="256"/>
      <c r="L649" s="256"/>
      <c r="M649" s="256"/>
      <c r="N649" s="256"/>
      <c r="O649" s="255"/>
      <c r="P649" s="256"/>
      <c r="Q649" s="256"/>
      <c r="R649" s="255"/>
      <c r="X649" s="256"/>
      <c r="Z649" s="256"/>
    </row>
    <row r="650" spans="1:29" s="207" customFormat="1" ht="48" customHeight="1" thickBot="1" x14ac:dyDescent="0.6">
      <c r="A650" s="190"/>
      <c r="B650" s="200" t="s">
        <v>94</v>
      </c>
      <c r="C650" s="305"/>
      <c r="D650" s="200" t="s">
        <v>156</v>
      </c>
      <c r="E650" s="201"/>
      <c r="F650" s="200" t="s">
        <v>93</v>
      </c>
      <c r="G650" s="202" t="s">
        <v>66</v>
      </c>
      <c r="H650" s="202" t="s">
        <v>67</v>
      </c>
      <c r="I650" s="203" t="s">
        <v>73</v>
      </c>
      <c r="J650" s="202" t="s">
        <v>75</v>
      </c>
      <c r="K650" s="202" t="s">
        <v>69</v>
      </c>
      <c r="L650" s="202" t="s">
        <v>68</v>
      </c>
      <c r="M650" s="202" t="s">
        <v>70</v>
      </c>
      <c r="N650" s="202" t="s">
        <v>71</v>
      </c>
      <c r="O650" s="202" t="s">
        <v>15</v>
      </c>
      <c r="P650" s="204" t="s">
        <v>72</v>
      </c>
      <c r="Q650" s="205" t="s">
        <v>74</v>
      </c>
      <c r="R650" s="206" t="s">
        <v>132</v>
      </c>
      <c r="U650" s="207" t="s">
        <v>54</v>
      </c>
      <c r="V650" s="207" t="s">
        <v>79</v>
      </c>
      <c r="W650" s="207" t="s">
        <v>56</v>
      </c>
      <c r="X650" s="207" t="s">
        <v>57</v>
      </c>
      <c r="Y650" s="208" t="s">
        <v>58</v>
      </c>
      <c r="Z650" s="207" t="s">
        <v>59</v>
      </c>
      <c r="AA650" s="207" t="s">
        <v>60</v>
      </c>
      <c r="AB650" s="207" t="s">
        <v>61</v>
      </c>
      <c r="AC650" s="207" t="s">
        <v>62</v>
      </c>
    </row>
    <row r="651" spans="1:29" s="207" customFormat="1" ht="20.5" customHeight="1" x14ac:dyDescent="0.55000000000000004">
      <c r="A651" s="306"/>
      <c r="B651" s="209" t="s">
        <v>96</v>
      </c>
      <c r="C651" s="282"/>
      <c r="D651" s="211"/>
      <c r="E651" s="212"/>
      <c r="F651" s="210">
        <v>1</v>
      </c>
      <c r="G651" s="213"/>
      <c r="H651" s="214"/>
      <c r="I651" s="215">
        <f t="shared" ref="I651:I662" si="384">IF(H651-G651+1&lt;10,IF(H651-G651+1&gt;0,H651-G651+1,"✕"),"✕")</f>
        <v>1</v>
      </c>
      <c r="J651" s="283" t="s">
        <v>20</v>
      </c>
      <c r="K651" s="284"/>
      <c r="L651" s="284"/>
      <c r="M651" s="284"/>
      <c r="N651" s="284"/>
      <c r="O651" s="285" t="s">
        <v>17</v>
      </c>
      <c r="P651" s="216">
        <f t="shared" ref="P651:P662" si="385">IF(J651="【住宅手当】",Y651,IF(J651="【宿舎借上げ】",AC651,0))</f>
        <v>0</v>
      </c>
      <c r="Q651" s="216">
        <f t="shared" ref="Q651:Q662" si="386">I651*P651</f>
        <v>0</v>
      </c>
      <c r="R651" s="286"/>
      <c r="U651" s="207">
        <f t="shared" ref="U651:U662" si="387">IF(O651="標準エリア",1/2,(IF(O651="加算エリア",2/3,0)))</f>
        <v>0.5</v>
      </c>
      <c r="V651" s="207">
        <f t="shared" ref="V651:V662" si="388">L651*U651</f>
        <v>0</v>
      </c>
      <c r="W651" s="207">
        <f t="shared" ref="W651:W662" si="389">IF(V651&gt;=(IF(O651="標準エリア",10000,IF(O651="加算エリア",14000,0))),IF(O651="標準エリア",10000,IF(O651="加算エリア",14000,0)),V651)</f>
        <v>0</v>
      </c>
      <c r="X651" s="217">
        <f t="shared" ref="X651:X662" si="390">K651-L651</f>
        <v>0</v>
      </c>
      <c r="Y651" s="207">
        <f t="shared" ref="Y651:Y662" si="391">IF(W651&gt;=X651,X651,W651)</f>
        <v>0</v>
      </c>
      <c r="Z651" s="217">
        <f t="shared" ref="Z651:Z662" si="392">M651-N651</f>
        <v>0</v>
      </c>
      <c r="AA651" s="207">
        <f t="shared" ref="AA651:AA662" si="393">Z651*U651</f>
        <v>0</v>
      </c>
      <c r="AB651" s="207">
        <f t="shared" ref="AB651:AB662" si="394">IF(AA651&gt;=(IF(O651="標準エリア",10000,14000)),(IF(O651="標準エリア",10000,14000)),AA651)</f>
        <v>0</v>
      </c>
      <c r="AC651" s="207">
        <f t="shared" ref="AC651:AC662" si="395">IF(AB651&gt;=N651,N651,AB651)</f>
        <v>0</v>
      </c>
    </row>
    <row r="652" spans="1:29" s="207" customFormat="1" ht="20.5" customHeight="1" x14ac:dyDescent="0.55000000000000004">
      <c r="A652" s="306"/>
      <c r="B652" s="218" t="s">
        <v>97</v>
      </c>
      <c r="C652" s="287"/>
      <c r="D652" s="220"/>
      <c r="E652" s="221"/>
      <c r="F652" s="219">
        <v>2</v>
      </c>
      <c r="G652" s="222"/>
      <c r="H652" s="223"/>
      <c r="I652" s="224">
        <f t="shared" si="384"/>
        <v>1</v>
      </c>
      <c r="J652" s="288" t="s">
        <v>20</v>
      </c>
      <c r="K652" s="289"/>
      <c r="L652" s="289"/>
      <c r="M652" s="289"/>
      <c r="N652" s="289"/>
      <c r="O652" s="290" t="s">
        <v>17</v>
      </c>
      <c r="P652" s="225">
        <f t="shared" si="385"/>
        <v>0</v>
      </c>
      <c r="Q652" s="225">
        <f t="shared" si="386"/>
        <v>0</v>
      </c>
      <c r="R652" s="291"/>
      <c r="U652" s="207">
        <f t="shared" si="387"/>
        <v>0.5</v>
      </c>
      <c r="V652" s="207">
        <f t="shared" si="388"/>
        <v>0</v>
      </c>
      <c r="W652" s="207">
        <f t="shared" si="389"/>
        <v>0</v>
      </c>
      <c r="X652" s="217">
        <f t="shared" si="390"/>
        <v>0</v>
      </c>
      <c r="Y652" s="207">
        <f t="shared" si="391"/>
        <v>0</v>
      </c>
      <c r="Z652" s="217">
        <f t="shared" si="392"/>
        <v>0</v>
      </c>
      <c r="AA652" s="207">
        <f t="shared" si="393"/>
        <v>0</v>
      </c>
      <c r="AB652" s="207">
        <f t="shared" si="394"/>
        <v>0</v>
      </c>
      <c r="AC652" s="207">
        <f t="shared" si="395"/>
        <v>0</v>
      </c>
    </row>
    <row r="653" spans="1:29" s="207" customFormat="1" ht="20.5" customHeight="1" x14ac:dyDescent="0.55000000000000004">
      <c r="A653" s="306"/>
      <c r="B653" s="218" t="s">
        <v>98</v>
      </c>
      <c r="C653" s="292"/>
      <c r="D653" s="226" t="str">
        <f>IF(C653=0,"",DATEDIF(C653,"2025/4/1","Y"))</f>
        <v/>
      </c>
      <c r="E653" s="212"/>
      <c r="F653" s="219">
        <v>3</v>
      </c>
      <c r="G653" s="222"/>
      <c r="H653" s="223"/>
      <c r="I653" s="224">
        <f t="shared" si="384"/>
        <v>1</v>
      </c>
      <c r="J653" s="288" t="s">
        <v>20</v>
      </c>
      <c r="K653" s="289"/>
      <c r="L653" s="289"/>
      <c r="M653" s="289"/>
      <c r="N653" s="289"/>
      <c r="O653" s="290" t="s">
        <v>17</v>
      </c>
      <c r="P653" s="225">
        <f t="shared" si="385"/>
        <v>0</v>
      </c>
      <c r="Q653" s="225">
        <f t="shared" si="386"/>
        <v>0</v>
      </c>
      <c r="R653" s="291"/>
      <c r="U653" s="207">
        <f t="shared" si="387"/>
        <v>0.5</v>
      </c>
      <c r="V653" s="207">
        <f t="shared" si="388"/>
        <v>0</v>
      </c>
      <c r="W653" s="207">
        <f t="shared" si="389"/>
        <v>0</v>
      </c>
      <c r="X653" s="217">
        <f t="shared" si="390"/>
        <v>0</v>
      </c>
      <c r="Y653" s="207">
        <f t="shared" si="391"/>
        <v>0</v>
      </c>
      <c r="Z653" s="217">
        <f t="shared" si="392"/>
        <v>0</v>
      </c>
      <c r="AA653" s="207">
        <f t="shared" si="393"/>
        <v>0</v>
      </c>
      <c r="AB653" s="207">
        <f t="shared" si="394"/>
        <v>0</v>
      </c>
      <c r="AC653" s="207">
        <f t="shared" si="395"/>
        <v>0</v>
      </c>
    </row>
    <row r="654" spans="1:29" s="207" customFormat="1" ht="20.5" customHeight="1" x14ac:dyDescent="0.55000000000000004">
      <c r="A654" s="306"/>
      <c r="B654" s="218" t="s">
        <v>99</v>
      </c>
      <c r="C654" s="292"/>
      <c r="D654" s="227" t="str">
        <f>IF(C654="","",IF(AND(C654&gt;=DATE(2022,2,1),C654&lt;=DATE(2025,12,31)),"対象","対象外"))</f>
        <v/>
      </c>
      <c r="E654" s="221"/>
      <c r="F654" s="219">
        <v>4</v>
      </c>
      <c r="G654" s="222"/>
      <c r="H654" s="223"/>
      <c r="I654" s="224">
        <f t="shared" si="384"/>
        <v>1</v>
      </c>
      <c r="J654" s="288" t="s">
        <v>20</v>
      </c>
      <c r="K654" s="289"/>
      <c r="L654" s="289"/>
      <c r="M654" s="289"/>
      <c r="N654" s="289"/>
      <c r="O654" s="290" t="s">
        <v>17</v>
      </c>
      <c r="P654" s="225">
        <f t="shared" si="385"/>
        <v>0</v>
      </c>
      <c r="Q654" s="225">
        <f t="shared" si="386"/>
        <v>0</v>
      </c>
      <c r="R654" s="291"/>
      <c r="U654" s="207">
        <f t="shared" si="387"/>
        <v>0.5</v>
      </c>
      <c r="V654" s="207">
        <f t="shared" si="388"/>
        <v>0</v>
      </c>
      <c r="W654" s="207">
        <f t="shared" si="389"/>
        <v>0</v>
      </c>
      <c r="X654" s="217">
        <f t="shared" si="390"/>
        <v>0</v>
      </c>
      <c r="Y654" s="207">
        <f t="shared" si="391"/>
        <v>0</v>
      </c>
      <c r="Z654" s="217">
        <f t="shared" si="392"/>
        <v>0</v>
      </c>
      <c r="AA654" s="207">
        <f t="shared" si="393"/>
        <v>0</v>
      </c>
      <c r="AB654" s="207">
        <f t="shared" si="394"/>
        <v>0</v>
      </c>
      <c r="AC654" s="207">
        <f t="shared" si="395"/>
        <v>0</v>
      </c>
    </row>
    <row r="655" spans="1:29" s="207" customFormat="1" ht="20.5" customHeight="1" x14ac:dyDescent="0.55000000000000004">
      <c r="A655" s="306"/>
      <c r="B655" s="218" t="s">
        <v>100</v>
      </c>
      <c r="C655" s="293"/>
      <c r="D655" s="220"/>
      <c r="E655" s="212"/>
      <c r="F655" s="219">
        <v>5</v>
      </c>
      <c r="G655" s="222"/>
      <c r="H655" s="223"/>
      <c r="I655" s="224">
        <f t="shared" si="384"/>
        <v>1</v>
      </c>
      <c r="J655" s="288" t="s">
        <v>20</v>
      </c>
      <c r="K655" s="289"/>
      <c r="L655" s="289"/>
      <c r="M655" s="289"/>
      <c r="N655" s="289"/>
      <c r="O655" s="290" t="s">
        <v>17</v>
      </c>
      <c r="P655" s="225">
        <f t="shared" si="385"/>
        <v>0</v>
      </c>
      <c r="Q655" s="225">
        <f t="shared" si="386"/>
        <v>0</v>
      </c>
      <c r="R655" s="291"/>
      <c r="U655" s="207">
        <f t="shared" si="387"/>
        <v>0.5</v>
      </c>
      <c r="V655" s="207">
        <f t="shared" si="388"/>
        <v>0</v>
      </c>
      <c r="W655" s="207">
        <f t="shared" si="389"/>
        <v>0</v>
      </c>
      <c r="X655" s="217">
        <f t="shared" si="390"/>
        <v>0</v>
      </c>
      <c r="Y655" s="207">
        <f t="shared" si="391"/>
        <v>0</v>
      </c>
      <c r="Z655" s="217">
        <f t="shared" si="392"/>
        <v>0</v>
      </c>
      <c r="AA655" s="207">
        <f t="shared" si="393"/>
        <v>0</v>
      </c>
      <c r="AB655" s="207">
        <f t="shared" si="394"/>
        <v>0</v>
      </c>
      <c r="AC655" s="207">
        <f t="shared" si="395"/>
        <v>0</v>
      </c>
    </row>
    <row r="656" spans="1:29" s="207" customFormat="1" ht="20.5" customHeight="1" thickBot="1" x14ac:dyDescent="0.6">
      <c r="A656" s="306"/>
      <c r="B656" s="228" t="s">
        <v>101</v>
      </c>
      <c r="C656" s="294"/>
      <c r="D656" s="230"/>
      <c r="E656" s="221"/>
      <c r="F656" s="219">
        <v>6</v>
      </c>
      <c r="G656" s="222"/>
      <c r="H656" s="223"/>
      <c r="I656" s="224">
        <f t="shared" si="384"/>
        <v>1</v>
      </c>
      <c r="J656" s="288" t="s">
        <v>20</v>
      </c>
      <c r="K656" s="289"/>
      <c r="L656" s="289"/>
      <c r="M656" s="289"/>
      <c r="N656" s="289"/>
      <c r="O656" s="290" t="s">
        <v>17</v>
      </c>
      <c r="P656" s="225">
        <f t="shared" si="385"/>
        <v>0</v>
      </c>
      <c r="Q656" s="225">
        <f t="shared" si="386"/>
        <v>0</v>
      </c>
      <c r="R656" s="291"/>
      <c r="U656" s="207">
        <f t="shared" si="387"/>
        <v>0.5</v>
      </c>
      <c r="V656" s="207">
        <f t="shared" si="388"/>
        <v>0</v>
      </c>
      <c r="W656" s="207">
        <f t="shared" si="389"/>
        <v>0</v>
      </c>
      <c r="X656" s="217">
        <f t="shared" si="390"/>
        <v>0</v>
      </c>
      <c r="Y656" s="207">
        <f t="shared" si="391"/>
        <v>0</v>
      </c>
      <c r="Z656" s="217">
        <f t="shared" si="392"/>
        <v>0</v>
      </c>
      <c r="AA656" s="207">
        <f t="shared" si="393"/>
        <v>0</v>
      </c>
      <c r="AB656" s="207">
        <f t="shared" si="394"/>
        <v>0</v>
      </c>
      <c r="AC656" s="207">
        <f t="shared" si="395"/>
        <v>0</v>
      </c>
    </row>
    <row r="657" spans="1:29" s="207" customFormat="1" ht="20.5" customHeight="1" x14ac:dyDescent="0.55000000000000004">
      <c r="A657" s="307"/>
      <c r="B657" s="231"/>
      <c r="C657" s="231"/>
      <c r="D657" s="231"/>
      <c r="E657" s="232"/>
      <c r="F657" s="219">
        <v>7</v>
      </c>
      <c r="G657" s="222"/>
      <c r="H657" s="223"/>
      <c r="I657" s="224">
        <f t="shared" si="384"/>
        <v>1</v>
      </c>
      <c r="J657" s="288" t="s">
        <v>20</v>
      </c>
      <c r="K657" s="289"/>
      <c r="L657" s="289"/>
      <c r="M657" s="289"/>
      <c r="N657" s="289"/>
      <c r="O657" s="290" t="s">
        <v>17</v>
      </c>
      <c r="P657" s="225">
        <f t="shared" si="385"/>
        <v>0</v>
      </c>
      <c r="Q657" s="225">
        <f t="shared" si="386"/>
        <v>0</v>
      </c>
      <c r="R657" s="291"/>
      <c r="U657" s="207">
        <f t="shared" si="387"/>
        <v>0.5</v>
      </c>
      <c r="V657" s="207">
        <f t="shared" si="388"/>
        <v>0</v>
      </c>
      <c r="W657" s="207">
        <f t="shared" si="389"/>
        <v>0</v>
      </c>
      <c r="X657" s="217">
        <f t="shared" si="390"/>
        <v>0</v>
      </c>
      <c r="Y657" s="207">
        <f t="shared" si="391"/>
        <v>0</v>
      </c>
      <c r="Z657" s="217">
        <f t="shared" si="392"/>
        <v>0</v>
      </c>
      <c r="AA657" s="207">
        <f t="shared" si="393"/>
        <v>0</v>
      </c>
      <c r="AB657" s="207">
        <f t="shared" si="394"/>
        <v>0</v>
      </c>
      <c r="AC657" s="207">
        <f t="shared" si="395"/>
        <v>0</v>
      </c>
    </row>
    <row r="658" spans="1:29" s="207" customFormat="1" ht="20.5" customHeight="1" thickBot="1" x14ac:dyDescent="0.6">
      <c r="A658" s="307"/>
      <c r="B658" s="233"/>
      <c r="C658" s="233"/>
      <c r="D658" s="233"/>
      <c r="E658" s="234"/>
      <c r="F658" s="219">
        <v>8</v>
      </c>
      <c r="G658" s="222"/>
      <c r="H658" s="223"/>
      <c r="I658" s="224">
        <f t="shared" si="384"/>
        <v>1</v>
      </c>
      <c r="J658" s="288" t="s">
        <v>20</v>
      </c>
      <c r="K658" s="289"/>
      <c r="L658" s="289"/>
      <c r="M658" s="289"/>
      <c r="N658" s="289"/>
      <c r="O658" s="290" t="s">
        <v>17</v>
      </c>
      <c r="P658" s="225">
        <f t="shared" si="385"/>
        <v>0</v>
      </c>
      <c r="Q658" s="225">
        <f t="shared" si="386"/>
        <v>0</v>
      </c>
      <c r="R658" s="291"/>
      <c r="U658" s="207">
        <f t="shared" si="387"/>
        <v>0.5</v>
      </c>
      <c r="V658" s="207">
        <f t="shared" si="388"/>
        <v>0</v>
      </c>
      <c r="W658" s="207">
        <f t="shared" si="389"/>
        <v>0</v>
      </c>
      <c r="X658" s="217">
        <f t="shared" si="390"/>
        <v>0</v>
      </c>
      <c r="Y658" s="207">
        <f t="shared" si="391"/>
        <v>0</v>
      </c>
      <c r="Z658" s="217">
        <f t="shared" si="392"/>
        <v>0</v>
      </c>
      <c r="AA658" s="207">
        <f t="shared" si="393"/>
        <v>0</v>
      </c>
      <c r="AB658" s="207">
        <f t="shared" si="394"/>
        <v>0</v>
      </c>
      <c r="AC658" s="207">
        <f t="shared" si="395"/>
        <v>0</v>
      </c>
    </row>
    <row r="659" spans="1:29" s="207" customFormat="1" ht="20.5" customHeight="1" x14ac:dyDescent="0.55000000000000004">
      <c r="A659" s="306"/>
      <c r="B659" s="235" t="str">
        <f>IF(C652=0,"",C652)</f>
        <v/>
      </c>
      <c r="C659" s="211" t="s">
        <v>103</v>
      </c>
      <c r="D659" s="209"/>
      <c r="E659" s="212"/>
      <c r="F659" s="219">
        <v>9</v>
      </c>
      <c r="G659" s="222"/>
      <c r="H659" s="223"/>
      <c r="I659" s="224">
        <f t="shared" si="384"/>
        <v>1</v>
      </c>
      <c r="J659" s="288" t="s">
        <v>20</v>
      </c>
      <c r="K659" s="289"/>
      <c r="L659" s="289"/>
      <c r="M659" s="289"/>
      <c r="N659" s="289"/>
      <c r="O659" s="290" t="s">
        <v>17</v>
      </c>
      <c r="P659" s="225">
        <f t="shared" si="385"/>
        <v>0</v>
      </c>
      <c r="Q659" s="225">
        <f t="shared" si="386"/>
        <v>0</v>
      </c>
      <c r="R659" s="291"/>
      <c r="U659" s="207">
        <f t="shared" si="387"/>
        <v>0.5</v>
      </c>
      <c r="V659" s="207">
        <f t="shared" si="388"/>
        <v>0</v>
      </c>
      <c r="W659" s="207">
        <f t="shared" si="389"/>
        <v>0</v>
      </c>
      <c r="X659" s="217">
        <f t="shared" si="390"/>
        <v>0</v>
      </c>
      <c r="Y659" s="207">
        <f t="shared" si="391"/>
        <v>0</v>
      </c>
      <c r="Z659" s="217">
        <f t="shared" si="392"/>
        <v>0</v>
      </c>
      <c r="AA659" s="207">
        <f t="shared" si="393"/>
        <v>0</v>
      </c>
      <c r="AB659" s="207">
        <f t="shared" si="394"/>
        <v>0</v>
      </c>
      <c r="AC659" s="207">
        <f t="shared" si="395"/>
        <v>0</v>
      </c>
    </row>
    <row r="660" spans="1:29" s="207" customFormat="1" ht="20.5" customHeight="1" thickBot="1" x14ac:dyDescent="0.6">
      <c r="A660" s="306"/>
      <c r="B660" s="271"/>
      <c r="C660" s="272"/>
      <c r="D660" s="273"/>
      <c r="E660" s="221"/>
      <c r="F660" s="219">
        <v>10</v>
      </c>
      <c r="G660" s="222"/>
      <c r="H660" s="223"/>
      <c r="I660" s="224">
        <f t="shared" si="384"/>
        <v>1</v>
      </c>
      <c r="J660" s="288" t="s">
        <v>20</v>
      </c>
      <c r="K660" s="289"/>
      <c r="L660" s="289"/>
      <c r="M660" s="289"/>
      <c r="N660" s="289"/>
      <c r="O660" s="290" t="s">
        <v>17</v>
      </c>
      <c r="P660" s="225">
        <f t="shared" si="385"/>
        <v>0</v>
      </c>
      <c r="Q660" s="225">
        <f t="shared" si="386"/>
        <v>0</v>
      </c>
      <c r="R660" s="291"/>
      <c r="U660" s="207">
        <f t="shared" si="387"/>
        <v>0.5</v>
      </c>
      <c r="V660" s="207">
        <f t="shared" si="388"/>
        <v>0</v>
      </c>
      <c r="W660" s="207">
        <f t="shared" si="389"/>
        <v>0</v>
      </c>
      <c r="X660" s="217">
        <f t="shared" si="390"/>
        <v>0</v>
      </c>
      <c r="Y660" s="207">
        <f t="shared" si="391"/>
        <v>0</v>
      </c>
      <c r="Z660" s="217">
        <f t="shared" si="392"/>
        <v>0</v>
      </c>
      <c r="AA660" s="207">
        <f t="shared" si="393"/>
        <v>0</v>
      </c>
      <c r="AB660" s="207">
        <f t="shared" si="394"/>
        <v>0</v>
      </c>
      <c r="AC660" s="207">
        <f t="shared" si="395"/>
        <v>0</v>
      </c>
    </row>
    <row r="661" spans="1:29" s="207" customFormat="1" ht="20.5" customHeight="1" thickBot="1" x14ac:dyDescent="0.6">
      <c r="A661" s="306"/>
      <c r="B661" s="209" t="s">
        <v>5</v>
      </c>
      <c r="C661" s="239">
        <f>COUNTIF(J651:J662,"&lt;&gt;【補助対象外】")</f>
        <v>12</v>
      </c>
      <c r="D661" s="240"/>
      <c r="E661" s="212"/>
      <c r="F661" s="219">
        <v>11</v>
      </c>
      <c r="G661" s="222"/>
      <c r="H661" s="223"/>
      <c r="I661" s="224">
        <f t="shared" si="384"/>
        <v>1</v>
      </c>
      <c r="J661" s="288" t="s">
        <v>20</v>
      </c>
      <c r="K661" s="289"/>
      <c r="L661" s="289"/>
      <c r="M661" s="289"/>
      <c r="N661" s="289"/>
      <c r="O661" s="290" t="s">
        <v>17</v>
      </c>
      <c r="P661" s="225">
        <f t="shared" si="385"/>
        <v>0</v>
      </c>
      <c r="Q661" s="225">
        <f t="shared" si="386"/>
        <v>0</v>
      </c>
      <c r="R661" s="291"/>
      <c r="U661" s="207">
        <f t="shared" si="387"/>
        <v>0.5</v>
      </c>
      <c r="V661" s="207">
        <f t="shared" si="388"/>
        <v>0</v>
      </c>
      <c r="W661" s="207">
        <f t="shared" si="389"/>
        <v>0</v>
      </c>
      <c r="X661" s="217">
        <f t="shared" si="390"/>
        <v>0</v>
      </c>
      <c r="Y661" s="207">
        <f t="shared" si="391"/>
        <v>0</v>
      </c>
      <c r="Z661" s="217">
        <f t="shared" si="392"/>
        <v>0</v>
      </c>
      <c r="AA661" s="207">
        <f t="shared" si="393"/>
        <v>0</v>
      </c>
      <c r="AB661" s="207">
        <f t="shared" si="394"/>
        <v>0</v>
      </c>
      <c r="AC661" s="207">
        <f t="shared" si="395"/>
        <v>0</v>
      </c>
    </row>
    <row r="662" spans="1:29" s="207" customFormat="1" ht="20.399999999999999" customHeight="1" thickBot="1" x14ac:dyDescent="0.6">
      <c r="A662" s="306"/>
      <c r="B662" s="241" t="s">
        <v>104</v>
      </c>
      <c r="C662" s="242">
        <f>ROUNDDOWN(SUM(P651:P662),-3)</f>
        <v>0</v>
      </c>
      <c r="D662" s="243"/>
      <c r="E662" s="221"/>
      <c r="F662" s="229">
        <v>12</v>
      </c>
      <c r="G662" s="244"/>
      <c r="H662" s="245"/>
      <c r="I662" s="246">
        <f t="shared" si="384"/>
        <v>1</v>
      </c>
      <c r="J662" s="295" t="s">
        <v>20</v>
      </c>
      <c r="K662" s="296"/>
      <c r="L662" s="296"/>
      <c r="M662" s="296"/>
      <c r="N662" s="296"/>
      <c r="O662" s="297" t="s">
        <v>17</v>
      </c>
      <c r="P662" s="247">
        <f t="shared" si="385"/>
        <v>0</v>
      </c>
      <c r="Q662" s="247">
        <f t="shared" si="386"/>
        <v>0</v>
      </c>
      <c r="R662" s="298"/>
      <c r="U662" s="207">
        <f t="shared" si="387"/>
        <v>0.5</v>
      </c>
      <c r="V662" s="207">
        <f t="shared" si="388"/>
        <v>0</v>
      </c>
      <c r="W662" s="207">
        <f t="shared" si="389"/>
        <v>0</v>
      </c>
      <c r="X662" s="217">
        <f t="shared" si="390"/>
        <v>0</v>
      </c>
      <c r="Y662" s="207">
        <f t="shared" si="391"/>
        <v>0</v>
      </c>
      <c r="Z662" s="217">
        <f t="shared" si="392"/>
        <v>0</v>
      </c>
      <c r="AA662" s="207">
        <f t="shared" si="393"/>
        <v>0</v>
      </c>
      <c r="AB662" s="207">
        <f t="shared" si="394"/>
        <v>0</v>
      </c>
      <c r="AC662" s="207">
        <f t="shared" si="395"/>
        <v>0</v>
      </c>
    </row>
    <row r="663" spans="1:29" s="207" customFormat="1" ht="4.75" customHeight="1" x14ac:dyDescent="0.55000000000000004">
      <c r="A663" s="248"/>
      <c r="B663" s="249"/>
      <c r="C663" s="250"/>
      <c r="D663" s="251"/>
      <c r="E663" s="252"/>
      <c r="F663" s="208"/>
      <c r="G663" s="253"/>
      <c r="H663" s="253"/>
      <c r="I663" s="254"/>
      <c r="J663" s="255"/>
      <c r="K663" s="256"/>
      <c r="L663" s="256"/>
      <c r="M663" s="256"/>
      <c r="N663" s="256"/>
      <c r="O663" s="255"/>
      <c r="P663" s="256"/>
      <c r="Q663" s="256"/>
      <c r="R663" s="255"/>
      <c r="X663" s="217"/>
      <c r="Z663" s="217"/>
    </row>
    <row r="664" spans="1:29" s="207" customFormat="1" ht="4.75" customHeight="1" x14ac:dyDescent="0.55000000000000004">
      <c r="A664" s="248"/>
      <c r="B664" s="249"/>
      <c r="C664" s="250"/>
      <c r="D664" s="251"/>
      <c r="E664" s="252"/>
      <c r="F664" s="208"/>
      <c r="G664" s="253"/>
      <c r="H664" s="253"/>
      <c r="I664" s="254"/>
      <c r="J664" s="255"/>
      <c r="K664" s="256"/>
      <c r="L664" s="256"/>
      <c r="M664" s="256"/>
      <c r="N664" s="256"/>
      <c r="O664" s="255"/>
      <c r="P664" s="256"/>
      <c r="Q664" s="256"/>
      <c r="R664" s="255"/>
      <c r="X664" s="217"/>
      <c r="Z664" s="217"/>
    </row>
    <row r="665" spans="1:29" s="207" customFormat="1" ht="4.75" customHeight="1" thickBot="1" x14ac:dyDescent="0.6">
      <c r="A665" s="248"/>
      <c r="B665" s="249"/>
      <c r="C665" s="250"/>
      <c r="D665" s="251"/>
      <c r="E665" s="252"/>
      <c r="F665" s="208"/>
      <c r="G665" s="253"/>
      <c r="H665" s="253"/>
      <c r="I665" s="254"/>
      <c r="J665" s="255"/>
      <c r="K665" s="256"/>
      <c r="L665" s="256"/>
      <c r="M665" s="256"/>
      <c r="N665" s="256"/>
      <c r="O665" s="255"/>
      <c r="P665" s="256"/>
      <c r="Q665" s="256"/>
      <c r="R665" s="255"/>
      <c r="X665" s="217"/>
      <c r="Z665" s="217"/>
    </row>
    <row r="666" spans="1:29" s="207" customFormat="1" ht="3.65" customHeight="1" x14ac:dyDescent="0.55000000000000004">
      <c r="A666" s="248"/>
      <c r="B666" s="257"/>
      <c r="C666" s="258"/>
      <c r="D666" s="259"/>
      <c r="E666" s="260"/>
      <c r="F666" s="261"/>
      <c r="G666" s="262"/>
      <c r="H666" s="262"/>
      <c r="I666" s="263"/>
      <c r="J666" s="264"/>
      <c r="K666" s="265"/>
      <c r="L666" s="265"/>
      <c r="M666" s="265"/>
      <c r="N666" s="265"/>
      <c r="O666" s="264"/>
      <c r="P666" s="265"/>
      <c r="Q666" s="265"/>
      <c r="R666" s="264"/>
      <c r="X666" s="217"/>
      <c r="Z666" s="217"/>
    </row>
    <row r="667" spans="1:29" s="207" customFormat="1" ht="3.65" customHeight="1" x14ac:dyDescent="0.55000000000000004">
      <c r="A667" s="248"/>
      <c r="B667" s="249"/>
      <c r="C667" s="250"/>
      <c r="D667" s="251"/>
      <c r="E667" s="252"/>
      <c r="F667" s="208"/>
      <c r="G667" s="253"/>
      <c r="H667" s="253"/>
      <c r="I667" s="254"/>
      <c r="J667" s="255"/>
      <c r="K667" s="256"/>
      <c r="L667" s="256"/>
      <c r="M667" s="256"/>
      <c r="N667" s="256"/>
      <c r="O667" s="255"/>
      <c r="P667" s="256"/>
      <c r="Q667" s="256"/>
      <c r="R667" s="255"/>
      <c r="X667" s="217"/>
      <c r="Z667" s="217"/>
    </row>
    <row r="668" spans="1:29" s="207" customFormat="1" ht="3.65" customHeight="1" x14ac:dyDescent="0.55000000000000004">
      <c r="A668" s="248"/>
      <c r="B668" s="249"/>
      <c r="C668" s="250"/>
      <c r="D668" s="251"/>
      <c r="E668" s="252"/>
      <c r="F668" s="208"/>
      <c r="G668" s="253"/>
      <c r="H668" s="253"/>
      <c r="I668" s="254"/>
      <c r="J668" s="255"/>
      <c r="K668" s="256"/>
      <c r="L668" s="256"/>
      <c r="M668" s="256"/>
      <c r="N668" s="256"/>
      <c r="O668" s="255"/>
      <c r="P668" s="256"/>
      <c r="Q668" s="256"/>
      <c r="R668" s="255"/>
      <c r="X668" s="217"/>
      <c r="Z668" s="217"/>
    </row>
    <row r="669" spans="1:29" s="208" customFormat="1" ht="3.65" customHeight="1" thickBot="1" x14ac:dyDescent="0.6">
      <c r="A669" s="248"/>
      <c r="B669" s="251"/>
      <c r="C669" s="251"/>
      <c r="D669" s="251"/>
      <c r="E669" s="252"/>
      <c r="F669" s="251"/>
      <c r="G669" s="253"/>
      <c r="H669" s="253"/>
      <c r="I669" s="254"/>
      <c r="J669" s="255"/>
      <c r="K669" s="256"/>
      <c r="L669" s="256"/>
      <c r="M669" s="256"/>
      <c r="N669" s="256"/>
      <c r="O669" s="255"/>
      <c r="P669" s="256"/>
      <c r="Q669" s="256"/>
      <c r="R669" s="255"/>
      <c r="X669" s="256"/>
      <c r="Z669" s="256"/>
    </row>
    <row r="670" spans="1:29" s="207" customFormat="1" ht="48" customHeight="1" thickBot="1" x14ac:dyDescent="0.6">
      <c r="A670" s="190"/>
      <c r="B670" s="200" t="s">
        <v>94</v>
      </c>
      <c r="C670" s="305"/>
      <c r="D670" s="200" t="s">
        <v>157</v>
      </c>
      <c r="E670" s="201"/>
      <c r="F670" s="200" t="s">
        <v>93</v>
      </c>
      <c r="G670" s="202" t="s">
        <v>66</v>
      </c>
      <c r="H670" s="202" t="s">
        <v>67</v>
      </c>
      <c r="I670" s="203" t="s">
        <v>73</v>
      </c>
      <c r="J670" s="202" t="s">
        <v>75</v>
      </c>
      <c r="K670" s="202" t="s">
        <v>69</v>
      </c>
      <c r="L670" s="202" t="s">
        <v>68</v>
      </c>
      <c r="M670" s="202" t="s">
        <v>70</v>
      </c>
      <c r="N670" s="202" t="s">
        <v>71</v>
      </c>
      <c r="O670" s="202" t="s">
        <v>15</v>
      </c>
      <c r="P670" s="204" t="s">
        <v>72</v>
      </c>
      <c r="Q670" s="205" t="s">
        <v>74</v>
      </c>
      <c r="R670" s="206" t="s">
        <v>132</v>
      </c>
      <c r="U670" s="207" t="s">
        <v>54</v>
      </c>
      <c r="V670" s="207" t="s">
        <v>79</v>
      </c>
      <c r="W670" s="207" t="s">
        <v>56</v>
      </c>
      <c r="X670" s="207" t="s">
        <v>57</v>
      </c>
      <c r="Y670" s="208" t="s">
        <v>58</v>
      </c>
      <c r="Z670" s="207" t="s">
        <v>59</v>
      </c>
      <c r="AA670" s="207" t="s">
        <v>60</v>
      </c>
      <c r="AB670" s="207" t="s">
        <v>61</v>
      </c>
      <c r="AC670" s="207" t="s">
        <v>62</v>
      </c>
    </row>
    <row r="671" spans="1:29" s="207" customFormat="1" ht="20.5" customHeight="1" x14ac:dyDescent="0.55000000000000004">
      <c r="A671" s="306"/>
      <c r="B671" s="209" t="s">
        <v>96</v>
      </c>
      <c r="C671" s="282"/>
      <c r="D671" s="211"/>
      <c r="E671" s="212"/>
      <c r="F671" s="210">
        <v>1</v>
      </c>
      <c r="G671" s="213"/>
      <c r="H671" s="214"/>
      <c r="I671" s="215">
        <f t="shared" ref="I671:I682" si="396">IF(H671-G671+1&lt;10,IF(H671-G671+1&gt;0,H671-G671+1,"✕"),"✕")</f>
        <v>1</v>
      </c>
      <c r="J671" s="283" t="s">
        <v>20</v>
      </c>
      <c r="K671" s="284"/>
      <c r="L671" s="284"/>
      <c r="M671" s="284"/>
      <c r="N671" s="284"/>
      <c r="O671" s="285" t="s">
        <v>17</v>
      </c>
      <c r="P671" s="216">
        <f t="shared" ref="P671:P682" si="397">IF(J671="【住宅手当】",Y671,IF(J671="【宿舎借上げ】",AC671,0))</f>
        <v>0</v>
      </c>
      <c r="Q671" s="216">
        <f t="shared" ref="Q671:Q682" si="398">I671*P671</f>
        <v>0</v>
      </c>
      <c r="R671" s="286"/>
      <c r="U671" s="207">
        <f t="shared" ref="U671:U682" si="399">IF(O671="標準エリア",1/2,(IF(O671="加算エリア",2/3,0)))</f>
        <v>0.5</v>
      </c>
      <c r="V671" s="207">
        <f t="shared" ref="V671:V682" si="400">L671*U671</f>
        <v>0</v>
      </c>
      <c r="W671" s="207">
        <f t="shared" ref="W671:W682" si="401">IF(V671&gt;=(IF(O671="標準エリア",10000,IF(O671="加算エリア",14000,0))),IF(O671="標準エリア",10000,IF(O671="加算エリア",14000,0)),V671)</f>
        <v>0</v>
      </c>
      <c r="X671" s="217">
        <f t="shared" ref="X671:X682" si="402">K671-L671</f>
        <v>0</v>
      </c>
      <c r="Y671" s="207">
        <f t="shared" ref="Y671:Y682" si="403">IF(W671&gt;=X671,X671,W671)</f>
        <v>0</v>
      </c>
      <c r="Z671" s="217">
        <f t="shared" ref="Z671:Z682" si="404">M671-N671</f>
        <v>0</v>
      </c>
      <c r="AA671" s="207">
        <f t="shared" ref="AA671:AA682" si="405">Z671*U671</f>
        <v>0</v>
      </c>
      <c r="AB671" s="207">
        <f t="shared" ref="AB671:AB682" si="406">IF(AA671&gt;=(IF(O671="標準エリア",10000,14000)),(IF(O671="標準エリア",10000,14000)),AA671)</f>
        <v>0</v>
      </c>
      <c r="AC671" s="207">
        <f t="shared" ref="AC671:AC682" si="407">IF(AB671&gt;=N671,N671,AB671)</f>
        <v>0</v>
      </c>
    </row>
    <row r="672" spans="1:29" s="207" customFormat="1" ht="20.5" customHeight="1" x14ac:dyDescent="0.55000000000000004">
      <c r="A672" s="306"/>
      <c r="B672" s="218" t="s">
        <v>97</v>
      </c>
      <c r="C672" s="287"/>
      <c r="D672" s="220"/>
      <c r="E672" s="221"/>
      <c r="F672" s="219">
        <v>2</v>
      </c>
      <c r="G672" s="222"/>
      <c r="H672" s="223"/>
      <c r="I672" s="224">
        <f t="shared" si="396"/>
        <v>1</v>
      </c>
      <c r="J672" s="288" t="s">
        <v>20</v>
      </c>
      <c r="K672" s="289"/>
      <c r="L672" s="289"/>
      <c r="M672" s="289"/>
      <c r="N672" s="289"/>
      <c r="O672" s="290" t="s">
        <v>17</v>
      </c>
      <c r="P672" s="225">
        <f t="shared" si="397"/>
        <v>0</v>
      </c>
      <c r="Q672" s="225">
        <f t="shared" si="398"/>
        <v>0</v>
      </c>
      <c r="R672" s="291"/>
      <c r="U672" s="207">
        <f t="shared" si="399"/>
        <v>0.5</v>
      </c>
      <c r="V672" s="207">
        <f t="shared" si="400"/>
        <v>0</v>
      </c>
      <c r="W672" s="207">
        <f t="shared" si="401"/>
        <v>0</v>
      </c>
      <c r="X672" s="217">
        <f t="shared" si="402"/>
        <v>0</v>
      </c>
      <c r="Y672" s="207">
        <f t="shared" si="403"/>
        <v>0</v>
      </c>
      <c r="Z672" s="217">
        <f t="shared" si="404"/>
        <v>0</v>
      </c>
      <c r="AA672" s="207">
        <f t="shared" si="405"/>
        <v>0</v>
      </c>
      <c r="AB672" s="207">
        <f t="shared" si="406"/>
        <v>0</v>
      </c>
      <c r="AC672" s="207">
        <f t="shared" si="407"/>
        <v>0</v>
      </c>
    </row>
    <row r="673" spans="1:29" s="207" customFormat="1" ht="20.5" customHeight="1" x14ac:dyDescent="0.55000000000000004">
      <c r="A673" s="306"/>
      <c r="B673" s="218" t="s">
        <v>98</v>
      </c>
      <c r="C673" s="292"/>
      <c r="D673" s="226" t="str">
        <f>IF(C673=0,"",DATEDIF(C673,"2025/4/1","Y"))</f>
        <v/>
      </c>
      <c r="E673" s="212"/>
      <c r="F673" s="219">
        <v>3</v>
      </c>
      <c r="G673" s="222"/>
      <c r="H673" s="223"/>
      <c r="I673" s="224">
        <f t="shared" si="396"/>
        <v>1</v>
      </c>
      <c r="J673" s="288" t="s">
        <v>20</v>
      </c>
      <c r="K673" s="289"/>
      <c r="L673" s="289"/>
      <c r="M673" s="289"/>
      <c r="N673" s="289"/>
      <c r="O673" s="290" t="s">
        <v>17</v>
      </c>
      <c r="P673" s="225">
        <f t="shared" si="397"/>
        <v>0</v>
      </c>
      <c r="Q673" s="225">
        <f t="shared" si="398"/>
        <v>0</v>
      </c>
      <c r="R673" s="291"/>
      <c r="U673" s="207">
        <f t="shared" si="399"/>
        <v>0.5</v>
      </c>
      <c r="V673" s="207">
        <f t="shared" si="400"/>
        <v>0</v>
      </c>
      <c r="W673" s="207">
        <f t="shared" si="401"/>
        <v>0</v>
      </c>
      <c r="X673" s="217">
        <f t="shared" si="402"/>
        <v>0</v>
      </c>
      <c r="Y673" s="207">
        <f t="shared" si="403"/>
        <v>0</v>
      </c>
      <c r="Z673" s="217">
        <f t="shared" si="404"/>
        <v>0</v>
      </c>
      <c r="AA673" s="207">
        <f t="shared" si="405"/>
        <v>0</v>
      </c>
      <c r="AB673" s="207">
        <f t="shared" si="406"/>
        <v>0</v>
      </c>
      <c r="AC673" s="207">
        <f t="shared" si="407"/>
        <v>0</v>
      </c>
    </row>
    <row r="674" spans="1:29" s="207" customFormat="1" ht="20.5" customHeight="1" x14ac:dyDescent="0.55000000000000004">
      <c r="A674" s="306"/>
      <c r="B674" s="218" t="s">
        <v>99</v>
      </c>
      <c r="C674" s="292"/>
      <c r="D674" s="227" t="str">
        <f>IF(C674="","",IF(AND(C674&gt;=DATE(2022,2,1),C674&lt;=DATE(2025,12,31)),"対象","対象外"))</f>
        <v/>
      </c>
      <c r="E674" s="221"/>
      <c r="F674" s="219">
        <v>4</v>
      </c>
      <c r="G674" s="222"/>
      <c r="H674" s="223"/>
      <c r="I674" s="224">
        <f t="shared" si="396"/>
        <v>1</v>
      </c>
      <c r="J674" s="288" t="s">
        <v>20</v>
      </c>
      <c r="K674" s="289"/>
      <c r="L674" s="289"/>
      <c r="M674" s="289"/>
      <c r="N674" s="289"/>
      <c r="O674" s="290" t="s">
        <v>17</v>
      </c>
      <c r="P674" s="225">
        <f t="shared" si="397"/>
        <v>0</v>
      </c>
      <c r="Q674" s="225">
        <f t="shared" si="398"/>
        <v>0</v>
      </c>
      <c r="R674" s="291"/>
      <c r="U674" s="207">
        <f t="shared" si="399"/>
        <v>0.5</v>
      </c>
      <c r="V674" s="207">
        <f t="shared" si="400"/>
        <v>0</v>
      </c>
      <c r="W674" s="207">
        <f t="shared" si="401"/>
        <v>0</v>
      </c>
      <c r="X674" s="217">
        <f t="shared" si="402"/>
        <v>0</v>
      </c>
      <c r="Y674" s="207">
        <f t="shared" si="403"/>
        <v>0</v>
      </c>
      <c r="Z674" s="217">
        <f t="shared" si="404"/>
        <v>0</v>
      </c>
      <c r="AA674" s="207">
        <f t="shared" si="405"/>
        <v>0</v>
      </c>
      <c r="AB674" s="207">
        <f t="shared" si="406"/>
        <v>0</v>
      </c>
      <c r="AC674" s="207">
        <f t="shared" si="407"/>
        <v>0</v>
      </c>
    </row>
    <row r="675" spans="1:29" s="207" customFormat="1" ht="20.5" customHeight="1" x14ac:dyDescent="0.55000000000000004">
      <c r="A675" s="306"/>
      <c r="B675" s="218" t="s">
        <v>100</v>
      </c>
      <c r="C675" s="293"/>
      <c r="D675" s="220"/>
      <c r="E675" s="212"/>
      <c r="F675" s="219">
        <v>5</v>
      </c>
      <c r="G675" s="222"/>
      <c r="H675" s="223"/>
      <c r="I675" s="224">
        <f t="shared" si="396"/>
        <v>1</v>
      </c>
      <c r="J675" s="288" t="s">
        <v>20</v>
      </c>
      <c r="K675" s="289"/>
      <c r="L675" s="289"/>
      <c r="M675" s="289"/>
      <c r="N675" s="289"/>
      <c r="O675" s="290" t="s">
        <v>17</v>
      </c>
      <c r="P675" s="225">
        <f t="shared" si="397"/>
        <v>0</v>
      </c>
      <c r="Q675" s="225">
        <f t="shared" si="398"/>
        <v>0</v>
      </c>
      <c r="R675" s="291"/>
      <c r="U675" s="207">
        <f t="shared" si="399"/>
        <v>0.5</v>
      </c>
      <c r="V675" s="207">
        <f t="shared" si="400"/>
        <v>0</v>
      </c>
      <c r="W675" s="207">
        <f t="shared" si="401"/>
        <v>0</v>
      </c>
      <c r="X675" s="217">
        <f t="shared" si="402"/>
        <v>0</v>
      </c>
      <c r="Y675" s="207">
        <f t="shared" si="403"/>
        <v>0</v>
      </c>
      <c r="Z675" s="217">
        <f t="shared" si="404"/>
        <v>0</v>
      </c>
      <c r="AA675" s="207">
        <f t="shared" si="405"/>
        <v>0</v>
      </c>
      <c r="AB675" s="207">
        <f t="shared" si="406"/>
        <v>0</v>
      </c>
      <c r="AC675" s="207">
        <f t="shared" si="407"/>
        <v>0</v>
      </c>
    </row>
    <row r="676" spans="1:29" s="207" customFormat="1" ht="20.5" customHeight="1" thickBot="1" x14ac:dyDescent="0.6">
      <c r="A676" s="306"/>
      <c r="B676" s="228" t="s">
        <v>101</v>
      </c>
      <c r="C676" s="294"/>
      <c r="D676" s="230"/>
      <c r="E676" s="221"/>
      <c r="F676" s="219">
        <v>6</v>
      </c>
      <c r="G676" s="222"/>
      <c r="H676" s="223"/>
      <c r="I676" s="224">
        <f t="shared" si="396"/>
        <v>1</v>
      </c>
      <c r="J676" s="288" t="s">
        <v>20</v>
      </c>
      <c r="K676" s="289"/>
      <c r="L676" s="289"/>
      <c r="M676" s="289"/>
      <c r="N676" s="289"/>
      <c r="O676" s="290" t="s">
        <v>17</v>
      </c>
      <c r="P676" s="225">
        <f t="shared" si="397"/>
        <v>0</v>
      </c>
      <c r="Q676" s="225">
        <f t="shared" si="398"/>
        <v>0</v>
      </c>
      <c r="R676" s="291"/>
      <c r="U676" s="207">
        <f t="shared" si="399"/>
        <v>0.5</v>
      </c>
      <c r="V676" s="207">
        <f t="shared" si="400"/>
        <v>0</v>
      </c>
      <c r="W676" s="207">
        <f t="shared" si="401"/>
        <v>0</v>
      </c>
      <c r="X676" s="217">
        <f t="shared" si="402"/>
        <v>0</v>
      </c>
      <c r="Y676" s="207">
        <f t="shared" si="403"/>
        <v>0</v>
      </c>
      <c r="Z676" s="217">
        <f t="shared" si="404"/>
        <v>0</v>
      </c>
      <c r="AA676" s="207">
        <f t="shared" si="405"/>
        <v>0</v>
      </c>
      <c r="AB676" s="207">
        <f t="shared" si="406"/>
        <v>0</v>
      </c>
      <c r="AC676" s="207">
        <f t="shared" si="407"/>
        <v>0</v>
      </c>
    </row>
    <row r="677" spans="1:29" s="207" customFormat="1" ht="20.5" customHeight="1" x14ac:dyDescent="0.55000000000000004">
      <c r="A677" s="307"/>
      <c r="B677" s="231"/>
      <c r="C677" s="231"/>
      <c r="D677" s="231"/>
      <c r="E677" s="232"/>
      <c r="F677" s="219">
        <v>7</v>
      </c>
      <c r="G677" s="222"/>
      <c r="H677" s="223"/>
      <c r="I677" s="224">
        <f t="shared" si="396"/>
        <v>1</v>
      </c>
      <c r="J677" s="288" t="s">
        <v>20</v>
      </c>
      <c r="K677" s="289"/>
      <c r="L677" s="289"/>
      <c r="M677" s="289"/>
      <c r="N677" s="289"/>
      <c r="O677" s="290" t="s">
        <v>17</v>
      </c>
      <c r="P677" s="225">
        <f t="shared" si="397"/>
        <v>0</v>
      </c>
      <c r="Q677" s="225">
        <f t="shared" si="398"/>
        <v>0</v>
      </c>
      <c r="R677" s="291"/>
      <c r="U677" s="207">
        <f t="shared" si="399"/>
        <v>0.5</v>
      </c>
      <c r="V677" s="207">
        <f t="shared" si="400"/>
        <v>0</v>
      </c>
      <c r="W677" s="207">
        <f t="shared" si="401"/>
        <v>0</v>
      </c>
      <c r="X677" s="217">
        <f t="shared" si="402"/>
        <v>0</v>
      </c>
      <c r="Y677" s="207">
        <f t="shared" si="403"/>
        <v>0</v>
      </c>
      <c r="Z677" s="217">
        <f t="shared" si="404"/>
        <v>0</v>
      </c>
      <c r="AA677" s="207">
        <f t="shared" si="405"/>
        <v>0</v>
      </c>
      <c r="AB677" s="207">
        <f t="shared" si="406"/>
        <v>0</v>
      </c>
      <c r="AC677" s="207">
        <f t="shared" si="407"/>
        <v>0</v>
      </c>
    </row>
    <row r="678" spans="1:29" s="207" customFormat="1" ht="20.5" customHeight="1" thickBot="1" x14ac:dyDescent="0.6">
      <c r="A678" s="307"/>
      <c r="B678" s="233"/>
      <c r="C678" s="233"/>
      <c r="D678" s="233"/>
      <c r="E678" s="234"/>
      <c r="F678" s="219">
        <v>8</v>
      </c>
      <c r="G678" s="222"/>
      <c r="H678" s="223"/>
      <c r="I678" s="224">
        <f t="shared" si="396"/>
        <v>1</v>
      </c>
      <c r="J678" s="288" t="s">
        <v>20</v>
      </c>
      <c r="K678" s="289"/>
      <c r="L678" s="289"/>
      <c r="M678" s="289"/>
      <c r="N678" s="289"/>
      <c r="O678" s="290" t="s">
        <v>17</v>
      </c>
      <c r="P678" s="225">
        <f t="shared" si="397"/>
        <v>0</v>
      </c>
      <c r="Q678" s="225">
        <f t="shared" si="398"/>
        <v>0</v>
      </c>
      <c r="R678" s="291"/>
      <c r="U678" s="207">
        <f t="shared" si="399"/>
        <v>0.5</v>
      </c>
      <c r="V678" s="207">
        <f t="shared" si="400"/>
        <v>0</v>
      </c>
      <c r="W678" s="207">
        <f t="shared" si="401"/>
        <v>0</v>
      </c>
      <c r="X678" s="217">
        <f t="shared" si="402"/>
        <v>0</v>
      </c>
      <c r="Y678" s="207">
        <f t="shared" si="403"/>
        <v>0</v>
      </c>
      <c r="Z678" s="217">
        <f t="shared" si="404"/>
        <v>0</v>
      </c>
      <c r="AA678" s="207">
        <f t="shared" si="405"/>
        <v>0</v>
      </c>
      <c r="AB678" s="207">
        <f t="shared" si="406"/>
        <v>0</v>
      </c>
      <c r="AC678" s="207">
        <f t="shared" si="407"/>
        <v>0</v>
      </c>
    </row>
    <row r="679" spans="1:29" s="207" customFormat="1" ht="20.5" customHeight="1" x14ac:dyDescent="0.55000000000000004">
      <c r="A679" s="306"/>
      <c r="B679" s="235" t="str">
        <f>IF(C672=0,"",C672)</f>
        <v/>
      </c>
      <c r="C679" s="211" t="s">
        <v>103</v>
      </c>
      <c r="D679" s="209"/>
      <c r="E679" s="212"/>
      <c r="F679" s="219">
        <v>9</v>
      </c>
      <c r="G679" s="222"/>
      <c r="H679" s="223"/>
      <c r="I679" s="224">
        <f t="shared" si="396"/>
        <v>1</v>
      </c>
      <c r="J679" s="288" t="s">
        <v>20</v>
      </c>
      <c r="K679" s="289"/>
      <c r="L679" s="289"/>
      <c r="M679" s="289"/>
      <c r="N679" s="289"/>
      <c r="O679" s="290" t="s">
        <v>17</v>
      </c>
      <c r="P679" s="225">
        <f t="shared" si="397"/>
        <v>0</v>
      </c>
      <c r="Q679" s="225">
        <f t="shared" si="398"/>
        <v>0</v>
      </c>
      <c r="R679" s="291"/>
      <c r="U679" s="207">
        <f t="shared" si="399"/>
        <v>0.5</v>
      </c>
      <c r="V679" s="207">
        <f t="shared" si="400"/>
        <v>0</v>
      </c>
      <c r="W679" s="207">
        <f t="shared" si="401"/>
        <v>0</v>
      </c>
      <c r="X679" s="217">
        <f t="shared" si="402"/>
        <v>0</v>
      </c>
      <c r="Y679" s="207">
        <f t="shared" si="403"/>
        <v>0</v>
      </c>
      <c r="Z679" s="217">
        <f t="shared" si="404"/>
        <v>0</v>
      </c>
      <c r="AA679" s="207">
        <f t="shared" si="405"/>
        <v>0</v>
      </c>
      <c r="AB679" s="207">
        <f t="shared" si="406"/>
        <v>0</v>
      </c>
      <c r="AC679" s="207">
        <f t="shared" si="407"/>
        <v>0</v>
      </c>
    </row>
    <row r="680" spans="1:29" s="207" customFormat="1" ht="20.5" customHeight="1" thickBot="1" x14ac:dyDescent="0.6">
      <c r="A680" s="306"/>
      <c r="B680" s="271"/>
      <c r="C680" s="272"/>
      <c r="D680" s="273"/>
      <c r="E680" s="221"/>
      <c r="F680" s="219">
        <v>10</v>
      </c>
      <c r="G680" s="222"/>
      <c r="H680" s="223"/>
      <c r="I680" s="224">
        <f t="shared" si="396"/>
        <v>1</v>
      </c>
      <c r="J680" s="288" t="s">
        <v>20</v>
      </c>
      <c r="K680" s="289"/>
      <c r="L680" s="289"/>
      <c r="M680" s="289"/>
      <c r="N680" s="289"/>
      <c r="O680" s="290" t="s">
        <v>17</v>
      </c>
      <c r="P680" s="225">
        <f t="shared" si="397"/>
        <v>0</v>
      </c>
      <c r="Q680" s="225">
        <f t="shared" si="398"/>
        <v>0</v>
      </c>
      <c r="R680" s="291"/>
      <c r="U680" s="207">
        <f t="shared" si="399"/>
        <v>0.5</v>
      </c>
      <c r="V680" s="207">
        <f t="shared" si="400"/>
        <v>0</v>
      </c>
      <c r="W680" s="207">
        <f t="shared" si="401"/>
        <v>0</v>
      </c>
      <c r="X680" s="217">
        <f t="shared" si="402"/>
        <v>0</v>
      </c>
      <c r="Y680" s="207">
        <f t="shared" si="403"/>
        <v>0</v>
      </c>
      <c r="Z680" s="217">
        <f t="shared" si="404"/>
        <v>0</v>
      </c>
      <c r="AA680" s="207">
        <f t="shared" si="405"/>
        <v>0</v>
      </c>
      <c r="AB680" s="207">
        <f t="shared" si="406"/>
        <v>0</v>
      </c>
      <c r="AC680" s="207">
        <f t="shared" si="407"/>
        <v>0</v>
      </c>
    </row>
    <row r="681" spans="1:29" s="207" customFormat="1" ht="20.5" customHeight="1" thickBot="1" x14ac:dyDescent="0.6">
      <c r="A681" s="306"/>
      <c r="B681" s="209" t="s">
        <v>5</v>
      </c>
      <c r="C681" s="239">
        <f>COUNTIF(J671:J682,"&lt;&gt;【補助対象外】")</f>
        <v>12</v>
      </c>
      <c r="D681" s="240"/>
      <c r="E681" s="212"/>
      <c r="F681" s="219">
        <v>11</v>
      </c>
      <c r="G681" s="222"/>
      <c r="H681" s="223"/>
      <c r="I681" s="224">
        <f t="shared" si="396"/>
        <v>1</v>
      </c>
      <c r="J681" s="288" t="s">
        <v>20</v>
      </c>
      <c r="K681" s="289"/>
      <c r="L681" s="289"/>
      <c r="M681" s="289"/>
      <c r="N681" s="289"/>
      <c r="O681" s="290" t="s">
        <v>17</v>
      </c>
      <c r="P681" s="225">
        <f t="shared" si="397"/>
        <v>0</v>
      </c>
      <c r="Q681" s="225">
        <f t="shared" si="398"/>
        <v>0</v>
      </c>
      <c r="R681" s="291"/>
      <c r="U681" s="207">
        <f t="shared" si="399"/>
        <v>0.5</v>
      </c>
      <c r="V681" s="207">
        <f t="shared" si="400"/>
        <v>0</v>
      </c>
      <c r="W681" s="207">
        <f t="shared" si="401"/>
        <v>0</v>
      </c>
      <c r="X681" s="217">
        <f t="shared" si="402"/>
        <v>0</v>
      </c>
      <c r="Y681" s="207">
        <f t="shared" si="403"/>
        <v>0</v>
      </c>
      <c r="Z681" s="217">
        <f t="shared" si="404"/>
        <v>0</v>
      </c>
      <c r="AA681" s="207">
        <f t="shared" si="405"/>
        <v>0</v>
      </c>
      <c r="AB681" s="207">
        <f t="shared" si="406"/>
        <v>0</v>
      </c>
      <c r="AC681" s="207">
        <f t="shared" si="407"/>
        <v>0</v>
      </c>
    </row>
    <row r="682" spans="1:29" s="207" customFormat="1" ht="20.399999999999999" customHeight="1" thickBot="1" x14ac:dyDescent="0.6">
      <c r="A682" s="306"/>
      <c r="B682" s="241" t="s">
        <v>104</v>
      </c>
      <c r="C682" s="242">
        <f>ROUNDDOWN(SUM(P671:P682),-3)</f>
        <v>0</v>
      </c>
      <c r="D682" s="243"/>
      <c r="E682" s="221"/>
      <c r="F682" s="229">
        <v>12</v>
      </c>
      <c r="G682" s="244"/>
      <c r="H682" s="245"/>
      <c r="I682" s="246">
        <f t="shared" si="396"/>
        <v>1</v>
      </c>
      <c r="J682" s="295" t="s">
        <v>20</v>
      </c>
      <c r="K682" s="296"/>
      <c r="L682" s="296"/>
      <c r="M682" s="296"/>
      <c r="N682" s="296"/>
      <c r="O682" s="297" t="s">
        <v>17</v>
      </c>
      <c r="P682" s="247">
        <f t="shared" si="397"/>
        <v>0</v>
      </c>
      <c r="Q682" s="247">
        <f t="shared" si="398"/>
        <v>0</v>
      </c>
      <c r="R682" s="298"/>
      <c r="U682" s="207">
        <f t="shared" si="399"/>
        <v>0.5</v>
      </c>
      <c r="V682" s="207">
        <f t="shared" si="400"/>
        <v>0</v>
      </c>
      <c r="W682" s="207">
        <f t="shared" si="401"/>
        <v>0</v>
      </c>
      <c r="X682" s="217">
        <f t="shared" si="402"/>
        <v>0</v>
      </c>
      <c r="Y682" s="207">
        <f t="shared" si="403"/>
        <v>0</v>
      </c>
      <c r="Z682" s="217">
        <f t="shared" si="404"/>
        <v>0</v>
      </c>
      <c r="AA682" s="207">
        <f t="shared" si="405"/>
        <v>0</v>
      </c>
      <c r="AB682" s="207">
        <f t="shared" si="406"/>
        <v>0</v>
      </c>
      <c r="AC682" s="207">
        <f t="shared" si="407"/>
        <v>0</v>
      </c>
    </row>
    <row r="683" spans="1:29" s="207" customFormat="1" ht="4.75" customHeight="1" x14ac:dyDescent="0.55000000000000004">
      <c r="A683" s="248"/>
      <c r="B683" s="249"/>
      <c r="C683" s="250"/>
      <c r="D683" s="251"/>
      <c r="E683" s="252"/>
      <c r="F683" s="208"/>
      <c r="G683" s="253"/>
      <c r="H683" s="253"/>
      <c r="I683" s="254"/>
      <c r="J683" s="255"/>
      <c r="K683" s="256"/>
      <c r="L683" s="256"/>
      <c r="M683" s="256"/>
      <c r="N683" s="256"/>
      <c r="O683" s="255"/>
      <c r="P683" s="256"/>
      <c r="Q683" s="256"/>
      <c r="R683" s="255"/>
      <c r="X683" s="217"/>
      <c r="Z683" s="217"/>
    </row>
    <row r="684" spans="1:29" s="207" customFormat="1" ht="4.75" customHeight="1" x14ac:dyDescent="0.55000000000000004">
      <c r="A684" s="248"/>
      <c r="B684" s="249"/>
      <c r="C684" s="250"/>
      <c r="D684" s="251"/>
      <c r="E684" s="252"/>
      <c r="F684" s="208"/>
      <c r="G684" s="253"/>
      <c r="H684" s="253"/>
      <c r="I684" s="254"/>
      <c r="J684" s="255"/>
      <c r="K684" s="256"/>
      <c r="L684" s="256"/>
      <c r="M684" s="256"/>
      <c r="N684" s="256"/>
      <c r="O684" s="255"/>
      <c r="P684" s="256"/>
      <c r="Q684" s="256"/>
      <c r="R684" s="255"/>
      <c r="X684" s="217"/>
      <c r="Z684" s="217"/>
    </row>
    <row r="685" spans="1:29" s="207" customFormat="1" ht="4.75" customHeight="1" thickBot="1" x14ac:dyDescent="0.6">
      <c r="A685" s="248"/>
      <c r="B685" s="249"/>
      <c r="C685" s="250"/>
      <c r="D685" s="251"/>
      <c r="E685" s="252"/>
      <c r="F685" s="208"/>
      <c r="G685" s="253"/>
      <c r="H685" s="253"/>
      <c r="I685" s="254"/>
      <c r="J685" s="255"/>
      <c r="K685" s="256"/>
      <c r="L685" s="256"/>
      <c r="M685" s="256"/>
      <c r="N685" s="256"/>
      <c r="O685" s="255"/>
      <c r="P685" s="256"/>
      <c r="Q685" s="256"/>
      <c r="R685" s="255"/>
      <c r="X685" s="217"/>
      <c r="Z685" s="217"/>
    </row>
    <row r="686" spans="1:29" s="207" customFormat="1" ht="3.65" customHeight="1" x14ac:dyDescent="0.55000000000000004">
      <c r="A686" s="248"/>
      <c r="B686" s="257"/>
      <c r="C686" s="258"/>
      <c r="D686" s="259"/>
      <c r="E686" s="260"/>
      <c r="F686" s="261"/>
      <c r="G686" s="262"/>
      <c r="H686" s="262"/>
      <c r="I686" s="263"/>
      <c r="J686" s="264"/>
      <c r="K686" s="265"/>
      <c r="L686" s="265"/>
      <c r="M686" s="265"/>
      <c r="N686" s="265"/>
      <c r="O686" s="264"/>
      <c r="P686" s="265"/>
      <c r="Q686" s="265"/>
      <c r="R686" s="264"/>
      <c r="X686" s="217"/>
      <c r="Z686" s="217"/>
    </row>
    <row r="687" spans="1:29" s="207" customFormat="1" ht="3.65" customHeight="1" x14ac:dyDescent="0.55000000000000004">
      <c r="A687" s="248"/>
      <c r="B687" s="249"/>
      <c r="C687" s="250"/>
      <c r="D687" s="251"/>
      <c r="E687" s="252"/>
      <c r="F687" s="208"/>
      <c r="G687" s="253"/>
      <c r="H687" s="253"/>
      <c r="I687" s="254"/>
      <c r="J687" s="255"/>
      <c r="K687" s="256"/>
      <c r="L687" s="256"/>
      <c r="M687" s="256"/>
      <c r="N687" s="256"/>
      <c r="O687" s="255"/>
      <c r="P687" s="256"/>
      <c r="Q687" s="256"/>
      <c r="R687" s="255"/>
      <c r="X687" s="217"/>
      <c r="Z687" s="217"/>
    </row>
    <row r="688" spans="1:29" s="207" customFormat="1" ht="3.65" customHeight="1" x14ac:dyDescent="0.55000000000000004">
      <c r="A688" s="248"/>
      <c r="B688" s="249"/>
      <c r="C688" s="250"/>
      <c r="D688" s="251"/>
      <c r="E688" s="252"/>
      <c r="F688" s="208"/>
      <c r="G688" s="253"/>
      <c r="H688" s="253"/>
      <c r="I688" s="254"/>
      <c r="J688" s="255"/>
      <c r="K688" s="256"/>
      <c r="L688" s="256"/>
      <c r="M688" s="256"/>
      <c r="N688" s="256"/>
      <c r="O688" s="255"/>
      <c r="P688" s="256"/>
      <c r="Q688" s="256"/>
      <c r="R688" s="255"/>
      <c r="X688" s="217"/>
      <c r="Z688" s="217"/>
    </row>
    <row r="689" spans="1:29" s="208" customFormat="1" ht="3.65" customHeight="1" thickBot="1" x14ac:dyDescent="0.6">
      <c r="A689" s="248"/>
      <c r="B689" s="251"/>
      <c r="C689" s="251"/>
      <c r="D689" s="251"/>
      <c r="E689" s="252"/>
      <c r="F689" s="251"/>
      <c r="G689" s="253"/>
      <c r="H689" s="253"/>
      <c r="I689" s="254"/>
      <c r="J689" s="255"/>
      <c r="K689" s="256"/>
      <c r="L689" s="256"/>
      <c r="M689" s="256"/>
      <c r="N689" s="256"/>
      <c r="O689" s="255"/>
      <c r="P689" s="256"/>
      <c r="Q689" s="256"/>
      <c r="R689" s="255"/>
      <c r="X689" s="256"/>
      <c r="Z689" s="256"/>
    </row>
    <row r="690" spans="1:29" s="207" customFormat="1" ht="48" customHeight="1" thickBot="1" x14ac:dyDescent="0.6">
      <c r="A690" s="190"/>
      <c r="B690" s="200" t="s">
        <v>94</v>
      </c>
      <c r="C690" s="305"/>
      <c r="D690" s="200" t="s">
        <v>158</v>
      </c>
      <c r="E690" s="201"/>
      <c r="F690" s="200" t="s">
        <v>93</v>
      </c>
      <c r="G690" s="202" t="s">
        <v>66</v>
      </c>
      <c r="H690" s="202" t="s">
        <v>67</v>
      </c>
      <c r="I690" s="203" t="s">
        <v>73</v>
      </c>
      <c r="J690" s="202" t="s">
        <v>75</v>
      </c>
      <c r="K690" s="202" t="s">
        <v>69</v>
      </c>
      <c r="L690" s="202" t="s">
        <v>68</v>
      </c>
      <c r="M690" s="202" t="s">
        <v>70</v>
      </c>
      <c r="N690" s="202" t="s">
        <v>71</v>
      </c>
      <c r="O690" s="202" t="s">
        <v>15</v>
      </c>
      <c r="P690" s="204" t="s">
        <v>72</v>
      </c>
      <c r="Q690" s="205" t="s">
        <v>74</v>
      </c>
      <c r="R690" s="206" t="s">
        <v>132</v>
      </c>
      <c r="U690" s="207" t="s">
        <v>54</v>
      </c>
      <c r="V690" s="207" t="s">
        <v>79</v>
      </c>
      <c r="W690" s="207" t="s">
        <v>56</v>
      </c>
      <c r="X690" s="207" t="s">
        <v>57</v>
      </c>
      <c r="Y690" s="208" t="s">
        <v>58</v>
      </c>
      <c r="Z690" s="207" t="s">
        <v>59</v>
      </c>
      <c r="AA690" s="207" t="s">
        <v>60</v>
      </c>
      <c r="AB690" s="207" t="s">
        <v>61</v>
      </c>
      <c r="AC690" s="207" t="s">
        <v>62</v>
      </c>
    </row>
    <row r="691" spans="1:29" s="207" customFormat="1" ht="20.5" customHeight="1" x14ac:dyDescent="0.55000000000000004">
      <c r="A691" s="306"/>
      <c r="B691" s="209" t="s">
        <v>96</v>
      </c>
      <c r="C691" s="282"/>
      <c r="D691" s="211"/>
      <c r="E691" s="212"/>
      <c r="F691" s="210">
        <v>1</v>
      </c>
      <c r="G691" s="213"/>
      <c r="H691" s="214"/>
      <c r="I691" s="215">
        <f t="shared" ref="I691:I702" si="408">IF(H691-G691+1&lt;10,IF(H691-G691+1&gt;0,H691-G691+1,"✕"),"✕")</f>
        <v>1</v>
      </c>
      <c r="J691" s="283" t="s">
        <v>20</v>
      </c>
      <c r="K691" s="284"/>
      <c r="L691" s="284"/>
      <c r="M691" s="284"/>
      <c r="N691" s="284"/>
      <c r="O691" s="285" t="s">
        <v>17</v>
      </c>
      <c r="P691" s="216">
        <f t="shared" ref="P691:P702" si="409">IF(J691="【住宅手当】",Y691,IF(J691="【宿舎借上げ】",AC691,0))</f>
        <v>0</v>
      </c>
      <c r="Q691" s="216">
        <f t="shared" ref="Q691:Q702" si="410">I691*P691</f>
        <v>0</v>
      </c>
      <c r="R691" s="286"/>
      <c r="U691" s="207">
        <f t="shared" ref="U691:U702" si="411">IF(O691="標準エリア",1/2,(IF(O691="加算エリア",2/3,0)))</f>
        <v>0.5</v>
      </c>
      <c r="V691" s="207">
        <f t="shared" ref="V691:V702" si="412">L691*U691</f>
        <v>0</v>
      </c>
      <c r="W691" s="207">
        <f t="shared" ref="W691:W702" si="413">IF(V691&gt;=(IF(O691="標準エリア",10000,IF(O691="加算エリア",14000,0))),IF(O691="標準エリア",10000,IF(O691="加算エリア",14000,0)),V691)</f>
        <v>0</v>
      </c>
      <c r="X691" s="217">
        <f t="shared" ref="X691:X702" si="414">K691-L691</f>
        <v>0</v>
      </c>
      <c r="Y691" s="207">
        <f t="shared" ref="Y691:Y702" si="415">IF(W691&gt;=X691,X691,W691)</f>
        <v>0</v>
      </c>
      <c r="Z691" s="217">
        <f t="shared" ref="Z691:Z702" si="416">M691-N691</f>
        <v>0</v>
      </c>
      <c r="AA691" s="207">
        <f t="shared" ref="AA691:AA702" si="417">Z691*U691</f>
        <v>0</v>
      </c>
      <c r="AB691" s="207">
        <f t="shared" ref="AB691:AB702" si="418">IF(AA691&gt;=(IF(O691="標準エリア",10000,14000)),(IF(O691="標準エリア",10000,14000)),AA691)</f>
        <v>0</v>
      </c>
      <c r="AC691" s="207">
        <f t="shared" ref="AC691:AC702" si="419">IF(AB691&gt;=N691,N691,AB691)</f>
        <v>0</v>
      </c>
    </row>
    <row r="692" spans="1:29" s="207" customFormat="1" ht="20.5" customHeight="1" x14ac:dyDescent="0.55000000000000004">
      <c r="A692" s="306"/>
      <c r="B692" s="218" t="s">
        <v>97</v>
      </c>
      <c r="C692" s="287"/>
      <c r="D692" s="220"/>
      <c r="E692" s="221"/>
      <c r="F692" s="219">
        <v>2</v>
      </c>
      <c r="G692" s="222"/>
      <c r="H692" s="223"/>
      <c r="I692" s="224">
        <f t="shared" si="408"/>
        <v>1</v>
      </c>
      <c r="J692" s="288" t="s">
        <v>20</v>
      </c>
      <c r="K692" s="289"/>
      <c r="L692" s="289"/>
      <c r="M692" s="289"/>
      <c r="N692" s="289"/>
      <c r="O692" s="290" t="s">
        <v>17</v>
      </c>
      <c r="P692" s="225">
        <f t="shared" si="409"/>
        <v>0</v>
      </c>
      <c r="Q692" s="225">
        <f t="shared" si="410"/>
        <v>0</v>
      </c>
      <c r="R692" s="291"/>
      <c r="U692" s="207">
        <f t="shared" si="411"/>
        <v>0.5</v>
      </c>
      <c r="V692" s="207">
        <f t="shared" si="412"/>
        <v>0</v>
      </c>
      <c r="W692" s="207">
        <f t="shared" si="413"/>
        <v>0</v>
      </c>
      <c r="X692" s="217">
        <f t="shared" si="414"/>
        <v>0</v>
      </c>
      <c r="Y692" s="207">
        <f t="shared" si="415"/>
        <v>0</v>
      </c>
      <c r="Z692" s="217">
        <f t="shared" si="416"/>
        <v>0</v>
      </c>
      <c r="AA692" s="207">
        <f t="shared" si="417"/>
        <v>0</v>
      </c>
      <c r="AB692" s="207">
        <f t="shared" si="418"/>
        <v>0</v>
      </c>
      <c r="AC692" s="207">
        <f t="shared" si="419"/>
        <v>0</v>
      </c>
    </row>
    <row r="693" spans="1:29" s="207" customFormat="1" ht="20.5" customHeight="1" x14ac:dyDescent="0.55000000000000004">
      <c r="A693" s="306"/>
      <c r="B693" s="218" t="s">
        <v>98</v>
      </c>
      <c r="C693" s="292"/>
      <c r="D693" s="226" t="str">
        <f>IF(C693=0,"",DATEDIF(C693,"2025/4/1","Y"))</f>
        <v/>
      </c>
      <c r="E693" s="212"/>
      <c r="F693" s="219">
        <v>3</v>
      </c>
      <c r="G693" s="222"/>
      <c r="H693" s="223"/>
      <c r="I693" s="224">
        <f t="shared" si="408"/>
        <v>1</v>
      </c>
      <c r="J693" s="288" t="s">
        <v>20</v>
      </c>
      <c r="K693" s="289"/>
      <c r="L693" s="289"/>
      <c r="M693" s="289"/>
      <c r="N693" s="289"/>
      <c r="O693" s="290" t="s">
        <v>17</v>
      </c>
      <c r="P693" s="225">
        <f t="shared" si="409"/>
        <v>0</v>
      </c>
      <c r="Q693" s="225">
        <f t="shared" si="410"/>
        <v>0</v>
      </c>
      <c r="R693" s="291"/>
      <c r="U693" s="207">
        <f t="shared" si="411"/>
        <v>0.5</v>
      </c>
      <c r="V693" s="207">
        <f t="shared" si="412"/>
        <v>0</v>
      </c>
      <c r="W693" s="207">
        <f t="shared" si="413"/>
        <v>0</v>
      </c>
      <c r="X693" s="217">
        <f t="shared" si="414"/>
        <v>0</v>
      </c>
      <c r="Y693" s="207">
        <f t="shared" si="415"/>
        <v>0</v>
      </c>
      <c r="Z693" s="217">
        <f t="shared" si="416"/>
        <v>0</v>
      </c>
      <c r="AA693" s="207">
        <f t="shared" si="417"/>
        <v>0</v>
      </c>
      <c r="AB693" s="207">
        <f t="shared" si="418"/>
        <v>0</v>
      </c>
      <c r="AC693" s="207">
        <f t="shared" si="419"/>
        <v>0</v>
      </c>
    </row>
    <row r="694" spans="1:29" s="207" customFormat="1" ht="20.5" customHeight="1" x14ac:dyDescent="0.55000000000000004">
      <c r="A694" s="306"/>
      <c r="B694" s="218" t="s">
        <v>99</v>
      </c>
      <c r="C694" s="292"/>
      <c r="D694" s="227" t="str">
        <f>IF(C694="","",IF(AND(C694&gt;=DATE(2022,2,1),C694&lt;=DATE(2025,12,31)),"対象","対象外"))</f>
        <v/>
      </c>
      <c r="E694" s="221"/>
      <c r="F694" s="219">
        <v>4</v>
      </c>
      <c r="G694" s="222"/>
      <c r="H694" s="223"/>
      <c r="I694" s="224">
        <f t="shared" si="408"/>
        <v>1</v>
      </c>
      <c r="J694" s="288" t="s">
        <v>20</v>
      </c>
      <c r="K694" s="289"/>
      <c r="L694" s="289"/>
      <c r="M694" s="289"/>
      <c r="N694" s="289"/>
      <c r="O694" s="290" t="s">
        <v>17</v>
      </c>
      <c r="P694" s="225">
        <f t="shared" si="409"/>
        <v>0</v>
      </c>
      <c r="Q694" s="225">
        <f t="shared" si="410"/>
        <v>0</v>
      </c>
      <c r="R694" s="291"/>
      <c r="U694" s="207">
        <f t="shared" si="411"/>
        <v>0.5</v>
      </c>
      <c r="V694" s="207">
        <f t="shared" si="412"/>
        <v>0</v>
      </c>
      <c r="W694" s="207">
        <f t="shared" si="413"/>
        <v>0</v>
      </c>
      <c r="X694" s="217">
        <f t="shared" si="414"/>
        <v>0</v>
      </c>
      <c r="Y694" s="207">
        <f t="shared" si="415"/>
        <v>0</v>
      </c>
      <c r="Z694" s="217">
        <f t="shared" si="416"/>
        <v>0</v>
      </c>
      <c r="AA694" s="207">
        <f t="shared" si="417"/>
        <v>0</v>
      </c>
      <c r="AB694" s="207">
        <f t="shared" si="418"/>
        <v>0</v>
      </c>
      <c r="AC694" s="207">
        <f t="shared" si="419"/>
        <v>0</v>
      </c>
    </row>
    <row r="695" spans="1:29" s="207" customFormat="1" ht="20.5" customHeight="1" x14ac:dyDescent="0.55000000000000004">
      <c r="A695" s="306"/>
      <c r="B695" s="218" t="s">
        <v>100</v>
      </c>
      <c r="C695" s="293"/>
      <c r="D695" s="220"/>
      <c r="E695" s="212"/>
      <c r="F695" s="219">
        <v>5</v>
      </c>
      <c r="G695" s="222"/>
      <c r="H695" s="223"/>
      <c r="I695" s="224">
        <f t="shared" si="408"/>
        <v>1</v>
      </c>
      <c r="J695" s="288" t="s">
        <v>20</v>
      </c>
      <c r="K695" s="289"/>
      <c r="L695" s="289"/>
      <c r="M695" s="289"/>
      <c r="N695" s="289"/>
      <c r="O695" s="290" t="s">
        <v>17</v>
      </c>
      <c r="P695" s="225">
        <f t="shared" si="409"/>
        <v>0</v>
      </c>
      <c r="Q695" s="225">
        <f t="shared" si="410"/>
        <v>0</v>
      </c>
      <c r="R695" s="291"/>
      <c r="U695" s="207">
        <f t="shared" si="411"/>
        <v>0.5</v>
      </c>
      <c r="V695" s="207">
        <f t="shared" si="412"/>
        <v>0</v>
      </c>
      <c r="W695" s="207">
        <f t="shared" si="413"/>
        <v>0</v>
      </c>
      <c r="X695" s="217">
        <f t="shared" si="414"/>
        <v>0</v>
      </c>
      <c r="Y695" s="207">
        <f t="shared" si="415"/>
        <v>0</v>
      </c>
      <c r="Z695" s="217">
        <f t="shared" si="416"/>
        <v>0</v>
      </c>
      <c r="AA695" s="207">
        <f t="shared" si="417"/>
        <v>0</v>
      </c>
      <c r="AB695" s="207">
        <f t="shared" si="418"/>
        <v>0</v>
      </c>
      <c r="AC695" s="207">
        <f t="shared" si="419"/>
        <v>0</v>
      </c>
    </row>
    <row r="696" spans="1:29" s="207" customFormat="1" ht="20.5" customHeight="1" thickBot="1" x14ac:dyDescent="0.6">
      <c r="A696" s="306"/>
      <c r="B696" s="228" t="s">
        <v>101</v>
      </c>
      <c r="C696" s="294"/>
      <c r="D696" s="230"/>
      <c r="E696" s="221"/>
      <c r="F696" s="219">
        <v>6</v>
      </c>
      <c r="G696" s="222"/>
      <c r="H696" s="223"/>
      <c r="I696" s="224">
        <f t="shared" si="408"/>
        <v>1</v>
      </c>
      <c r="J696" s="288" t="s">
        <v>20</v>
      </c>
      <c r="K696" s="289"/>
      <c r="L696" s="289"/>
      <c r="M696" s="289"/>
      <c r="N696" s="289"/>
      <c r="O696" s="290" t="s">
        <v>17</v>
      </c>
      <c r="P696" s="225">
        <f t="shared" si="409"/>
        <v>0</v>
      </c>
      <c r="Q696" s="225">
        <f t="shared" si="410"/>
        <v>0</v>
      </c>
      <c r="R696" s="291"/>
      <c r="U696" s="207">
        <f t="shared" si="411"/>
        <v>0.5</v>
      </c>
      <c r="V696" s="207">
        <f t="shared" si="412"/>
        <v>0</v>
      </c>
      <c r="W696" s="207">
        <f t="shared" si="413"/>
        <v>0</v>
      </c>
      <c r="X696" s="217">
        <f t="shared" si="414"/>
        <v>0</v>
      </c>
      <c r="Y696" s="207">
        <f t="shared" si="415"/>
        <v>0</v>
      </c>
      <c r="Z696" s="217">
        <f t="shared" si="416"/>
        <v>0</v>
      </c>
      <c r="AA696" s="207">
        <f t="shared" si="417"/>
        <v>0</v>
      </c>
      <c r="AB696" s="207">
        <f t="shared" si="418"/>
        <v>0</v>
      </c>
      <c r="AC696" s="207">
        <f t="shared" si="419"/>
        <v>0</v>
      </c>
    </row>
    <row r="697" spans="1:29" s="207" customFormat="1" ht="20.5" customHeight="1" x14ac:dyDescent="0.55000000000000004">
      <c r="A697" s="307"/>
      <c r="B697" s="231"/>
      <c r="C697" s="231"/>
      <c r="D697" s="231"/>
      <c r="E697" s="232"/>
      <c r="F697" s="219">
        <v>7</v>
      </c>
      <c r="G697" s="222"/>
      <c r="H697" s="223"/>
      <c r="I697" s="224">
        <f t="shared" si="408"/>
        <v>1</v>
      </c>
      <c r="J697" s="288" t="s">
        <v>20</v>
      </c>
      <c r="K697" s="289"/>
      <c r="L697" s="289"/>
      <c r="M697" s="289"/>
      <c r="N697" s="289"/>
      <c r="O697" s="290" t="s">
        <v>17</v>
      </c>
      <c r="P697" s="225">
        <f t="shared" si="409"/>
        <v>0</v>
      </c>
      <c r="Q697" s="225">
        <f t="shared" si="410"/>
        <v>0</v>
      </c>
      <c r="R697" s="291"/>
      <c r="U697" s="207">
        <f t="shared" si="411"/>
        <v>0.5</v>
      </c>
      <c r="V697" s="207">
        <f t="shared" si="412"/>
        <v>0</v>
      </c>
      <c r="W697" s="207">
        <f t="shared" si="413"/>
        <v>0</v>
      </c>
      <c r="X697" s="217">
        <f t="shared" si="414"/>
        <v>0</v>
      </c>
      <c r="Y697" s="207">
        <f t="shared" si="415"/>
        <v>0</v>
      </c>
      <c r="Z697" s="217">
        <f t="shared" si="416"/>
        <v>0</v>
      </c>
      <c r="AA697" s="207">
        <f t="shared" si="417"/>
        <v>0</v>
      </c>
      <c r="AB697" s="207">
        <f t="shared" si="418"/>
        <v>0</v>
      </c>
      <c r="AC697" s="207">
        <f t="shared" si="419"/>
        <v>0</v>
      </c>
    </row>
    <row r="698" spans="1:29" s="207" customFormat="1" ht="20.5" customHeight="1" thickBot="1" x14ac:dyDescent="0.6">
      <c r="A698" s="307"/>
      <c r="B698" s="233"/>
      <c r="C698" s="233"/>
      <c r="D698" s="233"/>
      <c r="E698" s="234"/>
      <c r="F698" s="219">
        <v>8</v>
      </c>
      <c r="G698" s="222"/>
      <c r="H698" s="223"/>
      <c r="I698" s="224">
        <f t="shared" si="408"/>
        <v>1</v>
      </c>
      <c r="J698" s="288" t="s">
        <v>20</v>
      </c>
      <c r="K698" s="289"/>
      <c r="L698" s="289"/>
      <c r="M698" s="289"/>
      <c r="N698" s="289"/>
      <c r="O698" s="290" t="s">
        <v>17</v>
      </c>
      <c r="P698" s="225">
        <f t="shared" si="409"/>
        <v>0</v>
      </c>
      <c r="Q698" s="225">
        <f t="shared" si="410"/>
        <v>0</v>
      </c>
      <c r="R698" s="291"/>
      <c r="U698" s="207">
        <f t="shared" si="411"/>
        <v>0.5</v>
      </c>
      <c r="V698" s="207">
        <f t="shared" si="412"/>
        <v>0</v>
      </c>
      <c r="W698" s="207">
        <f t="shared" si="413"/>
        <v>0</v>
      </c>
      <c r="X698" s="217">
        <f t="shared" si="414"/>
        <v>0</v>
      </c>
      <c r="Y698" s="207">
        <f t="shared" si="415"/>
        <v>0</v>
      </c>
      <c r="Z698" s="217">
        <f t="shared" si="416"/>
        <v>0</v>
      </c>
      <c r="AA698" s="207">
        <f t="shared" si="417"/>
        <v>0</v>
      </c>
      <c r="AB698" s="207">
        <f t="shared" si="418"/>
        <v>0</v>
      </c>
      <c r="AC698" s="207">
        <f t="shared" si="419"/>
        <v>0</v>
      </c>
    </row>
    <row r="699" spans="1:29" s="207" customFormat="1" ht="20.5" customHeight="1" x14ac:dyDescent="0.55000000000000004">
      <c r="A699" s="306"/>
      <c r="B699" s="235" t="str">
        <f>IF(C692=0,"",C692)</f>
        <v/>
      </c>
      <c r="C699" s="211" t="s">
        <v>103</v>
      </c>
      <c r="D699" s="209"/>
      <c r="E699" s="212"/>
      <c r="F699" s="219">
        <v>9</v>
      </c>
      <c r="G699" s="222"/>
      <c r="H699" s="223"/>
      <c r="I699" s="224">
        <f t="shared" si="408"/>
        <v>1</v>
      </c>
      <c r="J699" s="288" t="s">
        <v>20</v>
      </c>
      <c r="K699" s="289"/>
      <c r="L699" s="289"/>
      <c r="M699" s="289"/>
      <c r="N699" s="289"/>
      <c r="O699" s="290" t="s">
        <v>17</v>
      </c>
      <c r="P699" s="225">
        <f t="shared" si="409"/>
        <v>0</v>
      </c>
      <c r="Q699" s="225">
        <f t="shared" si="410"/>
        <v>0</v>
      </c>
      <c r="R699" s="291"/>
      <c r="U699" s="207">
        <f t="shared" si="411"/>
        <v>0.5</v>
      </c>
      <c r="V699" s="207">
        <f t="shared" si="412"/>
        <v>0</v>
      </c>
      <c r="W699" s="207">
        <f t="shared" si="413"/>
        <v>0</v>
      </c>
      <c r="X699" s="217">
        <f t="shared" si="414"/>
        <v>0</v>
      </c>
      <c r="Y699" s="207">
        <f t="shared" si="415"/>
        <v>0</v>
      </c>
      <c r="Z699" s="217">
        <f t="shared" si="416"/>
        <v>0</v>
      </c>
      <c r="AA699" s="207">
        <f t="shared" si="417"/>
        <v>0</v>
      </c>
      <c r="AB699" s="207">
        <f t="shared" si="418"/>
        <v>0</v>
      </c>
      <c r="AC699" s="207">
        <f t="shared" si="419"/>
        <v>0</v>
      </c>
    </row>
    <row r="700" spans="1:29" s="207" customFormat="1" ht="20.5" customHeight="1" thickBot="1" x14ac:dyDescent="0.6">
      <c r="A700" s="306"/>
      <c r="B700" s="271"/>
      <c r="C700" s="272"/>
      <c r="D700" s="273"/>
      <c r="E700" s="221"/>
      <c r="F700" s="219">
        <v>10</v>
      </c>
      <c r="G700" s="222"/>
      <c r="H700" s="223"/>
      <c r="I700" s="224">
        <f t="shared" si="408"/>
        <v>1</v>
      </c>
      <c r="J700" s="288" t="s">
        <v>20</v>
      </c>
      <c r="K700" s="289"/>
      <c r="L700" s="289"/>
      <c r="M700" s="289"/>
      <c r="N700" s="289"/>
      <c r="O700" s="290" t="s">
        <v>17</v>
      </c>
      <c r="P700" s="225">
        <f t="shared" si="409"/>
        <v>0</v>
      </c>
      <c r="Q700" s="225">
        <f t="shared" si="410"/>
        <v>0</v>
      </c>
      <c r="R700" s="291"/>
      <c r="U700" s="207">
        <f t="shared" si="411"/>
        <v>0.5</v>
      </c>
      <c r="V700" s="207">
        <f t="shared" si="412"/>
        <v>0</v>
      </c>
      <c r="W700" s="207">
        <f t="shared" si="413"/>
        <v>0</v>
      </c>
      <c r="X700" s="217">
        <f t="shared" si="414"/>
        <v>0</v>
      </c>
      <c r="Y700" s="207">
        <f t="shared" si="415"/>
        <v>0</v>
      </c>
      <c r="Z700" s="217">
        <f t="shared" si="416"/>
        <v>0</v>
      </c>
      <c r="AA700" s="207">
        <f t="shared" si="417"/>
        <v>0</v>
      </c>
      <c r="AB700" s="207">
        <f t="shared" si="418"/>
        <v>0</v>
      </c>
      <c r="AC700" s="207">
        <f t="shared" si="419"/>
        <v>0</v>
      </c>
    </row>
    <row r="701" spans="1:29" s="207" customFormat="1" ht="20.5" customHeight="1" thickBot="1" x14ac:dyDescent="0.6">
      <c r="A701" s="306"/>
      <c r="B701" s="209" t="s">
        <v>5</v>
      </c>
      <c r="C701" s="239">
        <f>COUNTIF(J691:J702,"&lt;&gt;【補助対象外】")</f>
        <v>12</v>
      </c>
      <c r="D701" s="240"/>
      <c r="E701" s="212"/>
      <c r="F701" s="219">
        <v>11</v>
      </c>
      <c r="G701" s="222"/>
      <c r="H701" s="223"/>
      <c r="I701" s="224">
        <f t="shared" si="408"/>
        <v>1</v>
      </c>
      <c r="J701" s="288" t="s">
        <v>20</v>
      </c>
      <c r="K701" s="289"/>
      <c r="L701" s="289"/>
      <c r="M701" s="289"/>
      <c r="N701" s="289"/>
      <c r="O701" s="290" t="s">
        <v>17</v>
      </c>
      <c r="P701" s="225">
        <f t="shared" si="409"/>
        <v>0</v>
      </c>
      <c r="Q701" s="225">
        <f t="shared" si="410"/>
        <v>0</v>
      </c>
      <c r="R701" s="291"/>
      <c r="U701" s="207">
        <f t="shared" si="411"/>
        <v>0.5</v>
      </c>
      <c r="V701" s="207">
        <f t="shared" si="412"/>
        <v>0</v>
      </c>
      <c r="W701" s="207">
        <f t="shared" si="413"/>
        <v>0</v>
      </c>
      <c r="X701" s="217">
        <f t="shared" si="414"/>
        <v>0</v>
      </c>
      <c r="Y701" s="207">
        <f t="shared" si="415"/>
        <v>0</v>
      </c>
      <c r="Z701" s="217">
        <f t="shared" si="416"/>
        <v>0</v>
      </c>
      <c r="AA701" s="207">
        <f t="shared" si="417"/>
        <v>0</v>
      </c>
      <c r="AB701" s="207">
        <f t="shared" si="418"/>
        <v>0</v>
      </c>
      <c r="AC701" s="207">
        <f t="shared" si="419"/>
        <v>0</v>
      </c>
    </row>
    <row r="702" spans="1:29" s="207" customFormat="1" ht="20.399999999999999" customHeight="1" thickBot="1" x14ac:dyDescent="0.6">
      <c r="A702" s="306"/>
      <c r="B702" s="241" t="s">
        <v>104</v>
      </c>
      <c r="C702" s="242">
        <f>ROUNDDOWN(SUM(P691:P702),-3)</f>
        <v>0</v>
      </c>
      <c r="D702" s="243"/>
      <c r="E702" s="221"/>
      <c r="F702" s="229">
        <v>12</v>
      </c>
      <c r="G702" s="244"/>
      <c r="H702" s="245"/>
      <c r="I702" s="246">
        <f t="shared" si="408"/>
        <v>1</v>
      </c>
      <c r="J702" s="295" t="s">
        <v>20</v>
      </c>
      <c r="K702" s="296"/>
      <c r="L702" s="296"/>
      <c r="M702" s="296"/>
      <c r="N702" s="296"/>
      <c r="O702" s="297" t="s">
        <v>17</v>
      </c>
      <c r="P702" s="247">
        <f t="shared" si="409"/>
        <v>0</v>
      </c>
      <c r="Q702" s="247">
        <f t="shared" si="410"/>
        <v>0</v>
      </c>
      <c r="R702" s="298"/>
      <c r="U702" s="207">
        <f t="shared" si="411"/>
        <v>0.5</v>
      </c>
      <c r="V702" s="207">
        <f t="shared" si="412"/>
        <v>0</v>
      </c>
      <c r="W702" s="207">
        <f t="shared" si="413"/>
        <v>0</v>
      </c>
      <c r="X702" s="217">
        <f t="shared" si="414"/>
        <v>0</v>
      </c>
      <c r="Y702" s="207">
        <f t="shared" si="415"/>
        <v>0</v>
      </c>
      <c r="Z702" s="217">
        <f t="shared" si="416"/>
        <v>0</v>
      </c>
      <c r="AA702" s="207">
        <f t="shared" si="417"/>
        <v>0</v>
      </c>
      <c r="AB702" s="207">
        <f t="shared" si="418"/>
        <v>0</v>
      </c>
      <c r="AC702" s="207">
        <f t="shared" si="419"/>
        <v>0</v>
      </c>
    </row>
    <row r="703" spans="1:29" s="207" customFormat="1" ht="4.75" customHeight="1" x14ac:dyDescent="0.55000000000000004">
      <c r="A703" s="248"/>
      <c r="B703" s="249"/>
      <c r="C703" s="250"/>
      <c r="D703" s="251"/>
      <c r="E703" s="252"/>
      <c r="F703" s="208"/>
      <c r="G703" s="253"/>
      <c r="H703" s="253"/>
      <c r="I703" s="254"/>
      <c r="J703" s="255"/>
      <c r="K703" s="256"/>
      <c r="L703" s="256"/>
      <c r="M703" s="256"/>
      <c r="N703" s="256"/>
      <c r="O703" s="255"/>
      <c r="P703" s="256"/>
      <c r="Q703" s="256"/>
      <c r="R703" s="255"/>
      <c r="X703" s="217"/>
      <c r="Z703" s="217"/>
    </row>
    <row r="704" spans="1:29" s="207" customFormat="1" ht="4.75" customHeight="1" x14ac:dyDescent="0.55000000000000004">
      <c r="A704" s="248"/>
      <c r="B704" s="249"/>
      <c r="C704" s="250"/>
      <c r="D704" s="251"/>
      <c r="E704" s="252"/>
      <c r="F704" s="208"/>
      <c r="G704" s="253"/>
      <c r="H704" s="253"/>
      <c r="I704" s="254"/>
      <c r="J704" s="255"/>
      <c r="K704" s="256"/>
      <c r="L704" s="256"/>
      <c r="M704" s="256"/>
      <c r="N704" s="256"/>
      <c r="O704" s="255"/>
      <c r="P704" s="256"/>
      <c r="Q704" s="256"/>
      <c r="R704" s="255"/>
      <c r="X704" s="217"/>
      <c r="Z704" s="217"/>
    </row>
    <row r="705" spans="1:29" s="207" customFormat="1" ht="4.75" customHeight="1" thickBot="1" x14ac:dyDescent="0.6">
      <c r="A705" s="248"/>
      <c r="B705" s="249"/>
      <c r="C705" s="250"/>
      <c r="D705" s="251"/>
      <c r="E705" s="252"/>
      <c r="F705" s="208"/>
      <c r="G705" s="253"/>
      <c r="H705" s="253"/>
      <c r="I705" s="254"/>
      <c r="J705" s="255"/>
      <c r="K705" s="256"/>
      <c r="L705" s="256"/>
      <c r="M705" s="256"/>
      <c r="N705" s="256"/>
      <c r="O705" s="255"/>
      <c r="P705" s="256"/>
      <c r="Q705" s="256"/>
      <c r="R705" s="255"/>
      <c r="X705" s="217"/>
      <c r="Z705" s="217"/>
    </row>
    <row r="706" spans="1:29" s="207" customFormat="1" ht="3.65" customHeight="1" x14ac:dyDescent="0.55000000000000004">
      <c r="A706" s="248"/>
      <c r="B706" s="257"/>
      <c r="C706" s="258"/>
      <c r="D706" s="259"/>
      <c r="E706" s="260"/>
      <c r="F706" s="261"/>
      <c r="G706" s="262"/>
      <c r="H706" s="262"/>
      <c r="I706" s="263"/>
      <c r="J706" s="264"/>
      <c r="K706" s="265"/>
      <c r="L706" s="265"/>
      <c r="M706" s="265"/>
      <c r="N706" s="265"/>
      <c r="O706" s="264"/>
      <c r="P706" s="265"/>
      <c r="Q706" s="265"/>
      <c r="R706" s="264"/>
      <c r="X706" s="217"/>
      <c r="Z706" s="217"/>
    </row>
    <row r="707" spans="1:29" s="207" customFormat="1" ht="3.65" customHeight="1" x14ac:dyDescent="0.55000000000000004">
      <c r="A707" s="248"/>
      <c r="B707" s="249"/>
      <c r="C707" s="250"/>
      <c r="D707" s="251"/>
      <c r="E707" s="252"/>
      <c r="F707" s="208"/>
      <c r="G707" s="253"/>
      <c r="H707" s="253"/>
      <c r="I707" s="254"/>
      <c r="J707" s="255"/>
      <c r="K707" s="256"/>
      <c r="L707" s="256"/>
      <c r="M707" s="256"/>
      <c r="N707" s="256"/>
      <c r="O707" s="255"/>
      <c r="P707" s="256"/>
      <c r="Q707" s="256"/>
      <c r="R707" s="255"/>
      <c r="X707" s="217"/>
      <c r="Z707" s="217"/>
    </row>
    <row r="708" spans="1:29" s="207" customFormat="1" ht="3.65" customHeight="1" x14ac:dyDescent="0.55000000000000004">
      <c r="A708" s="248"/>
      <c r="B708" s="249"/>
      <c r="C708" s="250"/>
      <c r="D708" s="251"/>
      <c r="E708" s="252"/>
      <c r="F708" s="208"/>
      <c r="G708" s="253"/>
      <c r="H708" s="253"/>
      <c r="I708" s="254"/>
      <c r="J708" s="255"/>
      <c r="K708" s="256"/>
      <c r="L708" s="256"/>
      <c r="M708" s="256"/>
      <c r="N708" s="256"/>
      <c r="O708" s="255"/>
      <c r="P708" s="256"/>
      <c r="Q708" s="256"/>
      <c r="R708" s="255"/>
      <c r="X708" s="217"/>
      <c r="Z708" s="217"/>
    </row>
    <row r="709" spans="1:29" s="208" customFormat="1" ht="3.65" customHeight="1" thickBot="1" x14ac:dyDescent="0.6">
      <c r="A709" s="248"/>
      <c r="B709" s="251"/>
      <c r="C709" s="251"/>
      <c r="D709" s="251"/>
      <c r="E709" s="252"/>
      <c r="F709" s="251"/>
      <c r="G709" s="253"/>
      <c r="H709" s="253"/>
      <c r="I709" s="254"/>
      <c r="J709" s="255"/>
      <c r="K709" s="256"/>
      <c r="L709" s="256"/>
      <c r="M709" s="256"/>
      <c r="N709" s="256"/>
      <c r="O709" s="255"/>
      <c r="P709" s="256"/>
      <c r="Q709" s="256"/>
      <c r="R709" s="255"/>
      <c r="X709" s="256"/>
      <c r="Z709" s="256"/>
    </row>
    <row r="710" spans="1:29" s="207" customFormat="1" ht="48" customHeight="1" thickBot="1" x14ac:dyDescent="0.6">
      <c r="A710" s="190"/>
      <c r="B710" s="200" t="s">
        <v>94</v>
      </c>
      <c r="C710" s="305"/>
      <c r="D710" s="200" t="s">
        <v>159</v>
      </c>
      <c r="E710" s="201"/>
      <c r="F710" s="200" t="s">
        <v>93</v>
      </c>
      <c r="G710" s="202" t="s">
        <v>66</v>
      </c>
      <c r="H710" s="202" t="s">
        <v>67</v>
      </c>
      <c r="I710" s="203" t="s">
        <v>73</v>
      </c>
      <c r="J710" s="202" t="s">
        <v>75</v>
      </c>
      <c r="K710" s="202" t="s">
        <v>69</v>
      </c>
      <c r="L710" s="202" t="s">
        <v>68</v>
      </c>
      <c r="M710" s="202" t="s">
        <v>70</v>
      </c>
      <c r="N710" s="202" t="s">
        <v>71</v>
      </c>
      <c r="O710" s="202" t="s">
        <v>15</v>
      </c>
      <c r="P710" s="204" t="s">
        <v>72</v>
      </c>
      <c r="Q710" s="205" t="s">
        <v>74</v>
      </c>
      <c r="R710" s="206" t="s">
        <v>132</v>
      </c>
      <c r="U710" s="207" t="s">
        <v>54</v>
      </c>
      <c r="V710" s="207" t="s">
        <v>79</v>
      </c>
      <c r="W710" s="207" t="s">
        <v>56</v>
      </c>
      <c r="X710" s="207" t="s">
        <v>57</v>
      </c>
      <c r="Y710" s="208" t="s">
        <v>58</v>
      </c>
      <c r="Z710" s="207" t="s">
        <v>59</v>
      </c>
      <c r="AA710" s="207" t="s">
        <v>60</v>
      </c>
      <c r="AB710" s="207" t="s">
        <v>61</v>
      </c>
      <c r="AC710" s="207" t="s">
        <v>62</v>
      </c>
    </row>
    <row r="711" spans="1:29" s="207" customFormat="1" ht="20.5" customHeight="1" x14ac:dyDescent="0.55000000000000004">
      <c r="A711" s="306"/>
      <c r="B711" s="209" t="s">
        <v>96</v>
      </c>
      <c r="C711" s="282"/>
      <c r="D711" s="211"/>
      <c r="E711" s="212"/>
      <c r="F711" s="210">
        <v>1</v>
      </c>
      <c r="G711" s="213"/>
      <c r="H711" s="214"/>
      <c r="I711" s="215">
        <f t="shared" ref="I711:I722" si="420">IF(H711-G711+1&lt;10,IF(H711-G711+1&gt;0,H711-G711+1,"✕"),"✕")</f>
        <v>1</v>
      </c>
      <c r="J711" s="283" t="s">
        <v>20</v>
      </c>
      <c r="K711" s="284"/>
      <c r="L711" s="284"/>
      <c r="M711" s="284"/>
      <c r="N711" s="284"/>
      <c r="O711" s="285" t="s">
        <v>17</v>
      </c>
      <c r="P711" s="216">
        <f t="shared" ref="P711:P722" si="421">IF(J711="【住宅手当】",Y711,IF(J711="【宿舎借上げ】",AC711,0))</f>
        <v>0</v>
      </c>
      <c r="Q711" s="216">
        <f t="shared" ref="Q711:Q722" si="422">I711*P711</f>
        <v>0</v>
      </c>
      <c r="R711" s="286"/>
      <c r="U711" s="207">
        <f t="shared" ref="U711:U722" si="423">IF(O711="標準エリア",1/2,(IF(O711="加算エリア",2/3,0)))</f>
        <v>0.5</v>
      </c>
      <c r="V711" s="207">
        <f t="shared" ref="V711:V722" si="424">L711*U711</f>
        <v>0</v>
      </c>
      <c r="W711" s="207">
        <f t="shared" ref="W711:W722" si="425">IF(V711&gt;=(IF(O711="標準エリア",10000,IF(O711="加算エリア",14000,0))),IF(O711="標準エリア",10000,IF(O711="加算エリア",14000,0)),V711)</f>
        <v>0</v>
      </c>
      <c r="X711" s="217">
        <f t="shared" ref="X711:X722" si="426">K711-L711</f>
        <v>0</v>
      </c>
      <c r="Y711" s="207">
        <f t="shared" ref="Y711:Y722" si="427">IF(W711&gt;=X711,X711,W711)</f>
        <v>0</v>
      </c>
      <c r="Z711" s="217">
        <f t="shared" ref="Z711:Z722" si="428">M711-N711</f>
        <v>0</v>
      </c>
      <c r="AA711" s="207">
        <f t="shared" ref="AA711:AA722" si="429">Z711*U711</f>
        <v>0</v>
      </c>
      <c r="AB711" s="207">
        <f t="shared" ref="AB711:AB722" si="430">IF(AA711&gt;=(IF(O711="標準エリア",10000,14000)),(IF(O711="標準エリア",10000,14000)),AA711)</f>
        <v>0</v>
      </c>
      <c r="AC711" s="207">
        <f t="shared" ref="AC711:AC722" si="431">IF(AB711&gt;=N711,N711,AB711)</f>
        <v>0</v>
      </c>
    </row>
    <row r="712" spans="1:29" s="207" customFormat="1" ht="20.5" customHeight="1" x14ac:dyDescent="0.55000000000000004">
      <c r="A712" s="306"/>
      <c r="B712" s="218" t="s">
        <v>97</v>
      </c>
      <c r="C712" s="287"/>
      <c r="D712" s="220"/>
      <c r="E712" s="221"/>
      <c r="F712" s="219">
        <v>2</v>
      </c>
      <c r="G712" s="222"/>
      <c r="H712" s="223"/>
      <c r="I712" s="224">
        <f t="shared" si="420"/>
        <v>1</v>
      </c>
      <c r="J712" s="288" t="s">
        <v>20</v>
      </c>
      <c r="K712" s="289"/>
      <c r="L712" s="289"/>
      <c r="M712" s="289"/>
      <c r="N712" s="289"/>
      <c r="O712" s="290" t="s">
        <v>17</v>
      </c>
      <c r="P712" s="225">
        <f t="shared" si="421"/>
        <v>0</v>
      </c>
      <c r="Q712" s="225">
        <f t="shared" si="422"/>
        <v>0</v>
      </c>
      <c r="R712" s="291"/>
      <c r="U712" s="207">
        <f t="shared" si="423"/>
        <v>0.5</v>
      </c>
      <c r="V712" s="207">
        <f t="shared" si="424"/>
        <v>0</v>
      </c>
      <c r="W712" s="207">
        <f t="shared" si="425"/>
        <v>0</v>
      </c>
      <c r="X712" s="217">
        <f t="shared" si="426"/>
        <v>0</v>
      </c>
      <c r="Y712" s="207">
        <f t="shared" si="427"/>
        <v>0</v>
      </c>
      <c r="Z712" s="217">
        <f t="shared" si="428"/>
        <v>0</v>
      </c>
      <c r="AA712" s="207">
        <f t="shared" si="429"/>
        <v>0</v>
      </c>
      <c r="AB712" s="207">
        <f t="shared" si="430"/>
        <v>0</v>
      </c>
      <c r="AC712" s="207">
        <f t="shared" si="431"/>
        <v>0</v>
      </c>
    </row>
    <row r="713" spans="1:29" s="207" customFormat="1" ht="20.5" customHeight="1" x14ac:dyDescent="0.55000000000000004">
      <c r="A713" s="306"/>
      <c r="B713" s="218" t="s">
        <v>98</v>
      </c>
      <c r="C713" s="292"/>
      <c r="D713" s="226" t="str">
        <f>IF(C713=0,"",DATEDIF(C713,"2025/4/1","Y"))</f>
        <v/>
      </c>
      <c r="E713" s="212"/>
      <c r="F713" s="219">
        <v>3</v>
      </c>
      <c r="G713" s="222"/>
      <c r="H713" s="223"/>
      <c r="I713" s="224">
        <f t="shared" si="420"/>
        <v>1</v>
      </c>
      <c r="J713" s="288" t="s">
        <v>20</v>
      </c>
      <c r="K713" s="289"/>
      <c r="L713" s="289"/>
      <c r="M713" s="289"/>
      <c r="N713" s="289"/>
      <c r="O713" s="290" t="s">
        <v>17</v>
      </c>
      <c r="P713" s="225">
        <f t="shared" si="421"/>
        <v>0</v>
      </c>
      <c r="Q713" s="225">
        <f t="shared" si="422"/>
        <v>0</v>
      </c>
      <c r="R713" s="291"/>
      <c r="U713" s="207">
        <f t="shared" si="423"/>
        <v>0.5</v>
      </c>
      <c r="V713" s="207">
        <f t="shared" si="424"/>
        <v>0</v>
      </c>
      <c r="W713" s="207">
        <f t="shared" si="425"/>
        <v>0</v>
      </c>
      <c r="X713" s="217">
        <f t="shared" si="426"/>
        <v>0</v>
      </c>
      <c r="Y713" s="207">
        <f t="shared" si="427"/>
        <v>0</v>
      </c>
      <c r="Z713" s="217">
        <f t="shared" si="428"/>
        <v>0</v>
      </c>
      <c r="AA713" s="207">
        <f t="shared" si="429"/>
        <v>0</v>
      </c>
      <c r="AB713" s="207">
        <f t="shared" si="430"/>
        <v>0</v>
      </c>
      <c r="AC713" s="207">
        <f t="shared" si="431"/>
        <v>0</v>
      </c>
    </row>
    <row r="714" spans="1:29" s="207" customFormat="1" ht="20.5" customHeight="1" x14ac:dyDescent="0.55000000000000004">
      <c r="A714" s="306"/>
      <c r="B714" s="218" t="s">
        <v>99</v>
      </c>
      <c r="C714" s="292"/>
      <c r="D714" s="227" t="str">
        <f>IF(C714="","",IF(AND(C714&gt;=DATE(2022,2,1),C714&lt;=DATE(2025,12,31)),"対象","対象外"))</f>
        <v/>
      </c>
      <c r="E714" s="221"/>
      <c r="F714" s="219">
        <v>4</v>
      </c>
      <c r="G714" s="222"/>
      <c r="H714" s="223"/>
      <c r="I714" s="224">
        <f t="shared" si="420"/>
        <v>1</v>
      </c>
      <c r="J714" s="288" t="s">
        <v>20</v>
      </c>
      <c r="K714" s="289"/>
      <c r="L714" s="289"/>
      <c r="M714" s="289"/>
      <c r="N714" s="289"/>
      <c r="O714" s="290" t="s">
        <v>17</v>
      </c>
      <c r="P714" s="225">
        <f t="shared" si="421"/>
        <v>0</v>
      </c>
      <c r="Q714" s="225">
        <f t="shared" si="422"/>
        <v>0</v>
      </c>
      <c r="R714" s="291"/>
      <c r="U714" s="207">
        <f t="shared" si="423"/>
        <v>0.5</v>
      </c>
      <c r="V714" s="207">
        <f t="shared" si="424"/>
        <v>0</v>
      </c>
      <c r="W714" s="207">
        <f t="shared" si="425"/>
        <v>0</v>
      </c>
      <c r="X714" s="217">
        <f t="shared" si="426"/>
        <v>0</v>
      </c>
      <c r="Y714" s="207">
        <f t="shared" si="427"/>
        <v>0</v>
      </c>
      <c r="Z714" s="217">
        <f t="shared" si="428"/>
        <v>0</v>
      </c>
      <c r="AA714" s="207">
        <f t="shared" si="429"/>
        <v>0</v>
      </c>
      <c r="AB714" s="207">
        <f t="shared" si="430"/>
        <v>0</v>
      </c>
      <c r="AC714" s="207">
        <f t="shared" si="431"/>
        <v>0</v>
      </c>
    </row>
    <row r="715" spans="1:29" s="207" customFormat="1" ht="20.5" customHeight="1" x14ac:dyDescent="0.55000000000000004">
      <c r="A715" s="306"/>
      <c r="B715" s="218" t="s">
        <v>100</v>
      </c>
      <c r="C715" s="293"/>
      <c r="D715" s="220"/>
      <c r="E715" s="212"/>
      <c r="F715" s="219">
        <v>5</v>
      </c>
      <c r="G715" s="222"/>
      <c r="H715" s="223"/>
      <c r="I715" s="224">
        <f t="shared" si="420"/>
        <v>1</v>
      </c>
      <c r="J715" s="288" t="s">
        <v>20</v>
      </c>
      <c r="K715" s="289"/>
      <c r="L715" s="289"/>
      <c r="M715" s="289"/>
      <c r="N715" s="289"/>
      <c r="O715" s="290" t="s">
        <v>17</v>
      </c>
      <c r="P715" s="225">
        <f t="shared" si="421"/>
        <v>0</v>
      </c>
      <c r="Q715" s="225">
        <f t="shared" si="422"/>
        <v>0</v>
      </c>
      <c r="R715" s="291"/>
      <c r="U715" s="207">
        <f t="shared" si="423"/>
        <v>0.5</v>
      </c>
      <c r="V715" s="207">
        <f t="shared" si="424"/>
        <v>0</v>
      </c>
      <c r="W715" s="207">
        <f t="shared" si="425"/>
        <v>0</v>
      </c>
      <c r="X715" s="217">
        <f t="shared" si="426"/>
        <v>0</v>
      </c>
      <c r="Y715" s="207">
        <f t="shared" si="427"/>
        <v>0</v>
      </c>
      <c r="Z715" s="217">
        <f t="shared" si="428"/>
        <v>0</v>
      </c>
      <c r="AA715" s="207">
        <f t="shared" si="429"/>
        <v>0</v>
      </c>
      <c r="AB715" s="207">
        <f t="shared" si="430"/>
        <v>0</v>
      </c>
      <c r="AC715" s="207">
        <f t="shared" si="431"/>
        <v>0</v>
      </c>
    </row>
    <row r="716" spans="1:29" s="207" customFormat="1" ht="20.5" customHeight="1" thickBot="1" x14ac:dyDescent="0.6">
      <c r="A716" s="306"/>
      <c r="B716" s="228" t="s">
        <v>101</v>
      </c>
      <c r="C716" s="294"/>
      <c r="D716" s="230"/>
      <c r="E716" s="221"/>
      <c r="F716" s="219">
        <v>6</v>
      </c>
      <c r="G716" s="222"/>
      <c r="H716" s="223"/>
      <c r="I716" s="224">
        <f t="shared" si="420"/>
        <v>1</v>
      </c>
      <c r="J716" s="288" t="s">
        <v>20</v>
      </c>
      <c r="K716" s="289"/>
      <c r="L716" s="289"/>
      <c r="M716" s="289"/>
      <c r="N716" s="289"/>
      <c r="O716" s="290" t="s">
        <v>17</v>
      </c>
      <c r="P716" s="225">
        <f t="shared" si="421"/>
        <v>0</v>
      </c>
      <c r="Q716" s="225">
        <f t="shared" si="422"/>
        <v>0</v>
      </c>
      <c r="R716" s="291"/>
      <c r="U716" s="207">
        <f t="shared" si="423"/>
        <v>0.5</v>
      </c>
      <c r="V716" s="207">
        <f t="shared" si="424"/>
        <v>0</v>
      </c>
      <c r="W716" s="207">
        <f t="shared" si="425"/>
        <v>0</v>
      </c>
      <c r="X716" s="217">
        <f t="shared" si="426"/>
        <v>0</v>
      </c>
      <c r="Y716" s="207">
        <f t="shared" si="427"/>
        <v>0</v>
      </c>
      <c r="Z716" s="217">
        <f t="shared" si="428"/>
        <v>0</v>
      </c>
      <c r="AA716" s="207">
        <f t="shared" si="429"/>
        <v>0</v>
      </c>
      <c r="AB716" s="207">
        <f t="shared" si="430"/>
        <v>0</v>
      </c>
      <c r="AC716" s="207">
        <f t="shared" si="431"/>
        <v>0</v>
      </c>
    </row>
    <row r="717" spans="1:29" s="207" customFormat="1" ht="20.5" customHeight="1" x14ac:dyDescent="0.55000000000000004">
      <c r="A717" s="307"/>
      <c r="B717" s="231"/>
      <c r="C717" s="231"/>
      <c r="D717" s="231"/>
      <c r="E717" s="232"/>
      <c r="F717" s="219">
        <v>7</v>
      </c>
      <c r="G717" s="222"/>
      <c r="H717" s="223"/>
      <c r="I717" s="224">
        <f t="shared" si="420"/>
        <v>1</v>
      </c>
      <c r="J717" s="288" t="s">
        <v>20</v>
      </c>
      <c r="K717" s="289"/>
      <c r="L717" s="289"/>
      <c r="M717" s="289"/>
      <c r="N717" s="289"/>
      <c r="O717" s="290" t="s">
        <v>17</v>
      </c>
      <c r="P717" s="225">
        <f t="shared" si="421"/>
        <v>0</v>
      </c>
      <c r="Q717" s="225">
        <f t="shared" si="422"/>
        <v>0</v>
      </c>
      <c r="R717" s="291"/>
      <c r="U717" s="207">
        <f t="shared" si="423"/>
        <v>0.5</v>
      </c>
      <c r="V717" s="207">
        <f t="shared" si="424"/>
        <v>0</v>
      </c>
      <c r="W717" s="207">
        <f t="shared" si="425"/>
        <v>0</v>
      </c>
      <c r="X717" s="217">
        <f t="shared" si="426"/>
        <v>0</v>
      </c>
      <c r="Y717" s="207">
        <f t="shared" si="427"/>
        <v>0</v>
      </c>
      <c r="Z717" s="217">
        <f t="shared" si="428"/>
        <v>0</v>
      </c>
      <c r="AA717" s="207">
        <f t="shared" si="429"/>
        <v>0</v>
      </c>
      <c r="AB717" s="207">
        <f t="shared" si="430"/>
        <v>0</v>
      </c>
      <c r="AC717" s="207">
        <f t="shared" si="431"/>
        <v>0</v>
      </c>
    </row>
    <row r="718" spans="1:29" s="207" customFormat="1" ht="20.5" customHeight="1" thickBot="1" x14ac:dyDescent="0.6">
      <c r="A718" s="307"/>
      <c r="B718" s="233"/>
      <c r="C718" s="233"/>
      <c r="D718" s="233"/>
      <c r="E718" s="234"/>
      <c r="F718" s="219">
        <v>8</v>
      </c>
      <c r="G718" s="222"/>
      <c r="H718" s="223"/>
      <c r="I718" s="224">
        <f t="shared" si="420"/>
        <v>1</v>
      </c>
      <c r="J718" s="288" t="s">
        <v>20</v>
      </c>
      <c r="K718" s="289"/>
      <c r="L718" s="289"/>
      <c r="M718" s="289"/>
      <c r="N718" s="289"/>
      <c r="O718" s="290" t="s">
        <v>17</v>
      </c>
      <c r="P718" s="225">
        <f t="shared" si="421"/>
        <v>0</v>
      </c>
      <c r="Q718" s="225">
        <f t="shared" si="422"/>
        <v>0</v>
      </c>
      <c r="R718" s="291"/>
      <c r="U718" s="207">
        <f t="shared" si="423"/>
        <v>0.5</v>
      </c>
      <c r="V718" s="207">
        <f t="shared" si="424"/>
        <v>0</v>
      </c>
      <c r="W718" s="207">
        <f t="shared" si="425"/>
        <v>0</v>
      </c>
      <c r="X718" s="217">
        <f t="shared" si="426"/>
        <v>0</v>
      </c>
      <c r="Y718" s="207">
        <f t="shared" si="427"/>
        <v>0</v>
      </c>
      <c r="Z718" s="217">
        <f t="shared" si="428"/>
        <v>0</v>
      </c>
      <c r="AA718" s="207">
        <f t="shared" si="429"/>
        <v>0</v>
      </c>
      <c r="AB718" s="207">
        <f t="shared" si="430"/>
        <v>0</v>
      </c>
      <c r="AC718" s="207">
        <f t="shared" si="431"/>
        <v>0</v>
      </c>
    </row>
    <row r="719" spans="1:29" s="207" customFormat="1" ht="20.5" customHeight="1" x14ac:dyDescent="0.55000000000000004">
      <c r="A719" s="306"/>
      <c r="B719" s="235" t="str">
        <f>IF(C712=0,"",C712)</f>
        <v/>
      </c>
      <c r="C719" s="211" t="s">
        <v>103</v>
      </c>
      <c r="D719" s="209"/>
      <c r="E719" s="212"/>
      <c r="F719" s="219">
        <v>9</v>
      </c>
      <c r="G719" s="222"/>
      <c r="H719" s="223"/>
      <c r="I719" s="224">
        <f t="shared" si="420"/>
        <v>1</v>
      </c>
      <c r="J719" s="288" t="s">
        <v>20</v>
      </c>
      <c r="K719" s="289"/>
      <c r="L719" s="289"/>
      <c r="M719" s="289"/>
      <c r="N719" s="289"/>
      <c r="O719" s="290" t="s">
        <v>17</v>
      </c>
      <c r="P719" s="225">
        <f t="shared" si="421"/>
        <v>0</v>
      </c>
      <c r="Q719" s="225">
        <f t="shared" si="422"/>
        <v>0</v>
      </c>
      <c r="R719" s="291"/>
      <c r="U719" s="207">
        <f t="shared" si="423"/>
        <v>0.5</v>
      </c>
      <c r="V719" s="207">
        <f t="shared" si="424"/>
        <v>0</v>
      </c>
      <c r="W719" s="207">
        <f t="shared" si="425"/>
        <v>0</v>
      </c>
      <c r="X719" s="217">
        <f t="shared" si="426"/>
        <v>0</v>
      </c>
      <c r="Y719" s="207">
        <f t="shared" si="427"/>
        <v>0</v>
      </c>
      <c r="Z719" s="217">
        <f t="shared" si="428"/>
        <v>0</v>
      </c>
      <c r="AA719" s="207">
        <f t="shared" si="429"/>
        <v>0</v>
      </c>
      <c r="AB719" s="207">
        <f t="shared" si="430"/>
        <v>0</v>
      </c>
      <c r="AC719" s="207">
        <f t="shared" si="431"/>
        <v>0</v>
      </c>
    </row>
    <row r="720" spans="1:29" s="207" customFormat="1" ht="20.5" customHeight="1" thickBot="1" x14ac:dyDescent="0.6">
      <c r="A720" s="306"/>
      <c r="B720" s="271"/>
      <c r="C720" s="272"/>
      <c r="D720" s="273"/>
      <c r="E720" s="221"/>
      <c r="F720" s="219">
        <v>10</v>
      </c>
      <c r="G720" s="222"/>
      <c r="H720" s="223"/>
      <c r="I720" s="224">
        <f t="shared" si="420"/>
        <v>1</v>
      </c>
      <c r="J720" s="288" t="s">
        <v>20</v>
      </c>
      <c r="K720" s="289"/>
      <c r="L720" s="289"/>
      <c r="M720" s="289"/>
      <c r="N720" s="289"/>
      <c r="O720" s="290" t="s">
        <v>17</v>
      </c>
      <c r="P720" s="225">
        <f t="shared" si="421"/>
        <v>0</v>
      </c>
      <c r="Q720" s="225">
        <f t="shared" si="422"/>
        <v>0</v>
      </c>
      <c r="R720" s="291"/>
      <c r="U720" s="207">
        <f t="shared" si="423"/>
        <v>0.5</v>
      </c>
      <c r="V720" s="207">
        <f t="shared" si="424"/>
        <v>0</v>
      </c>
      <c r="W720" s="207">
        <f t="shared" si="425"/>
        <v>0</v>
      </c>
      <c r="X720" s="217">
        <f t="shared" si="426"/>
        <v>0</v>
      </c>
      <c r="Y720" s="207">
        <f t="shared" si="427"/>
        <v>0</v>
      </c>
      <c r="Z720" s="217">
        <f t="shared" si="428"/>
        <v>0</v>
      </c>
      <c r="AA720" s="207">
        <f t="shared" si="429"/>
        <v>0</v>
      </c>
      <c r="AB720" s="207">
        <f t="shared" si="430"/>
        <v>0</v>
      </c>
      <c r="AC720" s="207">
        <f t="shared" si="431"/>
        <v>0</v>
      </c>
    </row>
    <row r="721" spans="1:29" s="207" customFormat="1" ht="20.5" customHeight="1" thickBot="1" x14ac:dyDescent="0.6">
      <c r="A721" s="306"/>
      <c r="B721" s="209" t="s">
        <v>5</v>
      </c>
      <c r="C721" s="239">
        <f>COUNTIF(J711:J722,"&lt;&gt;【補助対象外】")</f>
        <v>12</v>
      </c>
      <c r="D721" s="240"/>
      <c r="E721" s="212"/>
      <c r="F721" s="219">
        <v>11</v>
      </c>
      <c r="G721" s="222"/>
      <c r="H721" s="223"/>
      <c r="I721" s="224">
        <f t="shared" si="420"/>
        <v>1</v>
      </c>
      <c r="J721" s="288" t="s">
        <v>20</v>
      </c>
      <c r="K721" s="289"/>
      <c r="L721" s="289"/>
      <c r="M721" s="289"/>
      <c r="N721" s="289"/>
      <c r="O721" s="290" t="s">
        <v>17</v>
      </c>
      <c r="P721" s="225">
        <f t="shared" si="421"/>
        <v>0</v>
      </c>
      <c r="Q721" s="225">
        <f t="shared" si="422"/>
        <v>0</v>
      </c>
      <c r="R721" s="291"/>
      <c r="U721" s="207">
        <f t="shared" si="423"/>
        <v>0.5</v>
      </c>
      <c r="V721" s="207">
        <f t="shared" si="424"/>
        <v>0</v>
      </c>
      <c r="W721" s="207">
        <f t="shared" si="425"/>
        <v>0</v>
      </c>
      <c r="X721" s="217">
        <f t="shared" si="426"/>
        <v>0</v>
      </c>
      <c r="Y721" s="207">
        <f t="shared" si="427"/>
        <v>0</v>
      </c>
      <c r="Z721" s="217">
        <f t="shared" si="428"/>
        <v>0</v>
      </c>
      <c r="AA721" s="207">
        <f t="shared" si="429"/>
        <v>0</v>
      </c>
      <c r="AB721" s="207">
        <f t="shared" si="430"/>
        <v>0</v>
      </c>
      <c r="AC721" s="207">
        <f t="shared" si="431"/>
        <v>0</v>
      </c>
    </row>
    <row r="722" spans="1:29" s="207" customFormat="1" ht="20.399999999999999" customHeight="1" thickBot="1" x14ac:dyDescent="0.6">
      <c r="A722" s="306"/>
      <c r="B722" s="241" t="s">
        <v>104</v>
      </c>
      <c r="C722" s="242">
        <f>ROUNDDOWN(SUM(P711:P722),-3)</f>
        <v>0</v>
      </c>
      <c r="D722" s="243"/>
      <c r="E722" s="221"/>
      <c r="F722" s="229">
        <v>12</v>
      </c>
      <c r="G722" s="244"/>
      <c r="H722" s="245"/>
      <c r="I722" s="246">
        <f t="shared" si="420"/>
        <v>1</v>
      </c>
      <c r="J722" s="295" t="s">
        <v>20</v>
      </c>
      <c r="K722" s="296"/>
      <c r="L722" s="296"/>
      <c r="M722" s="296"/>
      <c r="N722" s="296"/>
      <c r="O722" s="297" t="s">
        <v>17</v>
      </c>
      <c r="P722" s="247">
        <f t="shared" si="421"/>
        <v>0</v>
      </c>
      <c r="Q722" s="247">
        <f t="shared" si="422"/>
        <v>0</v>
      </c>
      <c r="R722" s="298"/>
      <c r="U722" s="207">
        <f t="shared" si="423"/>
        <v>0.5</v>
      </c>
      <c r="V722" s="207">
        <f t="shared" si="424"/>
        <v>0</v>
      </c>
      <c r="W722" s="207">
        <f t="shared" si="425"/>
        <v>0</v>
      </c>
      <c r="X722" s="217">
        <f t="shared" si="426"/>
        <v>0</v>
      </c>
      <c r="Y722" s="207">
        <f t="shared" si="427"/>
        <v>0</v>
      </c>
      <c r="Z722" s="217">
        <f t="shared" si="428"/>
        <v>0</v>
      </c>
      <c r="AA722" s="207">
        <f t="shared" si="429"/>
        <v>0</v>
      </c>
      <c r="AB722" s="207">
        <f t="shared" si="430"/>
        <v>0</v>
      </c>
      <c r="AC722" s="207">
        <f t="shared" si="431"/>
        <v>0</v>
      </c>
    </row>
    <row r="723" spans="1:29" s="207" customFormat="1" ht="4.75" customHeight="1" x14ac:dyDescent="0.55000000000000004">
      <c r="A723" s="248"/>
      <c r="B723" s="249"/>
      <c r="C723" s="250"/>
      <c r="D723" s="251"/>
      <c r="E723" s="252"/>
      <c r="F723" s="208"/>
      <c r="G723" s="253"/>
      <c r="H723" s="253"/>
      <c r="I723" s="254"/>
      <c r="J723" s="255"/>
      <c r="K723" s="256"/>
      <c r="L723" s="256"/>
      <c r="M723" s="256"/>
      <c r="N723" s="256"/>
      <c r="O723" s="255"/>
      <c r="P723" s="256"/>
      <c r="Q723" s="256"/>
      <c r="R723" s="255"/>
      <c r="X723" s="217"/>
      <c r="Z723" s="217"/>
    </row>
    <row r="724" spans="1:29" s="207" customFormat="1" ht="4.75" customHeight="1" x14ac:dyDescent="0.55000000000000004">
      <c r="A724" s="248"/>
      <c r="B724" s="249"/>
      <c r="C724" s="250"/>
      <c r="D724" s="251"/>
      <c r="E724" s="252"/>
      <c r="F724" s="208"/>
      <c r="G724" s="253"/>
      <c r="H724" s="253"/>
      <c r="I724" s="254"/>
      <c r="J724" s="255"/>
      <c r="K724" s="256"/>
      <c r="L724" s="256"/>
      <c r="M724" s="256"/>
      <c r="N724" s="256"/>
      <c r="O724" s="255"/>
      <c r="P724" s="256"/>
      <c r="Q724" s="256"/>
      <c r="R724" s="255"/>
      <c r="X724" s="217"/>
      <c r="Z724" s="217"/>
    </row>
    <row r="725" spans="1:29" s="207" customFormat="1" ht="4.75" customHeight="1" thickBot="1" x14ac:dyDescent="0.6">
      <c r="A725" s="248"/>
      <c r="B725" s="249"/>
      <c r="C725" s="250"/>
      <c r="D725" s="251"/>
      <c r="E725" s="252"/>
      <c r="F725" s="208"/>
      <c r="G725" s="253"/>
      <c r="H725" s="253"/>
      <c r="I725" s="254"/>
      <c r="J725" s="255"/>
      <c r="K725" s="256"/>
      <c r="L725" s="256"/>
      <c r="M725" s="256"/>
      <c r="N725" s="256"/>
      <c r="O725" s="255"/>
      <c r="P725" s="256"/>
      <c r="Q725" s="256"/>
      <c r="R725" s="255"/>
      <c r="X725" s="217"/>
      <c r="Z725" s="217"/>
    </row>
    <row r="726" spans="1:29" s="207" customFormat="1" ht="3.65" customHeight="1" x14ac:dyDescent="0.55000000000000004">
      <c r="A726" s="248"/>
      <c r="B726" s="257"/>
      <c r="C726" s="258"/>
      <c r="D726" s="259"/>
      <c r="E726" s="260"/>
      <c r="F726" s="261"/>
      <c r="G726" s="262"/>
      <c r="H726" s="262"/>
      <c r="I726" s="263"/>
      <c r="J726" s="264"/>
      <c r="K726" s="265"/>
      <c r="L726" s="265"/>
      <c r="M726" s="265"/>
      <c r="N726" s="265"/>
      <c r="O726" s="264"/>
      <c r="P726" s="265"/>
      <c r="Q726" s="265"/>
      <c r="R726" s="264"/>
      <c r="X726" s="217"/>
      <c r="Z726" s="217"/>
    </row>
    <row r="727" spans="1:29" s="207" customFormat="1" ht="3.65" customHeight="1" x14ac:dyDescent="0.55000000000000004">
      <c r="A727" s="248"/>
      <c r="B727" s="249"/>
      <c r="C727" s="250"/>
      <c r="D727" s="251"/>
      <c r="E727" s="252"/>
      <c r="F727" s="208"/>
      <c r="G727" s="253"/>
      <c r="H727" s="253"/>
      <c r="I727" s="254"/>
      <c r="J727" s="255"/>
      <c r="K727" s="256"/>
      <c r="L727" s="256"/>
      <c r="M727" s="256"/>
      <c r="N727" s="256"/>
      <c r="O727" s="255"/>
      <c r="P727" s="256"/>
      <c r="Q727" s="256"/>
      <c r="R727" s="255"/>
      <c r="X727" s="217"/>
      <c r="Z727" s="217"/>
    </row>
    <row r="728" spans="1:29" s="207" customFormat="1" ht="3.65" customHeight="1" x14ac:dyDescent="0.55000000000000004">
      <c r="A728" s="248"/>
      <c r="B728" s="249"/>
      <c r="C728" s="250"/>
      <c r="D728" s="251"/>
      <c r="E728" s="252"/>
      <c r="F728" s="208"/>
      <c r="G728" s="253"/>
      <c r="H728" s="253"/>
      <c r="I728" s="254"/>
      <c r="J728" s="255"/>
      <c r="K728" s="256"/>
      <c r="L728" s="256"/>
      <c r="M728" s="256"/>
      <c r="N728" s="256"/>
      <c r="O728" s="255"/>
      <c r="P728" s="256"/>
      <c r="Q728" s="256"/>
      <c r="R728" s="255"/>
      <c r="X728" s="217"/>
      <c r="Z728" s="217"/>
    </row>
    <row r="729" spans="1:29" s="208" customFormat="1" ht="3.65" customHeight="1" thickBot="1" x14ac:dyDescent="0.6">
      <c r="A729" s="248"/>
      <c r="B729" s="251"/>
      <c r="C729" s="251"/>
      <c r="D729" s="251"/>
      <c r="E729" s="252"/>
      <c r="F729" s="251"/>
      <c r="G729" s="253"/>
      <c r="H729" s="253"/>
      <c r="I729" s="254"/>
      <c r="J729" s="255"/>
      <c r="K729" s="256"/>
      <c r="L729" s="256"/>
      <c r="M729" s="256"/>
      <c r="N729" s="256"/>
      <c r="O729" s="255"/>
      <c r="P729" s="256"/>
      <c r="Q729" s="256"/>
      <c r="R729" s="255"/>
      <c r="X729" s="256"/>
      <c r="Z729" s="256"/>
    </row>
    <row r="730" spans="1:29" s="207" customFormat="1" ht="48" customHeight="1" thickBot="1" x14ac:dyDescent="0.6">
      <c r="A730" s="190"/>
      <c r="B730" s="200" t="s">
        <v>94</v>
      </c>
      <c r="C730" s="305"/>
      <c r="D730" s="200" t="s">
        <v>160</v>
      </c>
      <c r="E730" s="201"/>
      <c r="F730" s="200" t="s">
        <v>93</v>
      </c>
      <c r="G730" s="202" t="s">
        <v>66</v>
      </c>
      <c r="H730" s="202" t="s">
        <v>67</v>
      </c>
      <c r="I730" s="203" t="s">
        <v>73</v>
      </c>
      <c r="J730" s="202" t="s">
        <v>75</v>
      </c>
      <c r="K730" s="202" t="s">
        <v>69</v>
      </c>
      <c r="L730" s="202" t="s">
        <v>68</v>
      </c>
      <c r="M730" s="202" t="s">
        <v>70</v>
      </c>
      <c r="N730" s="202" t="s">
        <v>71</v>
      </c>
      <c r="O730" s="202" t="s">
        <v>15</v>
      </c>
      <c r="P730" s="204" t="s">
        <v>72</v>
      </c>
      <c r="Q730" s="205" t="s">
        <v>74</v>
      </c>
      <c r="R730" s="206" t="s">
        <v>132</v>
      </c>
      <c r="U730" s="207" t="s">
        <v>54</v>
      </c>
      <c r="V730" s="207" t="s">
        <v>79</v>
      </c>
      <c r="W730" s="207" t="s">
        <v>56</v>
      </c>
      <c r="X730" s="207" t="s">
        <v>57</v>
      </c>
      <c r="Y730" s="208" t="s">
        <v>58</v>
      </c>
      <c r="Z730" s="207" t="s">
        <v>59</v>
      </c>
      <c r="AA730" s="207" t="s">
        <v>60</v>
      </c>
      <c r="AB730" s="207" t="s">
        <v>61</v>
      </c>
      <c r="AC730" s="207" t="s">
        <v>62</v>
      </c>
    </row>
    <row r="731" spans="1:29" s="207" customFormat="1" ht="20.5" customHeight="1" x14ac:dyDescent="0.55000000000000004">
      <c r="A731" s="306"/>
      <c r="B731" s="209" t="s">
        <v>96</v>
      </c>
      <c r="C731" s="282"/>
      <c r="D731" s="211"/>
      <c r="E731" s="212"/>
      <c r="F731" s="210">
        <v>1</v>
      </c>
      <c r="G731" s="213"/>
      <c r="H731" s="214"/>
      <c r="I731" s="215">
        <f t="shared" ref="I731:I742" si="432">IF(H731-G731+1&lt;10,IF(H731-G731+1&gt;0,H731-G731+1,"✕"),"✕")</f>
        <v>1</v>
      </c>
      <c r="J731" s="283" t="s">
        <v>20</v>
      </c>
      <c r="K731" s="284"/>
      <c r="L731" s="284"/>
      <c r="M731" s="284"/>
      <c r="N731" s="284"/>
      <c r="O731" s="285" t="s">
        <v>17</v>
      </c>
      <c r="P731" s="216">
        <f t="shared" ref="P731:P742" si="433">IF(J731="【住宅手当】",Y731,IF(J731="【宿舎借上げ】",AC731,0))</f>
        <v>0</v>
      </c>
      <c r="Q731" s="216">
        <f t="shared" ref="Q731:Q742" si="434">I731*P731</f>
        <v>0</v>
      </c>
      <c r="R731" s="286"/>
      <c r="U731" s="207">
        <f t="shared" ref="U731:U742" si="435">IF(O731="標準エリア",1/2,(IF(O731="加算エリア",2/3,0)))</f>
        <v>0.5</v>
      </c>
      <c r="V731" s="207">
        <f t="shared" ref="V731:V742" si="436">L731*U731</f>
        <v>0</v>
      </c>
      <c r="W731" s="207">
        <f t="shared" ref="W731:W742" si="437">IF(V731&gt;=(IF(O731="標準エリア",10000,IF(O731="加算エリア",14000,0))),IF(O731="標準エリア",10000,IF(O731="加算エリア",14000,0)),V731)</f>
        <v>0</v>
      </c>
      <c r="X731" s="217">
        <f t="shared" ref="X731:X742" si="438">K731-L731</f>
        <v>0</v>
      </c>
      <c r="Y731" s="207">
        <f t="shared" ref="Y731:Y742" si="439">IF(W731&gt;=X731,X731,W731)</f>
        <v>0</v>
      </c>
      <c r="Z731" s="217">
        <f t="shared" ref="Z731:Z742" si="440">M731-N731</f>
        <v>0</v>
      </c>
      <c r="AA731" s="207">
        <f t="shared" ref="AA731:AA742" si="441">Z731*U731</f>
        <v>0</v>
      </c>
      <c r="AB731" s="207">
        <f t="shared" ref="AB731:AB742" si="442">IF(AA731&gt;=(IF(O731="標準エリア",10000,14000)),(IF(O731="標準エリア",10000,14000)),AA731)</f>
        <v>0</v>
      </c>
      <c r="AC731" s="207">
        <f t="shared" ref="AC731:AC742" si="443">IF(AB731&gt;=N731,N731,AB731)</f>
        <v>0</v>
      </c>
    </row>
    <row r="732" spans="1:29" s="207" customFormat="1" ht="20.5" customHeight="1" x14ac:dyDescent="0.55000000000000004">
      <c r="A732" s="306"/>
      <c r="B732" s="218" t="s">
        <v>97</v>
      </c>
      <c r="C732" s="287"/>
      <c r="D732" s="220"/>
      <c r="E732" s="221"/>
      <c r="F732" s="219">
        <v>2</v>
      </c>
      <c r="G732" s="222"/>
      <c r="H732" s="223"/>
      <c r="I732" s="224">
        <f t="shared" si="432"/>
        <v>1</v>
      </c>
      <c r="J732" s="288" t="s">
        <v>20</v>
      </c>
      <c r="K732" s="289"/>
      <c r="L732" s="289"/>
      <c r="M732" s="289"/>
      <c r="N732" s="289"/>
      <c r="O732" s="290" t="s">
        <v>17</v>
      </c>
      <c r="P732" s="225">
        <f t="shared" si="433"/>
        <v>0</v>
      </c>
      <c r="Q732" s="225">
        <f t="shared" si="434"/>
        <v>0</v>
      </c>
      <c r="R732" s="291"/>
      <c r="U732" s="207">
        <f t="shared" si="435"/>
        <v>0.5</v>
      </c>
      <c r="V732" s="207">
        <f t="shared" si="436"/>
        <v>0</v>
      </c>
      <c r="W732" s="207">
        <f t="shared" si="437"/>
        <v>0</v>
      </c>
      <c r="X732" s="217">
        <f t="shared" si="438"/>
        <v>0</v>
      </c>
      <c r="Y732" s="207">
        <f t="shared" si="439"/>
        <v>0</v>
      </c>
      <c r="Z732" s="217">
        <f t="shared" si="440"/>
        <v>0</v>
      </c>
      <c r="AA732" s="207">
        <f t="shared" si="441"/>
        <v>0</v>
      </c>
      <c r="AB732" s="207">
        <f t="shared" si="442"/>
        <v>0</v>
      </c>
      <c r="AC732" s="207">
        <f t="shared" si="443"/>
        <v>0</v>
      </c>
    </row>
    <row r="733" spans="1:29" s="207" customFormat="1" ht="20.5" customHeight="1" x14ac:dyDescent="0.55000000000000004">
      <c r="A733" s="306"/>
      <c r="B733" s="218" t="s">
        <v>98</v>
      </c>
      <c r="C733" s="292"/>
      <c r="D733" s="226" t="str">
        <f>IF(C733=0,"",DATEDIF(C733,"2025/4/1","Y"))</f>
        <v/>
      </c>
      <c r="E733" s="212"/>
      <c r="F733" s="219">
        <v>3</v>
      </c>
      <c r="G733" s="222"/>
      <c r="H733" s="223"/>
      <c r="I733" s="224">
        <f t="shared" si="432"/>
        <v>1</v>
      </c>
      <c r="J733" s="288" t="s">
        <v>20</v>
      </c>
      <c r="K733" s="289"/>
      <c r="L733" s="289"/>
      <c r="M733" s="289"/>
      <c r="N733" s="289"/>
      <c r="O733" s="290" t="s">
        <v>17</v>
      </c>
      <c r="P733" s="225">
        <f t="shared" si="433"/>
        <v>0</v>
      </c>
      <c r="Q733" s="225">
        <f t="shared" si="434"/>
        <v>0</v>
      </c>
      <c r="R733" s="291"/>
      <c r="U733" s="207">
        <f t="shared" si="435"/>
        <v>0.5</v>
      </c>
      <c r="V733" s="207">
        <f t="shared" si="436"/>
        <v>0</v>
      </c>
      <c r="W733" s="207">
        <f t="shared" si="437"/>
        <v>0</v>
      </c>
      <c r="X733" s="217">
        <f t="shared" si="438"/>
        <v>0</v>
      </c>
      <c r="Y733" s="207">
        <f t="shared" si="439"/>
        <v>0</v>
      </c>
      <c r="Z733" s="217">
        <f t="shared" si="440"/>
        <v>0</v>
      </c>
      <c r="AA733" s="207">
        <f t="shared" si="441"/>
        <v>0</v>
      </c>
      <c r="AB733" s="207">
        <f t="shared" si="442"/>
        <v>0</v>
      </c>
      <c r="AC733" s="207">
        <f t="shared" si="443"/>
        <v>0</v>
      </c>
    </row>
    <row r="734" spans="1:29" s="207" customFormat="1" ht="20.5" customHeight="1" x14ac:dyDescent="0.55000000000000004">
      <c r="A734" s="306"/>
      <c r="B734" s="218" t="s">
        <v>99</v>
      </c>
      <c r="C734" s="292"/>
      <c r="D734" s="227" t="str">
        <f>IF(C734="","",IF(AND(C734&gt;=DATE(2022,2,1),C734&lt;=DATE(2025,12,31)),"対象","対象外"))</f>
        <v/>
      </c>
      <c r="E734" s="221"/>
      <c r="F734" s="219">
        <v>4</v>
      </c>
      <c r="G734" s="222"/>
      <c r="H734" s="223"/>
      <c r="I734" s="224">
        <f t="shared" si="432"/>
        <v>1</v>
      </c>
      <c r="J734" s="288" t="s">
        <v>20</v>
      </c>
      <c r="K734" s="289"/>
      <c r="L734" s="289"/>
      <c r="M734" s="289"/>
      <c r="N734" s="289"/>
      <c r="O734" s="290" t="s">
        <v>17</v>
      </c>
      <c r="P734" s="225">
        <f t="shared" si="433"/>
        <v>0</v>
      </c>
      <c r="Q734" s="225">
        <f t="shared" si="434"/>
        <v>0</v>
      </c>
      <c r="R734" s="291"/>
      <c r="U734" s="207">
        <f t="shared" si="435"/>
        <v>0.5</v>
      </c>
      <c r="V734" s="207">
        <f t="shared" si="436"/>
        <v>0</v>
      </c>
      <c r="W734" s="207">
        <f t="shared" si="437"/>
        <v>0</v>
      </c>
      <c r="X734" s="217">
        <f t="shared" si="438"/>
        <v>0</v>
      </c>
      <c r="Y734" s="207">
        <f t="shared" si="439"/>
        <v>0</v>
      </c>
      <c r="Z734" s="217">
        <f t="shared" si="440"/>
        <v>0</v>
      </c>
      <c r="AA734" s="207">
        <f t="shared" si="441"/>
        <v>0</v>
      </c>
      <c r="AB734" s="207">
        <f t="shared" si="442"/>
        <v>0</v>
      </c>
      <c r="AC734" s="207">
        <f t="shared" si="443"/>
        <v>0</v>
      </c>
    </row>
    <row r="735" spans="1:29" s="207" customFormat="1" ht="20.5" customHeight="1" x14ac:dyDescent="0.55000000000000004">
      <c r="A735" s="306"/>
      <c r="B735" s="218" t="s">
        <v>100</v>
      </c>
      <c r="C735" s="293"/>
      <c r="D735" s="220"/>
      <c r="E735" s="212"/>
      <c r="F735" s="219">
        <v>5</v>
      </c>
      <c r="G735" s="222"/>
      <c r="H735" s="223"/>
      <c r="I735" s="224">
        <f t="shared" si="432"/>
        <v>1</v>
      </c>
      <c r="J735" s="288" t="s">
        <v>20</v>
      </c>
      <c r="K735" s="289"/>
      <c r="L735" s="289"/>
      <c r="M735" s="289"/>
      <c r="N735" s="289"/>
      <c r="O735" s="290" t="s">
        <v>17</v>
      </c>
      <c r="P735" s="225">
        <f t="shared" si="433"/>
        <v>0</v>
      </c>
      <c r="Q735" s="225">
        <f t="shared" si="434"/>
        <v>0</v>
      </c>
      <c r="R735" s="291"/>
      <c r="U735" s="207">
        <f t="shared" si="435"/>
        <v>0.5</v>
      </c>
      <c r="V735" s="207">
        <f t="shared" si="436"/>
        <v>0</v>
      </c>
      <c r="W735" s="207">
        <f t="shared" si="437"/>
        <v>0</v>
      </c>
      <c r="X735" s="217">
        <f t="shared" si="438"/>
        <v>0</v>
      </c>
      <c r="Y735" s="207">
        <f t="shared" si="439"/>
        <v>0</v>
      </c>
      <c r="Z735" s="217">
        <f t="shared" si="440"/>
        <v>0</v>
      </c>
      <c r="AA735" s="207">
        <f t="shared" si="441"/>
        <v>0</v>
      </c>
      <c r="AB735" s="207">
        <f t="shared" si="442"/>
        <v>0</v>
      </c>
      <c r="AC735" s="207">
        <f t="shared" si="443"/>
        <v>0</v>
      </c>
    </row>
    <row r="736" spans="1:29" s="207" customFormat="1" ht="20.5" customHeight="1" thickBot="1" x14ac:dyDescent="0.6">
      <c r="A736" s="306"/>
      <c r="B736" s="228" t="s">
        <v>101</v>
      </c>
      <c r="C736" s="294"/>
      <c r="D736" s="230"/>
      <c r="E736" s="221"/>
      <c r="F736" s="219">
        <v>6</v>
      </c>
      <c r="G736" s="222"/>
      <c r="H736" s="223"/>
      <c r="I736" s="224">
        <f t="shared" si="432"/>
        <v>1</v>
      </c>
      <c r="J736" s="288" t="s">
        <v>20</v>
      </c>
      <c r="K736" s="289"/>
      <c r="L736" s="289"/>
      <c r="M736" s="289"/>
      <c r="N736" s="289"/>
      <c r="O736" s="290" t="s">
        <v>17</v>
      </c>
      <c r="P736" s="225">
        <f t="shared" si="433"/>
        <v>0</v>
      </c>
      <c r="Q736" s="225">
        <f t="shared" si="434"/>
        <v>0</v>
      </c>
      <c r="R736" s="291"/>
      <c r="U736" s="207">
        <f t="shared" si="435"/>
        <v>0.5</v>
      </c>
      <c r="V736" s="207">
        <f t="shared" si="436"/>
        <v>0</v>
      </c>
      <c r="W736" s="207">
        <f t="shared" si="437"/>
        <v>0</v>
      </c>
      <c r="X736" s="217">
        <f t="shared" si="438"/>
        <v>0</v>
      </c>
      <c r="Y736" s="207">
        <f t="shared" si="439"/>
        <v>0</v>
      </c>
      <c r="Z736" s="217">
        <f t="shared" si="440"/>
        <v>0</v>
      </c>
      <c r="AA736" s="207">
        <f t="shared" si="441"/>
        <v>0</v>
      </c>
      <c r="AB736" s="207">
        <f t="shared" si="442"/>
        <v>0</v>
      </c>
      <c r="AC736" s="207">
        <f t="shared" si="443"/>
        <v>0</v>
      </c>
    </row>
    <row r="737" spans="1:29" s="207" customFormat="1" ht="20.5" customHeight="1" x14ac:dyDescent="0.55000000000000004">
      <c r="A737" s="307"/>
      <c r="B737" s="231"/>
      <c r="C737" s="231"/>
      <c r="D737" s="231"/>
      <c r="E737" s="232"/>
      <c r="F737" s="219">
        <v>7</v>
      </c>
      <c r="G737" s="222"/>
      <c r="H737" s="223"/>
      <c r="I737" s="224">
        <f t="shared" si="432"/>
        <v>1</v>
      </c>
      <c r="J737" s="288" t="s">
        <v>20</v>
      </c>
      <c r="K737" s="289"/>
      <c r="L737" s="289"/>
      <c r="M737" s="289"/>
      <c r="N737" s="289"/>
      <c r="O737" s="290" t="s">
        <v>17</v>
      </c>
      <c r="P737" s="225">
        <f t="shared" si="433"/>
        <v>0</v>
      </c>
      <c r="Q737" s="225">
        <f t="shared" si="434"/>
        <v>0</v>
      </c>
      <c r="R737" s="291"/>
      <c r="U737" s="207">
        <f t="shared" si="435"/>
        <v>0.5</v>
      </c>
      <c r="V737" s="207">
        <f t="shared" si="436"/>
        <v>0</v>
      </c>
      <c r="W737" s="207">
        <f t="shared" si="437"/>
        <v>0</v>
      </c>
      <c r="X737" s="217">
        <f t="shared" si="438"/>
        <v>0</v>
      </c>
      <c r="Y737" s="207">
        <f t="shared" si="439"/>
        <v>0</v>
      </c>
      <c r="Z737" s="217">
        <f t="shared" si="440"/>
        <v>0</v>
      </c>
      <c r="AA737" s="207">
        <f t="shared" si="441"/>
        <v>0</v>
      </c>
      <c r="AB737" s="207">
        <f t="shared" si="442"/>
        <v>0</v>
      </c>
      <c r="AC737" s="207">
        <f t="shared" si="443"/>
        <v>0</v>
      </c>
    </row>
    <row r="738" spans="1:29" s="207" customFormat="1" ht="20.5" customHeight="1" thickBot="1" x14ac:dyDescent="0.6">
      <c r="A738" s="307"/>
      <c r="B738" s="233"/>
      <c r="C738" s="233"/>
      <c r="D738" s="233"/>
      <c r="E738" s="234"/>
      <c r="F738" s="219">
        <v>8</v>
      </c>
      <c r="G738" s="222"/>
      <c r="H738" s="223"/>
      <c r="I738" s="224">
        <f t="shared" si="432"/>
        <v>1</v>
      </c>
      <c r="J738" s="288" t="s">
        <v>20</v>
      </c>
      <c r="K738" s="289"/>
      <c r="L738" s="289"/>
      <c r="M738" s="289"/>
      <c r="N738" s="289"/>
      <c r="O738" s="290" t="s">
        <v>17</v>
      </c>
      <c r="P738" s="225">
        <f t="shared" si="433"/>
        <v>0</v>
      </c>
      <c r="Q738" s="225">
        <f t="shared" si="434"/>
        <v>0</v>
      </c>
      <c r="R738" s="291"/>
      <c r="U738" s="207">
        <f t="shared" si="435"/>
        <v>0.5</v>
      </c>
      <c r="V738" s="207">
        <f t="shared" si="436"/>
        <v>0</v>
      </c>
      <c r="W738" s="207">
        <f t="shared" si="437"/>
        <v>0</v>
      </c>
      <c r="X738" s="217">
        <f t="shared" si="438"/>
        <v>0</v>
      </c>
      <c r="Y738" s="207">
        <f t="shared" si="439"/>
        <v>0</v>
      </c>
      <c r="Z738" s="217">
        <f t="shared" si="440"/>
        <v>0</v>
      </c>
      <c r="AA738" s="207">
        <f t="shared" si="441"/>
        <v>0</v>
      </c>
      <c r="AB738" s="207">
        <f t="shared" si="442"/>
        <v>0</v>
      </c>
      <c r="AC738" s="207">
        <f t="shared" si="443"/>
        <v>0</v>
      </c>
    </row>
    <row r="739" spans="1:29" s="207" customFormat="1" ht="20.5" customHeight="1" x14ac:dyDescent="0.55000000000000004">
      <c r="A739" s="306"/>
      <c r="B739" s="235" t="str">
        <f>IF(C732=0,"",C732)</f>
        <v/>
      </c>
      <c r="C739" s="211" t="s">
        <v>103</v>
      </c>
      <c r="D739" s="209"/>
      <c r="E739" s="212"/>
      <c r="F739" s="219">
        <v>9</v>
      </c>
      <c r="G739" s="222"/>
      <c r="H739" s="223"/>
      <c r="I739" s="224">
        <f t="shared" si="432"/>
        <v>1</v>
      </c>
      <c r="J739" s="288" t="s">
        <v>20</v>
      </c>
      <c r="K739" s="289"/>
      <c r="L739" s="289"/>
      <c r="M739" s="289"/>
      <c r="N739" s="289"/>
      <c r="O739" s="290" t="s">
        <v>17</v>
      </c>
      <c r="P739" s="225">
        <f t="shared" si="433"/>
        <v>0</v>
      </c>
      <c r="Q739" s="225">
        <f t="shared" si="434"/>
        <v>0</v>
      </c>
      <c r="R739" s="291"/>
      <c r="U739" s="207">
        <f t="shared" si="435"/>
        <v>0.5</v>
      </c>
      <c r="V739" s="207">
        <f t="shared" si="436"/>
        <v>0</v>
      </c>
      <c r="W739" s="207">
        <f t="shared" si="437"/>
        <v>0</v>
      </c>
      <c r="X739" s="217">
        <f t="shared" si="438"/>
        <v>0</v>
      </c>
      <c r="Y739" s="207">
        <f t="shared" si="439"/>
        <v>0</v>
      </c>
      <c r="Z739" s="217">
        <f t="shared" si="440"/>
        <v>0</v>
      </c>
      <c r="AA739" s="207">
        <f t="shared" si="441"/>
        <v>0</v>
      </c>
      <c r="AB739" s="207">
        <f t="shared" si="442"/>
        <v>0</v>
      </c>
      <c r="AC739" s="207">
        <f t="shared" si="443"/>
        <v>0</v>
      </c>
    </row>
    <row r="740" spans="1:29" s="207" customFormat="1" ht="20.5" customHeight="1" thickBot="1" x14ac:dyDescent="0.6">
      <c r="A740" s="306"/>
      <c r="B740" s="271"/>
      <c r="C740" s="272"/>
      <c r="D740" s="273"/>
      <c r="E740" s="221"/>
      <c r="F740" s="219">
        <v>10</v>
      </c>
      <c r="G740" s="222"/>
      <c r="H740" s="223"/>
      <c r="I740" s="224">
        <f t="shared" si="432"/>
        <v>1</v>
      </c>
      <c r="J740" s="288" t="s">
        <v>20</v>
      </c>
      <c r="K740" s="289"/>
      <c r="L740" s="289"/>
      <c r="M740" s="289"/>
      <c r="N740" s="289"/>
      <c r="O740" s="290" t="s">
        <v>17</v>
      </c>
      <c r="P740" s="225">
        <f t="shared" si="433"/>
        <v>0</v>
      </c>
      <c r="Q740" s="225">
        <f t="shared" si="434"/>
        <v>0</v>
      </c>
      <c r="R740" s="291"/>
      <c r="U740" s="207">
        <f t="shared" si="435"/>
        <v>0.5</v>
      </c>
      <c r="V740" s="207">
        <f t="shared" si="436"/>
        <v>0</v>
      </c>
      <c r="W740" s="207">
        <f t="shared" si="437"/>
        <v>0</v>
      </c>
      <c r="X740" s="217">
        <f t="shared" si="438"/>
        <v>0</v>
      </c>
      <c r="Y740" s="207">
        <f t="shared" si="439"/>
        <v>0</v>
      </c>
      <c r="Z740" s="217">
        <f t="shared" si="440"/>
        <v>0</v>
      </c>
      <c r="AA740" s="207">
        <f t="shared" si="441"/>
        <v>0</v>
      </c>
      <c r="AB740" s="207">
        <f t="shared" si="442"/>
        <v>0</v>
      </c>
      <c r="AC740" s="207">
        <f t="shared" si="443"/>
        <v>0</v>
      </c>
    </row>
    <row r="741" spans="1:29" s="207" customFormat="1" ht="20.5" customHeight="1" thickBot="1" x14ac:dyDescent="0.6">
      <c r="A741" s="306"/>
      <c r="B741" s="209" t="s">
        <v>5</v>
      </c>
      <c r="C741" s="239">
        <f>COUNTIF(J731:J742,"&lt;&gt;【補助対象外】")</f>
        <v>12</v>
      </c>
      <c r="D741" s="240"/>
      <c r="E741" s="212"/>
      <c r="F741" s="219">
        <v>11</v>
      </c>
      <c r="G741" s="222"/>
      <c r="H741" s="223"/>
      <c r="I741" s="224">
        <f t="shared" si="432"/>
        <v>1</v>
      </c>
      <c r="J741" s="288" t="s">
        <v>20</v>
      </c>
      <c r="K741" s="289"/>
      <c r="L741" s="289"/>
      <c r="M741" s="289"/>
      <c r="N741" s="289"/>
      <c r="O741" s="290" t="s">
        <v>17</v>
      </c>
      <c r="P741" s="225">
        <f t="shared" si="433"/>
        <v>0</v>
      </c>
      <c r="Q741" s="225">
        <f t="shared" si="434"/>
        <v>0</v>
      </c>
      <c r="R741" s="291"/>
      <c r="U741" s="207">
        <f t="shared" si="435"/>
        <v>0.5</v>
      </c>
      <c r="V741" s="207">
        <f t="shared" si="436"/>
        <v>0</v>
      </c>
      <c r="W741" s="207">
        <f t="shared" si="437"/>
        <v>0</v>
      </c>
      <c r="X741" s="217">
        <f t="shared" si="438"/>
        <v>0</v>
      </c>
      <c r="Y741" s="207">
        <f t="shared" si="439"/>
        <v>0</v>
      </c>
      <c r="Z741" s="217">
        <f t="shared" si="440"/>
        <v>0</v>
      </c>
      <c r="AA741" s="207">
        <f t="shared" si="441"/>
        <v>0</v>
      </c>
      <c r="AB741" s="207">
        <f t="shared" si="442"/>
        <v>0</v>
      </c>
      <c r="AC741" s="207">
        <f t="shared" si="443"/>
        <v>0</v>
      </c>
    </row>
    <row r="742" spans="1:29" s="207" customFormat="1" ht="20.399999999999999" customHeight="1" thickBot="1" x14ac:dyDescent="0.6">
      <c r="A742" s="306"/>
      <c r="B742" s="241" t="s">
        <v>104</v>
      </c>
      <c r="C742" s="242">
        <f>ROUNDDOWN(SUM(P731:P742),-3)</f>
        <v>0</v>
      </c>
      <c r="D742" s="243"/>
      <c r="E742" s="221"/>
      <c r="F742" s="229">
        <v>12</v>
      </c>
      <c r="G742" s="244"/>
      <c r="H742" s="245"/>
      <c r="I742" s="246">
        <f t="shared" si="432"/>
        <v>1</v>
      </c>
      <c r="J742" s="295" t="s">
        <v>20</v>
      </c>
      <c r="K742" s="296"/>
      <c r="L742" s="296"/>
      <c r="M742" s="296"/>
      <c r="N742" s="296"/>
      <c r="O742" s="297" t="s">
        <v>17</v>
      </c>
      <c r="P742" s="247">
        <f t="shared" si="433"/>
        <v>0</v>
      </c>
      <c r="Q742" s="247">
        <f t="shared" si="434"/>
        <v>0</v>
      </c>
      <c r="R742" s="298"/>
      <c r="U742" s="207">
        <f t="shared" si="435"/>
        <v>0.5</v>
      </c>
      <c r="V742" s="207">
        <f t="shared" si="436"/>
        <v>0</v>
      </c>
      <c r="W742" s="207">
        <f t="shared" si="437"/>
        <v>0</v>
      </c>
      <c r="X742" s="217">
        <f t="shared" si="438"/>
        <v>0</v>
      </c>
      <c r="Y742" s="207">
        <f t="shared" si="439"/>
        <v>0</v>
      </c>
      <c r="Z742" s="217">
        <f t="shared" si="440"/>
        <v>0</v>
      </c>
      <c r="AA742" s="207">
        <f t="shared" si="441"/>
        <v>0</v>
      </c>
      <c r="AB742" s="207">
        <f t="shared" si="442"/>
        <v>0</v>
      </c>
      <c r="AC742" s="207">
        <f t="shared" si="443"/>
        <v>0</v>
      </c>
    </row>
    <row r="743" spans="1:29" s="207" customFormat="1" ht="4.75" customHeight="1" x14ac:dyDescent="0.55000000000000004">
      <c r="A743" s="248"/>
      <c r="B743" s="249"/>
      <c r="C743" s="250"/>
      <c r="D743" s="251"/>
      <c r="E743" s="252"/>
      <c r="F743" s="208"/>
      <c r="G743" s="253"/>
      <c r="H743" s="253"/>
      <c r="I743" s="254"/>
      <c r="J743" s="255"/>
      <c r="K743" s="256"/>
      <c r="L743" s="256"/>
      <c r="M743" s="256"/>
      <c r="N743" s="256"/>
      <c r="O743" s="255"/>
      <c r="P743" s="256"/>
      <c r="Q743" s="256"/>
      <c r="R743" s="255"/>
      <c r="X743" s="217"/>
      <c r="Z743" s="217"/>
    </row>
    <row r="744" spans="1:29" s="207" customFormat="1" ht="4.75" customHeight="1" x14ac:dyDescent="0.55000000000000004">
      <c r="A744" s="248"/>
      <c r="B744" s="249"/>
      <c r="C744" s="250"/>
      <c r="D744" s="251"/>
      <c r="E744" s="252"/>
      <c r="F744" s="208"/>
      <c r="G744" s="253"/>
      <c r="H744" s="253"/>
      <c r="I744" s="254"/>
      <c r="J744" s="255"/>
      <c r="K744" s="256"/>
      <c r="L744" s="256"/>
      <c r="M744" s="256"/>
      <c r="N744" s="256"/>
      <c r="O744" s="255"/>
      <c r="P744" s="256"/>
      <c r="Q744" s="256"/>
      <c r="R744" s="255"/>
      <c r="X744" s="217"/>
      <c r="Z744" s="217"/>
    </row>
    <row r="745" spans="1:29" s="207" customFormat="1" ht="4.75" customHeight="1" thickBot="1" x14ac:dyDescent="0.6">
      <c r="A745" s="248"/>
      <c r="B745" s="249"/>
      <c r="C745" s="250"/>
      <c r="D745" s="251"/>
      <c r="E745" s="252"/>
      <c r="F745" s="208"/>
      <c r="G745" s="253"/>
      <c r="H745" s="253"/>
      <c r="I745" s="254"/>
      <c r="J745" s="255"/>
      <c r="K745" s="256"/>
      <c r="L745" s="256"/>
      <c r="M745" s="256"/>
      <c r="N745" s="256"/>
      <c r="O745" s="255"/>
      <c r="P745" s="256"/>
      <c r="Q745" s="256"/>
      <c r="R745" s="255"/>
      <c r="X745" s="217"/>
      <c r="Z745" s="217"/>
    </row>
    <row r="746" spans="1:29" s="207" customFormat="1" ht="3.65" customHeight="1" x14ac:dyDescent="0.55000000000000004">
      <c r="A746" s="248"/>
      <c r="B746" s="257"/>
      <c r="C746" s="258"/>
      <c r="D746" s="259"/>
      <c r="E746" s="260"/>
      <c r="F746" s="261"/>
      <c r="G746" s="262"/>
      <c r="H746" s="262"/>
      <c r="I746" s="263"/>
      <c r="J746" s="264"/>
      <c r="K746" s="265"/>
      <c r="L746" s="265"/>
      <c r="M746" s="265"/>
      <c r="N746" s="265"/>
      <c r="O746" s="264"/>
      <c r="P746" s="265"/>
      <c r="Q746" s="265"/>
      <c r="R746" s="264"/>
      <c r="X746" s="217"/>
      <c r="Z746" s="217"/>
    </row>
    <row r="747" spans="1:29" s="207" customFormat="1" ht="3.65" customHeight="1" x14ac:dyDescent="0.55000000000000004">
      <c r="A747" s="248"/>
      <c r="B747" s="249"/>
      <c r="C747" s="250"/>
      <c r="D747" s="251"/>
      <c r="E747" s="252"/>
      <c r="F747" s="208"/>
      <c r="G747" s="253"/>
      <c r="H747" s="253"/>
      <c r="I747" s="254"/>
      <c r="J747" s="255"/>
      <c r="K747" s="256"/>
      <c r="L747" s="256"/>
      <c r="M747" s="256"/>
      <c r="N747" s="256"/>
      <c r="O747" s="255"/>
      <c r="P747" s="256"/>
      <c r="Q747" s="256"/>
      <c r="R747" s="255"/>
      <c r="X747" s="217"/>
      <c r="Z747" s="217"/>
    </row>
    <row r="748" spans="1:29" s="207" customFormat="1" ht="3.65" customHeight="1" x14ac:dyDescent="0.55000000000000004">
      <c r="A748" s="248"/>
      <c r="B748" s="249"/>
      <c r="C748" s="250"/>
      <c r="D748" s="251"/>
      <c r="E748" s="252"/>
      <c r="F748" s="208"/>
      <c r="G748" s="253"/>
      <c r="H748" s="253"/>
      <c r="I748" s="254"/>
      <c r="J748" s="255"/>
      <c r="K748" s="256"/>
      <c r="L748" s="256"/>
      <c r="M748" s="256"/>
      <c r="N748" s="256"/>
      <c r="O748" s="255"/>
      <c r="P748" s="256"/>
      <c r="Q748" s="256"/>
      <c r="R748" s="255"/>
      <c r="X748" s="217"/>
      <c r="Z748" s="217"/>
    </row>
    <row r="749" spans="1:29" s="208" customFormat="1" ht="3.65" customHeight="1" thickBot="1" x14ac:dyDescent="0.6">
      <c r="A749" s="248"/>
      <c r="B749" s="251"/>
      <c r="C749" s="251"/>
      <c r="D749" s="251"/>
      <c r="E749" s="252"/>
      <c r="F749" s="251"/>
      <c r="G749" s="253"/>
      <c r="H749" s="253"/>
      <c r="I749" s="254"/>
      <c r="J749" s="255"/>
      <c r="K749" s="256"/>
      <c r="L749" s="256"/>
      <c r="M749" s="256"/>
      <c r="N749" s="256"/>
      <c r="O749" s="255"/>
      <c r="P749" s="256"/>
      <c r="Q749" s="256"/>
      <c r="R749" s="255"/>
      <c r="X749" s="256"/>
      <c r="Z749" s="256"/>
    </row>
    <row r="750" spans="1:29" s="207" customFormat="1" ht="48" customHeight="1" thickBot="1" x14ac:dyDescent="0.6">
      <c r="A750" s="190"/>
      <c r="B750" s="200" t="s">
        <v>94</v>
      </c>
      <c r="C750" s="305"/>
      <c r="D750" s="200" t="s">
        <v>161</v>
      </c>
      <c r="E750" s="201"/>
      <c r="F750" s="200" t="s">
        <v>93</v>
      </c>
      <c r="G750" s="202" t="s">
        <v>66</v>
      </c>
      <c r="H750" s="202" t="s">
        <v>67</v>
      </c>
      <c r="I750" s="203" t="s">
        <v>73</v>
      </c>
      <c r="J750" s="202" t="s">
        <v>75</v>
      </c>
      <c r="K750" s="202" t="s">
        <v>69</v>
      </c>
      <c r="L750" s="202" t="s">
        <v>68</v>
      </c>
      <c r="M750" s="202" t="s">
        <v>70</v>
      </c>
      <c r="N750" s="202" t="s">
        <v>71</v>
      </c>
      <c r="O750" s="202" t="s">
        <v>15</v>
      </c>
      <c r="P750" s="204" t="s">
        <v>72</v>
      </c>
      <c r="Q750" s="205" t="s">
        <v>74</v>
      </c>
      <c r="R750" s="206" t="s">
        <v>132</v>
      </c>
      <c r="U750" s="207" t="s">
        <v>54</v>
      </c>
      <c r="V750" s="207" t="s">
        <v>79</v>
      </c>
      <c r="W750" s="207" t="s">
        <v>56</v>
      </c>
      <c r="X750" s="207" t="s">
        <v>57</v>
      </c>
      <c r="Y750" s="208" t="s">
        <v>58</v>
      </c>
      <c r="Z750" s="207" t="s">
        <v>59</v>
      </c>
      <c r="AA750" s="207" t="s">
        <v>60</v>
      </c>
      <c r="AB750" s="207" t="s">
        <v>61</v>
      </c>
      <c r="AC750" s="207" t="s">
        <v>62</v>
      </c>
    </row>
    <row r="751" spans="1:29" s="207" customFormat="1" ht="20.5" customHeight="1" x14ac:dyDescent="0.55000000000000004">
      <c r="A751" s="306"/>
      <c r="B751" s="209" t="s">
        <v>96</v>
      </c>
      <c r="C751" s="282"/>
      <c r="D751" s="211"/>
      <c r="E751" s="212"/>
      <c r="F751" s="210">
        <v>1</v>
      </c>
      <c r="G751" s="213"/>
      <c r="H751" s="214"/>
      <c r="I751" s="215">
        <f t="shared" ref="I751:I762" si="444">IF(H751-G751+1&lt;10,IF(H751-G751+1&gt;0,H751-G751+1,"✕"),"✕")</f>
        <v>1</v>
      </c>
      <c r="J751" s="283" t="s">
        <v>20</v>
      </c>
      <c r="K751" s="284"/>
      <c r="L751" s="284"/>
      <c r="M751" s="284"/>
      <c r="N751" s="284"/>
      <c r="O751" s="285" t="s">
        <v>17</v>
      </c>
      <c r="P751" s="216">
        <f t="shared" ref="P751:P762" si="445">IF(J751="【住宅手当】",Y751,IF(J751="【宿舎借上げ】",AC751,0))</f>
        <v>0</v>
      </c>
      <c r="Q751" s="216">
        <f t="shared" ref="Q751:Q762" si="446">I751*P751</f>
        <v>0</v>
      </c>
      <c r="R751" s="286"/>
      <c r="U751" s="207">
        <f t="shared" ref="U751:U762" si="447">IF(O751="標準エリア",1/2,(IF(O751="加算エリア",2/3,0)))</f>
        <v>0.5</v>
      </c>
      <c r="V751" s="207">
        <f t="shared" ref="V751:V762" si="448">L751*U751</f>
        <v>0</v>
      </c>
      <c r="W751" s="207">
        <f t="shared" ref="W751:W762" si="449">IF(V751&gt;=(IF(O751="標準エリア",10000,IF(O751="加算エリア",14000,0))),IF(O751="標準エリア",10000,IF(O751="加算エリア",14000,0)),V751)</f>
        <v>0</v>
      </c>
      <c r="X751" s="217">
        <f t="shared" ref="X751:X762" si="450">K751-L751</f>
        <v>0</v>
      </c>
      <c r="Y751" s="207">
        <f t="shared" ref="Y751:Y762" si="451">IF(W751&gt;=X751,X751,W751)</f>
        <v>0</v>
      </c>
      <c r="Z751" s="217">
        <f t="shared" ref="Z751:Z762" si="452">M751-N751</f>
        <v>0</v>
      </c>
      <c r="AA751" s="207">
        <f t="shared" ref="AA751:AA762" si="453">Z751*U751</f>
        <v>0</v>
      </c>
      <c r="AB751" s="207">
        <f t="shared" ref="AB751:AB762" si="454">IF(AA751&gt;=(IF(O751="標準エリア",10000,14000)),(IF(O751="標準エリア",10000,14000)),AA751)</f>
        <v>0</v>
      </c>
      <c r="AC751" s="207">
        <f t="shared" ref="AC751:AC762" si="455">IF(AB751&gt;=N751,N751,AB751)</f>
        <v>0</v>
      </c>
    </row>
    <row r="752" spans="1:29" s="207" customFormat="1" ht="20.5" customHeight="1" x14ac:dyDescent="0.55000000000000004">
      <c r="A752" s="306"/>
      <c r="B752" s="218" t="s">
        <v>97</v>
      </c>
      <c r="C752" s="287"/>
      <c r="D752" s="220"/>
      <c r="E752" s="221"/>
      <c r="F752" s="219">
        <v>2</v>
      </c>
      <c r="G752" s="222"/>
      <c r="H752" s="223"/>
      <c r="I752" s="224">
        <f t="shared" si="444"/>
        <v>1</v>
      </c>
      <c r="J752" s="288" t="s">
        <v>20</v>
      </c>
      <c r="K752" s="289"/>
      <c r="L752" s="289"/>
      <c r="M752" s="289"/>
      <c r="N752" s="289"/>
      <c r="O752" s="290" t="s">
        <v>17</v>
      </c>
      <c r="P752" s="225">
        <f t="shared" si="445"/>
        <v>0</v>
      </c>
      <c r="Q752" s="225">
        <f t="shared" si="446"/>
        <v>0</v>
      </c>
      <c r="R752" s="291"/>
      <c r="U752" s="207">
        <f t="shared" si="447"/>
        <v>0.5</v>
      </c>
      <c r="V752" s="207">
        <f t="shared" si="448"/>
        <v>0</v>
      </c>
      <c r="W752" s="207">
        <f t="shared" si="449"/>
        <v>0</v>
      </c>
      <c r="X752" s="217">
        <f t="shared" si="450"/>
        <v>0</v>
      </c>
      <c r="Y752" s="207">
        <f t="shared" si="451"/>
        <v>0</v>
      </c>
      <c r="Z752" s="217">
        <f t="shared" si="452"/>
        <v>0</v>
      </c>
      <c r="AA752" s="207">
        <f t="shared" si="453"/>
        <v>0</v>
      </c>
      <c r="AB752" s="207">
        <f t="shared" si="454"/>
        <v>0</v>
      </c>
      <c r="AC752" s="207">
        <f t="shared" si="455"/>
        <v>0</v>
      </c>
    </row>
    <row r="753" spans="1:29" s="207" customFormat="1" ht="20.5" customHeight="1" x14ac:dyDescent="0.55000000000000004">
      <c r="A753" s="306"/>
      <c r="B753" s="218" t="s">
        <v>98</v>
      </c>
      <c r="C753" s="292"/>
      <c r="D753" s="226" t="str">
        <f>IF(C753=0,"",DATEDIF(C753,"2025/4/1","Y"))</f>
        <v/>
      </c>
      <c r="E753" s="212"/>
      <c r="F753" s="219">
        <v>3</v>
      </c>
      <c r="G753" s="222"/>
      <c r="H753" s="223"/>
      <c r="I753" s="224">
        <f t="shared" si="444"/>
        <v>1</v>
      </c>
      <c r="J753" s="288" t="s">
        <v>20</v>
      </c>
      <c r="K753" s="289"/>
      <c r="L753" s="289"/>
      <c r="M753" s="289"/>
      <c r="N753" s="289"/>
      <c r="O753" s="290" t="s">
        <v>17</v>
      </c>
      <c r="P753" s="225">
        <f t="shared" si="445"/>
        <v>0</v>
      </c>
      <c r="Q753" s="225">
        <f t="shared" si="446"/>
        <v>0</v>
      </c>
      <c r="R753" s="291"/>
      <c r="U753" s="207">
        <f t="shared" si="447"/>
        <v>0.5</v>
      </c>
      <c r="V753" s="207">
        <f t="shared" si="448"/>
        <v>0</v>
      </c>
      <c r="W753" s="207">
        <f t="shared" si="449"/>
        <v>0</v>
      </c>
      <c r="X753" s="217">
        <f t="shared" si="450"/>
        <v>0</v>
      </c>
      <c r="Y753" s="207">
        <f t="shared" si="451"/>
        <v>0</v>
      </c>
      <c r="Z753" s="217">
        <f t="shared" si="452"/>
        <v>0</v>
      </c>
      <c r="AA753" s="207">
        <f t="shared" si="453"/>
        <v>0</v>
      </c>
      <c r="AB753" s="207">
        <f t="shared" si="454"/>
        <v>0</v>
      </c>
      <c r="AC753" s="207">
        <f t="shared" si="455"/>
        <v>0</v>
      </c>
    </row>
    <row r="754" spans="1:29" s="207" customFormat="1" ht="20.5" customHeight="1" x14ac:dyDescent="0.55000000000000004">
      <c r="A754" s="306"/>
      <c r="B754" s="218" t="s">
        <v>99</v>
      </c>
      <c r="C754" s="292"/>
      <c r="D754" s="227" t="str">
        <f>IF(C754="","",IF(AND(C754&gt;=DATE(2022,2,1),C754&lt;=DATE(2025,12,31)),"対象","対象外"))</f>
        <v/>
      </c>
      <c r="E754" s="221"/>
      <c r="F754" s="219">
        <v>4</v>
      </c>
      <c r="G754" s="222"/>
      <c r="H754" s="223"/>
      <c r="I754" s="224">
        <f t="shared" si="444"/>
        <v>1</v>
      </c>
      <c r="J754" s="288" t="s">
        <v>20</v>
      </c>
      <c r="K754" s="289"/>
      <c r="L754" s="289"/>
      <c r="M754" s="289"/>
      <c r="N754" s="289"/>
      <c r="O754" s="290" t="s">
        <v>17</v>
      </c>
      <c r="P754" s="225">
        <f t="shared" si="445"/>
        <v>0</v>
      </c>
      <c r="Q754" s="225">
        <f t="shared" si="446"/>
        <v>0</v>
      </c>
      <c r="R754" s="291"/>
      <c r="U754" s="207">
        <f t="shared" si="447"/>
        <v>0.5</v>
      </c>
      <c r="V754" s="207">
        <f t="shared" si="448"/>
        <v>0</v>
      </c>
      <c r="W754" s="207">
        <f t="shared" si="449"/>
        <v>0</v>
      </c>
      <c r="X754" s="217">
        <f t="shared" si="450"/>
        <v>0</v>
      </c>
      <c r="Y754" s="207">
        <f t="shared" si="451"/>
        <v>0</v>
      </c>
      <c r="Z754" s="217">
        <f t="shared" si="452"/>
        <v>0</v>
      </c>
      <c r="AA754" s="207">
        <f t="shared" si="453"/>
        <v>0</v>
      </c>
      <c r="AB754" s="207">
        <f t="shared" si="454"/>
        <v>0</v>
      </c>
      <c r="AC754" s="207">
        <f t="shared" si="455"/>
        <v>0</v>
      </c>
    </row>
    <row r="755" spans="1:29" s="207" customFormat="1" ht="20.5" customHeight="1" x14ac:dyDescent="0.55000000000000004">
      <c r="A755" s="306"/>
      <c r="B755" s="218" t="s">
        <v>100</v>
      </c>
      <c r="C755" s="293"/>
      <c r="D755" s="220"/>
      <c r="E755" s="212"/>
      <c r="F755" s="219">
        <v>5</v>
      </c>
      <c r="G755" s="222"/>
      <c r="H755" s="223"/>
      <c r="I755" s="224">
        <f t="shared" si="444"/>
        <v>1</v>
      </c>
      <c r="J755" s="288" t="s">
        <v>20</v>
      </c>
      <c r="K755" s="289"/>
      <c r="L755" s="289"/>
      <c r="M755" s="289"/>
      <c r="N755" s="289"/>
      <c r="O755" s="290" t="s">
        <v>17</v>
      </c>
      <c r="P755" s="225">
        <f t="shared" si="445"/>
        <v>0</v>
      </c>
      <c r="Q755" s="225">
        <f t="shared" si="446"/>
        <v>0</v>
      </c>
      <c r="R755" s="291"/>
      <c r="U755" s="207">
        <f t="shared" si="447"/>
        <v>0.5</v>
      </c>
      <c r="V755" s="207">
        <f t="shared" si="448"/>
        <v>0</v>
      </c>
      <c r="W755" s="207">
        <f t="shared" si="449"/>
        <v>0</v>
      </c>
      <c r="X755" s="217">
        <f t="shared" si="450"/>
        <v>0</v>
      </c>
      <c r="Y755" s="207">
        <f t="shared" si="451"/>
        <v>0</v>
      </c>
      <c r="Z755" s="217">
        <f t="shared" si="452"/>
        <v>0</v>
      </c>
      <c r="AA755" s="207">
        <f t="shared" si="453"/>
        <v>0</v>
      </c>
      <c r="AB755" s="207">
        <f t="shared" si="454"/>
        <v>0</v>
      </c>
      <c r="AC755" s="207">
        <f t="shared" si="455"/>
        <v>0</v>
      </c>
    </row>
    <row r="756" spans="1:29" s="207" customFormat="1" ht="20.5" customHeight="1" thickBot="1" x14ac:dyDescent="0.6">
      <c r="A756" s="306"/>
      <c r="B756" s="228" t="s">
        <v>101</v>
      </c>
      <c r="C756" s="294"/>
      <c r="D756" s="230"/>
      <c r="E756" s="221"/>
      <c r="F756" s="219">
        <v>6</v>
      </c>
      <c r="G756" s="222"/>
      <c r="H756" s="223"/>
      <c r="I756" s="224">
        <f t="shared" si="444"/>
        <v>1</v>
      </c>
      <c r="J756" s="288" t="s">
        <v>20</v>
      </c>
      <c r="K756" s="289"/>
      <c r="L756" s="289"/>
      <c r="M756" s="289"/>
      <c r="N756" s="289"/>
      <c r="O756" s="290" t="s">
        <v>17</v>
      </c>
      <c r="P756" s="225">
        <f t="shared" si="445"/>
        <v>0</v>
      </c>
      <c r="Q756" s="225">
        <f t="shared" si="446"/>
        <v>0</v>
      </c>
      <c r="R756" s="291"/>
      <c r="U756" s="207">
        <f t="shared" si="447"/>
        <v>0.5</v>
      </c>
      <c r="V756" s="207">
        <f t="shared" si="448"/>
        <v>0</v>
      </c>
      <c r="W756" s="207">
        <f t="shared" si="449"/>
        <v>0</v>
      </c>
      <c r="X756" s="217">
        <f t="shared" si="450"/>
        <v>0</v>
      </c>
      <c r="Y756" s="207">
        <f t="shared" si="451"/>
        <v>0</v>
      </c>
      <c r="Z756" s="217">
        <f t="shared" si="452"/>
        <v>0</v>
      </c>
      <c r="AA756" s="207">
        <f t="shared" si="453"/>
        <v>0</v>
      </c>
      <c r="AB756" s="207">
        <f t="shared" si="454"/>
        <v>0</v>
      </c>
      <c r="AC756" s="207">
        <f t="shared" si="455"/>
        <v>0</v>
      </c>
    </row>
    <row r="757" spans="1:29" s="207" customFormat="1" ht="20.5" customHeight="1" x14ac:dyDescent="0.55000000000000004">
      <c r="A757" s="307"/>
      <c r="B757" s="231"/>
      <c r="C757" s="231"/>
      <c r="D757" s="231"/>
      <c r="E757" s="232"/>
      <c r="F757" s="219">
        <v>7</v>
      </c>
      <c r="G757" s="222"/>
      <c r="H757" s="223"/>
      <c r="I757" s="224">
        <f t="shared" si="444"/>
        <v>1</v>
      </c>
      <c r="J757" s="288" t="s">
        <v>20</v>
      </c>
      <c r="K757" s="289"/>
      <c r="L757" s="289"/>
      <c r="M757" s="289"/>
      <c r="N757" s="289"/>
      <c r="O757" s="290" t="s">
        <v>17</v>
      </c>
      <c r="P757" s="225">
        <f t="shared" si="445"/>
        <v>0</v>
      </c>
      <c r="Q757" s="225">
        <f t="shared" si="446"/>
        <v>0</v>
      </c>
      <c r="R757" s="291"/>
      <c r="U757" s="207">
        <f t="shared" si="447"/>
        <v>0.5</v>
      </c>
      <c r="V757" s="207">
        <f t="shared" si="448"/>
        <v>0</v>
      </c>
      <c r="W757" s="207">
        <f t="shared" si="449"/>
        <v>0</v>
      </c>
      <c r="X757" s="217">
        <f t="shared" si="450"/>
        <v>0</v>
      </c>
      <c r="Y757" s="207">
        <f t="shared" si="451"/>
        <v>0</v>
      </c>
      <c r="Z757" s="217">
        <f t="shared" si="452"/>
        <v>0</v>
      </c>
      <c r="AA757" s="207">
        <f t="shared" si="453"/>
        <v>0</v>
      </c>
      <c r="AB757" s="207">
        <f t="shared" si="454"/>
        <v>0</v>
      </c>
      <c r="AC757" s="207">
        <f t="shared" si="455"/>
        <v>0</v>
      </c>
    </row>
    <row r="758" spans="1:29" s="207" customFormat="1" ht="20.5" customHeight="1" thickBot="1" x14ac:dyDescent="0.6">
      <c r="A758" s="307"/>
      <c r="B758" s="233"/>
      <c r="C758" s="233"/>
      <c r="D758" s="233"/>
      <c r="E758" s="234"/>
      <c r="F758" s="219">
        <v>8</v>
      </c>
      <c r="G758" s="222"/>
      <c r="H758" s="223"/>
      <c r="I758" s="224">
        <f t="shared" si="444"/>
        <v>1</v>
      </c>
      <c r="J758" s="288" t="s">
        <v>20</v>
      </c>
      <c r="K758" s="289"/>
      <c r="L758" s="289"/>
      <c r="M758" s="289"/>
      <c r="N758" s="289"/>
      <c r="O758" s="290" t="s">
        <v>17</v>
      </c>
      <c r="P758" s="225">
        <f t="shared" si="445"/>
        <v>0</v>
      </c>
      <c r="Q758" s="225">
        <f t="shared" si="446"/>
        <v>0</v>
      </c>
      <c r="R758" s="291"/>
      <c r="U758" s="207">
        <f t="shared" si="447"/>
        <v>0.5</v>
      </c>
      <c r="V758" s="207">
        <f t="shared" si="448"/>
        <v>0</v>
      </c>
      <c r="W758" s="207">
        <f t="shared" si="449"/>
        <v>0</v>
      </c>
      <c r="X758" s="217">
        <f t="shared" si="450"/>
        <v>0</v>
      </c>
      <c r="Y758" s="207">
        <f t="shared" si="451"/>
        <v>0</v>
      </c>
      <c r="Z758" s="217">
        <f t="shared" si="452"/>
        <v>0</v>
      </c>
      <c r="AA758" s="207">
        <f t="shared" si="453"/>
        <v>0</v>
      </c>
      <c r="AB758" s="207">
        <f t="shared" si="454"/>
        <v>0</v>
      </c>
      <c r="AC758" s="207">
        <f t="shared" si="455"/>
        <v>0</v>
      </c>
    </row>
    <row r="759" spans="1:29" s="207" customFormat="1" ht="20.5" customHeight="1" x14ac:dyDescent="0.55000000000000004">
      <c r="A759" s="306"/>
      <c r="B759" s="235" t="str">
        <f>IF(C752=0,"",C752)</f>
        <v/>
      </c>
      <c r="C759" s="211" t="s">
        <v>103</v>
      </c>
      <c r="D759" s="209"/>
      <c r="E759" s="212"/>
      <c r="F759" s="219">
        <v>9</v>
      </c>
      <c r="G759" s="222"/>
      <c r="H759" s="223"/>
      <c r="I759" s="224">
        <f t="shared" si="444"/>
        <v>1</v>
      </c>
      <c r="J759" s="288" t="s">
        <v>20</v>
      </c>
      <c r="K759" s="289"/>
      <c r="L759" s="289"/>
      <c r="M759" s="289"/>
      <c r="N759" s="289"/>
      <c r="O759" s="290" t="s">
        <v>17</v>
      </c>
      <c r="P759" s="225">
        <f t="shared" si="445"/>
        <v>0</v>
      </c>
      <c r="Q759" s="225">
        <f t="shared" si="446"/>
        <v>0</v>
      </c>
      <c r="R759" s="291"/>
      <c r="U759" s="207">
        <f t="shared" si="447"/>
        <v>0.5</v>
      </c>
      <c r="V759" s="207">
        <f t="shared" si="448"/>
        <v>0</v>
      </c>
      <c r="W759" s="207">
        <f t="shared" si="449"/>
        <v>0</v>
      </c>
      <c r="X759" s="217">
        <f t="shared" si="450"/>
        <v>0</v>
      </c>
      <c r="Y759" s="207">
        <f t="shared" si="451"/>
        <v>0</v>
      </c>
      <c r="Z759" s="217">
        <f t="shared" si="452"/>
        <v>0</v>
      </c>
      <c r="AA759" s="207">
        <f t="shared" si="453"/>
        <v>0</v>
      </c>
      <c r="AB759" s="207">
        <f t="shared" si="454"/>
        <v>0</v>
      </c>
      <c r="AC759" s="207">
        <f t="shared" si="455"/>
        <v>0</v>
      </c>
    </row>
    <row r="760" spans="1:29" s="207" customFormat="1" ht="20.5" customHeight="1" thickBot="1" x14ac:dyDescent="0.6">
      <c r="A760" s="306"/>
      <c r="B760" s="271"/>
      <c r="C760" s="272"/>
      <c r="D760" s="273"/>
      <c r="E760" s="221"/>
      <c r="F760" s="219">
        <v>10</v>
      </c>
      <c r="G760" s="222"/>
      <c r="H760" s="223"/>
      <c r="I760" s="224">
        <f t="shared" si="444"/>
        <v>1</v>
      </c>
      <c r="J760" s="288" t="s">
        <v>20</v>
      </c>
      <c r="K760" s="289"/>
      <c r="L760" s="289"/>
      <c r="M760" s="289"/>
      <c r="N760" s="289"/>
      <c r="O760" s="290" t="s">
        <v>17</v>
      </c>
      <c r="P760" s="225">
        <f t="shared" si="445"/>
        <v>0</v>
      </c>
      <c r="Q760" s="225">
        <f t="shared" si="446"/>
        <v>0</v>
      </c>
      <c r="R760" s="291"/>
      <c r="U760" s="207">
        <f t="shared" si="447"/>
        <v>0.5</v>
      </c>
      <c r="V760" s="207">
        <f t="shared" si="448"/>
        <v>0</v>
      </c>
      <c r="W760" s="207">
        <f t="shared" si="449"/>
        <v>0</v>
      </c>
      <c r="X760" s="217">
        <f t="shared" si="450"/>
        <v>0</v>
      </c>
      <c r="Y760" s="207">
        <f t="shared" si="451"/>
        <v>0</v>
      </c>
      <c r="Z760" s="217">
        <f t="shared" si="452"/>
        <v>0</v>
      </c>
      <c r="AA760" s="207">
        <f t="shared" si="453"/>
        <v>0</v>
      </c>
      <c r="AB760" s="207">
        <f t="shared" si="454"/>
        <v>0</v>
      </c>
      <c r="AC760" s="207">
        <f t="shared" si="455"/>
        <v>0</v>
      </c>
    </row>
    <row r="761" spans="1:29" s="207" customFormat="1" ht="20.5" customHeight="1" thickBot="1" x14ac:dyDescent="0.6">
      <c r="A761" s="306"/>
      <c r="B761" s="209" t="s">
        <v>5</v>
      </c>
      <c r="C761" s="239">
        <f>COUNTIF(J751:J762,"&lt;&gt;【補助対象外】")</f>
        <v>12</v>
      </c>
      <c r="D761" s="240"/>
      <c r="E761" s="212"/>
      <c r="F761" s="219">
        <v>11</v>
      </c>
      <c r="G761" s="222"/>
      <c r="H761" s="223"/>
      <c r="I761" s="224">
        <f t="shared" si="444"/>
        <v>1</v>
      </c>
      <c r="J761" s="288" t="s">
        <v>20</v>
      </c>
      <c r="K761" s="289"/>
      <c r="L761" s="289"/>
      <c r="M761" s="289"/>
      <c r="N761" s="289"/>
      <c r="O761" s="290" t="s">
        <v>17</v>
      </c>
      <c r="P761" s="225">
        <f t="shared" si="445"/>
        <v>0</v>
      </c>
      <c r="Q761" s="225">
        <f t="shared" si="446"/>
        <v>0</v>
      </c>
      <c r="R761" s="291"/>
      <c r="U761" s="207">
        <f t="shared" si="447"/>
        <v>0.5</v>
      </c>
      <c r="V761" s="207">
        <f t="shared" si="448"/>
        <v>0</v>
      </c>
      <c r="W761" s="207">
        <f t="shared" si="449"/>
        <v>0</v>
      </c>
      <c r="X761" s="217">
        <f t="shared" si="450"/>
        <v>0</v>
      </c>
      <c r="Y761" s="207">
        <f t="shared" si="451"/>
        <v>0</v>
      </c>
      <c r="Z761" s="217">
        <f t="shared" si="452"/>
        <v>0</v>
      </c>
      <c r="AA761" s="207">
        <f t="shared" si="453"/>
        <v>0</v>
      </c>
      <c r="AB761" s="207">
        <f t="shared" si="454"/>
        <v>0</v>
      </c>
      <c r="AC761" s="207">
        <f t="shared" si="455"/>
        <v>0</v>
      </c>
    </row>
    <row r="762" spans="1:29" s="207" customFormat="1" ht="20.399999999999999" customHeight="1" thickBot="1" x14ac:dyDescent="0.6">
      <c r="A762" s="306"/>
      <c r="B762" s="241" t="s">
        <v>104</v>
      </c>
      <c r="C762" s="242">
        <f>ROUNDDOWN(SUM(P751:P762),-3)</f>
        <v>0</v>
      </c>
      <c r="D762" s="243"/>
      <c r="E762" s="221"/>
      <c r="F762" s="229">
        <v>12</v>
      </c>
      <c r="G762" s="244"/>
      <c r="H762" s="245"/>
      <c r="I762" s="246">
        <f t="shared" si="444"/>
        <v>1</v>
      </c>
      <c r="J762" s="295" t="s">
        <v>20</v>
      </c>
      <c r="K762" s="296"/>
      <c r="L762" s="296"/>
      <c r="M762" s="296"/>
      <c r="N762" s="296"/>
      <c r="O762" s="297" t="s">
        <v>17</v>
      </c>
      <c r="P762" s="247">
        <f t="shared" si="445"/>
        <v>0</v>
      </c>
      <c r="Q762" s="247">
        <f t="shared" si="446"/>
        <v>0</v>
      </c>
      <c r="R762" s="298"/>
      <c r="U762" s="207">
        <f t="shared" si="447"/>
        <v>0.5</v>
      </c>
      <c r="V762" s="207">
        <f t="shared" si="448"/>
        <v>0</v>
      </c>
      <c r="W762" s="207">
        <f t="shared" si="449"/>
        <v>0</v>
      </c>
      <c r="X762" s="217">
        <f t="shared" si="450"/>
        <v>0</v>
      </c>
      <c r="Y762" s="207">
        <f t="shared" si="451"/>
        <v>0</v>
      </c>
      <c r="Z762" s="217">
        <f t="shared" si="452"/>
        <v>0</v>
      </c>
      <c r="AA762" s="207">
        <f t="shared" si="453"/>
        <v>0</v>
      </c>
      <c r="AB762" s="207">
        <f t="shared" si="454"/>
        <v>0</v>
      </c>
      <c r="AC762" s="207">
        <f t="shared" si="455"/>
        <v>0</v>
      </c>
    </row>
    <row r="763" spans="1:29" s="207" customFormat="1" ht="4.75" customHeight="1" x14ac:dyDescent="0.55000000000000004">
      <c r="A763" s="248"/>
      <c r="B763" s="249"/>
      <c r="C763" s="250"/>
      <c r="D763" s="251"/>
      <c r="E763" s="252"/>
      <c r="F763" s="208"/>
      <c r="G763" s="253"/>
      <c r="H763" s="253"/>
      <c r="I763" s="254"/>
      <c r="J763" s="255"/>
      <c r="K763" s="256"/>
      <c r="L763" s="256"/>
      <c r="M763" s="256"/>
      <c r="N763" s="256"/>
      <c r="O763" s="255"/>
      <c r="P763" s="256"/>
      <c r="Q763" s="256"/>
      <c r="R763" s="255"/>
      <c r="X763" s="217"/>
      <c r="Z763" s="217"/>
    </row>
    <row r="764" spans="1:29" s="207" customFormat="1" ht="4.75" customHeight="1" x14ac:dyDescent="0.55000000000000004">
      <c r="A764" s="248"/>
      <c r="B764" s="249"/>
      <c r="C764" s="250"/>
      <c r="D764" s="251"/>
      <c r="E764" s="252"/>
      <c r="F764" s="208"/>
      <c r="G764" s="253"/>
      <c r="H764" s="253"/>
      <c r="I764" s="254"/>
      <c r="J764" s="255"/>
      <c r="K764" s="256"/>
      <c r="L764" s="256"/>
      <c r="M764" s="256"/>
      <c r="N764" s="256"/>
      <c r="O764" s="255"/>
      <c r="P764" s="256"/>
      <c r="Q764" s="256"/>
      <c r="R764" s="255"/>
      <c r="X764" s="217"/>
      <c r="Z764" s="217"/>
    </row>
    <row r="765" spans="1:29" s="207" customFormat="1" ht="4.75" customHeight="1" thickBot="1" x14ac:dyDescent="0.6">
      <c r="A765" s="248"/>
      <c r="B765" s="249"/>
      <c r="C765" s="250"/>
      <c r="D765" s="251"/>
      <c r="E765" s="252"/>
      <c r="F765" s="208"/>
      <c r="G765" s="253"/>
      <c r="H765" s="253"/>
      <c r="I765" s="254"/>
      <c r="J765" s="255"/>
      <c r="K765" s="256"/>
      <c r="L765" s="256"/>
      <c r="M765" s="256"/>
      <c r="N765" s="256"/>
      <c r="O765" s="255"/>
      <c r="P765" s="256"/>
      <c r="Q765" s="256"/>
      <c r="R765" s="255"/>
      <c r="X765" s="217"/>
      <c r="Z765" s="217"/>
    </row>
    <row r="766" spans="1:29" s="207" customFormat="1" ht="3.65" customHeight="1" x14ac:dyDescent="0.55000000000000004">
      <c r="A766" s="248"/>
      <c r="B766" s="257"/>
      <c r="C766" s="258"/>
      <c r="D766" s="259"/>
      <c r="E766" s="260"/>
      <c r="F766" s="261"/>
      <c r="G766" s="262"/>
      <c r="H766" s="262"/>
      <c r="I766" s="263"/>
      <c r="J766" s="264"/>
      <c r="K766" s="265"/>
      <c r="L766" s="265"/>
      <c r="M766" s="265"/>
      <c r="N766" s="265"/>
      <c r="O766" s="264"/>
      <c r="P766" s="265"/>
      <c r="Q766" s="265"/>
      <c r="R766" s="264"/>
      <c r="X766" s="217"/>
      <c r="Z766" s="217"/>
    </row>
    <row r="767" spans="1:29" s="207" customFormat="1" ht="3.65" customHeight="1" x14ac:dyDescent="0.55000000000000004">
      <c r="A767" s="248"/>
      <c r="B767" s="249"/>
      <c r="C767" s="250"/>
      <c r="D767" s="251"/>
      <c r="E767" s="252"/>
      <c r="F767" s="208"/>
      <c r="G767" s="253"/>
      <c r="H767" s="253"/>
      <c r="I767" s="254"/>
      <c r="J767" s="255"/>
      <c r="K767" s="256"/>
      <c r="L767" s="256"/>
      <c r="M767" s="256"/>
      <c r="N767" s="256"/>
      <c r="O767" s="255"/>
      <c r="P767" s="256"/>
      <c r="Q767" s="256"/>
      <c r="R767" s="255"/>
      <c r="X767" s="217"/>
      <c r="Z767" s="217"/>
    </row>
    <row r="768" spans="1:29" s="207" customFormat="1" ht="3.65" customHeight="1" x14ac:dyDescent="0.55000000000000004">
      <c r="A768" s="248"/>
      <c r="B768" s="249"/>
      <c r="C768" s="250"/>
      <c r="D768" s="251"/>
      <c r="E768" s="252"/>
      <c r="F768" s="208"/>
      <c r="G768" s="253"/>
      <c r="H768" s="253"/>
      <c r="I768" s="254"/>
      <c r="J768" s="255"/>
      <c r="K768" s="256"/>
      <c r="L768" s="256"/>
      <c r="M768" s="256"/>
      <c r="N768" s="256"/>
      <c r="O768" s="255"/>
      <c r="P768" s="256"/>
      <c r="Q768" s="256"/>
      <c r="R768" s="255"/>
      <c r="X768" s="217"/>
      <c r="Z768" s="217"/>
    </row>
    <row r="769" spans="1:29" s="208" customFormat="1" ht="3.65" customHeight="1" thickBot="1" x14ac:dyDescent="0.6">
      <c r="A769" s="248"/>
      <c r="B769" s="251"/>
      <c r="C769" s="251"/>
      <c r="D769" s="251"/>
      <c r="E769" s="252"/>
      <c r="F769" s="251"/>
      <c r="G769" s="253"/>
      <c r="H769" s="253"/>
      <c r="I769" s="254"/>
      <c r="J769" s="255"/>
      <c r="K769" s="256"/>
      <c r="L769" s="256"/>
      <c r="M769" s="256"/>
      <c r="N769" s="256"/>
      <c r="O769" s="255"/>
      <c r="P769" s="256"/>
      <c r="Q769" s="256"/>
      <c r="R769" s="255"/>
      <c r="X769" s="256"/>
      <c r="Z769" s="256"/>
    </row>
    <row r="770" spans="1:29" s="207" customFormat="1" ht="48" customHeight="1" thickBot="1" x14ac:dyDescent="0.6">
      <c r="A770" s="190"/>
      <c r="B770" s="200" t="s">
        <v>94</v>
      </c>
      <c r="C770" s="305"/>
      <c r="D770" s="200" t="s">
        <v>162</v>
      </c>
      <c r="E770" s="201"/>
      <c r="F770" s="200" t="s">
        <v>93</v>
      </c>
      <c r="G770" s="202" t="s">
        <v>66</v>
      </c>
      <c r="H770" s="202" t="s">
        <v>67</v>
      </c>
      <c r="I770" s="203" t="s">
        <v>73</v>
      </c>
      <c r="J770" s="202" t="s">
        <v>75</v>
      </c>
      <c r="K770" s="202" t="s">
        <v>69</v>
      </c>
      <c r="L770" s="202" t="s">
        <v>68</v>
      </c>
      <c r="M770" s="202" t="s">
        <v>70</v>
      </c>
      <c r="N770" s="202" t="s">
        <v>71</v>
      </c>
      <c r="O770" s="202" t="s">
        <v>15</v>
      </c>
      <c r="P770" s="204" t="s">
        <v>72</v>
      </c>
      <c r="Q770" s="205" t="s">
        <v>74</v>
      </c>
      <c r="R770" s="206" t="s">
        <v>132</v>
      </c>
      <c r="U770" s="207" t="s">
        <v>54</v>
      </c>
      <c r="V770" s="207" t="s">
        <v>79</v>
      </c>
      <c r="W770" s="207" t="s">
        <v>56</v>
      </c>
      <c r="X770" s="207" t="s">
        <v>57</v>
      </c>
      <c r="Y770" s="208" t="s">
        <v>58</v>
      </c>
      <c r="Z770" s="207" t="s">
        <v>59</v>
      </c>
      <c r="AA770" s="207" t="s">
        <v>60</v>
      </c>
      <c r="AB770" s="207" t="s">
        <v>61</v>
      </c>
      <c r="AC770" s="207" t="s">
        <v>62</v>
      </c>
    </row>
    <row r="771" spans="1:29" s="207" customFormat="1" ht="20.5" customHeight="1" x14ac:dyDescent="0.55000000000000004">
      <c r="A771" s="306"/>
      <c r="B771" s="209" t="s">
        <v>96</v>
      </c>
      <c r="C771" s="282"/>
      <c r="D771" s="211"/>
      <c r="E771" s="212"/>
      <c r="F771" s="210">
        <v>1</v>
      </c>
      <c r="G771" s="213"/>
      <c r="H771" s="214"/>
      <c r="I771" s="215">
        <f t="shared" ref="I771:I782" si="456">IF(H771-G771+1&lt;10,IF(H771-G771+1&gt;0,H771-G771+1,"✕"),"✕")</f>
        <v>1</v>
      </c>
      <c r="J771" s="283" t="s">
        <v>20</v>
      </c>
      <c r="K771" s="284"/>
      <c r="L771" s="284"/>
      <c r="M771" s="284"/>
      <c r="N771" s="284"/>
      <c r="O771" s="285" t="s">
        <v>17</v>
      </c>
      <c r="P771" s="216">
        <f t="shared" ref="P771:P782" si="457">IF(J771="【住宅手当】",Y771,IF(J771="【宿舎借上げ】",AC771,0))</f>
        <v>0</v>
      </c>
      <c r="Q771" s="216">
        <f t="shared" ref="Q771:Q782" si="458">I771*P771</f>
        <v>0</v>
      </c>
      <c r="R771" s="286"/>
      <c r="U771" s="207">
        <f t="shared" ref="U771:U782" si="459">IF(O771="標準エリア",1/2,(IF(O771="加算エリア",2/3,0)))</f>
        <v>0.5</v>
      </c>
      <c r="V771" s="207">
        <f t="shared" ref="V771:V782" si="460">L771*U771</f>
        <v>0</v>
      </c>
      <c r="W771" s="207">
        <f t="shared" ref="W771:W782" si="461">IF(V771&gt;=(IF(O771="標準エリア",10000,IF(O771="加算エリア",14000,0))),IF(O771="標準エリア",10000,IF(O771="加算エリア",14000,0)),V771)</f>
        <v>0</v>
      </c>
      <c r="X771" s="217">
        <f t="shared" ref="X771:X782" si="462">K771-L771</f>
        <v>0</v>
      </c>
      <c r="Y771" s="207">
        <f t="shared" ref="Y771:Y782" si="463">IF(W771&gt;=X771,X771,W771)</f>
        <v>0</v>
      </c>
      <c r="Z771" s="217">
        <f t="shared" ref="Z771:Z782" si="464">M771-N771</f>
        <v>0</v>
      </c>
      <c r="AA771" s="207">
        <f t="shared" ref="AA771:AA782" si="465">Z771*U771</f>
        <v>0</v>
      </c>
      <c r="AB771" s="207">
        <f t="shared" ref="AB771:AB782" si="466">IF(AA771&gt;=(IF(O771="標準エリア",10000,14000)),(IF(O771="標準エリア",10000,14000)),AA771)</f>
        <v>0</v>
      </c>
      <c r="AC771" s="207">
        <f t="shared" ref="AC771:AC782" si="467">IF(AB771&gt;=N771,N771,AB771)</f>
        <v>0</v>
      </c>
    </row>
    <row r="772" spans="1:29" s="207" customFormat="1" ht="20.5" customHeight="1" x14ac:dyDescent="0.55000000000000004">
      <c r="A772" s="306"/>
      <c r="B772" s="218" t="s">
        <v>97</v>
      </c>
      <c r="C772" s="287"/>
      <c r="D772" s="220"/>
      <c r="E772" s="221"/>
      <c r="F772" s="219">
        <v>2</v>
      </c>
      <c r="G772" s="222"/>
      <c r="H772" s="223"/>
      <c r="I772" s="224">
        <f t="shared" si="456"/>
        <v>1</v>
      </c>
      <c r="J772" s="288" t="s">
        <v>20</v>
      </c>
      <c r="K772" s="289"/>
      <c r="L772" s="289"/>
      <c r="M772" s="289"/>
      <c r="N772" s="289"/>
      <c r="O772" s="290" t="s">
        <v>17</v>
      </c>
      <c r="P772" s="225">
        <f t="shared" si="457"/>
        <v>0</v>
      </c>
      <c r="Q772" s="225">
        <f t="shared" si="458"/>
        <v>0</v>
      </c>
      <c r="R772" s="291"/>
      <c r="U772" s="207">
        <f t="shared" si="459"/>
        <v>0.5</v>
      </c>
      <c r="V772" s="207">
        <f t="shared" si="460"/>
        <v>0</v>
      </c>
      <c r="W772" s="207">
        <f t="shared" si="461"/>
        <v>0</v>
      </c>
      <c r="X772" s="217">
        <f t="shared" si="462"/>
        <v>0</v>
      </c>
      <c r="Y772" s="207">
        <f t="shared" si="463"/>
        <v>0</v>
      </c>
      <c r="Z772" s="217">
        <f t="shared" si="464"/>
        <v>0</v>
      </c>
      <c r="AA772" s="207">
        <f t="shared" si="465"/>
        <v>0</v>
      </c>
      <c r="AB772" s="207">
        <f t="shared" si="466"/>
        <v>0</v>
      </c>
      <c r="AC772" s="207">
        <f t="shared" si="467"/>
        <v>0</v>
      </c>
    </row>
    <row r="773" spans="1:29" s="207" customFormat="1" ht="20.5" customHeight="1" x14ac:dyDescent="0.55000000000000004">
      <c r="A773" s="306"/>
      <c r="B773" s="218" t="s">
        <v>98</v>
      </c>
      <c r="C773" s="292"/>
      <c r="D773" s="226" t="str">
        <f>IF(C773=0,"",DATEDIF(C773,"2025/4/1","Y"))</f>
        <v/>
      </c>
      <c r="E773" s="212"/>
      <c r="F773" s="219">
        <v>3</v>
      </c>
      <c r="G773" s="222"/>
      <c r="H773" s="223"/>
      <c r="I773" s="224">
        <f t="shared" si="456"/>
        <v>1</v>
      </c>
      <c r="J773" s="288" t="s">
        <v>20</v>
      </c>
      <c r="K773" s="289"/>
      <c r="L773" s="289"/>
      <c r="M773" s="289"/>
      <c r="N773" s="289"/>
      <c r="O773" s="290" t="s">
        <v>17</v>
      </c>
      <c r="P773" s="225">
        <f t="shared" si="457"/>
        <v>0</v>
      </c>
      <c r="Q773" s="225">
        <f t="shared" si="458"/>
        <v>0</v>
      </c>
      <c r="R773" s="291"/>
      <c r="U773" s="207">
        <f t="shared" si="459"/>
        <v>0.5</v>
      </c>
      <c r="V773" s="207">
        <f t="shared" si="460"/>
        <v>0</v>
      </c>
      <c r="W773" s="207">
        <f t="shared" si="461"/>
        <v>0</v>
      </c>
      <c r="X773" s="217">
        <f t="shared" si="462"/>
        <v>0</v>
      </c>
      <c r="Y773" s="207">
        <f t="shared" si="463"/>
        <v>0</v>
      </c>
      <c r="Z773" s="217">
        <f t="shared" si="464"/>
        <v>0</v>
      </c>
      <c r="AA773" s="207">
        <f t="shared" si="465"/>
        <v>0</v>
      </c>
      <c r="AB773" s="207">
        <f t="shared" si="466"/>
        <v>0</v>
      </c>
      <c r="AC773" s="207">
        <f t="shared" si="467"/>
        <v>0</v>
      </c>
    </row>
    <row r="774" spans="1:29" s="207" customFormat="1" ht="20.5" customHeight="1" x14ac:dyDescent="0.55000000000000004">
      <c r="A774" s="306"/>
      <c r="B774" s="218" t="s">
        <v>99</v>
      </c>
      <c r="C774" s="292"/>
      <c r="D774" s="227" t="str">
        <f>IF(C774="","",IF(AND(C774&gt;=DATE(2022,2,1),C774&lt;=DATE(2025,12,31)),"対象","対象外"))</f>
        <v/>
      </c>
      <c r="E774" s="221"/>
      <c r="F774" s="219">
        <v>4</v>
      </c>
      <c r="G774" s="222"/>
      <c r="H774" s="223"/>
      <c r="I774" s="224">
        <f t="shared" si="456"/>
        <v>1</v>
      </c>
      <c r="J774" s="288" t="s">
        <v>20</v>
      </c>
      <c r="K774" s="289"/>
      <c r="L774" s="289"/>
      <c r="M774" s="289"/>
      <c r="N774" s="289"/>
      <c r="O774" s="290" t="s">
        <v>17</v>
      </c>
      <c r="P774" s="225">
        <f t="shared" si="457"/>
        <v>0</v>
      </c>
      <c r="Q774" s="225">
        <f t="shared" si="458"/>
        <v>0</v>
      </c>
      <c r="R774" s="291"/>
      <c r="U774" s="207">
        <f t="shared" si="459"/>
        <v>0.5</v>
      </c>
      <c r="V774" s="207">
        <f t="shared" si="460"/>
        <v>0</v>
      </c>
      <c r="W774" s="207">
        <f t="shared" si="461"/>
        <v>0</v>
      </c>
      <c r="X774" s="217">
        <f t="shared" si="462"/>
        <v>0</v>
      </c>
      <c r="Y774" s="207">
        <f t="shared" si="463"/>
        <v>0</v>
      </c>
      <c r="Z774" s="217">
        <f t="shared" si="464"/>
        <v>0</v>
      </c>
      <c r="AA774" s="207">
        <f t="shared" si="465"/>
        <v>0</v>
      </c>
      <c r="AB774" s="207">
        <f t="shared" si="466"/>
        <v>0</v>
      </c>
      <c r="AC774" s="207">
        <f t="shared" si="467"/>
        <v>0</v>
      </c>
    </row>
    <row r="775" spans="1:29" s="207" customFormat="1" ht="20.5" customHeight="1" x14ac:dyDescent="0.55000000000000004">
      <c r="A775" s="306"/>
      <c r="B775" s="218" t="s">
        <v>100</v>
      </c>
      <c r="C775" s="293"/>
      <c r="D775" s="220"/>
      <c r="E775" s="212"/>
      <c r="F775" s="219">
        <v>5</v>
      </c>
      <c r="G775" s="222"/>
      <c r="H775" s="223"/>
      <c r="I775" s="224">
        <f t="shared" si="456"/>
        <v>1</v>
      </c>
      <c r="J775" s="288" t="s">
        <v>20</v>
      </c>
      <c r="K775" s="289"/>
      <c r="L775" s="289"/>
      <c r="M775" s="289"/>
      <c r="N775" s="289"/>
      <c r="O775" s="290" t="s">
        <v>17</v>
      </c>
      <c r="P775" s="225">
        <f t="shared" si="457"/>
        <v>0</v>
      </c>
      <c r="Q775" s="225">
        <f t="shared" si="458"/>
        <v>0</v>
      </c>
      <c r="R775" s="291"/>
      <c r="U775" s="207">
        <f t="shared" si="459"/>
        <v>0.5</v>
      </c>
      <c r="V775" s="207">
        <f t="shared" si="460"/>
        <v>0</v>
      </c>
      <c r="W775" s="207">
        <f t="shared" si="461"/>
        <v>0</v>
      </c>
      <c r="X775" s="217">
        <f t="shared" si="462"/>
        <v>0</v>
      </c>
      <c r="Y775" s="207">
        <f t="shared" si="463"/>
        <v>0</v>
      </c>
      <c r="Z775" s="217">
        <f t="shared" si="464"/>
        <v>0</v>
      </c>
      <c r="AA775" s="207">
        <f t="shared" si="465"/>
        <v>0</v>
      </c>
      <c r="AB775" s="207">
        <f t="shared" si="466"/>
        <v>0</v>
      </c>
      <c r="AC775" s="207">
        <f t="shared" si="467"/>
        <v>0</v>
      </c>
    </row>
    <row r="776" spans="1:29" s="207" customFormat="1" ht="20.5" customHeight="1" thickBot="1" x14ac:dyDescent="0.6">
      <c r="A776" s="306"/>
      <c r="B776" s="228" t="s">
        <v>101</v>
      </c>
      <c r="C776" s="294"/>
      <c r="D776" s="230"/>
      <c r="E776" s="221"/>
      <c r="F776" s="219">
        <v>6</v>
      </c>
      <c r="G776" s="222"/>
      <c r="H776" s="223"/>
      <c r="I776" s="224">
        <f t="shared" si="456"/>
        <v>1</v>
      </c>
      <c r="J776" s="288" t="s">
        <v>20</v>
      </c>
      <c r="K776" s="289"/>
      <c r="L776" s="289"/>
      <c r="M776" s="289"/>
      <c r="N776" s="289"/>
      <c r="O776" s="290" t="s">
        <v>17</v>
      </c>
      <c r="P776" s="225">
        <f t="shared" si="457"/>
        <v>0</v>
      </c>
      <c r="Q776" s="225">
        <f t="shared" si="458"/>
        <v>0</v>
      </c>
      <c r="R776" s="291"/>
      <c r="U776" s="207">
        <f t="shared" si="459"/>
        <v>0.5</v>
      </c>
      <c r="V776" s="207">
        <f t="shared" si="460"/>
        <v>0</v>
      </c>
      <c r="W776" s="207">
        <f t="shared" si="461"/>
        <v>0</v>
      </c>
      <c r="X776" s="217">
        <f t="shared" si="462"/>
        <v>0</v>
      </c>
      <c r="Y776" s="207">
        <f t="shared" si="463"/>
        <v>0</v>
      </c>
      <c r="Z776" s="217">
        <f t="shared" si="464"/>
        <v>0</v>
      </c>
      <c r="AA776" s="207">
        <f t="shared" si="465"/>
        <v>0</v>
      </c>
      <c r="AB776" s="207">
        <f t="shared" si="466"/>
        <v>0</v>
      </c>
      <c r="AC776" s="207">
        <f t="shared" si="467"/>
        <v>0</v>
      </c>
    </row>
    <row r="777" spans="1:29" s="207" customFormat="1" ht="20.5" customHeight="1" x14ac:dyDescent="0.55000000000000004">
      <c r="A777" s="307"/>
      <c r="B777" s="231"/>
      <c r="C777" s="231"/>
      <c r="D777" s="231"/>
      <c r="E777" s="232"/>
      <c r="F777" s="219">
        <v>7</v>
      </c>
      <c r="G777" s="222"/>
      <c r="H777" s="223"/>
      <c r="I777" s="224">
        <f t="shared" si="456"/>
        <v>1</v>
      </c>
      <c r="J777" s="288" t="s">
        <v>20</v>
      </c>
      <c r="K777" s="289"/>
      <c r="L777" s="289"/>
      <c r="M777" s="289"/>
      <c r="N777" s="289"/>
      <c r="O777" s="290" t="s">
        <v>17</v>
      </c>
      <c r="P777" s="225">
        <f t="shared" si="457"/>
        <v>0</v>
      </c>
      <c r="Q777" s="225">
        <f t="shared" si="458"/>
        <v>0</v>
      </c>
      <c r="R777" s="291"/>
      <c r="U777" s="207">
        <f t="shared" si="459"/>
        <v>0.5</v>
      </c>
      <c r="V777" s="207">
        <f t="shared" si="460"/>
        <v>0</v>
      </c>
      <c r="W777" s="207">
        <f t="shared" si="461"/>
        <v>0</v>
      </c>
      <c r="X777" s="217">
        <f t="shared" si="462"/>
        <v>0</v>
      </c>
      <c r="Y777" s="207">
        <f t="shared" si="463"/>
        <v>0</v>
      </c>
      <c r="Z777" s="217">
        <f t="shared" si="464"/>
        <v>0</v>
      </c>
      <c r="AA777" s="207">
        <f t="shared" si="465"/>
        <v>0</v>
      </c>
      <c r="AB777" s="207">
        <f t="shared" si="466"/>
        <v>0</v>
      </c>
      <c r="AC777" s="207">
        <f t="shared" si="467"/>
        <v>0</v>
      </c>
    </row>
    <row r="778" spans="1:29" s="207" customFormat="1" ht="20.5" customHeight="1" thickBot="1" x14ac:dyDescent="0.6">
      <c r="A778" s="307"/>
      <c r="B778" s="233"/>
      <c r="C778" s="233"/>
      <c r="D778" s="233"/>
      <c r="E778" s="234"/>
      <c r="F778" s="219">
        <v>8</v>
      </c>
      <c r="G778" s="222"/>
      <c r="H778" s="223"/>
      <c r="I778" s="224">
        <f t="shared" si="456"/>
        <v>1</v>
      </c>
      <c r="J778" s="288" t="s">
        <v>20</v>
      </c>
      <c r="K778" s="289"/>
      <c r="L778" s="289"/>
      <c r="M778" s="289"/>
      <c r="N778" s="289"/>
      <c r="O778" s="290" t="s">
        <v>17</v>
      </c>
      <c r="P778" s="225">
        <f t="shared" si="457"/>
        <v>0</v>
      </c>
      <c r="Q778" s="225">
        <f t="shared" si="458"/>
        <v>0</v>
      </c>
      <c r="R778" s="291"/>
      <c r="U778" s="207">
        <f t="shared" si="459"/>
        <v>0.5</v>
      </c>
      <c r="V778" s="207">
        <f t="shared" si="460"/>
        <v>0</v>
      </c>
      <c r="W778" s="207">
        <f t="shared" si="461"/>
        <v>0</v>
      </c>
      <c r="X778" s="217">
        <f t="shared" si="462"/>
        <v>0</v>
      </c>
      <c r="Y778" s="207">
        <f t="shared" si="463"/>
        <v>0</v>
      </c>
      <c r="Z778" s="217">
        <f t="shared" si="464"/>
        <v>0</v>
      </c>
      <c r="AA778" s="207">
        <f t="shared" si="465"/>
        <v>0</v>
      </c>
      <c r="AB778" s="207">
        <f t="shared" si="466"/>
        <v>0</v>
      </c>
      <c r="AC778" s="207">
        <f t="shared" si="467"/>
        <v>0</v>
      </c>
    </row>
    <row r="779" spans="1:29" s="207" customFormat="1" ht="20.5" customHeight="1" x14ac:dyDescent="0.55000000000000004">
      <c r="A779" s="306"/>
      <c r="B779" s="235" t="str">
        <f>IF(C772=0,"",C772)</f>
        <v/>
      </c>
      <c r="C779" s="211" t="s">
        <v>103</v>
      </c>
      <c r="D779" s="209"/>
      <c r="E779" s="212"/>
      <c r="F779" s="219">
        <v>9</v>
      </c>
      <c r="G779" s="222"/>
      <c r="H779" s="223"/>
      <c r="I779" s="224">
        <f t="shared" si="456"/>
        <v>1</v>
      </c>
      <c r="J779" s="288" t="s">
        <v>20</v>
      </c>
      <c r="K779" s="289"/>
      <c r="L779" s="289"/>
      <c r="M779" s="289"/>
      <c r="N779" s="289"/>
      <c r="O779" s="290" t="s">
        <v>17</v>
      </c>
      <c r="P779" s="225">
        <f t="shared" si="457"/>
        <v>0</v>
      </c>
      <c r="Q779" s="225">
        <f t="shared" si="458"/>
        <v>0</v>
      </c>
      <c r="R779" s="291"/>
      <c r="U779" s="207">
        <f t="shared" si="459"/>
        <v>0.5</v>
      </c>
      <c r="V779" s="207">
        <f t="shared" si="460"/>
        <v>0</v>
      </c>
      <c r="W779" s="207">
        <f t="shared" si="461"/>
        <v>0</v>
      </c>
      <c r="X779" s="217">
        <f t="shared" si="462"/>
        <v>0</v>
      </c>
      <c r="Y779" s="207">
        <f t="shared" si="463"/>
        <v>0</v>
      </c>
      <c r="Z779" s="217">
        <f t="shared" si="464"/>
        <v>0</v>
      </c>
      <c r="AA779" s="207">
        <f t="shared" si="465"/>
        <v>0</v>
      </c>
      <c r="AB779" s="207">
        <f t="shared" si="466"/>
        <v>0</v>
      </c>
      <c r="AC779" s="207">
        <f t="shared" si="467"/>
        <v>0</v>
      </c>
    </row>
    <row r="780" spans="1:29" s="207" customFormat="1" ht="20.5" customHeight="1" thickBot="1" x14ac:dyDescent="0.6">
      <c r="A780" s="306"/>
      <c r="B780" s="271"/>
      <c r="C780" s="272"/>
      <c r="D780" s="273"/>
      <c r="E780" s="221"/>
      <c r="F780" s="219">
        <v>10</v>
      </c>
      <c r="G780" s="222"/>
      <c r="H780" s="223"/>
      <c r="I780" s="224">
        <f t="shared" si="456"/>
        <v>1</v>
      </c>
      <c r="J780" s="288" t="s">
        <v>20</v>
      </c>
      <c r="K780" s="289"/>
      <c r="L780" s="289"/>
      <c r="M780" s="289"/>
      <c r="N780" s="289"/>
      <c r="O780" s="290" t="s">
        <v>17</v>
      </c>
      <c r="P780" s="225">
        <f t="shared" si="457"/>
        <v>0</v>
      </c>
      <c r="Q780" s="225">
        <f t="shared" si="458"/>
        <v>0</v>
      </c>
      <c r="R780" s="291"/>
      <c r="U780" s="207">
        <f t="shared" si="459"/>
        <v>0.5</v>
      </c>
      <c r="V780" s="207">
        <f t="shared" si="460"/>
        <v>0</v>
      </c>
      <c r="W780" s="207">
        <f t="shared" si="461"/>
        <v>0</v>
      </c>
      <c r="X780" s="217">
        <f t="shared" si="462"/>
        <v>0</v>
      </c>
      <c r="Y780" s="207">
        <f t="shared" si="463"/>
        <v>0</v>
      </c>
      <c r="Z780" s="217">
        <f t="shared" si="464"/>
        <v>0</v>
      </c>
      <c r="AA780" s="207">
        <f t="shared" si="465"/>
        <v>0</v>
      </c>
      <c r="AB780" s="207">
        <f t="shared" si="466"/>
        <v>0</v>
      </c>
      <c r="AC780" s="207">
        <f t="shared" si="467"/>
        <v>0</v>
      </c>
    </row>
    <row r="781" spans="1:29" s="207" customFormat="1" ht="20.5" customHeight="1" thickBot="1" x14ac:dyDescent="0.6">
      <c r="A781" s="306"/>
      <c r="B781" s="209" t="s">
        <v>5</v>
      </c>
      <c r="C781" s="239">
        <f>COUNTIF(J771:J782,"&lt;&gt;【補助対象外】")</f>
        <v>12</v>
      </c>
      <c r="D781" s="240"/>
      <c r="E781" s="212"/>
      <c r="F781" s="219">
        <v>11</v>
      </c>
      <c r="G781" s="222"/>
      <c r="H781" s="223"/>
      <c r="I781" s="224">
        <f t="shared" si="456"/>
        <v>1</v>
      </c>
      <c r="J781" s="288" t="s">
        <v>20</v>
      </c>
      <c r="K781" s="289"/>
      <c r="L781" s="289"/>
      <c r="M781" s="289"/>
      <c r="N781" s="289"/>
      <c r="O781" s="290" t="s">
        <v>17</v>
      </c>
      <c r="P781" s="225">
        <f t="shared" si="457"/>
        <v>0</v>
      </c>
      <c r="Q781" s="225">
        <f t="shared" si="458"/>
        <v>0</v>
      </c>
      <c r="R781" s="291"/>
      <c r="U781" s="207">
        <f t="shared" si="459"/>
        <v>0.5</v>
      </c>
      <c r="V781" s="207">
        <f t="shared" si="460"/>
        <v>0</v>
      </c>
      <c r="W781" s="207">
        <f t="shared" si="461"/>
        <v>0</v>
      </c>
      <c r="X781" s="217">
        <f t="shared" si="462"/>
        <v>0</v>
      </c>
      <c r="Y781" s="207">
        <f t="shared" si="463"/>
        <v>0</v>
      </c>
      <c r="Z781" s="217">
        <f t="shared" si="464"/>
        <v>0</v>
      </c>
      <c r="AA781" s="207">
        <f t="shared" si="465"/>
        <v>0</v>
      </c>
      <c r="AB781" s="207">
        <f t="shared" si="466"/>
        <v>0</v>
      </c>
      <c r="AC781" s="207">
        <f t="shared" si="467"/>
        <v>0</v>
      </c>
    </row>
    <row r="782" spans="1:29" s="207" customFormat="1" ht="20.399999999999999" customHeight="1" thickBot="1" x14ac:dyDescent="0.6">
      <c r="A782" s="306"/>
      <c r="B782" s="241" t="s">
        <v>104</v>
      </c>
      <c r="C782" s="242">
        <f>ROUNDDOWN(SUM(P771:P782),-3)</f>
        <v>0</v>
      </c>
      <c r="D782" s="243"/>
      <c r="E782" s="221"/>
      <c r="F782" s="229">
        <v>12</v>
      </c>
      <c r="G782" s="244"/>
      <c r="H782" s="245"/>
      <c r="I782" s="246">
        <f t="shared" si="456"/>
        <v>1</v>
      </c>
      <c r="J782" s="295" t="s">
        <v>20</v>
      </c>
      <c r="K782" s="296"/>
      <c r="L782" s="296"/>
      <c r="M782" s="296"/>
      <c r="N782" s="296"/>
      <c r="O782" s="297" t="s">
        <v>17</v>
      </c>
      <c r="P782" s="247">
        <f t="shared" si="457"/>
        <v>0</v>
      </c>
      <c r="Q782" s="247">
        <f t="shared" si="458"/>
        <v>0</v>
      </c>
      <c r="R782" s="298"/>
      <c r="U782" s="207">
        <f t="shared" si="459"/>
        <v>0.5</v>
      </c>
      <c r="V782" s="207">
        <f t="shared" si="460"/>
        <v>0</v>
      </c>
      <c r="W782" s="207">
        <f t="shared" si="461"/>
        <v>0</v>
      </c>
      <c r="X782" s="217">
        <f t="shared" si="462"/>
        <v>0</v>
      </c>
      <c r="Y782" s="207">
        <f t="shared" si="463"/>
        <v>0</v>
      </c>
      <c r="Z782" s="217">
        <f t="shared" si="464"/>
        <v>0</v>
      </c>
      <c r="AA782" s="207">
        <f t="shared" si="465"/>
        <v>0</v>
      </c>
      <c r="AB782" s="207">
        <f t="shared" si="466"/>
        <v>0</v>
      </c>
      <c r="AC782" s="207">
        <f t="shared" si="467"/>
        <v>0</v>
      </c>
    </row>
    <row r="783" spans="1:29" s="207" customFormat="1" ht="4.75" customHeight="1" x14ac:dyDescent="0.55000000000000004">
      <c r="A783" s="248"/>
      <c r="B783" s="249"/>
      <c r="C783" s="250"/>
      <c r="D783" s="251"/>
      <c r="E783" s="252"/>
      <c r="F783" s="208"/>
      <c r="G783" s="253"/>
      <c r="H783" s="253"/>
      <c r="I783" s="254"/>
      <c r="J783" s="255"/>
      <c r="K783" s="256"/>
      <c r="L783" s="256"/>
      <c r="M783" s="256"/>
      <c r="N783" s="256"/>
      <c r="O783" s="255"/>
      <c r="P783" s="256"/>
      <c r="Q783" s="256"/>
      <c r="R783" s="255"/>
      <c r="X783" s="217"/>
      <c r="Z783" s="217"/>
    </row>
    <row r="784" spans="1:29" s="207" customFormat="1" ht="4.75" customHeight="1" x14ac:dyDescent="0.55000000000000004">
      <c r="A784" s="248"/>
      <c r="B784" s="249"/>
      <c r="C784" s="250"/>
      <c r="D784" s="251"/>
      <c r="E784" s="252"/>
      <c r="F784" s="208"/>
      <c r="G784" s="253"/>
      <c r="H784" s="253"/>
      <c r="I784" s="254"/>
      <c r="J784" s="255"/>
      <c r="K784" s="256"/>
      <c r="L784" s="256"/>
      <c r="M784" s="256"/>
      <c r="N784" s="256"/>
      <c r="O784" s="255"/>
      <c r="P784" s="256"/>
      <c r="Q784" s="256"/>
      <c r="R784" s="255"/>
      <c r="X784" s="217"/>
      <c r="Z784" s="217"/>
    </row>
    <row r="785" spans="1:29" s="207" customFormat="1" ht="4.75" customHeight="1" thickBot="1" x14ac:dyDescent="0.6">
      <c r="A785" s="248"/>
      <c r="B785" s="249"/>
      <c r="C785" s="250"/>
      <c r="D785" s="251"/>
      <c r="E785" s="252"/>
      <c r="F785" s="208"/>
      <c r="G785" s="253"/>
      <c r="H785" s="253"/>
      <c r="I785" s="254"/>
      <c r="J785" s="255"/>
      <c r="K785" s="256"/>
      <c r="L785" s="256"/>
      <c r="M785" s="256"/>
      <c r="N785" s="256"/>
      <c r="O785" s="255"/>
      <c r="P785" s="256"/>
      <c r="Q785" s="256"/>
      <c r="R785" s="255"/>
      <c r="X785" s="217"/>
      <c r="Z785" s="217"/>
    </row>
    <row r="786" spans="1:29" s="207" customFormat="1" ht="3.65" customHeight="1" x14ac:dyDescent="0.55000000000000004">
      <c r="A786" s="248"/>
      <c r="B786" s="257"/>
      <c r="C786" s="258"/>
      <c r="D786" s="259"/>
      <c r="E786" s="260"/>
      <c r="F786" s="261"/>
      <c r="G786" s="262"/>
      <c r="H786" s="262"/>
      <c r="I786" s="263"/>
      <c r="J786" s="264"/>
      <c r="K786" s="265"/>
      <c r="L786" s="265"/>
      <c r="M786" s="265"/>
      <c r="N786" s="265"/>
      <c r="O786" s="264"/>
      <c r="P786" s="265"/>
      <c r="Q786" s="265"/>
      <c r="R786" s="264"/>
      <c r="X786" s="217"/>
      <c r="Z786" s="217"/>
    </row>
    <row r="787" spans="1:29" s="207" customFormat="1" ht="3.65" customHeight="1" x14ac:dyDescent="0.55000000000000004">
      <c r="A787" s="248"/>
      <c r="B787" s="249"/>
      <c r="C787" s="250"/>
      <c r="D787" s="251"/>
      <c r="E787" s="252"/>
      <c r="F787" s="208"/>
      <c r="G787" s="253"/>
      <c r="H787" s="253"/>
      <c r="I787" s="254"/>
      <c r="J787" s="255"/>
      <c r="K787" s="256"/>
      <c r="L787" s="256"/>
      <c r="M787" s="256"/>
      <c r="N787" s="256"/>
      <c r="O787" s="255"/>
      <c r="P787" s="256"/>
      <c r="Q787" s="256"/>
      <c r="R787" s="255"/>
      <c r="X787" s="217"/>
      <c r="Z787" s="217"/>
    </row>
    <row r="788" spans="1:29" s="207" customFormat="1" ht="3.65" customHeight="1" x14ac:dyDescent="0.55000000000000004">
      <c r="A788" s="248"/>
      <c r="B788" s="249"/>
      <c r="C788" s="250"/>
      <c r="D788" s="251"/>
      <c r="E788" s="252"/>
      <c r="F788" s="208"/>
      <c r="G788" s="253"/>
      <c r="H788" s="253"/>
      <c r="I788" s="254"/>
      <c r="J788" s="255"/>
      <c r="K788" s="256"/>
      <c r="L788" s="256"/>
      <c r="M788" s="256"/>
      <c r="N788" s="256"/>
      <c r="O788" s="255"/>
      <c r="P788" s="256"/>
      <c r="Q788" s="256"/>
      <c r="R788" s="255"/>
      <c r="X788" s="217"/>
      <c r="Z788" s="217"/>
    </row>
    <row r="789" spans="1:29" s="208" customFormat="1" ht="3.65" customHeight="1" thickBot="1" x14ac:dyDescent="0.6">
      <c r="A789" s="248"/>
      <c r="B789" s="251"/>
      <c r="C789" s="251"/>
      <c r="D789" s="251"/>
      <c r="E789" s="252"/>
      <c r="F789" s="251"/>
      <c r="G789" s="253"/>
      <c r="H789" s="253"/>
      <c r="I789" s="254"/>
      <c r="J789" s="255"/>
      <c r="K789" s="256"/>
      <c r="L789" s="256"/>
      <c r="M789" s="256"/>
      <c r="N789" s="256"/>
      <c r="O789" s="255"/>
      <c r="P789" s="256"/>
      <c r="Q789" s="256"/>
      <c r="R789" s="255"/>
      <c r="X789" s="256"/>
      <c r="Z789" s="256"/>
    </row>
    <row r="790" spans="1:29" s="207" customFormat="1" ht="48" customHeight="1" thickBot="1" x14ac:dyDescent="0.6">
      <c r="A790" s="190"/>
      <c r="B790" s="200" t="s">
        <v>94</v>
      </c>
      <c r="C790" s="305"/>
      <c r="D790" s="200" t="s">
        <v>163</v>
      </c>
      <c r="E790" s="201"/>
      <c r="F790" s="200" t="s">
        <v>93</v>
      </c>
      <c r="G790" s="202" t="s">
        <v>66</v>
      </c>
      <c r="H790" s="202" t="s">
        <v>67</v>
      </c>
      <c r="I790" s="203" t="s">
        <v>73</v>
      </c>
      <c r="J790" s="202" t="s">
        <v>75</v>
      </c>
      <c r="K790" s="202" t="s">
        <v>69</v>
      </c>
      <c r="L790" s="202" t="s">
        <v>68</v>
      </c>
      <c r="M790" s="202" t="s">
        <v>70</v>
      </c>
      <c r="N790" s="202" t="s">
        <v>71</v>
      </c>
      <c r="O790" s="202" t="s">
        <v>15</v>
      </c>
      <c r="P790" s="204" t="s">
        <v>72</v>
      </c>
      <c r="Q790" s="205" t="s">
        <v>74</v>
      </c>
      <c r="R790" s="206" t="s">
        <v>132</v>
      </c>
      <c r="U790" s="207" t="s">
        <v>54</v>
      </c>
      <c r="V790" s="207" t="s">
        <v>79</v>
      </c>
      <c r="W790" s="207" t="s">
        <v>56</v>
      </c>
      <c r="X790" s="207" t="s">
        <v>57</v>
      </c>
      <c r="Y790" s="208" t="s">
        <v>58</v>
      </c>
      <c r="Z790" s="207" t="s">
        <v>59</v>
      </c>
      <c r="AA790" s="207" t="s">
        <v>60</v>
      </c>
      <c r="AB790" s="207" t="s">
        <v>61</v>
      </c>
      <c r="AC790" s="207" t="s">
        <v>62</v>
      </c>
    </row>
    <row r="791" spans="1:29" s="207" customFormat="1" ht="20.5" customHeight="1" x14ac:dyDescent="0.55000000000000004">
      <c r="A791" s="306"/>
      <c r="B791" s="209" t="s">
        <v>96</v>
      </c>
      <c r="C791" s="282"/>
      <c r="D791" s="211"/>
      <c r="E791" s="212"/>
      <c r="F791" s="210">
        <v>1</v>
      </c>
      <c r="G791" s="213"/>
      <c r="H791" s="214"/>
      <c r="I791" s="215">
        <f t="shared" ref="I791:I802" si="468">IF(H791-G791+1&lt;10,IF(H791-G791+1&gt;0,H791-G791+1,"✕"),"✕")</f>
        <v>1</v>
      </c>
      <c r="J791" s="283" t="s">
        <v>20</v>
      </c>
      <c r="K791" s="284"/>
      <c r="L791" s="284"/>
      <c r="M791" s="284"/>
      <c r="N791" s="284"/>
      <c r="O791" s="285" t="s">
        <v>17</v>
      </c>
      <c r="P791" s="216">
        <f t="shared" ref="P791:P802" si="469">IF(J791="【住宅手当】",Y791,IF(J791="【宿舎借上げ】",AC791,0))</f>
        <v>0</v>
      </c>
      <c r="Q791" s="216">
        <f t="shared" ref="Q791:Q802" si="470">I791*P791</f>
        <v>0</v>
      </c>
      <c r="R791" s="286"/>
      <c r="U791" s="207">
        <f t="shared" ref="U791:U802" si="471">IF(O791="標準エリア",1/2,(IF(O791="加算エリア",2/3,0)))</f>
        <v>0.5</v>
      </c>
      <c r="V791" s="207">
        <f t="shared" ref="V791:V802" si="472">L791*U791</f>
        <v>0</v>
      </c>
      <c r="W791" s="207">
        <f t="shared" ref="W791:W802" si="473">IF(V791&gt;=(IF(O791="標準エリア",10000,IF(O791="加算エリア",14000,0))),IF(O791="標準エリア",10000,IF(O791="加算エリア",14000,0)),V791)</f>
        <v>0</v>
      </c>
      <c r="X791" s="217">
        <f t="shared" ref="X791:X802" si="474">K791-L791</f>
        <v>0</v>
      </c>
      <c r="Y791" s="207">
        <f t="shared" ref="Y791:Y802" si="475">IF(W791&gt;=X791,X791,W791)</f>
        <v>0</v>
      </c>
      <c r="Z791" s="217">
        <f t="shared" ref="Z791:Z802" si="476">M791-N791</f>
        <v>0</v>
      </c>
      <c r="AA791" s="207">
        <f t="shared" ref="AA791:AA802" si="477">Z791*U791</f>
        <v>0</v>
      </c>
      <c r="AB791" s="207">
        <f t="shared" ref="AB791:AB802" si="478">IF(AA791&gt;=(IF(O791="標準エリア",10000,14000)),(IF(O791="標準エリア",10000,14000)),AA791)</f>
        <v>0</v>
      </c>
      <c r="AC791" s="207">
        <f t="shared" ref="AC791:AC802" si="479">IF(AB791&gt;=N791,N791,AB791)</f>
        <v>0</v>
      </c>
    </row>
    <row r="792" spans="1:29" s="207" customFormat="1" ht="20.5" customHeight="1" x14ac:dyDescent="0.55000000000000004">
      <c r="A792" s="306"/>
      <c r="B792" s="218" t="s">
        <v>97</v>
      </c>
      <c r="C792" s="287"/>
      <c r="D792" s="220"/>
      <c r="E792" s="221"/>
      <c r="F792" s="219">
        <v>2</v>
      </c>
      <c r="G792" s="222"/>
      <c r="H792" s="223"/>
      <c r="I792" s="224">
        <f t="shared" si="468"/>
        <v>1</v>
      </c>
      <c r="J792" s="288" t="s">
        <v>20</v>
      </c>
      <c r="K792" s="289"/>
      <c r="L792" s="289"/>
      <c r="M792" s="289"/>
      <c r="N792" s="289"/>
      <c r="O792" s="290" t="s">
        <v>17</v>
      </c>
      <c r="P792" s="225">
        <f t="shared" si="469"/>
        <v>0</v>
      </c>
      <c r="Q792" s="225">
        <f t="shared" si="470"/>
        <v>0</v>
      </c>
      <c r="R792" s="291"/>
      <c r="U792" s="207">
        <f t="shared" si="471"/>
        <v>0.5</v>
      </c>
      <c r="V792" s="207">
        <f t="shared" si="472"/>
        <v>0</v>
      </c>
      <c r="W792" s="207">
        <f t="shared" si="473"/>
        <v>0</v>
      </c>
      <c r="X792" s="217">
        <f t="shared" si="474"/>
        <v>0</v>
      </c>
      <c r="Y792" s="207">
        <f t="shared" si="475"/>
        <v>0</v>
      </c>
      <c r="Z792" s="217">
        <f t="shared" si="476"/>
        <v>0</v>
      </c>
      <c r="AA792" s="207">
        <f t="shared" si="477"/>
        <v>0</v>
      </c>
      <c r="AB792" s="207">
        <f t="shared" si="478"/>
        <v>0</v>
      </c>
      <c r="AC792" s="207">
        <f t="shared" si="479"/>
        <v>0</v>
      </c>
    </row>
    <row r="793" spans="1:29" s="207" customFormat="1" ht="20.5" customHeight="1" x14ac:dyDescent="0.55000000000000004">
      <c r="A793" s="306"/>
      <c r="B793" s="218" t="s">
        <v>98</v>
      </c>
      <c r="C793" s="292"/>
      <c r="D793" s="226" t="str">
        <f>IF(C793=0,"",DATEDIF(C793,"2025/4/1","Y"))</f>
        <v/>
      </c>
      <c r="E793" s="212"/>
      <c r="F793" s="219">
        <v>3</v>
      </c>
      <c r="G793" s="222"/>
      <c r="H793" s="223"/>
      <c r="I793" s="224">
        <f t="shared" si="468"/>
        <v>1</v>
      </c>
      <c r="J793" s="288" t="s">
        <v>20</v>
      </c>
      <c r="K793" s="289"/>
      <c r="L793" s="289"/>
      <c r="M793" s="289"/>
      <c r="N793" s="289"/>
      <c r="O793" s="290" t="s">
        <v>17</v>
      </c>
      <c r="P793" s="225">
        <f t="shared" si="469"/>
        <v>0</v>
      </c>
      <c r="Q793" s="225">
        <f t="shared" si="470"/>
        <v>0</v>
      </c>
      <c r="R793" s="291"/>
      <c r="U793" s="207">
        <f t="shared" si="471"/>
        <v>0.5</v>
      </c>
      <c r="V793" s="207">
        <f t="shared" si="472"/>
        <v>0</v>
      </c>
      <c r="W793" s="207">
        <f t="shared" si="473"/>
        <v>0</v>
      </c>
      <c r="X793" s="217">
        <f t="shared" si="474"/>
        <v>0</v>
      </c>
      <c r="Y793" s="207">
        <f t="shared" si="475"/>
        <v>0</v>
      </c>
      <c r="Z793" s="217">
        <f t="shared" si="476"/>
        <v>0</v>
      </c>
      <c r="AA793" s="207">
        <f t="shared" si="477"/>
        <v>0</v>
      </c>
      <c r="AB793" s="207">
        <f t="shared" si="478"/>
        <v>0</v>
      </c>
      <c r="AC793" s="207">
        <f t="shared" si="479"/>
        <v>0</v>
      </c>
    </row>
    <row r="794" spans="1:29" s="207" customFormat="1" ht="20.5" customHeight="1" x14ac:dyDescent="0.55000000000000004">
      <c r="A794" s="306"/>
      <c r="B794" s="218" t="s">
        <v>99</v>
      </c>
      <c r="C794" s="292"/>
      <c r="D794" s="227" t="str">
        <f>IF(C794="","",IF(AND(C794&gt;=DATE(2022,2,1),C794&lt;=DATE(2025,12,31)),"対象","対象外"))</f>
        <v/>
      </c>
      <c r="E794" s="221"/>
      <c r="F794" s="219">
        <v>4</v>
      </c>
      <c r="G794" s="222"/>
      <c r="H794" s="223"/>
      <c r="I794" s="224">
        <f t="shared" si="468"/>
        <v>1</v>
      </c>
      <c r="J794" s="288" t="s">
        <v>20</v>
      </c>
      <c r="K794" s="289"/>
      <c r="L794" s="289"/>
      <c r="M794" s="289"/>
      <c r="N794" s="289"/>
      <c r="O794" s="290" t="s">
        <v>17</v>
      </c>
      <c r="P794" s="225">
        <f t="shared" si="469"/>
        <v>0</v>
      </c>
      <c r="Q794" s="225">
        <f t="shared" si="470"/>
        <v>0</v>
      </c>
      <c r="R794" s="291"/>
      <c r="U794" s="207">
        <f t="shared" si="471"/>
        <v>0.5</v>
      </c>
      <c r="V794" s="207">
        <f t="shared" si="472"/>
        <v>0</v>
      </c>
      <c r="W794" s="207">
        <f t="shared" si="473"/>
        <v>0</v>
      </c>
      <c r="X794" s="217">
        <f t="shared" si="474"/>
        <v>0</v>
      </c>
      <c r="Y794" s="207">
        <f t="shared" si="475"/>
        <v>0</v>
      </c>
      <c r="Z794" s="217">
        <f t="shared" si="476"/>
        <v>0</v>
      </c>
      <c r="AA794" s="207">
        <f t="shared" si="477"/>
        <v>0</v>
      </c>
      <c r="AB794" s="207">
        <f t="shared" si="478"/>
        <v>0</v>
      </c>
      <c r="AC794" s="207">
        <f t="shared" si="479"/>
        <v>0</v>
      </c>
    </row>
    <row r="795" spans="1:29" s="207" customFormat="1" ht="20.5" customHeight="1" x14ac:dyDescent="0.55000000000000004">
      <c r="A795" s="306"/>
      <c r="B795" s="218" t="s">
        <v>100</v>
      </c>
      <c r="C795" s="293"/>
      <c r="D795" s="220"/>
      <c r="E795" s="212"/>
      <c r="F795" s="219">
        <v>5</v>
      </c>
      <c r="G795" s="222"/>
      <c r="H795" s="223"/>
      <c r="I795" s="224">
        <f t="shared" si="468"/>
        <v>1</v>
      </c>
      <c r="J795" s="288" t="s">
        <v>20</v>
      </c>
      <c r="K795" s="289"/>
      <c r="L795" s="289"/>
      <c r="M795" s="289"/>
      <c r="N795" s="289"/>
      <c r="O795" s="290" t="s">
        <v>17</v>
      </c>
      <c r="P795" s="225">
        <f t="shared" si="469"/>
        <v>0</v>
      </c>
      <c r="Q795" s="225">
        <f t="shared" si="470"/>
        <v>0</v>
      </c>
      <c r="R795" s="291"/>
      <c r="U795" s="207">
        <f t="shared" si="471"/>
        <v>0.5</v>
      </c>
      <c r="V795" s="207">
        <f t="shared" si="472"/>
        <v>0</v>
      </c>
      <c r="W795" s="207">
        <f t="shared" si="473"/>
        <v>0</v>
      </c>
      <c r="X795" s="217">
        <f t="shared" si="474"/>
        <v>0</v>
      </c>
      <c r="Y795" s="207">
        <f t="shared" si="475"/>
        <v>0</v>
      </c>
      <c r="Z795" s="217">
        <f t="shared" si="476"/>
        <v>0</v>
      </c>
      <c r="AA795" s="207">
        <f t="shared" si="477"/>
        <v>0</v>
      </c>
      <c r="AB795" s="207">
        <f t="shared" si="478"/>
        <v>0</v>
      </c>
      <c r="AC795" s="207">
        <f t="shared" si="479"/>
        <v>0</v>
      </c>
    </row>
    <row r="796" spans="1:29" s="207" customFormat="1" ht="20.5" customHeight="1" thickBot="1" x14ac:dyDescent="0.6">
      <c r="A796" s="306"/>
      <c r="B796" s="228" t="s">
        <v>101</v>
      </c>
      <c r="C796" s="294"/>
      <c r="D796" s="230"/>
      <c r="E796" s="221"/>
      <c r="F796" s="219">
        <v>6</v>
      </c>
      <c r="G796" s="222"/>
      <c r="H796" s="223"/>
      <c r="I796" s="224">
        <f t="shared" si="468"/>
        <v>1</v>
      </c>
      <c r="J796" s="288" t="s">
        <v>20</v>
      </c>
      <c r="K796" s="289"/>
      <c r="L796" s="289"/>
      <c r="M796" s="289"/>
      <c r="N796" s="289"/>
      <c r="O796" s="290" t="s">
        <v>17</v>
      </c>
      <c r="P796" s="225">
        <f t="shared" si="469"/>
        <v>0</v>
      </c>
      <c r="Q796" s="225">
        <f t="shared" si="470"/>
        <v>0</v>
      </c>
      <c r="R796" s="291"/>
      <c r="U796" s="207">
        <f t="shared" si="471"/>
        <v>0.5</v>
      </c>
      <c r="V796" s="207">
        <f t="shared" si="472"/>
        <v>0</v>
      </c>
      <c r="W796" s="207">
        <f t="shared" si="473"/>
        <v>0</v>
      </c>
      <c r="X796" s="217">
        <f t="shared" si="474"/>
        <v>0</v>
      </c>
      <c r="Y796" s="207">
        <f t="shared" si="475"/>
        <v>0</v>
      </c>
      <c r="Z796" s="217">
        <f t="shared" si="476"/>
        <v>0</v>
      </c>
      <c r="AA796" s="207">
        <f t="shared" si="477"/>
        <v>0</v>
      </c>
      <c r="AB796" s="207">
        <f t="shared" si="478"/>
        <v>0</v>
      </c>
      <c r="AC796" s="207">
        <f t="shared" si="479"/>
        <v>0</v>
      </c>
    </row>
    <row r="797" spans="1:29" s="207" customFormat="1" ht="20.5" customHeight="1" x14ac:dyDescent="0.55000000000000004">
      <c r="A797" s="307"/>
      <c r="B797" s="231"/>
      <c r="C797" s="231"/>
      <c r="D797" s="231"/>
      <c r="E797" s="232"/>
      <c r="F797" s="219">
        <v>7</v>
      </c>
      <c r="G797" s="222"/>
      <c r="H797" s="223"/>
      <c r="I797" s="224">
        <f t="shared" si="468"/>
        <v>1</v>
      </c>
      <c r="J797" s="288" t="s">
        <v>20</v>
      </c>
      <c r="K797" s="289"/>
      <c r="L797" s="289"/>
      <c r="M797" s="289"/>
      <c r="N797" s="289"/>
      <c r="O797" s="290" t="s">
        <v>17</v>
      </c>
      <c r="P797" s="225">
        <f t="shared" si="469"/>
        <v>0</v>
      </c>
      <c r="Q797" s="225">
        <f t="shared" si="470"/>
        <v>0</v>
      </c>
      <c r="R797" s="291"/>
      <c r="U797" s="207">
        <f t="shared" si="471"/>
        <v>0.5</v>
      </c>
      <c r="V797" s="207">
        <f t="shared" si="472"/>
        <v>0</v>
      </c>
      <c r="W797" s="207">
        <f t="shared" si="473"/>
        <v>0</v>
      </c>
      <c r="X797" s="217">
        <f t="shared" si="474"/>
        <v>0</v>
      </c>
      <c r="Y797" s="207">
        <f t="shared" si="475"/>
        <v>0</v>
      </c>
      <c r="Z797" s="217">
        <f t="shared" si="476"/>
        <v>0</v>
      </c>
      <c r="AA797" s="207">
        <f t="shared" si="477"/>
        <v>0</v>
      </c>
      <c r="AB797" s="207">
        <f t="shared" si="478"/>
        <v>0</v>
      </c>
      <c r="AC797" s="207">
        <f t="shared" si="479"/>
        <v>0</v>
      </c>
    </row>
    <row r="798" spans="1:29" s="207" customFormat="1" ht="20.5" customHeight="1" thickBot="1" x14ac:dyDescent="0.6">
      <c r="A798" s="307"/>
      <c r="B798" s="233"/>
      <c r="C798" s="233"/>
      <c r="D798" s="233"/>
      <c r="E798" s="234"/>
      <c r="F798" s="219">
        <v>8</v>
      </c>
      <c r="G798" s="222"/>
      <c r="H798" s="223"/>
      <c r="I798" s="224">
        <f t="shared" si="468"/>
        <v>1</v>
      </c>
      <c r="J798" s="288" t="s">
        <v>20</v>
      </c>
      <c r="K798" s="289"/>
      <c r="L798" s="289"/>
      <c r="M798" s="289"/>
      <c r="N798" s="289"/>
      <c r="O798" s="290" t="s">
        <v>17</v>
      </c>
      <c r="P798" s="225">
        <f t="shared" si="469"/>
        <v>0</v>
      </c>
      <c r="Q798" s="225">
        <f t="shared" si="470"/>
        <v>0</v>
      </c>
      <c r="R798" s="291"/>
      <c r="U798" s="207">
        <f t="shared" si="471"/>
        <v>0.5</v>
      </c>
      <c r="V798" s="207">
        <f t="shared" si="472"/>
        <v>0</v>
      </c>
      <c r="W798" s="207">
        <f t="shared" si="473"/>
        <v>0</v>
      </c>
      <c r="X798" s="217">
        <f t="shared" si="474"/>
        <v>0</v>
      </c>
      <c r="Y798" s="207">
        <f t="shared" si="475"/>
        <v>0</v>
      </c>
      <c r="Z798" s="217">
        <f t="shared" si="476"/>
        <v>0</v>
      </c>
      <c r="AA798" s="207">
        <f t="shared" si="477"/>
        <v>0</v>
      </c>
      <c r="AB798" s="207">
        <f t="shared" si="478"/>
        <v>0</v>
      </c>
      <c r="AC798" s="207">
        <f t="shared" si="479"/>
        <v>0</v>
      </c>
    </row>
    <row r="799" spans="1:29" s="207" customFormat="1" ht="20.5" customHeight="1" x14ac:dyDescent="0.55000000000000004">
      <c r="A799" s="306"/>
      <c r="B799" s="235" t="str">
        <f>IF(C792=0,"",C792)</f>
        <v/>
      </c>
      <c r="C799" s="211" t="s">
        <v>103</v>
      </c>
      <c r="D799" s="209"/>
      <c r="E799" s="212"/>
      <c r="F799" s="219">
        <v>9</v>
      </c>
      <c r="G799" s="222"/>
      <c r="H799" s="223"/>
      <c r="I799" s="224">
        <f t="shared" si="468"/>
        <v>1</v>
      </c>
      <c r="J799" s="288" t="s">
        <v>20</v>
      </c>
      <c r="K799" s="289"/>
      <c r="L799" s="289"/>
      <c r="M799" s="289"/>
      <c r="N799" s="289"/>
      <c r="O799" s="290" t="s">
        <v>17</v>
      </c>
      <c r="P799" s="225">
        <f t="shared" si="469"/>
        <v>0</v>
      </c>
      <c r="Q799" s="225">
        <f t="shared" si="470"/>
        <v>0</v>
      </c>
      <c r="R799" s="291"/>
      <c r="U799" s="207">
        <f t="shared" si="471"/>
        <v>0.5</v>
      </c>
      <c r="V799" s="207">
        <f t="shared" si="472"/>
        <v>0</v>
      </c>
      <c r="W799" s="207">
        <f t="shared" si="473"/>
        <v>0</v>
      </c>
      <c r="X799" s="217">
        <f t="shared" si="474"/>
        <v>0</v>
      </c>
      <c r="Y799" s="207">
        <f t="shared" si="475"/>
        <v>0</v>
      </c>
      <c r="Z799" s="217">
        <f t="shared" si="476"/>
        <v>0</v>
      </c>
      <c r="AA799" s="207">
        <f t="shared" si="477"/>
        <v>0</v>
      </c>
      <c r="AB799" s="207">
        <f t="shared" si="478"/>
        <v>0</v>
      </c>
      <c r="AC799" s="207">
        <f t="shared" si="479"/>
        <v>0</v>
      </c>
    </row>
    <row r="800" spans="1:29" s="207" customFormat="1" ht="20.5" customHeight="1" thickBot="1" x14ac:dyDescent="0.6">
      <c r="A800" s="306"/>
      <c r="B800" s="271"/>
      <c r="C800" s="272"/>
      <c r="D800" s="273"/>
      <c r="E800" s="221"/>
      <c r="F800" s="219">
        <v>10</v>
      </c>
      <c r="G800" s="222"/>
      <c r="H800" s="223"/>
      <c r="I800" s="224">
        <f t="shared" si="468"/>
        <v>1</v>
      </c>
      <c r="J800" s="288" t="s">
        <v>20</v>
      </c>
      <c r="K800" s="289"/>
      <c r="L800" s="289"/>
      <c r="M800" s="289"/>
      <c r="N800" s="289"/>
      <c r="O800" s="290" t="s">
        <v>17</v>
      </c>
      <c r="P800" s="225">
        <f t="shared" si="469"/>
        <v>0</v>
      </c>
      <c r="Q800" s="225">
        <f t="shared" si="470"/>
        <v>0</v>
      </c>
      <c r="R800" s="291"/>
      <c r="U800" s="207">
        <f t="shared" si="471"/>
        <v>0.5</v>
      </c>
      <c r="V800" s="207">
        <f t="shared" si="472"/>
        <v>0</v>
      </c>
      <c r="W800" s="207">
        <f t="shared" si="473"/>
        <v>0</v>
      </c>
      <c r="X800" s="217">
        <f t="shared" si="474"/>
        <v>0</v>
      </c>
      <c r="Y800" s="207">
        <f t="shared" si="475"/>
        <v>0</v>
      </c>
      <c r="Z800" s="217">
        <f t="shared" si="476"/>
        <v>0</v>
      </c>
      <c r="AA800" s="207">
        <f t="shared" si="477"/>
        <v>0</v>
      </c>
      <c r="AB800" s="207">
        <f t="shared" si="478"/>
        <v>0</v>
      </c>
      <c r="AC800" s="207">
        <f t="shared" si="479"/>
        <v>0</v>
      </c>
    </row>
    <row r="801" spans="1:29" s="207" customFormat="1" ht="20.5" customHeight="1" thickBot="1" x14ac:dyDescent="0.6">
      <c r="A801" s="306"/>
      <c r="B801" s="209" t="s">
        <v>5</v>
      </c>
      <c r="C801" s="239">
        <f>COUNTIF(J791:J802,"&lt;&gt;【補助対象外】")</f>
        <v>12</v>
      </c>
      <c r="D801" s="240"/>
      <c r="E801" s="212"/>
      <c r="F801" s="219">
        <v>11</v>
      </c>
      <c r="G801" s="222"/>
      <c r="H801" s="223"/>
      <c r="I801" s="224">
        <f t="shared" si="468"/>
        <v>1</v>
      </c>
      <c r="J801" s="288" t="s">
        <v>20</v>
      </c>
      <c r="K801" s="289"/>
      <c r="L801" s="289"/>
      <c r="M801" s="289"/>
      <c r="N801" s="289"/>
      <c r="O801" s="290" t="s">
        <v>17</v>
      </c>
      <c r="P801" s="225">
        <f t="shared" si="469"/>
        <v>0</v>
      </c>
      <c r="Q801" s="225">
        <f t="shared" si="470"/>
        <v>0</v>
      </c>
      <c r="R801" s="291"/>
      <c r="U801" s="207">
        <f t="shared" si="471"/>
        <v>0.5</v>
      </c>
      <c r="V801" s="207">
        <f t="shared" si="472"/>
        <v>0</v>
      </c>
      <c r="W801" s="207">
        <f t="shared" si="473"/>
        <v>0</v>
      </c>
      <c r="X801" s="217">
        <f t="shared" si="474"/>
        <v>0</v>
      </c>
      <c r="Y801" s="207">
        <f t="shared" si="475"/>
        <v>0</v>
      </c>
      <c r="Z801" s="217">
        <f t="shared" si="476"/>
        <v>0</v>
      </c>
      <c r="AA801" s="207">
        <f t="shared" si="477"/>
        <v>0</v>
      </c>
      <c r="AB801" s="207">
        <f t="shared" si="478"/>
        <v>0</v>
      </c>
      <c r="AC801" s="207">
        <f t="shared" si="479"/>
        <v>0</v>
      </c>
    </row>
    <row r="802" spans="1:29" s="207" customFormat="1" ht="20.399999999999999" customHeight="1" thickBot="1" x14ac:dyDescent="0.6">
      <c r="A802" s="306"/>
      <c r="B802" s="241" t="s">
        <v>104</v>
      </c>
      <c r="C802" s="242">
        <f>ROUNDDOWN(SUM(P791:P802),-3)</f>
        <v>0</v>
      </c>
      <c r="D802" s="243"/>
      <c r="E802" s="221"/>
      <c r="F802" s="229">
        <v>12</v>
      </c>
      <c r="G802" s="244"/>
      <c r="H802" s="245"/>
      <c r="I802" s="246">
        <f t="shared" si="468"/>
        <v>1</v>
      </c>
      <c r="J802" s="295" t="s">
        <v>20</v>
      </c>
      <c r="K802" s="296"/>
      <c r="L802" s="296"/>
      <c r="M802" s="296"/>
      <c r="N802" s="296"/>
      <c r="O802" s="297" t="s">
        <v>17</v>
      </c>
      <c r="P802" s="247">
        <f t="shared" si="469"/>
        <v>0</v>
      </c>
      <c r="Q802" s="247">
        <f t="shared" si="470"/>
        <v>0</v>
      </c>
      <c r="R802" s="298"/>
      <c r="U802" s="207">
        <f t="shared" si="471"/>
        <v>0.5</v>
      </c>
      <c r="V802" s="207">
        <f t="shared" si="472"/>
        <v>0</v>
      </c>
      <c r="W802" s="207">
        <f t="shared" si="473"/>
        <v>0</v>
      </c>
      <c r="X802" s="217">
        <f t="shared" si="474"/>
        <v>0</v>
      </c>
      <c r="Y802" s="207">
        <f t="shared" si="475"/>
        <v>0</v>
      </c>
      <c r="Z802" s="217">
        <f t="shared" si="476"/>
        <v>0</v>
      </c>
      <c r="AA802" s="207">
        <f t="shared" si="477"/>
        <v>0</v>
      </c>
      <c r="AB802" s="207">
        <f t="shared" si="478"/>
        <v>0</v>
      </c>
      <c r="AC802" s="207">
        <f t="shared" si="479"/>
        <v>0</v>
      </c>
    </row>
    <row r="803" spans="1:29" s="207" customFormat="1" ht="4.75" customHeight="1" x14ac:dyDescent="0.55000000000000004">
      <c r="A803" s="248"/>
      <c r="B803" s="249"/>
      <c r="C803" s="250"/>
      <c r="D803" s="251"/>
      <c r="E803" s="252"/>
      <c r="F803" s="208"/>
      <c r="G803" s="253"/>
      <c r="H803" s="253"/>
      <c r="I803" s="254"/>
      <c r="J803" s="255"/>
      <c r="K803" s="256"/>
      <c r="L803" s="256"/>
      <c r="M803" s="256"/>
      <c r="N803" s="256"/>
      <c r="O803" s="255"/>
      <c r="P803" s="256"/>
      <c r="Q803" s="256"/>
      <c r="R803" s="255"/>
      <c r="X803" s="217"/>
      <c r="Z803" s="217"/>
    </row>
    <row r="804" spans="1:29" s="207" customFormat="1" ht="4.75" customHeight="1" x14ac:dyDescent="0.55000000000000004">
      <c r="A804" s="248"/>
      <c r="B804" s="249"/>
      <c r="C804" s="250"/>
      <c r="D804" s="251"/>
      <c r="E804" s="252"/>
      <c r="F804" s="208"/>
      <c r="G804" s="253"/>
      <c r="H804" s="253"/>
      <c r="I804" s="254"/>
      <c r="J804" s="255"/>
      <c r="K804" s="256"/>
      <c r="L804" s="256"/>
      <c r="M804" s="256"/>
      <c r="N804" s="256"/>
      <c r="O804" s="255"/>
      <c r="P804" s="256"/>
      <c r="Q804" s="256"/>
      <c r="R804" s="255"/>
      <c r="X804" s="217"/>
      <c r="Z804" s="217"/>
    </row>
    <row r="805" spans="1:29" s="207" customFormat="1" ht="4.75" customHeight="1" thickBot="1" x14ac:dyDescent="0.6">
      <c r="A805" s="248"/>
      <c r="B805" s="249"/>
      <c r="C805" s="250"/>
      <c r="D805" s="251"/>
      <c r="E805" s="252"/>
      <c r="F805" s="208"/>
      <c r="G805" s="253"/>
      <c r="H805" s="253"/>
      <c r="I805" s="254"/>
      <c r="J805" s="255"/>
      <c r="K805" s="256"/>
      <c r="L805" s="256"/>
      <c r="M805" s="256"/>
      <c r="N805" s="256"/>
      <c r="O805" s="255"/>
      <c r="P805" s="256"/>
      <c r="Q805" s="256"/>
      <c r="R805" s="255"/>
      <c r="X805" s="217"/>
      <c r="Z805" s="217"/>
    </row>
    <row r="806" spans="1:29" s="207" customFormat="1" ht="3.65" customHeight="1" x14ac:dyDescent="0.55000000000000004">
      <c r="A806" s="248"/>
      <c r="B806" s="257"/>
      <c r="C806" s="258"/>
      <c r="D806" s="259"/>
      <c r="E806" s="260"/>
      <c r="F806" s="261"/>
      <c r="G806" s="262"/>
      <c r="H806" s="262"/>
      <c r="I806" s="263"/>
      <c r="J806" s="264"/>
      <c r="K806" s="265"/>
      <c r="L806" s="265"/>
      <c r="M806" s="265"/>
      <c r="N806" s="265"/>
      <c r="O806" s="264"/>
      <c r="P806" s="265"/>
      <c r="Q806" s="265"/>
      <c r="R806" s="264"/>
      <c r="X806" s="217"/>
      <c r="Z806" s="217"/>
    </row>
    <row r="807" spans="1:29" s="207" customFormat="1" ht="3.65" customHeight="1" x14ac:dyDescent="0.55000000000000004">
      <c r="A807" s="248"/>
      <c r="B807" s="249"/>
      <c r="C807" s="250"/>
      <c r="D807" s="251"/>
      <c r="E807" s="252"/>
      <c r="F807" s="208"/>
      <c r="G807" s="253"/>
      <c r="H807" s="253"/>
      <c r="I807" s="254"/>
      <c r="J807" s="255"/>
      <c r="K807" s="256"/>
      <c r="L807" s="256"/>
      <c r="M807" s="256"/>
      <c r="N807" s="256"/>
      <c r="O807" s="255"/>
      <c r="P807" s="256"/>
      <c r="Q807" s="256"/>
      <c r="R807" s="255"/>
      <c r="X807" s="217"/>
      <c r="Z807" s="217"/>
    </row>
    <row r="808" spans="1:29" s="207" customFormat="1" ht="3.65" customHeight="1" x14ac:dyDescent="0.55000000000000004">
      <c r="A808" s="248"/>
      <c r="B808" s="249"/>
      <c r="C808" s="250"/>
      <c r="D808" s="251"/>
      <c r="E808" s="252"/>
      <c r="F808" s="208"/>
      <c r="G808" s="253"/>
      <c r="H808" s="253"/>
      <c r="I808" s="254"/>
      <c r="J808" s="255"/>
      <c r="K808" s="256"/>
      <c r="L808" s="256"/>
      <c r="M808" s="256"/>
      <c r="N808" s="256"/>
      <c r="O808" s="255"/>
      <c r="P808" s="256"/>
      <c r="Q808" s="256"/>
      <c r="R808" s="255"/>
      <c r="X808" s="217"/>
      <c r="Z808" s="217"/>
    </row>
    <row r="809" spans="1:29" s="208" customFormat="1" ht="3.65" customHeight="1" x14ac:dyDescent="0.55000000000000004">
      <c r="A809" s="248"/>
      <c r="B809" s="251"/>
      <c r="C809" s="251"/>
      <c r="D809" s="251"/>
      <c r="E809" s="252"/>
      <c r="F809" s="251"/>
      <c r="G809" s="253"/>
      <c r="H809" s="253"/>
      <c r="I809" s="254"/>
      <c r="J809" s="255"/>
      <c r="K809" s="256"/>
      <c r="L809" s="256"/>
      <c r="M809" s="256"/>
      <c r="N809" s="256"/>
      <c r="O809" s="255"/>
      <c r="P809" s="256"/>
      <c r="Q809" s="256"/>
      <c r="R809" s="255"/>
      <c r="X809" s="256"/>
      <c r="Z809" s="256"/>
    </row>
    <row r="810" spans="1:29" x14ac:dyDescent="0.55000000000000004">
      <c r="A810" s="266"/>
    </row>
    <row r="811" spans="1:29" x14ac:dyDescent="0.55000000000000004">
      <c r="A811" s="266"/>
    </row>
  </sheetData>
  <sheetProtection password="F85C" sheet="1" selectLockedCells="1"/>
  <mergeCells count="242">
    <mergeCell ref="A371:A372"/>
    <mergeCell ref="A373:A374"/>
    <mergeCell ref="A375:A376"/>
    <mergeCell ref="A341:A342"/>
    <mergeCell ref="A351:A352"/>
    <mergeCell ref="A353:A354"/>
    <mergeCell ref="A355:A356"/>
    <mergeCell ref="A357:A358"/>
    <mergeCell ref="A413:A414"/>
    <mergeCell ref="A395:A396"/>
    <mergeCell ref="A397:A398"/>
    <mergeCell ref="A399:A400"/>
    <mergeCell ref="A401:A402"/>
    <mergeCell ref="A411:A412"/>
    <mergeCell ref="A377:A378"/>
    <mergeCell ref="A379:A380"/>
    <mergeCell ref="A381:A382"/>
    <mergeCell ref="A391:A392"/>
    <mergeCell ref="A393:A394"/>
    <mergeCell ref="A337:A338"/>
    <mergeCell ref="A339:A340"/>
    <mergeCell ref="A313:A314"/>
    <mergeCell ref="A315:A316"/>
    <mergeCell ref="A317:A318"/>
    <mergeCell ref="A319:A320"/>
    <mergeCell ref="A321:A322"/>
    <mergeCell ref="A359:A360"/>
    <mergeCell ref="A361:A362"/>
    <mergeCell ref="A311:A312"/>
    <mergeCell ref="A277:A278"/>
    <mergeCell ref="A279:A280"/>
    <mergeCell ref="A281:A282"/>
    <mergeCell ref="A291:A292"/>
    <mergeCell ref="A293:A294"/>
    <mergeCell ref="A331:A332"/>
    <mergeCell ref="A333:A334"/>
    <mergeCell ref="A335:A336"/>
    <mergeCell ref="A241:A242"/>
    <mergeCell ref="A251:A252"/>
    <mergeCell ref="A253:A254"/>
    <mergeCell ref="A255:A256"/>
    <mergeCell ref="A257:A258"/>
    <mergeCell ref="A295:A296"/>
    <mergeCell ref="A297:A298"/>
    <mergeCell ref="A299:A300"/>
    <mergeCell ref="A301:A302"/>
    <mergeCell ref="A797:A798"/>
    <mergeCell ref="A799:A800"/>
    <mergeCell ref="A801:A802"/>
    <mergeCell ref="A779:A780"/>
    <mergeCell ref="A781:A782"/>
    <mergeCell ref="A791:A792"/>
    <mergeCell ref="A793:A794"/>
    <mergeCell ref="A795:A796"/>
    <mergeCell ref="A761:A762"/>
    <mergeCell ref="A771:A772"/>
    <mergeCell ref="A773:A774"/>
    <mergeCell ref="A775:A776"/>
    <mergeCell ref="A777:A778"/>
    <mergeCell ref="A751:A752"/>
    <mergeCell ref="A753:A754"/>
    <mergeCell ref="A755:A756"/>
    <mergeCell ref="A757:A758"/>
    <mergeCell ref="A759:A760"/>
    <mergeCell ref="A733:A734"/>
    <mergeCell ref="A735:A736"/>
    <mergeCell ref="A737:A738"/>
    <mergeCell ref="A739:A740"/>
    <mergeCell ref="A741:A742"/>
    <mergeCell ref="A715:A716"/>
    <mergeCell ref="A717:A718"/>
    <mergeCell ref="A719:A720"/>
    <mergeCell ref="A721:A722"/>
    <mergeCell ref="A731:A732"/>
    <mergeCell ref="A697:A698"/>
    <mergeCell ref="A699:A700"/>
    <mergeCell ref="A701:A702"/>
    <mergeCell ref="A711:A712"/>
    <mergeCell ref="A713:A714"/>
    <mergeCell ref="A679:A680"/>
    <mergeCell ref="A681:A682"/>
    <mergeCell ref="A691:A692"/>
    <mergeCell ref="A693:A694"/>
    <mergeCell ref="A695:A696"/>
    <mergeCell ref="A661:A662"/>
    <mergeCell ref="A671:A672"/>
    <mergeCell ref="A673:A674"/>
    <mergeCell ref="A675:A676"/>
    <mergeCell ref="A677:A678"/>
    <mergeCell ref="A651:A652"/>
    <mergeCell ref="A653:A654"/>
    <mergeCell ref="A655:A656"/>
    <mergeCell ref="A657:A658"/>
    <mergeCell ref="A659:A660"/>
    <mergeCell ref="A633:A634"/>
    <mergeCell ref="A635:A636"/>
    <mergeCell ref="A637:A638"/>
    <mergeCell ref="A639:A640"/>
    <mergeCell ref="A641:A642"/>
    <mergeCell ref="A615:A616"/>
    <mergeCell ref="A617:A618"/>
    <mergeCell ref="A619:A620"/>
    <mergeCell ref="A621:A622"/>
    <mergeCell ref="A631:A632"/>
    <mergeCell ref="A597:A598"/>
    <mergeCell ref="A599:A600"/>
    <mergeCell ref="A601:A602"/>
    <mergeCell ref="A611:A612"/>
    <mergeCell ref="A613:A614"/>
    <mergeCell ref="A579:A580"/>
    <mergeCell ref="A581:A582"/>
    <mergeCell ref="A591:A592"/>
    <mergeCell ref="A593:A594"/>
    <mergeCell ref="A595:A596"/>
    <mergeCell ref="A561:A562"/>
    <mergeCell ref="A571:A572"/>
    <mergeCell ref="A573:A574"/>
    <mergeCell ref="A575:A576"/>
    <mergeCell ref="A577:A578"/>
    <mergeCell ref="A551:A552"/>
    <mergeCell ref="A553:A554"/>
    <mergeCell ref="A555:A556"/>
    <mergeCell ref="A557:A558"/>
    <mergeCell ref="A559:A560"/>
    <mergeCell ref="A533:A534"/>
    <mergeCell ref="A535:A536"/>
    <mergeCell ref="A537:A538"/>
    <mergeCell ref="A539:A540"/>
    <mergeCell ref="A541:A542"/>
    <mergeCell ref="A515:A516"/>
    <mergeCell ref="A517:A518"/>
    <mergeCell ref="A519:A520"/>
    <mergeCell ref="A521:A522"/>
    <mergeCell ref="A531:A532"/>
    <mergeCell ref="A497:A498"/>
    <mergeCell ref="A499:A500"/>
    <mergeCell ref="A501:A502"/>
    <mergeCell ref="A511:A512"/>
    <mergeCell ref="A513:A514"/>
    <mergeCell ref="A479:A480"/>
    <mergeCell ref="A481:A482"/>
    <mergeCell ref="A491:A492"/>
    <mergeCell ref="A493:A494"/>
    <mergeCell ref="A495:A496"/>
    <mergeCell ref="A461:A462"/>
    <mergeCell ref="A471:A472"/>
    <mergeCell ref="A473:A474"/>
    <mergeCell ref="A475:A476"/>
    <mergeCell ref="A477:A478"/>
    <mergeCell ref="A451:A452"/>
    <mergeCell ref="A453:A454"/>
    <mergeCell ref="A455:A456"/>
    <mergeCell ref="A457:A458"/>
    <mergeCell ref="A459:A460"/>
    <mergeCell ref="A433:A434"/>
    <mergeCell ref="A435:A436"/>
    <mergeCell ref="A437:A438"/>
    <mergeCell ref="A439:A440"/>
    <mergeCell ref="A441:A442"/>
    <mergeCell ref="A415:A416"/>
    <mergeCell ref="A417:A418"/>
    <mergeCell ref="A419:A420"/>
    <mergeCell ref="A421:A422"/>
    <mergeCell ref="A431:A432"/>
    <mergeCell ref="A197:A198"/>
    <mergeCell ref="A199:A200"/>
    <mergeCell ref="A201:A202"/>
    <mergeCell ref="A211:A212"/>
    <mergeCell ref="A213:A214"/>
    <mergeCell ref="A215:A216"/>
    <mergeCell ref="A217:A218"/>
    <mergeCell ref="A219:A220"/>
    <mergeCell ref="A221:A222"/>
    <mergeCell ref="A231:A232"/>
    <mergeCell ref="A233:A234"/>
    <mergeCell ref="A235:A236"/>
    <mergeCell ref="A237:A238"/>
    <mergeCell ref="A239:A240"/>
    <mergeCell ref="A259:A260"/>
    <mergeCell ref="A261:A262"/>
    <mergeCell ref="A271:A272"/>
    <mergeCell ref="A273:A274"/>
    <mergeCell ref="A275:A276"/>
    <mergeCell ref="A179:A180"/>
    <mergeCell ref="A181:A182"/>
    <mergeCell ref="A191:A192"/>
    <mergeCell ref="A193:A194"/>
    <mergeCell ref="A195:A196"/>
    <mergeCell ref="A161:A162"/>
    <mergeCell ref="A171:A172"/>
    <mergeCell ref="A173:A174"/>
    <mergeCell ref="A175:A176"/>
    <mergeCell ref="A177:A178"/>
    <mergeCell ref="A151:A152"/>
    <mergeCell ref="A153:A154"/>
    <mergeCell ref="A155:A156"/>
    <mergeCell ref="A157:A158"/>
    <mergeCell ref="A159:A160"/>
    <mergeCell ref="A133:A134"/>
    <mergeCell ref="A135:A136"/>
    <mergeCell ref="A137:A138"/>
    <mergeCell ref="A139:A140"/>
    <mergeCell ref="A141:A142"/>
    <mergeCell ref="A115:A116"/>
    <mergeCell ref="A117:A118"/>
    <mergeCell ref="A119:A120"/>
    <mergeCell ref="A121:A122"/>
    <mergeCell ref="A131:A132"/>
    <mergeCell ref="A97:A98"/>
    <mergeCell ref="A99:A100"/>
    <mergeCell ref="A101:A102"/>
    <mergeCell ref="A111:A112"/>
    <mergeCell ref="A113:A114"/>
    <mergeCell ref="A79:A80"/>
    <mergeCell ref="A81:A82"/>
    <mergeCell ref="A91:A92"/>
    <mergeCell ref="A93:A94"/>
    <mergeCell ref="A95:A96"/>
    <mergeCell ref="A61:A62"/>
    <mergeCell ref="A71:A72"/>
    <mergeCell ref="A73:A74"/>
    <mergeCell ref="A75:A76"/>
    <mergeCell ref="A77:A78"/>
    <mergeCell ref="A51:A52"/>
    <mergeCell ref="A53:A54"/>
    <mergeCell ref="A55:A56"/>
    <mergeCell ref="A57:A58"/>
    <mergeCell ref="A59:A60"/>
    <mergeCell ref="P3:R3"/>
    <mergeCell ref="A15:A16"/>
    <mergeCell ref="A11:A12"/>
    <mergeCell ref="A13:A14"/>
    <mergeCell ref="A17:A18"/>
    <mergeCell ref="A21:A22"/>
    <mergeCell ref="A19:A20"/>
    <mergeCell ref="A31:A32"/>
    <mergeCell ref="A33:A34"/>
    <mergeCell ref="A35:A36"/>
    <mergeCell ref="A37:A38"/>
    <mergeCell ref="A39:A40"/>
    <mergeCell ref="A41:A42"/>
    <mergeCell ref="C3:J3"/>
  </mergeCells>
  <phoneticPr fontId="1"/>
  <conditionalFormatting sqref="P11:P29">
    <cfRule type="cellIs" dxfId="3714" priority="5056" operator="lessThan">
      <formula>0</formula>
    </cfRule>
  </conditionalFormatting>
  <conditionalFormatting sqref="I11:I29">
    <cfRule type="cellIs" dxfId="3713" priority="5055" operator="notBetween">
      <formula>0</formula>
      <formula>10</formula>
    </cfRule>
  </conditionalFormatting>
  <conditionalFormatting sqref="K11:L11">
    <cfRule type="expression" dxfId="3712" priority="5033">
      <formula>$J11="【補助対象外】"</formula>
    </cfRule>
    <cfRule type="expression" dxfId="3711" priority="5034">
      <formula>$J11="【宿舎借上げ】"</formula>
    </cfRule>
  </conditionalFormatting>
  <conditionalFormatting sqref="M11:N11">
    <cfRule type="expression" dxfId="3710" priority="5031">
      <formula>$J11="【住宅手当】"</formula>
    </cfRule>
    <cfRule type="expression" dxfId="3709" priority="5032">
      <formula>$J11="【補助対象外】"</formula>
    </cfRule>
  </conditionalFormatting>
  <conditionalFormatting sqref="M12:N12">
    <cfRule type="expression" dxfId="3708" priority="5025">
      <formula>$J12="【補助対象外】"</formula>
    </cfRule>
    <cfRule type="expression" dxfId="3707" priority="5028">
      <formula>$J12="【住宅手当】"</formula>
    </cfRule>
  </conditionalFormatting>
  <conditionalFormatting sqref="M13:N13">
    <cfRule type="expression" dxfId="3706" priority="5021">
      <formula>$J13="【住宅手当】"</formula>
    </cfRule>
    <cfRule type="expression" dxfId="3705" priority="5022">
      <formula>$J13="【補助対象外】"</formula>
    </cfRule>
  </conditionalFormatting>
  <conditionalFormatting sqref="M14:N14">
    <cfRule type="expression" dxfId="3704" priority="5015">
      <formula>$J14="【補助対象外】"</formula>
    </cfRule>
    <cfRule type="expression" dxfId="3703" priority="5018">
      <formula>$J14="【住宅手当】"</formula>
    </cfRule>
  </conditionalFormatting>
  <conditionalFormatting sqref="M15:N15">
    <cfRule type="expression" dxfId="3702" priority="5011">
      <formula>$J15="【住宅手当】"</formula>
    </cfRule>
    <cfRule type="expression" dxfId="3701" priority="5012">
      <formula>$J15="【補助対象外】"</formula>
    </cfRule>
  </conditionalFormatting>
  <conditionalFormatting sqref="L16">
    <cfRule type="expression" dxfId="3700" priority="5009">
      <formula>$J16="【補助対象外】"</formula>
    </cfRule>
    <cfRule type="expression" dxfId="3699" priority="5010">
      <formula>$J16="【宿舎借上げ】"</formula>
    </cfRule>
  </conditionalFormatting>
  <conditionalFormatting sqref="M16:N16">
    <cfRule type="expression" dxfId="3698" priority="5005">
      <formula>$J16="【補助対象外】"</formula>
    </cfRule>
    <cfRule type="expression" dxfId="3697" priority="5008">
      <formula>$J16="【住宅手当】"</formula>
    </cfRule>
  </conditionalFormatting>
  <conditionalFormatting sqref="K17:L17">
    <cfRule type="expression" dxfId="3696" priority="5003">
      <formula>$J17="【補助対象外】"</formula>
    </cfRule>
    <cfRule type="expression" dxfId="3695" priority="5004">
      <formula>$J17="【宿舎借上げ】"</formula>
    </cfRule>
  </conditionalFormatting>
  <conditionalFormatting sqref="M17:N17">
    <cfRule type="expression" dxfId="3694" priority="5001">
      <formula>$J17="【住宅手当】"</formula>
    </cfRule>
    <cfRule type="expression" dxfId="3693" priority="5002">
      <formula>$J17="【補助対象外】"</formula>
    </cfRule>
  </conditionalFormatting>
  <conditionalFormatting sqref="L18">
    <cfRule type="expression" dxfId="3692" priority="4999">
      <formula>$J18="【補助対象外】"</formula>
    </cfRule>
    <cfRule type="expression" dxfId="3691" priority="5000">
      <formula>$J18="【宿舎借上げ】"</formula>
    </cfRule>
  </conditionalFormatting>
  <conditionalFormatting sqref="M18:N18">
    <cfRule type="expression" dxfId="3690" priority="4995">
      <formula>$J18="【補助対象外】"</formula>
    </cfRule>
    <cfRule type="expression" dxfId="3689" priority="4998">
      <formula>$J18="【住宅手当】"</formula>
    </cfRule>
  </conditionalFormatting>
  <conditionalFormatting sqref="L19">
    <cfRule type="expression" dxfId="3688" priority="4993">
      <formula>$J19="【補助対象外】"</formula>
    </cfRule>
    <cfRule type="expression" dxfId="3687" priority="4994">
      <formula>$J19="【宿舎借上げ】"</formula>
    </cfRule>
  </conditionalFormatting>
  <conditionalFormatting sqref="M19:N19">
    <cfRule type="expression" dxfId="3686" priority="4991">
      <formula>$J19="【住宅手当】"</formula>
    </cfRule>
    <cfRule type="expression" dxfId="3685" priority="4992">
      <formula>$J19="【補助対象外】"</formula>
    </cfRule>
  </conditionalFormatting>
  <conditionalFormatting sqref="L20">
    <cfRule type="expression" dxfId="3684" priority="4989">
      <formula>$J20="【補助対象外】"</formula>
    </cfRule>
    <cfRule type="expression" dxfId="3683" priority="4990">
      <formula>$J20="【宿舎借上げ】"</formula>
    </cfRule>
  </conditionalFormatting>
  <conditionalFormatting sqref="M20:N20">
    <cfRule type="expression" dxfId="3682" priority="4985">
      <formula>$J20="【補助対象外】"</formula>
    </cfRule>
    <cfRule type="expression" dxfId="3681" priority="4988">
      <formula>$J20="【住宅手当】"</formula>
    </cfRule>
  </conditionalFormatting>
  <conditionalFormatting sqref="L21">
    <cfRule type="expression" dxfId="3680" priority="4983">
      <formula>$J21="【補助対象外】"</formula>
    </cfRule>
    <cfRule type="expression" dxfId="3679" priority="4984">
      <formula>$J21="【宿舎借上げ】"</formula>
    </cfRule>
  </conditionalFormatting>
  <conditionalFormatting sqref="M21:N21">
    <cfRule type="expression" dxfId="3678" priority="4981">
      <formula>$J21="【住宅手当】"</formula>
    </cfRule>
    <cfRule type="expression" dxfId="3677" priority="4982">
      <formula>$J21="【補助対象外】"</formula>
    </cfRule>
  </conditionalFormatting>
  <conditionalFormatting sqref="L22:L29">
    <cfRule type="expression" dxfId="3676" priority="4979">
      <formula>$J22="【補助対象外】"</formula>
    </cfRule>
    <cfRule type="expression" dxfId="3675" priority="4980">
      <formula>$J22="【宿舎借上げ】"</formula>
    </cfRule>
  </conditionalFormatting>
  <conditionalFormatting sqref="M22:N29">
    <cfRule type="expression" dxfId="3674" priority="4975">
      <formula>$J22="【補助対象外】"</formula>
    </cfRule>
    <cfRule type="expression" dxfId="3673" priority="4978">
      <formula>$J22="【住宅手当】"</formula>
    </cfRule>
  </conditionalFormatting>
  <conditionalFormatting sqref="K29">
    <cfRule type="expression" dxfId="3672" priority="4976">
      <formula>$J29="【補助対象外】"</formula>
    </cfRule>
    <cfRule type="expression" dxfId="3671" priority="4977">
      <formula>$J29="【宿舎借上げ】"</formula>
    </cfRule>
  </conditionalFormatting>
  <conditionalFormatting sqref="K12">
    <cfRule type="expression" dxfId="3670" priority="4883">
      <formula>$J12="【補助対象外】"</formula>
    </cfRule>
    <cfRule type="expression" dxfId="3669" priority="4884">
      <formula>$J12="【宿舎借上げ】"</formula>
    </cfRule>
  </conditionalFormatting>
  <conditionalFormatting sqref="K13">
    <cfRule type="expression" dxfId="3668" priority="4881">
      <formula>$J13="【補助対象外】"</formula>
    </cfRule>
    <cfRule type="expression" dxfId="3667" priority="4882">
      <formula>$J13="【宿舎借上げ】"</formula>
    </cfRule>
  </conditionalFormatting>
  <conditionalFormatting sqref="K14">
    <cfRule type="expression" dxfId="3666" priority="4879">
      <formula>$J14="【補助対象外】"</formula>
    </cfRule>
    <cfRule type="expression" dxfId="3665" priority="4880">
      <formula>$J14="【宿舎借上げ】"</formula>
    </cfRule>
  </conditionalFormatting>
  <conditionalFormatting sqref="K15">
    <cfRule type="expression" dxfId="3664" priority="4877">
      <formula>$J15="【補助対象外】"</formula>
    </cfRule>
    <cfRule type="expression" dxfId="3663" priority="4878">
      <formula>$J15="【宿舎借上げ】"</formula>
    </cfRule>
  </conditionalFormatting>
  <conditionalFormatting sqref="K16">
    <cfRule type="expression" dxfId="3662" priority="4875">
      <formula>$J16="【補助対象外】"</formula>
    </cfRule>
    <cfRule type="expression" dxfId="3661" priority="4876">
      <formula>$J16="【宿舎借上げ】"</formula>
    </cfRule>
  </conditionalFormatting>
  <conditionalFormatting sqref="K18">
    <cfRule type="expression" dxfId="3660" priority="4873">
      <formula>$J18="【補助対象外】"</formula>
    </cfRule>
    <cfRule type="expression" dxfId="3659" priority="4874">
      <formula>$J18="【宿舎借上げ】"</formula>
    </cfRule>
  </conditionalFormatting>
  <conditionalFormatting sqref="K19">
    <cfRule type="expression" dxfId="3658" priority="4871">
      <formula>$J19="【補助対象外】"</formula>
    </cfRule>
    <cfRule type="expression" dxfId="3657" priority="4872">
      <formula>$J19="【宿舎借上げ】"</formula>
    </cfRule>
  </conditionalFormatting>
  <conditionalFormatting sqref="K20">
    <cfRule type="expression" dxfId="3656" priority="4869">
      <formula>$J20="【補助対象外】"</formula>
    </cfRule>
    <cfRule type="expression" dxfId="3655" priority="4870">
      <formula>$J20="【宿舎借上げ】"</formula>
    </cfRule>
  </conditionalFormatting>
  <conditionalFormatting sqref="K21">
    <cfRule type="expression" dxfId="3654" priority="4867">
      <formula>$J21="【補助対象外】"</formula>
    </cfRule>
    <cfRule type="expression" dxfId="3653" priority="4868">
      <formula>$J21="【宿舎借上げ】"</formula>
    </cfRule>
  </conditionalFormatting>
  <conditionalFormatting sqref="K22:K28">
    <cfRule type="expression" dxfId="3652" priority="4865">
      <formula>$J22="【補助対象外】"</formula>
    </cfRule>
    <cfRule type="expression" dxfId="3651" priority="4866">
      <formula>$J22="【宿舎借上げ】"</formula>
    </cfRule>
  </conditionalFormatting>
  <conditionalFormatting sqref="L12">
    <cfRule type="expression" dxfId="3650" priority="4863">
      <formula>$J12="【補助対象外】"</formula>
    </cfRule>
    <cfRule type="expression" dxfId="3649" priority="4864">
      <formula>$J12="【宿舎借上げ】"</formula>
    </cfRule>
  </conditionalFormatting>
  <conditionalFormatting sqref="L13">
    <cfRule type="expression" dxfId="3648" priority="4861">
      <formula>$J13="【補助対象外】"</formula>
    </cfRule>
    <cfRule type="expression" dxfId="3647" priority="4862">
      <formula>$J13="【宿舎借上げ】"</formula>
    </cfRule>
  </conditionalFormatting>
  <conditionalFormatting sqref="L14">
    <cfRule type="expression" dxfId="3646" priority="4859">
      <formula>$J14="【補助対象外】"</formula>
    </cfRule>
    <cfRule type="expression" dxfId="3645" priority="4860">
      <formula>$J14="【宿舎借上げ】"</formula>
    </cfRule>
  </conditionalFormatting>
  <conditionalFormatting sqref="L15">
    <cfRule type="expression" dxfId="3644" priority="4857">
      <formula>$J15="【補助対象外】"</formula>
    </cfRule>
    <cfRule type="expression" dxfId="3643" priority="4858">
      <formula>$J15="【宿舎借上げ】"</formula>
    </cfRule>
  </conditionalFormatting>
  <conditionalFormatting sqref="P31:P42">
    <cfRule type="cellIs" dxfId="3642" priority="4786" operator="lessThan">
      <formula>0</formula>
    </cfRule>
  </conditionalFormatting>
  <conditionalFormatting sqref="I31:I42">
    <cfRule type="cellIs" dxfId="3641" priority="4785" operator="notBetween">
      <formula>0</formula>
      <formula>10</formula>
    </cfRule>
  </conditionalFormatting>
  <conditionalFormatting sqref="K31:L31">
    <cfRule type="expression" dxfId="3640" priority="4783">
      <formula>$J31="【補助対象外】"</formula>
    </cfRule>
    <cfRule type="expression" dxfId="3639" priority="4784">
      <formula>$J31="【宿舎借上げ】"</formula>
    </cfRule>
  </conditionalFormatting>
  <conditionalFormatting sqref="M31:N31">
    <cfRule type="expression" dxfId="3638" priority="4781">
      <formula>$J31="【住宅手当】"</formula>
    </cfRule>
    <cfRule type="expression" dxfId="3637" priority="4782">
      <formula>$J31="【補助対象外】"</formula>
    </cfRule>
  </conditionalFormatting>
  <conditionalFormatting sqref="M32:N32">
    <cfRule type="expression" dxfId="3636" priority="4779">
      <formula>$J32="【補助対象外】"</formula>
    </cfRule>
    <cfRule type="expression" dxfId="3635" priority="4780">
      <formula>$J32="【住宅手当】"</formula>
    </cfRule>
  </conditionalFormatting>
  <conditionalFormatting sqref="M33:N33">
    <cfRule type="expression" dxfId="3634" priority="4777">
      <formula>$J33="【住宅手当】"</formula>
    </cfRule>
    <cfRule type="expression" dxfId="3633" priority="4778">
      <formula>$J33="【補助対象外】"</formula>
    </cfRule>
  </conditionalFormatting>
  <conditionalFormatting sqref="M34:N34">
    <cfRule type="expression" dxfId="3632" priority="4775">
      <formula>$J34="【補助対象外】"</formula>
    </cfRule>
    <cfRule type="expression" dxfId="3631" priority="4776">
      <formula>$J34="【住宅手当】"</formula>
    </cfRule>
  </conditionalFormatting>
  <conditionalFormatting sqref="M35:N35">
    <cfRule type="expression" dxfId="3630" priority="4773">
      <formula>$J35="【住宅手当】"</formula>
    </cfRule>
    <cfRule type="expression" dxfId="3629" priority="4774">
      <formula>$J35="【補助対象外】"</formula>
    </cfRule>
  </conditionalFormatting>
  <conditionalFormatting sqref="L36">
    <cfRule type="expression" dxfId="3628" priority="4771">
      <formula>$J36="【補助対象外】"</formula>
    </cfRule>
    <cfRule type="expression" dxfId="3627" priority="4772">
      <formula>$J36="【宿舎借上げ】"</formula>
    </cfRule>
  </conditionalFormatting>
  <conditionalFormatting sqref="M36:N36">
    <cfRule type="expression" dxfId="3626" priority="4769">
      <formula>$J36="【補助対象外】"</formula>
    </cfRule>
    <cfRule type="expression" dxfId="3625" priority="4770">
      <formula>$J36="【住宅手当】"</formula>
    </cfRule>
  </conditionalFormatting>
  <conditionalFormatting sqref="K37:L37">
    <cfRule type="expression" dxfId="3624" priority="4767">
      <formula>$J37="【補助対象外】"</formula>
    </cfRule>
    <cfRule type="expression" dxfId="3623" priority="4768">
      <formula>$J37="【宿舎借上げ】"</formula>
    </cfRule>
  </conditionalFormatting>
  <conditionalFormatting sqref="M37:N37">
    <cfRule type="expression" dxfId="3622" priority="4765">
      <formula>$J37="【住宅手当】"</formula>
    </cfRule>
    <cfRule type="expression" dxfId="3621" priority="4766">
      <formula>$J37="【補助対象外】"</formula>
    </cfRule>
  </conditionalFormatting>
  <conditionalFormatting sqref="L38">
    <cfRule type="expression" dxfId="3620" priority="4763">
      <formula>$J38="【補助対象外】"</formula>
    </cfRule>
    <cfRule type="expression" dxfId="3619" priority="4764">
      <formula>$J38="【宿舎借上げ】"</formula>
    </cfRule>
  </conditionalFormatting>
  <conditionalFormatting sqref="M38:N38">
    <cfRule type="expression" dxfId="3618" priority="4761">
      <formula>$J38="【補助対象外】"</formula>
    </cfRule>
    <cfRule type="expression" dxfId="3617" priority="4762">
      <formula>$J38="【住宅手当】"</formula>
    </cfRule>
  </conditionalFormatting>
  <conditionalFormatting sqref="L39">
    <cfRule type="expression" dxfId="3616" priority="4759">
      <formula>$J39="【補助対象外】"</formula>
    </cfRule>
    <cfRule type="expression" dxfId="3615" priority="4760">
      <formula>$J39="【宿舎借上げ】"</formula>
    </cfRule>
  </conditionalFormatting>
  <conditionalFormatting sqref="M39:N39">
    <cfRule type="expression" dxfId="3614" priority="4757">
      <formula>$J39="【住宅手当】"</formula>
    </cfRule>
    <cfRule type="expression" dxfId="3613" priority="4758">
      <formula>$J39="【補助対象外】"</formula>
    </cfRule>
  </conditionalFormatting>
  <conditionalFormatting sqref="L40">
    <cfRule type="expression" dxfId="3612" priority="4755">
      <formula>$J40="【補助対象外】"</formula>
    </cfRule>
    <cfRule type="expression" dxfId="3611" priority="4756">
      <formula>$J40="【宿舎借上げ】"</formula>
    </cfRule>
  </conditionalFormatting>
  <conditionalFormatting sqref="M40:N40">
    <cfRule type="expression" dxfId="3610" priority="4753">
      <formula>$J40="【補助対象外】"</formula>
    </cfRule>
    <cfRule type="expression" dxfId="3609" priority="4754">
      <formula>$J40="【住宅手当】"</formula>
    </cfRule>
  </conditionalFormatting>
  <conditionalFormatting sqref="L41">
    <cfRule type="expression" dxfId="3608" priority="4751">
      <formula>$J41="【補助対象外】"</formula>
    </cfRule>
    <cfRule type="expression" dxfId="3607" priority="4752">
      <formula>$J41="【宿舎借上げ】"</formula>
    </cfRule>
  </conditionalFormatting>
  <conditionalFormatting sqref="M41:N41">
    <cfRule type="expression" dxfId="3606" priority="4749">
      <formula>$J41="【住宅手当】"</formula>
    </cfRule>
    <cfRule type="expression" dxfId="3605" priority="4750">
      <formula>$J41="【補助対象外】"</formula>
    </cfRule>
  </conditionalFormatting>
  <conditionalFormatting sqref="L42">
    <cfRule type="expression" dxfId="3604" priority="4747">
      <formula>$J42="【補助対象外】"</formula>
    </cfRule>
    <cfRule type="expression" dxfId="3603" priority="4748">
      <formula>$J42="【宿舎借上げ】"</formula>
    </cfRule>
  </conditionalFormatting>
  <conditionalFormatting sqref="M42:N42">
    <cfRule type="expression" dxfId="3602" priority="4743">
      <formula>$J42="【補助対象外】"</formula>
    </cfRule>
    <cfRule type="expression" dxfId="3601" priority="4746">
      <formula>$J42="【住宅手当】"</formula>
    </cfRule>
  </conditionalFormatting>
  <conditionalFormatting sqref="K32">
    <cfRule type="expression" dxfId="3600" priority="4741">
      <formula>$J32="【補助対象外】"</formula>
    </cfRule>
    <cfRule type="expression" dxfId="3599" priority="4742">
      <formula>$J32="【宿舎借上げ】"</formula>
    </cfRule>
  </conditionalFormatting>
  <conditionalFormatting sqref="K33">
    <cfRule type="expression" dxfId="3598" priority="4739">
      <formula>$J33="【補助対象外】"</formula>
    </cfRule>
    <cfRule type="expression" dxfId="3597" priority="4740">
      <formula>$J33="【宿舎借上げ】"</formula>
    </cfRule>
  </conditionalFormatting>
  <conditionalFormatting sqref="K34">
    <cfRule type="expression" dxfId="3596" priority="4737">
      <formula>$J34="【補助対象外】"</formula>
    </cfRule>
    <cfRule type="expression" dxfId="3595" priority="4738">
      <formula>$J34="【宿舎借上げ】"</formula>
    </cfRule>
  </conditionalFormatting>
  <conditionalFormatting sqref="K35">
    <cfRule type="expression" dxfId="3594" priority="4735">
      <formula>$J35="【補助対象外】"</formula>
    </cfRule>
    <cfRule type="expression" dxfId="3593" priority="4736">
      <formula>$J35="【宿舎借上げ】"</formula>
    </cfRule>
  </conditionalFormatting>
  <conditionalFormatting sqref="K36">
    <cfRule type="expression" dxfId="3592" priority="4733">
      <formula>$J36="【補助対象外】"</formula>
    </cfRule>
    <cfRule type="expression" dxfId="3591" priority="4734">
      <formula>$J36="【宿舎借上げ】"</formula>
    </cfRule>
  </conditionalFormatting>
  <conditionalFormatting sqref="K38">
    <cfRule type="expression" dxfId="3590" priority="4731">
      <formula>$J38="【補助対象外】"</formula>
    </cfRule>
    <cfRule type="expression" dxfId="3589" priority="4732">
      <formula>$J38="【宿舎借上げ】"</formula>
    </cfRule>
  </conditionalFormatting>
  <conditionalFormatting sqref="K39">
    <cfRule type="expression" dxfId="3588" priority="4729">
      <formula>$J39="【補助対象外】"</formula>
    </cfRule>
    <cfRule type="expression" dxfId="3587" priority="4730">
      <formula>$J39="【宿舎借上げ】"</formula>
    </cfRule>
  </conditionalFormatting>
  <conditionalFormatting sqref="K40">
    <cfRule type="expression" dxfId="3586" priority="4727">
      <formula>$J40="【補助対象外】"</formula>
    </cfRule>
    <cfRule type="expression" dxfId="3585" priority="4728">
      <formula>$J40="【宿舎借上げ】"</formula>
    </cfRule>
  </conditionalFormatting>
  <conditionalFormatting sqref="K41">
    <cfRule type="expression" dxfId="3584" priority="4725">
      <formula>$J41="【補助対象外】"</formula>
    </cfRule>
    <cfRule type="expression" dxfId="3583" priority="4726">
      <formula>$J41="【宿舎借上げ】"</formula>
    </cfRule>
  </conditionalFormatting>
  <conditionalFormatting sqref="K42">
    <cfRule type="expression" dxfId="3582" priority="4723">
      <formula>$J42="【補助対象外】"</formula>
    </cfRule>
    <cfRule type="expression" dxfId="3581" priority="4724">
      <formula>$J42="【宿舎借上げ】"</formula>
    </cfRule>
  </conditionalFormatting>
  <conditionalFormatting sqref="L32">
    <cfRule type="expression" dxfId="3580" priority="4721">
      <formula>$J32="【補助対象外】"</formula>
    </cfRule>
    <cfRule type="expression" dxfId="3579" priority="4722">
      <formula>$J32="【宿舎借上げ】"</formula>
    </cfRule>
  </conditionalFormatting>
  <conditionalFormatting sqref="L33">
    <cfRule type="expression" dxfId="3578" priority="4719">
      <formula>$J33="【補助対象外】"</formula>
    </cfRule>
    <cfRule type="expression" dxfId="3577" priority="4720">
      <formula>$J33="【宿舎借上げ】"</formula>
    </cfRule>
  </conditionalFormatting>
  <conditionalFormatting sqref="L34">
    <cfRule type="expression" dxfId="3576" priority="4717">
      <formula>$J34="【補助対象外】"</formula>
    </cfRule>
    <cfRule type="expression" dxfId="3575" priority="4718">
      <formula>$J34="【宿舎借上げ】"</formula>
    </cfRule>
  </conditionalFormatting>
  <conditionalFormatting sqref="L35">
    <cfRule type="expression" dxfId="3574" priority="4715">
      <formula>$J35="【補助対象外】"</formula>
    </cfRule>
    <cfRule type="expression" dxfId="3573" priority="4716">
      <formula>$J35="【宿舎借上げ】"</formula>
    </cfRule>
  </conditionalFormatting>
  <conditionalFormatting sqref="P43:P49">
    <cfRule type="cellIs" dxfId="3572" priority="4570" operator="lessThan">
      <formula>0</formula>
    </cfRule>
  </conditionalFormatting>
  <conditionalFormatting sqref="I43:I49">
    <cfRule type="cellIs" dxfId="3571" priority="4569" operator="notBetween">
      <formula>0</formula>
      <formula>10</formula>
    </cfRule>
  </conditionalFormatting>
  <conditionalFormatting sqref="L43:L49">
    <cfRule type="expression" dxfId="3570" priority="4567">
      <formula>$J43="【補助対象外】"</formula>
    </cfRule>
    <cfRule type="expression" dxfId="3569" priority="4568">
      <formula>$J43="【宿舎借上げ】"</formula>
    </cfRule>
  </conditionalFormatting>
  <conditionalFormatting sqref="M43:N49">
    <cfRule type="expression" dxfId="3568" priority="4563">
      <formula>$J43="【補助対象外】"</formula>
    </cfRule>
    <cfRule type="expression" dxfId="3567" priority="4566">
      <formula>$J43="【住宅手当】"</formula>
    </cfRule>
  </conditionalFormatting>
  <conditionalFormatting sqref="K49">
    <cfRule type="expression" dxfId="3566" priority="4564">
      <formula>$J49="【補助対象外】"</formula>
    </cfRule>
    <cfRule type="expression" dxfId="3565" priority="4565">
      <formula>$J49="【宿舎借上げ】"</formula>
    </cfRule>
  </conditionalFormatting>
  <conditionalFormatting sqref="K43:K48">
    <cfRule type="expression" dxfId="3564" priority="4561">
      <formula>$J43="【補助対象外】"</formula>
    </cfRule>
    <cfRule type="expression" dxfId="3563" priority="4562">
      <formula>$J43="【宿舎借上げ】"</formula>
    </cfRule>
  </conditionalFormatting>
  <conditionalFormatting sqref="P51:P69">
    <cfRule type="cellIs" dxfId="3562" priority="4560" operator="lessThan">
      <formula>0</formula>
    </cfRule>
  </conditionalFormatting>
  <conditionalFormatting sqref="I51:I69">
    <cfRule type="cellIs" dxfId="3561" priority="4559" operator="notBetween">
      <formula>0</formula>
      <formula>10</formula>
    </cfRule>
  </conditionalFormatting>
  <conditionalFormatting sqref="K51:L51">
    <cfRule type="expression" dxfId="3560" priority="4557">
      <formula>$J51="【補助対象外】"</formula>
    </cfRule>
    <cfRule type="expression" dxfId="3559" priority="4558">
      <formula>$J51="【宿舎借上げ】"</formula>
    </cfRule>
  </conditionalFormatting>
  <conditionalFormatting sqref="M51:N51">
    <cfRule type="expression" dxfId="3558" priority="4555">
      <formula>$J51="【住宅手当】"</formula>
    </cfRule>
    <cfRule type="expression" dxfId="3557" priority="4556">
      <formula>$J51="【補助対象外】"</formula>
    </cfRule>
  </conditionalFormatting>
  <conditionalFormatting sqref="M52:N52">
    <cfRule type="expression" dxfId="3556" priority="4553">
      <formula>$J52="【補助対象外】"</formula>
    </cfRule>
    <cfRule type="expression" dxfId="3555" priority="4554">
      <formula>$J52="【住宅手当】"</formula>
    </cfRule>
  </conditionalFormatting>
  <conditionalFormatting sqref="M53:N53">
    <cfRule type="expression" dxfId="3554" priority="4551">
      <formula>$J53="【住宅手当】"</formula>
    </cfRule>
    <cfRule type="expression" dxfId="3553" priority="4552">
      <formula>$J53="【補助対象外】"</formula>
    </cfRule>
  </conditionalFormatting>
  <conditionalFormatting sqref="M54:N54">
    <cfRule type="expression" dxfId="3552" priority="4549">
      <formula>$J54="【補助対象外】"</formula>
    </cfRule>
    <cfRule type="expression" dxfId="3551" priority="4550">
      <formula>$J54="【住宅手当】"</formula>
    </cfRule>
  </conditionalFormatting>
  <conditionalFormatting sqref="M55:N55">
    <cfRule type="expression" dxfId="3550" priority="4547">
      <formula>$J55="【住宅手当】"</formula>
    </cfRule>
    <cfRule type="expression" dxfId="3549" priority="4548">
      <formula>$J55="【補助対象外】"</formula>
    </cfRule>
  </conditionalFormatting>
  <conditionalFormatting sqref="L56">
    <cfRule type="expression" dxfId="3548" priority="4545">
      <formula>$J56="【補助対象外】"</formula>
    </cfRule>
    <cfRule type="expression" dxfId="3547" priority="4546">
      <formula>$J56="【宿舎借上げ】"</formula>
    </cfRule>
  </conditionalFormatting>
  <conditionalFormatting sqref="M56:N56">
    <cfRule type="expression" dxfId="3546" priority="4543">
      <formula>$J56="【補助対象外】"</formula>
    </cfRule>
    <cfRule type="expression" dxfId="3545" priority="4544">
      <formula>$J56="【住宅手当】"</formula>
    </cfRule>
  </conditionalFormatting>
  <conditionalFormatting sqref="K57:L57">
    <cfRule type="expression" dxfId="3544" priority="4541">
      <formula>$J57="【補助対象外】"</formula>
    </cfRule>
    <cfRule type="expression" dxfId="3543" priority="4542">
      <formula>$J57="【宿舎借上げ】"</formula>
    </cfRule>
  </conditionalFormatting>
  <conditionalFormatting sqref="M57:N57">
    <cfRule type="expression" dxfId="3542" priority="4539">
      <formula>$J57="【住宅手当】"</formula>
    </cfRule>
    <cfRule type="expression" dxfId="3541" priority="4540">
      <formula>$J57="【補助対象外】"</formula>
    </cfRule>
  </conditionalFormatting>
  <conditionalFormatting sqref="L58">
    <cfRule type="expression" dxfId="3540" priority="4537">
      <formula>$J58="【補助対象外】"</formula>
    </cfRule>
    <cfRule type="expression" dxfId="3539" priority="4538">
      <formula>$J58="【宿舎借上げ】"</formula>
    </cfRule>
  </conditionalFormatting>
  <conditionalFormatting sqref="M58:N58">
    <cfRule type="expression" dxfId="3538" priority="4535">
      <formula>$J58="【補助対象外】"</formula>
    </cfRule>
    <cfRule type="expression" dxfId="3537" priority="4536">
      <formula>$J58="【住宅手当】"</formula>
    </cfRule>
  </conditionalFormatting>
  <conditionalFormatting sqref="L59">
    <cfRule type="expression" dxfId="3536" priority="4533">
      <formula>$J59="【補助対象外】"</formula>
    </cfRule>
    <cfRule type="expression" dxfId="3535" priority="4534">
      <formula>$J59="【宿舎借上げ】"</formula>
    </cfRule>
  </conditionalFormatting>
  <conditionalFormatting sqref="M59:N59">
    <cfRule type="expression" dxfId="3534" priority="4531">
      <formula>$J59="【住宅手当】"</formula>
    </cfRule>
    <cfRule type="expression" dxfId="3533" priority="4532">
      <formula>$J59="【補助対象外】"</formula>
    </cfRule>
  </conditionalFormatting>
  <conditionalFormatting sqref="L60">
    <cfRule type="expression" dxfId="3532" priority="4529">
      <formula>$J60="【補助対象外】"</formula>
    </cfRule>
    <cfRule type="expression" dxfId="3531" priority="4530">
      <formula>$J60="【宿舎借上げ】"</formula>
    </cfRule>
  </conditionalFormatting>
  <conditionalFormatting sqref="M60:N60">
    <cfRule type="expression" dxfId="3530" priority="4527">
      <formula>$J60="【補助対象外】"</formula>
    </cfRule>
    <cfRule type="expression" dxfId="3529" priority="4528">
      <formula>$J60="【住宅手当】"</formula>
    </cfRule>
  </conditionalFormatting>
  <conditionalFormatting sqref="L61">
    <cfRule type="expression" dxfId="3528" priority="4525">
      <formula>$J61="【補助対象外】"</formula>
    </cfRule>
    <cfRule type="expression" dxfId="3527" priority="4526">
      <formula>$J61="【宿舎借上げ】"</formula>
    </cfRule>
  </conditionalFormatting>
  <conditionalFormatting sqref="M61:N61">
    <cfRule type="expression" dxfId="3526" priority="4523">
      <formula>$J61="【住宅手当】"</formula>
    </cfRule>
    <cfRule type="expression" dxfId="3525" priority="4524">
      <formula>$J61="【補助対象外】"</formula>
    </cfRule>
  </conditionalFormatting>
  <conditionalFormatting sqref="L62:L69">
    <cfRule type="expression" dxfId="3524" priority="4521">
      <formula>$J62="【補助対象外】"</formula>
    </cfRule>
    <cfRule type="expression" dxfId="3523" priority="4522">
      <formula>$J62="【宿舎借上げ】"</formula>
    </cfRule>
  </conditionalFormatting>
  <conditionalFormatting sqref="M62:N69">
    <cfRule type="expression" dxfId="3522" priority="4517">
      <formula>$J62="【補助対象外】"</formula>
    </cfRule>
    <cfRule type="expression" dxfId="3521" priority="4520">
      <formula>$J62="【住宅手当】"</formula>
    </cfRule>
  </conditionalFormatting>
  <conditionalFormatting sqref="K69">
    <cfRule type="expression" dxfId="3520" priority="4518">
      <formula>$J69="【補助対象外】"</formula>
    </cfRule>
    <cfRule type="expression" dxfId="3519" priority="4519">
      <formula>$J69="【宿舎借上げ】"</formula>
    </cfRule>
  </conditionalFormatting>
  <conditionalFormatting sqref="K52">
    <cfRule type="expression" dxfId="3518" priority="4515">
      <formula>$J52="【補助対象外】"</formula>
    </cfRule>
    <cfRule type="expression" dxfId="3517" priority="4516">
      <formula>$J52="【宿舎借上げ】"</formula>
    </cfRule>
  </conditionalFormatting>
  <conditionalFormatting sqref="K53">
    <cfRule type="expression" dxfId="3516" priority="4513">
      <formula>$J53="【補助対象外】"</formula>
    </cfRule>
    <cfRule type="expression" dxfId="3515" priority="4514">
      <formula>$J53="【宿舎借上げ】"</formula>
    </cfRule>
  </conditionalFormatting>
  <conditionalFormatting sqref="K54">
    <cfRule type="expression" dxfId="3514" priority="4511">
      <formula>$J54="【補助対象外】"</formula>
    </cfRule>
    <cfRule type="expression" dxfId="3513" priority="4512">
      <formula>$J54="【宿舎借上げ】"</formula>
    </cfRule>
  </conditionalFormatting>
  <conditionalFormatting sqref="K55">
    <cfRule type="expression" dxfId="3512" priority="4509">
      <formula>$J55="【補助対象外】"</formula>
    </cfRule>
    <cfRule type="expression" dxfId="3511" priority="4510">
      <formula>$J55="【宿舎借上げ】"</formula>
    </cfRule>
  </conditionalFormatting>
  <conditionalFormatting sqref="K56">
    <cfRule type="expression" dxfId="3510" priority="4507">
      <formula>$J56="【補助対象外】"</formula>
    </cfRule>
    <cfRule type="expression" dxfId="3509" priority="4508">
      <formula>$J56="【宿舎借上げ】"</formula>
    </cfRule>
  </conditionalFormatting>
  <conditionalFormatting sqref="K58">
    <cfRule type="expression" dxfId="3508" priority="4505">
      <formula>$J58="【補助対象外】"</formula>
    </cfRule>
    <cfRule type="expression" dxfId="3507" priority="4506">
      <formula>$J58="【宿舎借上げ】"</formula>
    </cfRule>
  </conditionalFormatting>
  <conditionalFormatting sqref="K59">
    <cfRule type="expression" dxfId="3506" priority="4503">
      <formula>$J59="【補助対象外】"</formula>
    </cfRule>
    <cfRule type="expression" dxfId="3505" priority="4504">
      <formula>$J59="【宿舎借上げ】"</formula>
    </cfRule>
  </conditionalFormatting>
  <conditionalFormatting sqref="K60">
    <cfRule type="expression" dxfId="3504" priority="4501">
      <formula>$J60="【補助対象外】"</formula>
    </cfRule>
    <cfRule type="expression" dxfId="3503" priority="4502">
      <formula>$J60="【宿舎借上げ】"</formula>
    </cfRule>
  </conditionalFormatting>
  <conditionalFormatting sqref="K61">
    <cfRule type="expression" dxfId="3502" priority="4499">
      <formula>$J61="【補助対象外】"</formula>
    </cfRule>
    <cfRule type="expression" dxfId="3501" priority="4500">
      <formula>$J61="【宿舎借上げ】"</formula>
    </cfRule>
  </conditionalFormatting>
  <conditionalFormatting sqref="K62:K68">
    <cfRule type="expression" dxfId="3500" priority="4497">
      <formula>$J62="【補助対象外】"</formula>
    </cfRule>
    <cfRule type="expression" dxfId="3499" priority="4498">
      <formula>$J62="【宿舎借上げ】"</formula>
    </cfRule>
  </conditionalFormatting>
  <conditionalFormatting sqref="L52">
    <cfRule type="expression" dxfId="3498" priority="4495">
      <formula>$J52="【補助対象外】"</formula>
    </cfRule>
    <cfRule type="expression" dxfId="3497" priority="4496">
      <formula>$J52="【宿舎借上げ】"</formula>
    </cfRule>
  </conditionalFormatting>
  <conditionalFormatting sqref="L53">
    <cfRule type="expression" dxfId="3496" priority="4493">
      <formula>$J53="【補助対象外】"</formula>
    </cfRule>
    <cfRule type="expression" dxfId="3495" priority="4494">
      <formula>$J53="【宿舎借上げ】"</formula>
    </cfRule>
  </conditionalFormatting>
  <conditionalFormatting sqref="L54">
    <cfRule type="expression" dxfId="3494" priority="4491">
      <formula>$J54="【補助対象外】"</formula>
    </cfRule>
    <cfRule type="expression" dxfId="3493" priority="4492">
      <formula>$J54="【宿舎借上げ】"</formula>
    </cfRule>
  </conditionalFormatting>
  <conditionalFormatting sqref="L55">
    <cfRule type="expression" dxfId="3492" priority="4489">
      <formula>$J55="【補助対象外】"</formula>
    </cfRule>
    <cfRule type="expression" dxfId="3491" priority="4490">
      <formula>$J55="【宿舎借上げ】"</formula>
    </cfRule>
  </conditionalFormatting>
  <conditionalFormatting sqref="P71:P82">
    <cfRule type="cellIs" dxfId="3490" priority="4488" operator="lessThan">
      <formula>0</formula>
    </cfRule>
  </conditionalFormatting>
  <conditionalFormatting sqref="I71:I82">
    <cfRule type="cellIs" dxfId="3489" priority="4487" operator="notBetween">
      <formula>0</formula>
      <formula>10</formula>
    </cfRule>
  </conditionalFormatting>
  <conditionalFormatting sqref="K71:L71">
    <cfRule type="expression" dxfId="3488" priority="4485">
      <formula>$J71="【補助対象外】"</formula>
    </cfRule>
    <cfRule type="expression" dxfId="3487" priority="4486">
      <formula>$J71="【宿舎借上げ】"</formula>
    </cfRule>
  </conditionalFormatting>
  <conditionalFormatting sqref="M71:N71">
    <cfRule type="expression" dxfId="3486" priority="4483">
      <formula>$J71="【住宅手当】"</formula>
    </cfRule>
    <cfRule type="expression" dxfId="3485" priority="4484">
      <formula>$J71="【補助対象外】"</formula>
    </cfRule>
  </conditionalFormatting>
  <conditionalFormatting sqref="M72:N72">
    <cfRule type="expression" dxfId="3484" priority="4481">
      <formula>$J72="【補助対象外】"</formula>
    </cfRule>
    <cfRule type="expression" dxfId="3483" priority="4482">
      <formula>$J72="【住宅手当】"</formula>
    </cfRule>
  </conditionalFormatting>
  <conditionalFormatting sqref="M73:N73">
    <cfRule type="expression" dxfId="3482" priority="4479">
      <formula>$J73="【住宅手当】"</formula>
    </cfRule>
    <cfRule type="expression" dxfId="3481" priority="4480">
      <formula>$J73="【補助対象外】"</formula>
    </cfRule>
  </conditionalFormatting>
  <conditionalFormatting sqref="M74:N74">
    <cfRule type="expression" dxfId="3480" priority="4477">
      <formula>$J74="【補助対象外】"</formula>
    </cfRule>
    <cfRule type="expression" dxfId="3479" priority="4478">
      <formula>$J74="【住宅手当】"</formula>
    </cfRule>
  </conditionalFormatting>
  <conditionalFormatting sqref="M75:N75">
    <cfRule type="expression" dxfId="3478" priority="4475">
      <formula>$J75="【住宅手当】"</formula>
    </cfRule>
    <cfRule type="expression" dxfId="3477" priority="4476">
      <formula>$J75="【補助対象外】"</formula>
    </cfRule>
  </conditionalFormatting>
  <conditionalFormatting sqref="L76">
    <cfRule type="expression" dxfId="3476" priority="4473">
      <formula>$J76="【補助対象外】"</formula>
    </cfRule>
    <cfRule type="expression" dxfId="3475" priority="4474">
      <formula>$J76="【宿舎借上げ】"</formula>
    </cfRule>
  </conditionalFormatting>
  <conditionalFormatting sqref="M76:N76">
    <cfRule type="expression" dxfId="3474" priority="4471">
      <formula>$J76="【補助対象外】"</formula>
    </cfRule>
    <cfRule type="expression" dxfId="3473" priority="4472">
      <formula>$J76="【住宅手当】"</formula>
    </cfRule>
  </conditionalFormatting>
  <conditionalFormatting sqref="K77:L77">
    <cfRule type="expression" dxfId="3472" priority="4469">
      <formula>$J77="【補助対象外】"</formula>
    </cfRule>
    <cfRule type="expression" dxfId="3471" priority="4470">
      <formula>$J77="【宿舎借上げ】"</formula>
    </cfRule>
  </conditionalFormatting>
  <conditionalFormatting sqref="M77:N77">
    <cfRule type="expression" dxfId="3470" priority="4467">
      <formula>$J77="【住宅手当】"</formula>
    </cfRule>
    <cfRule type="expression" dxfId="3469" priority="4468">
      <formula>$J77="【補助対象外】"</formula>
    </cfRule>
  </conditionalFormatting>
  <conditionalFormatting sqref="L78">
    <cfRule type="expression" dxfId="3468" priority="4465">
      <formula>$J78="【補助対象外】"</formula>
    </cfRule>
    <cfRule type="expression" dxfId="3467" priority="4466">
      <formula>$J78="【宿舎借上げ】"</formula>
    </cfRule>
  </conditionalFormatting>
  <conditionalFormatting sqref="M78:N78">
    <cfRule type="expression" dxfId="3466" priority="4463">
      <formula>$J78="【補助対象外】"</formula>
    </cfRule>
    <cfRule type="expression" dxfId="3465" priority="4464">
      <formula>$J78="【住宅手当】"</formula>
    </cfRule>
  </conditionalFormatting>
  <conditionalFormatting sqref="L79">
    <cfRule type="expression" dxfId="3464" priority="4461">
      <formula>$J79="【補助対象外】"</formula>
    </cfRule>
    <cfRule type="expression" dxfId="3463" priority="4462">
      <formula>$J79="【宿舎借上げ】"</formula>
    </cfRule>
  </conditionalFormatting>
  <conditionalFormatting sqref="M79:N79">
    <cfRule type="expression" dxfId="3462" priority="4459">
      <formula>$J79="【住宅手当】"</formula>
    </cfRule>
    <cfRule type="expression" dxfId="3461" priority="4460">
      <formula>$J79="【補助対象外】"</formula>
    </cfRule>
  </conditionalFormatting>
  <conditionalFormatting sqref="L80">
    <cfRule type="expression" dxfId="3460" priority="4457">
      <formula>$J80="【補助対象外】"</formula>
    </cfRule>
    <cfRule type="expression" dxfId="3459" priority="4458">
      <formula>$J80="【宿舎借上げ】"</formula>
    </cfRule>
  </conditionalFormatting>
  <conditionalFormatting sqref="M80:N80">
    <cfRule type="expression" dxfId="3458" priority="4455">
      <formula>$J80="【補助対象外】"</formula>
    </cfRule>
    <cfRule type="expression" dxfId="3457" priority="4456">
      <formula>$J80="【住宅手当】"</formula>
    </cfRule>
  </conditionalFormatting>
  <conditionalFormatting sqref="L81">
    <cfRule type="expression" dxfId="3456" priority="4453">
      <formula>$J81="【補助対象外】"</formula>
    </cfRule>
    <cfRule type="expression" dxfId="3455" priority="4454">
      <formula>$J81="【宿舎借上げ】"</formula>
    </cfRule>
  </conditionalFormatting>
  <conditionalFormatting sqref="M81:N81">
    <cfRule type="expression" dxfId="3454" priority="4451">
      <formula>$J81="【住宅手当】"</formula>
    </cfRule>
    <cfRule type="expression" dxfId="3453" priority="4452">
      <formula>$J81="【補助対象外】"</formula>
    </cfRule>
  </conditionalFormatting>
  <conditionalFormatting sqref="L82">
    <cfRule type="expression" dxfId="3452" priority="4449">
      <formula>$J82="【補助対象外】"</formula>
    </cfRule>
    <cfRule type="expression" dxfId="3451" priority="4450">
      <formula>$J82="【宿舎借上げ】"</formula>
    </cfRule>
  </conditionalFormatting>
  <conditionalFormatting sqref="M82:N82">
    <cfRule type="expression" dxfId="3450" priority="4447">
      <formula>$J82="【補助対象外】"</formula>
    </cfRule>
    <cfRule type="expression" dxfId="3449" priority="4448">
      <formula>$J82="【住宅手当】"</formula>
    </cfRule>
  </conditionalFormatting>
  <conditionalFormatting sqref="K72">
    <cfRule type="expression" dxfId="3448" priority="4445">
      <formula>$J72="【補助対象外】"</formula>
    </cfRule>
    <cfRule type="expression" dxfId="3447" priority="4446">
      <formula>$J72="【宿舎借上げ】"</formula>
    </cfRule>
  </conditionalFormatting>
  <conditionalFormatting sqref="K73">
    <cfRule type="expression" dxfId="3446" priority="4443">
      <formula>$J73="【補助対象外】"</formula>
    </cfRule>
    <cfRule type="expression" dxfId="3445" priority="4444">
      <formula>$J73="【宿舎借上げ】"</formula>
    </cfRule>
  </conditionalFormatting>
  <conditionalFormatting sqref="K74">
    <cfRule type="expression" dxfId="3444" priority="4441">
      <formula>$J74="【補助対象外】"</formula>
    </cfRule>
    <cfRule type="expression" dxfId="3443" priority="4442">
      <formula>$J74="【宿舎借上げ】"</formula>
    </cfRule>
  </conditionalFormatting>
  <conditionalFormatting sqref="K75">
    <cfRule type="expression" dxfId="3442" priority="4439">
      <formula>$J75="【補助対象外】"</formula>
    </cfRule>
    <cfRule type="expression" dxfId="3441" priority="4440">
      <formula>$J75="【宿舎借上げ】"</formula>
    </cfRule>
  </conditionalFormatting>
  <conditionalFormatting sqref="K76">
    <cfRule type="expression" dxfId="3440" priority="4437">
      <formula>$J76="【補助対象外】"</formula>
    </cfRule>
    <cfRule type="expression" dxfId="3439" priority="4438">
      <formula>$J76="【宿舎借上げ】"</formula>
    </cfRule>
  </conditionalFormatting>
  <conditionalFormatting sqref="K78">
    <cfRule type="expression" dxfId="3438" priority="4435">
      <formula>$J78="【補助対象外】"</formula>
    </cfRule>
    <cfRule type="expression" dxfId="3437" priority="4436">
      <formula>$J78="【宿舎借上げ】"</formula>
    </cfRule>
  </conditionalFormatting>
  <conditionalFormatting sqref="K79">
    <cfRule type="expression" dxfId="3436" priority="4433">
      <formula>$J79="【補助対象外】"</formula>
    </cfRule>
    <cfRule type="expression" dxfId="3435" priority="4434">
      <formula>$J79="【宿舎借上げ】"</formula>
    </cfRule>
  </conditionalFormatting>
  <conditionalFormatting sqref="K80">
    <cfRule type="expression" dxfId="3434" priority="4431">
      <formula>$J80="【補助対象外】"</formula>
    </cfRule>
    <cfRule type="expression" dxfId="3433" priority="4432">
      <formula>$J80="【宿舎借上げ】"</formula>
    </cfRule>
  </conditionalFormatting>
  <conditionalFormatting sqref="K81">
    <cfRule type="expression" dxfId="3432" priority="4429">
      <formula>$J81="【補助対象外】"</formula>
    </cfRule>
    <cfRule type="expression" dxfId="3431" priority="4430">
      <formula>$J81="【宿舎借上げ】"</formula>
    </cfRule>
  </conditionalFormatting>
  <conditionalFormatting sqref="K82">
    <cfRule type="expression" dxfId="3430" priority="4427">
      <formula>$J82="【補助対象外】"</formula>
    </cfRule>
    <cfRule type="expression" dxfId="3429" priority="4428">
      <formula>$J82="【宿舎借上げ】"</formula>
    </cfRule>
  </conditionalFormatting>
  <conditionalFormatting sqref="L72">
    <cfRule type="expression" dxfId="3428" priority="4425">
      <formula>$J72="【補助対象外】"</formula>
    </cfRule>
    <cfRule type="expression" dxfId="3427" priority="4426">
      <formula>$J72="【宿舎借上げ】"</formula>
    </cfRule>
  </conditionalFormatting>
  <conditionalFormatting sqref="L73">
    <cfRule type="expression" dxfId="3426" priority="4423">
      <formula>$J73="【補助対象外】"</formula>
    </cfRule>
    <cfRule type="expression" dxfId="3425" priority="4424">
      <formula>$J73="【宿舎借上げ】"</formula>
    </cfRule>
  </conditionalFormatting>
  <conditionalFormatting sqref="L74">
    <cfRule type="expression" dxfId="3424" priority="4421">
      <formula>$J74="【補助対象外】"</formula>
    </cfRule>
    <cfRule type="expression" dxfId="3423" priority="4422">
      <formula>$J74="【宿舎借上げ】"</formula>
    </cfRule>
  </conditionalFormatting>
  <conditionalFormatting sqref="L75">
    <cfRule type="expression" dxfId="3422" priority="4419">
      <formula>$J75="【補助対象外】"</formula>
    </cfRule>
    <cfRule type="expression" dxfId="3421" priority="4420">
      <formula>$J75="【宿舎借上げ】"</formula>
    </cfRule>
  </conditionalFormatting>
  <conditionalFormatting sqref="P83:P89">
    <cfRule type="cellIs" dxfId="3420" priority="4418" operator="lessThan">
      <formula>0</formula>
    </cfRule>
  </conditionalFormatting>
  <conditionalFormatting sqref="I83:I89">
    <cfRule type="cellIs" dxfId="3419" priority="4417" operator="notBetween">
      <formula>0</formula>
      <formula>10</formula>
    </cfRule>
  </conditionalFormatting>
  <conditionalFormatting sqref="L83:L89">
    <cfRule type="expression" dxfId="3418" priority="4415">
      <formula>$J83="【補助対象外】"</formula>
    </cfRule>
    <cfRule type="expression" dxfId="3417" priority="4416">
      <formula>$J83="【宿舎借上げ】"</formula>
    </cfRule>
  </conditionalFormatting>
  <conditionalFormatting sqref="M83:N89">
    <cfRule type="expression" dxfId="3416" priority="4411">
      <formula>$J83="【補助対象外】"</formula>
    </cfRule>
    <cfRule type="expression" dxfId="3415" priority="4414">
      <formula>$J83="【住宅手当】"</formula>
    </cfRule>
  </conditionalFormatting>
  <conditionalFormatting sqref="K89">
    <cfRule type="expression" dxfId="3414" priority="4412">
      <formula>$J89="【補助対象外】"</formula>
    </cfRule>
    <cfRule type="expression" dxfId="3413" priority="4413">
      <formula>$J89="【宿舎借上げ】"</formula>
    </cfRule>
  </conditionalFormatting>
  <conditionalFormatting sqref="K83:K88">
    <cfRule type="expression" dxfId="3412" priority="4409">
      <formula>$J83="【補助対象外】"</formula>
    </cfRule>
    <cfRule type="expression" dxfId="3411" priority="4410">
      <formula>$J83="【宿舎借上げ】"</formula>
    </cfRule>
  </conditionalFormatting>
  <conditionalFormatting sqref="P91:P109">
    <cfRule type="cellIs" dxfId="3410" priority="4408" operator="lessThan">
      <formula>0</formula>
    </cfRule>
  </conditionalFormatting>
  <conditionalFormatting sqref="I91:I109">
    <cfRule type="cellIs" dxfId="3409" priority="4407" operator="notBetween">
      <formula>0</formula>
      <formula>10</formula>
    </cfRule>
  </conditionalFormatting>
  <conditionalFormatting sqref="K91:L91">
    <cfRule type="expression" dxfId="3408" priority="4405">
      <formula>$J91="【補助対象外】"</formula>
    </cfRule>
    <cfRule type="expression" dxfId="3407" priority="4406">
      <formula>$J91="【宿舎借上げ】"</formula>
    </cfRule>
  </conditionalFormatting>
  <conditionalFormatting sqref="M91:N91">
    <cfRule type="expression" dxfId="3406" priority="4403">
      <formula>$J91="【住宅手当】"</formula>
    </cfRule>
    <cfRule type="expression" dxfId="3405" priority="4404">
      <formula>$J91="【補助対象外】"</formula>
    </cfRule>
  </conditionalFormatting>
  <conditionalFormatting sqref="M92:N92">
    <cfRule type="expression" dxfId="3404" priority="4401">
      <formula>$J92="【補助対象外】"</formula>
    </cfRule>
    <cfRule type="expression" dxfId="3403" priority="4402">
      <formula>$J92="【住宅手当】"</formula>
    </cfRule>
  </conditionalFormatting>
  <conditionalFormatting sqref="M93:N93">
    <cfRule type="expression" dxfId="3402" priority="4399">
      <formula>$J93="【住宅手当】"</formula>
    </cfRule>
    <cfRule type="expression" dxfId="3401" priority="4400">
      <formula>$J93="【補助対象外】"</formula>
    </cfRule>
  </conditionalFormatting>
  <conditionalFormatting sqref="M94:N94">
    <cfRule type="expression" dxfId="3400" priority="4397">
      <formula>$J94="【補助対象外】"</formula>
    </cfRule>
    <cfRule type="expression" dxfId="3399" priority="4398">
      <formula>$J94="【住宅手当】"</formula>
    </cfRule>
  </conditionalFormatting>
  <conditionalFormatting sqref="M95:N95">
    <cfRule type="expression" dxfId="3398" priority="4395">
      <formula>$J95="【住宅手当】"</formula>
    </cfRule>
    <cfRule type="expression" dxfId="3397" priority="4396">
      <formula>$J95="【補助対象外】"</formula>
    </cfRule>
  </conditionalFormatting>
  <conditionalFormatting sqref="L96">
    <cfRule type="expression" dxfId="3396" priority="4393">
      <formula>$J96="【補助対象外】"</formula>
    </cfRule>
    <cfRule type="expression" dxfId="3395" priority="4394">
      <formula>$J96="【宿舎借上げ】"</formula>
    </cfRule>
  </conditionalFormatting>
  <conditionalFormatting sqref="M96:N96">
    <cfRule type="expression" dxfId="3394" priority="4391">
      <formula>$J96="【補助対象外】"</formula>
    </cfRule>
    <cfRule type="expression" dxfId="3393" priority="4392">
      <formula>$J96="【住宅手当】"</formula>
    </cfRule>
  </conditionalFormatting>
  <conditionalFormatting sqref="K97:L97">
    <cfRule type="expression" dxfId="3392" priority="4389">
      <formula>$J97="【補助対象外】"</formula>
    </cfRule>
    <cfRule type="expression" dxfId="3391" priority="4390">
      <formula>$J97="【宿舎借上げ】"</formula>
    </cfRule>
  </conditionalFormatting>
  <conditionalFormatting sqref="M97:N97">
    <cfRule type="expression" dxfId="3390" priority="4387">
      <formula>$J97="【住宅手当】"</formula>
    </cfRule>
    <cfRule type="expression" dxfId="3389" priority="4388">
      <formula>$J97="【補助対象外】"</formula>
    </cfRule>
  </conditionalFormatting>
  <conditionalFormatting sqref="L98">
    <cfRule type="expression" dxfId="3388" priority="4385">
      <formula>$J98="【補助対象外】"</formula>
    </cfRule>
    <cfRule type="expression" dxfId="3387" priority="4386">
      <formula>$J98="【宿舎借上げ】"</formula>
    </cfRule>
  </conditionalFormatting>
  <conditionalFormatting sqref="M98:N98">
    <cfRule type="expression" dxfId="3386" priority="4383">
      <formula>$J98="【補助対象外】"</formula>
    </cfRule>
    <cfRule type="expression" dxfId="3385" priority="4384">
      <formula>$J98="【住宅手当】"</formula>
    </cfRule>
  </conditionalFormatting>
  <conditionalFormatting sqref="L99">
    <cfRule type="expression" dxfId="3384" priority="4381">
      <formula>$J99="【補助対象外】"</formula>
    </cfRule>
    <cfRule type="expression" dxfId="3383" priority="4382">
      <formula>$J99="【宿舎借上げ】"</formula>
    </cfRule>
  </conditionalFormatting>
  <conditionalFormatting sqref="M99:N99">
    <cfRule type="expression" dxfId="3382" priority="4379">
      <formula>$J99="【住宅手当】"</formula>
    </cfRule>
    <cfRule type="expression" dxfId="3381" priority="4380">
      <formula>$J99="【補助対象外】"</formula>
    </cfRule>
  </conditionalFormatting>
  <conditionalFormatting sqref="L100">
    <cfRule type="expression" dxfId="3380" priority="4377">
      <formula>$J100="【補助対象外】"</formula>
    </cfRule>
    <cfRule type="expression" dxfId="3379" priority="4378">
      <formula>$J100="【宿舎借上げ】"</formula>
    </cfRule>
  </conditionalFormatting>
  <conditionalFormatting sqref="M100:N100">
    <cfRule type="expression" dxfId="3378" priority="4375">
      <formula>$J100="【補助対象外】"</formula>
    </cfRule>
    <cfRule type="expression" dxfId="3377" priority="4376">
      <formula>$J100="【住宅手当】"</formula>
    </cfRule>
  </conditionalFormatting>
  <conditionalFormatting sqref="L101">
    <cfRule type="expression" dxfId="3376" priority="4373">
      <formula>$J101="【補助対象外】"</formula>
    </cfRule>
    <cfRule type="expression" dxfId="3375" priority="4374">
      <formula>$J101="【宿舎借上げ】"</formula>
    </cfRule>
  </conditionalFormatting>
  <conditionalFormatting sqref="M101:N101">
    <cfRule type="expression" dxfId="3374" priority="4371">
      <formula>$J101="【住宅手当】"</formula>
    </cfRule>
    <cfRule type="expression" dxfId="3373" priority="4372">
      <formula>$J101="【補助対象外】"</formula>
    </cfRule>
  </conditionalFormatting>
  <conditionalFormatting sqref="L102:L109">
    <cfRule type="expression" dxfId="3372" priority="4369">
      <formula>$J102="【補助対象外】"</formula>
    </cfRule>
    <cfRule type="expression" dxfId="3371" priority="4370">
      <formula>$J102="【宿舎借上げ】"</formula>
    </cfRule>
  </conditionalFormatting>
  <conditionalFormatting sqref="M102:N109">
    <cfRule type="expression" dxfId="3370" priority="4365">
      <formula>$J102="【補助対象外】"</formula>
    </cfRule>
    <cfRule type="expression" dxfId="3369" priority="4368">
      <formula>$J102="【住宅手当】"</formula>
    </cfRule>
  </conditionalFormatting>
  <conditionalFormatting sqref="K109">
    <cfRule type="expression" dxfId="3368" priority="4366">
      <formula>$J109="【補助対象外】"</formula>
    </cfRule>
    <cfRule type="expression" dxfId="3367" priority="4367">
      <formula>$J109="【宿舎借上げ】"</formula>
    </cfRule>
  </conditionalFormatting>
  <conditionalFormatting sqref="K92">
    <cfRule type="expression" dxfId="3366" priority="4363">
      <formula>$J92="【補助対象外】"</formula>
    </cfRule>
    <cfRule type="expression" dxfId="3365" priority="4364">
      <formula>$J92="【宿舎借上げ】"</formula>
    </cfRule>
  </conditionalFormatting>
  <conditionalFormatting sqref="K93">
    <cfRule type="expression" dxfId="3364" priority="4361">
      <formula>$J93="【補助対象外】"</formula>
    </cfRule>
    <cfRule type="expression" dxfId="3363" priority="4362">
      <formula>$J93="【宿舎借上げ】"</formula>
    </cfRule>
  </conditionalFormatting>
  <conditionalFormatting sqref="K94">
    <cfRule type="expression" dxfId="3362" priority="4359">
      <formula>$J94="【補助対象外】"</formula>
    </cfRule>
    <cfRule type="expression" dxfId="3361" priority="4360">
      <formula>$J94="【宿舎借上げ】"</formula>
    </cfRule>
  </conditionalFormatting>
  <conditionalFormatting sqref="K95">
    <cfRule type="expression" dxfId="3360" priority="4357">
      <formula>$J95="【補助対象外】"</formula>
    </cfRule>
    <cfRule type="expression" dxfId="3359" priority="4358">
      <formula>$J95="【宿舎借上げ】"</formula>
    </cfRule>
  </conditionalFormatting>
  <conditionalFormatting sqref="K96">
    <cfRule type="expression" dxfId="3358" priority="4355">
      <formula>$J96="【補助対象外】"</formula>
    </cfRule>
    <cfRule type="expression" dxfId="3357" priority="4356">
      <formula>$J96="【宿舎借上げ】"</formula>
    </cfRule>
  </conditionalFormatting>
  <conditionalFormatting sqref="K98">
    <cfRule type="expression" dxfId="3356" priority="4353">
      <formula>$J98="【補助対象外】"</formula>
    </cfRule>
    <cfRule type="expression" dxfId="3355" priority="4354">
      <formula>$J98="【宿舎借上げ】"</formula>
    </cfRule>
  </conditionalFormatting>
  <conditionalFormatting sqref="K99">
    <cfRule type="expression" dxfId="3354" priority="4351">
      <formula>$J99="【補助対象外】"</formula>
    </cfRule>
    <cfRule type="expression" dxfId="3353" priority="4352">
      <formula>$J99="【宿舎借上げ】"</formula>
    </cfRule>
  </conditionalFormatting>
  <conditionalFormatting sqref="K100">
    <cfRule type="expression" dxfId="3352" priority="4349">
      <formula>$J100="【補助対象外】"</formula>
    </cfRule>
    <cfRule type="expression" dxfId="3351" priority="4350">
      <formula>$J100="【宿舎借上げ】"</formula>
    </cfRule>
  </conditionalFormatting>
  <conditionalFormatting sqref="K101">
    <cfRule type="expression" dxfId="3350" priority="4347">
      <formula>$J101="【補助対象外】"</formula>
    </cfRule>
    <cfRule type="expression" dxfId="3349" priority="4348">
      <formula>$J101="【宿舎借上げ】"</formula>
    </cfRule>
  </conditionalFormatting>
  <conditionalFormatting sqref="K102:K108">
    <cfRule type="expression" dxfId="3348" priority="4345">
      <formula>$J102="【補助対象外】"</formula>
    </cfRule>
    <cfRule type="expression" dxfId="3347" priority="4346">
      <formula>$J102="【宿舎借上げ】"</formula>
    </cfRule>
  </conditionalFormatting>
  <conditionalFormatting sqref="L92">
    <cfRule type="expression" dxfId="3346" priority="4343">
      <formula>$J92="【補助対象外】"</formula>
    </cfRule>
    <cfRule type="expression" dxfId="3345" priority="4344">
      <formula>$J92="【宿舎借上げ】"</formula>
    </cfRule>
  </conditionalFormatting>
  <conditionalFormatting sqref="L93">
    <cfRule type="expression" dxfId="3344" priority="4341">
      <formula>$J93="【補助対象外】"</formula>
    </cfRule>
    <cfRule type="expression" dxfId="3343" priority="4342">
      <formula>$J93="【宿舎借上げ】"</formula>
    </cfRule>
  </conditionalFormatting>
  <conditionalFormatting sqref="L94">
    <cfRule type="expression" dxfId="3342" priority="4339">
      <formula>$J94="【補助対象外】"</formula>
    </cfRule>
    <cfRule type="expression" dxfId="3341" priority="4340">
      <formula>$J94="【宿舎借上げ】"</formula>
    </cfRule>
  </conditionalFormatting>
  <conditionalFormatting sqref="L95">
    <cfRule type="expression" dxfId="3340" priority="4337">
      <formula>$J95="【補助対象外】"</formula>
    </cfRule>
    <cfRule type="expression" dxfId="3339" priority="4338">
      <formula>$J95="【宿舎借上げ】"</formula>
    </cfRule>
  </conditionalFormatting>
  <conditionalFormatting sqref="P111:P122">
    <cfRule type="cellIs" dxfId="3338" priority="4336" operator="lessThan">
      <formula>0</formula>
    </cfRule>
  </conditionalFormatting>
  <conditionalFormatting sqref="I111:I122">
    <cfRule type="cellIs" dxfId="3337" priority="4335" operator="notBetween">
      <formula>0</formula>
      <formula>10</formula>
    </cfRule>
  </conditionalFormatting>
  <conditionalFormatting sqref="K111:L111">
    <cfRule type="expression" dxfId="3336" priority="4333">
      <formula>$J111="【補助対象外】"</formula>
    </cfRule>
    <cfRule type="expression" dxfId="3335" priority="4334">
      <formula>$J111="【宿舎借上げ】"</formula>
    </cfRule>
  </conditionalFormatting>
  <conditionalFormatting sqref="M111:N111">
    <cfRule type="expression" dxfId="3334" priority="4331">
      <formula>$J111="【住宅手当】"</formula>
    </cfRule>
    <cfRule type="expression" dxfId="3333" priority="4332">
      <formula>$J111="【補助対象外】"</formula>
    </cfRule>
  </conditionalFormatting>
  <conditionalFormatting sqref="M112:N112">
    <cfRule type="expression" dxfId="3332" priority="4329">
      <formula>$J112="【補助対象外】"</formula>
    </cfRule>
    <cfRule type="expression" dxfId="3331" priority="4330">
      <formula>$J112="【住宅手当】"</formula>
    </cfRule>
  </conditionalFormatting>
  <conditionalFormatting sqref="M113:N113">
    <cfRule type="expression" dxfId="3330" priority="4327">
      <formula>$J113="【住宅手当】"</formula>
    </cfRule>
    <cfRule type="expression" dxfId="3329" priority="4328">
      <formula>$J113="【補助対象外】"</formula>
    </cfRule>
  </conditionalFormatting>
  <conditionalFormatting sqref="M114:N114">
    <cfRule type="expression" dxfId="3328" priority="4325">
      <formula>$J114="【補助対象外】"</formula>
    </cfRule>
    <cfRule type="expression" dxfId="3327" priority="4326">
      <formula>$J114="【住宅手当】"</formula>
    </cfRule>
  </conditionalFormatting>
  <conditionalFormatting sqref="M115:N115">
    <cfRule type="expression" dxfId="3326" priority="4323">
      <formula>$J115="【住宅手当】"</formula>
    </cfRule>
    <cfRule type="expression" dxfId="3325" priority="4324">
      <formula>$J115="【補助対象外】"</formula>
    </cfRule>
  </conditionalFormatting>
  <conditionalFormatting sqref="L116">
    <cfRule type="expression" dxfId="3324" priority="4321">
      <formula>$J116="【補助対象外】"</formula>
    </cfRule>
    <cfRule type="expression" dxfId="3323" priority="4322">
      <formula>$J116="【宿舎借上げ】"</formula>
    </cfRule>
  </conditionalFormatting>
  <conditionalFormatting sqref="M116:N116">
    <cfRule type="expression" dxfId="3322" priority="4319">
      <formula>$J116="【補助対象外】"</formula>
    </cfRule>
    <cfRule type="expression" dxfId="3321" priority="4320">
      <formula>$J116="【住宅手当】"</formula>
    </cfRule>
  </conditionalFormatting>
  <conditionalFormatting sqref="K117:L117">
    <cfRule type="expression" dxfId="3320" priority="4317">
      <formula>$J117="【補助対象外】"</formula>
    </cfRule>
    <cfRule type="expression" dxfId="3319" priority="4318">
      <formula>$J117="【宿舎借上げ】"</formula>
    </cfRule>
  </conditionalFormatting>
  <conditionalFormatting sqref="M117:N117">
    <cfRule type="expression" dxfId="3318" priority="4315">
      <formula>$J117="【住宅手当】"</formula>
    </cfRule>
    <cfRule type="expression" dxfId="3317" priority="4316">
      <formula>$J117="【補助対象外】"</formula>
    </cfRule>
  </conditionalFormatting>
  <conditionalFormatting sqref="L118">
    <cfRule type="expression" dxfId="3316" priority="4313">
      <formula>$J118="【補助対象外】"</formula>
    </cfRule>
    <cfRule type="expression" dxfId="3315" priority="4314">
      <formula>$J118="【宿舎借上げ】"</formula>
    </cfRule>
  </conditionalFormatting>
  <conditionalFormatting sqref="M118:N118">
    <cfRule type="expression" dxfId="3314" priority="4311">
      <formula>$J118="【補助対象外】"</formula>
    </cfRule>
    <cfRule type="expression" dxfId="3313" priority="4312">
      <formula>$J118="【住宅手当】"</formula>
    </cfRule>
  </conditionalFormatting>
  <conditionalFormatting sqref="L119">
    <cfRule type="expression" dxfId="3312" priority="4309">
      <formula>$J119="【補助対象外】"</formula>
    </cfRule>
    <cfRule type="expression" dxfId="3311" priority="4310">
      <formula>$J119="【宿舎借上げ】"</formula>
    </cfRule>
  </conditionalFormatting>
  <conditionalFormatting sqref="M119:N119">
    <cfRule type="expression" dxfId="3310" priority="4307">
      <formula>$J119="【住宅手当】"</formula>
    </cfRule>
    <cfRule type="expression" dxfId="3309" priority="4308">
      <formula>$J119="【補助対象外】"</formula>
    </cfRule>
  </conditionalFormatting>
  <conditionalFormatting sqref="L120">
    <cfRule type="expression" dxfId="3308" priority="4305">
      <formula>$J120="【補助対象外】"</formula>
    </cfRule>
    <cfRule type="expression" dxfId="3307" priority="4306">
      <formula>$J120="【宿舎借上げ】"</formula>
    </cfRule>
  </conditionalFormatting>
  <conditionalFormatting sqref="M120:N120">
    <cfRule type="expression" dxfId="3306" priority="4303">
      <formula>$J120="【補助対象外】"</formula>
    </cfRule>
    <cfRule type="expression" dxfId="3305" priority="4304">
      <formula>$J120="【住宅手当】"</formula>
    </cfRule>
  </conditionalFormatting>
  <conditionalFormatting sqref="L121">
    <cfRule type="expression" dxfId="3304" priority="4301">
      <formula>$J121="【補助対象外】"</formula>
    </cfRule>
    <cfRule type="expression" dxfId="3303" priority="4302">
      <formula>$J121="【宿舎借上げ】"</formula>
    </cfRule>
  </conditionalFormatting>
  <conditionalFormatting sqref="M121:N121">
    <cfRule type="expression" dxfId="3302" priority="4299">
      <formula>$J121="【住宅手当】"</formula>
    </cfRule>
    <cfRule type="expression" dxfId="3301" priority="4300">
      <formula>$J121="【補助対象外】"</formula>
    </cfRule>
  </conditionalFormatting>
  <conditionalFormatting sqref="L122">
    <cfRule type="expression" dxfId="3300" priority="4297">
      <formula>$J122="【補助対象外】"</formula>
    </cfRule>
    <cfRule type="expression" dxfId="3299" priority="4298">
      <formula>$J122="【宿舎借上げ】"</formula>
    </cfRule>
  </conditionalFormatting>
  <conditionalFormatting sqref="M122:N122">
    <cfRule type="expression" dxfId="3298" priority="4295">
      <formula>$J122="【補助対象外】"</formula>
    </cfRule>
    <cfRule type="expression" dxfId="3297" priority="4296">
      <formula>$J122="【住宅手当】"</formula>
    </cfRule>
  </conditionalFormatting>
  <conditionalFormatting sqref="K112">
    <cfRule type="expression" dxfId="3296" priority="4293">
      <formula>$J112="【補助対象外】"</formula>
    </cfRule>
    <cfRule type="expression" dxfId="3295" priority="4294">
      <formula>$J112="【宿舎借上げ】"</formula>
    </cfRule>
  </conditionalFormatting>
  <conditionalFormatting sqref="K113">
    <cfRule type="expression" dxfId="3294" priority="4291">
      <formula>$J113="【補助対象外】"</formula>
    </cfRule>
    <cfRule type="expression" dxfId="3293" priority="4292">
      <formula>$J113="【宿舎借上げ】"</formula>
    </cfRule>
  </conditionalFormatting>
  <conditionalFormatting sqref="K114">
    <cfRule type="expression" dxfId="3292" priority="4289">
      <formula>$J114="【補助対象外】"</formula>
    </cfRule>
    <cfRule type="expression" dxfId="3291" priority="4290">
      <formula>$J114="【宿舎借上げ】"</formula>
    </cfRule>
  </conditionalFormatting>
  <conditionalFormatting sqref="K115">
    <cfRule type="expression" dxfId="3290" priority="4287">
      <formula>$J115="【補助対象外】"</formula>
    </cfRule>
    <cfRule type="expression" dxfId="3289" priority="4288">
      <formula>$J115="【宿舎借上げ】"</formula>
    </cfRule>
  </conditionalFormatting>
  <conditionalFormatting sqref="K116">
    <cfRule type="expression" dxfId="3288" priority="4285">
      <formula>$J116="【補助対象外】"</formula>
    </cfRule>
    <cfRule type="expression" dxfId="3287" priority="4286">
      <formula>$J116="【宿舎借上げ】"</formula>
    </cfRule>
  </conditionalFormatting>
  <conditionalFormatting sqref="K118">
    <cfRule type="expression" dxfId="3286" priority="4283">
      <formula>$J118="【補助対象外】"</formula>
    </cfRule>
    <cfRule type="expression" dxfId="3285" priority="4284">
      <formula>$J118="【宿舎借上げ】"</formula>
    </cfRule>
  </conditionalFormatting>
  <conditionalFormatting sqref="K119">
    <cfRule type="expression" dxfId="3284" priority="4281">
      <formula>$J119="【補助対象外】"</formula>
    </cfRule>
    <cfRule type="expression" dxfId="3283" priority="4282">
      <formula>$J119="【宿舎借上げ】"</formula>
    </cfRule>
  </conditionalFormatting>
  <conditionalFormatting sqref="K120">
    <cfRule type="expression" dxfId="3282" priority="4279">
      <formula>$J120="【補助対象外】"</formula>
    </cfRule>
    <cfRule type="expression" dxfId="3281" priority="4280">
      <formula>$J120="【宿舎借上げ】"</formula>
    </cfRule>
  </conditionalFormatting>
  <conditionalFormatting sqref="K121">
    <cfRule type="expression" dxfId="3280" priority="4277">
      <formula>$J121="【補助対象外】"</formula>
    </cfRule>
    <cfRule type="expression" dxfId="3279" priority="4278">
      <formula>$J121="【宿舎借上げ】"</formula>
    </cfRule>
  </conditionalFormatting>
  <conditionalFormatting sqref="K122">
    <cfRule type="expression" dxfId="3278" priority="4275">
      <formula>$J122="【補助対象外】"</formula>
    </cfRule>
    <cfRule type="expression" dxfId="3277" priority="4276">
      <formula>$J122="【宿舎借上げ】"</formula>
    </cfRule>
  </conditionalFormatting>
  <conditionalFormatting sqref="L112">
    <cfRule type="expression" dxfId="3276" priority="4273">
      <formula>$J112="【補助対象外】"</formula>
    </cfRule>
    <cfRule type="expression" dxfId="3275" priority="4274">
      <formula>$J112="【宿舎借上げ】"</formula>
    </cfRule>
  </conditionalFormatting>
  <conditionalFormatting sqref="L113">
    <cfRule type="expression" dxfId="3274" priority="4271">
      <formula>$J113="【補助対象外】"</formula>
    </cfRule>
    <cfRule type="expression" dxfId="3273" priority="4272">
      <formula>$J113="【宿舎借上げ】"</formula>
    </cfRule>
  </conditionalFormatting>
  <conditionalFormatting sqref="L114">
    <cfRule type="expression" dxfId="3272" priority="4269">
      <formula>$J114="【補助対象外】"</formula>
    </cfRule>
    <cfRule type="expression" dxfId="3271" priority="4270">
      <formula>$J114="【宿舎借上げ】"</formula>
    </cfRule>
  </conditionalFormatting>
  <conditionalFormatting sqref="L115">
    <cfRule type="expression" dxfId="3270" priority="4267">
      <formula>$J115="【補助対象外】"</formula>
    </cfRule>
    <cfRule type="expression" dxfId="3269" priority="4268">
      <formula>$J115="【宿舎借上げ】"</formula>
    </cfRule>
  </conditionalFormatting>
  <conditionalFormatting sqref="P123:P129">
    <cfRule type="cellIs" dxfId="3268" priority="4266" operator="lessThan">
      <formula>0</formula>
    </cfRule>
  </conditionalFormatting>
  <conditionalFormatting sqref="I123:I129">
    <cfRule type="cellIs" dxfId="3267" priority="4265" operator="notBetween">
      <formula>0</formula>
      <formula>10</formula>
    </cfRule>
  </conditionalFormatting>
  <conditionalFormatting sqref="L123:L129">
    <cfRule type="expression" dxfId="3266" priority="4263">
      <formula>$J123="【補助対象外】"</formula>
    </cfRule>
    <cfRule type="expression" dxfId="3265" priority="4264">
      <formula>$J123="【宿舎借上げ】"</formula>
    </cfRule>
  </conditionalFormatting>
  <conditionalFormatting sqref="M123:N129">
    <cfRule type="expression" dxfId="3264" priority="4259">
      <formula>$J123="【補助対象外】"</formula>
    </cfRule>
    <cfRule type="expression" dxfId="3263" priority="4262">
      <formula>$J123="【住宅手当】"</formula>
    </cfRule>
  </conditionalFormatting>
  <conditionalFormatting sqref="K129">
    <cfRule type="expression" dxfId="3262" priority="4260">
      <formula>$J129="【補助対象外】"</formula>
    </cfRule>
    <cfRule type="expression" dxfId="3261" priority="4261">
      <formula>$J129="【宿舎借上げ】"</formula>
    </cfRule>
  </conditionalFormatting>
  <conditionalFormatting sqref="K123:K128">
    <cfRule type="expression" dxfId="3260" priority="4257">
      <formula>$J123="【補助対象外】"</formula>
    </cfRule>
    <cfRule type="expression" dxfId="3259" priority="4258">
      <formula>$J123="【宿舎借上げ】"</formula>
    </cfRule>
  </conditionalFormatting>
  <conditionalFormatting sqref="P131:P149">
    <cfRule type="cellIs" dxfId="3258" priority="4256" operator="lessThan">
      <formula>0</formula>
    </cfRule>
  </conditionalFormatting>
  <conditionalFormatting sqref="I131:I149">
    <cfRule type="cellIs" dxfId="3257" priority="4255" operator="notBetween">
      <formula>0</formula>
      <formula>10</formula>
    </cfRule>
  </conditionalFormatting>
  <conditionalFormatting sqref="K131:L131">
    <cfRule type="expression" dxfId="3256" priority="4253">
      <formula>$J131="【補助対象外】"</formula>
    </cfRule>
    <cfRule type="expression" dxfId="3255" priority="4254">
      <formula>$J131="【宿舎借上げ】"</formula>
    </cfRule>
  </conditionalFormatting>
  <conditionalFormatting sqref="M131:N131">
    <cfRule type="expression" dxfId="3254" priority="4251">
      <formula>$J131="【住宅手当】"</formula>
    </cfRule>
    <cfRule type="expression" dxfId="3253" priority="4252">
      <formula>$J131="【補助対象外】"</formula>
    </cfRule>
  </conditionalFormatting>
  <conditionalFormatting sqref="M132:N132">
    <cfRule type="expression" dxfId="3252" priority="4249">
      <formula>$J132="【補助対象外】"</formula>
    </cfRule>
    <cfRule type="expression" dxfId="3251" priority="4250">
      <formula>$J132="【住宅手当】"</formula>
    </cfRule>
  </conditionalFormatting>
  <conditionalFormatting sqref="M133:N133">
    <cfRule type="expression" dxfId="3250" priority="4247">
      <formula>$J133="【住宅手当】"</formula>
    </cfRule>
    <cfRule type="expression" dxfId="3249" priority="4248">
      <formula>$J133="【補助対象外】"</formula>
    </cfRule>
  </conditionalFormatting>
  <conditionalFormatting sqref="M134:N134">
    <cfRule type="expression" dxfId="3248" priority="4245">
      <formula>$J134="【補助対象外】"</formula>
    </cfRule>
    <cfRule type="expression" dxfId="3247" priority="4246">
      <formula>$J134="【住宅手当】"</formula>
    </cfRule>
  </conditionalFormatting>
  <conditionalFormatting sqref="M135:N135">
    <cfRule type="expression" dxfId="3246" priority="4243">
      <formula>$J135="【住宅手当】"</formula>
    </cfRule>
    <cfRule type="expression" dxfId="3245" priority="4244">
      <formula>$J135="【補助対象外】"</formula>
    </cfRule>
  </conditionalFormatting>
  <conditionalFormatting sqref="L136">
    <cfRule type="expression" dxfId="3244" priority="4241">
      <formula>$J136="【補助対象外】"</formula>
    </cfRule>
    <cfRule type="expression" dxfId="3243" priority="4242">
      <formula>$J136="【宿舎借上げ】"</formula>
    </cfRule>
  </conditionalFormatting>
  <conditionalFormatting sqref="M136:N136">
    <cfRule type="expression" dxfId="3242" priority="4239">
      <formula>$J136="【補助対象外】"</formula>
    </cfRule>
    <cfRule type="expression" dxfId="3241" priority="4240">
      <formula>$J136="【住宅手当】"</formula>
    </cfRule>
  </conditionalFormatting>
  <conditionalFormatting sqref="K137:L137">
    <cfRule type="expression" dxfId="3240" priority="4237">
      <formula>$J137="【補助対象外】"</formula>
    </cfRule>
    <cfRule type="expression" dxfId="3239" priority="4238">
      <formula>$J137="【宿舎借上げ】"</formula>
    </cfRule>
  </conditionalFormatting>
  <conditionalFormatting sqref="M137:N137">
    <cfRule type="expression" dxfId="3238" priority="4235">
      <formula>$J137="【住宅手当】"</formula>
    </cfRule>
    <cfRule type="expression" dxfId="3237" priority="4236">
      <formula>$J137="【補助対象外】"</formula>
    </cfRule>
  </conditionalFormatting>
  <conditionalFormatting sqref="L138">
    <cfRule type="expression" dxfId="3236" priority="4233">
      <formula>$J138="【補助対象外】"</formula>
    </cfRule>
    <cfRule type="expression" dxfId="3235" priority="4234">
      <formula>$J138="【宿舎借上げ】"</formula>
    </cfRule>
  </conditionalFormatting>
  <conditionalFormatting sqref="M138:N138">
    <cfRule type="expression" dxfId="3234" priority="4231">
      <formula>$J138="【補助対象外】"</formula>
    </cfRule>
    <cfRule type="expression" dxfId="3233" priority="4232">
      <formula>$J138="【住宅手当】"</formula>
    </cfRule>
  </conditionalFormatting>
  <conditionalFormatting sqref="L139">
    <cfRule type="expression" dxfId="3232" priority="4229">
      <formula>$J139="【補助対象外】"</formula>
    </cfRule>
    <cfRule type="expression" dxfId="3231" priority="4230">
      <formula>$J139="【宿舎借上げ】"</formula>
    </cfRule>
  </conditionalFormatting>
  <conditionalFormatting sqref="M139:N139">
    <cfRule type="expression" dxfId="3230" priority="4227">
      <formula>$J139="【住宅手当】"</formula>
    </cfRule>
    <cfRule type="expression" dxfId="3229" priority="4228">
      <formula>$J139="【補助対象外】"</formula>
    </cfRule>
  </conditionalFormatting>
  <conditionalFormatting sqref="L140">
    <cfRule type="expression" dxfId="3228" priority="4225">
      <formula>$J140="【補助対象外】"</formula>
    </cfRule>
    <cfRule type="expression" dxfId="3227" priority="4226">
      <formula>$J140="【宿舎借上げ】"</formula>
    </cfRule>
  </conditionalFormatting>
  <conditionalFormatting sqref="M140:N140">
    <cfRule type="expression" dxfId="3226" priority="4223">
      <formula>$J140="【補助対象外】"</formula>
    </cfRule>
    <cfRule type="expression" dxfId="3225" priority="4224">
      <formula>$J140="【住宅手当】"</formula>
    </cfRule>
  </conditionalFormatting>
  <conditionalFormatting sqref="L141">
    <cfRule type="expression" dxfId="3224" priority="4221">
      <formula>$J141="【補助対象外】"</formula>
    </cfRule>
    <cfRule type="expression" dxfId="3223" priority="4222">
      <formula>$J141="【宿舎借上げ】"</formula>
    </cfRule>
  </conditionalFormatting>
  <conditionalFormatting sqref="M141:N141">
    <cfRule type="expression" dxfId="3222" priority="4219">
      <formula>$J141="【住宅手当】"</formula>
    </cfRule>
    <cfRule type="expression" dxfId="3221" priority="4220">
      <formula>$J141="【補助対象外】"</formula>
    </cfRule>
  </conditionalFormatting>
  <conditionalFormatting sqref="L142:L149">
    <cfRule type="expression" dxfId="3220" priority="4217">
      <formula>$J142="【補助対象外】"</formula>
    </cfRule>
    <cfRule type="expression" dxfId="3219" priority="4218">
      <formula>$J142="【宿舎借上げ】"</formula>
    </cfRule>
  </conditionalFormatting>
  <conditionalFormatting sqref="M142:N149">
    <cfRule type="expression" dxfId="3218" priority="4213">
      <formula>$J142="【補助対象外】"</formula>
    </cfRule>
    <cfRule type="expression" dxfId="3217" priority="4216">
      <formula>$J142="【住宅手当】"</formula>
    </cfRule>
  </conditionalFormatting>
  <conditionalFormatting sqref="K149">
    <cfRule type="expression" dxfId="3216" priority="4214">
      <formula>$J149="【補助対象外】"</formula>
    </cfRule>
    <cfRule type="expression" dxfId="3215" priority="4215">
      <formula>$J149="【宿舎借上げ】"</formula>
    </cfRule>
  </conditionalFormatting>
  <conditionalFormatting sqref="K132">
    <cfRule type="expression" dxfId="3214" priority="4211">
      <formula>$J132="【補助対象外】"</formula>
    </cfRule>
    <cfRule type="expression" dxfId="3213" priority="4212">
      <formula>$J132="【宿舎借上げ】"</formula>
    </cfRule>
  </conditionalFormatting>
  <conditionalFormatting sqref="K133">
    <cfRule type="expression" dxfId="3212" priority="4209">
      <formula>$J133="【補助対象外】"</formula>
    </cfRule>
    <cfRule type="expression" dxfId="3211" priority="4210">
      <formula>$J133="【宿舎借上げ】"</formula>
    </cfRule>
  </conditionalFormatting>
  <conditionalFormatting sqref="K134">
    <cfRule type="expression" dxfId="3210" priority="4207">
      <formula>$J134="【補助対象外】"</formula>
    </cfRule>
    <cfRule type="expression" dxfId="3209" priority="4208">
      <formula>$J134="【宿舎借上げ】"</formula>
    </cfRule>
  </conditionalFormatting>
  <conditionalFormatting sqref="K135">
    <cfRule type="expression" dxfId="3208" priority="4205">
      <formula>$J135="【補助対象外】"</formula>
    </cfRule>
    <cfRule type="expression" dxfId="3207" priority="4206">
      <formula>$J135="【宿舎借上げ】"</formula>
    </cfRule>
  </conditionalFormatting>
  <conditionalFormatting sqref="K136">
    <cfRule type="expression" dxfId="3206" priority="4203">
      <formula>$J136="【補助対象外】"</formula>
    </cfRule>
    <cfRule type="expression" dxfId="3205" priority="4204">
      <formula>$J136="【宿舎借上げ】"</formula>
    </cfRule>
  </conditionalFormatting>
  <conditionalFormatting sqref="K138">
    <cfRule type="expression" dxfId="3204" priority="4201">
      <formula>$J138="【補助対象外】"</formula>
    </cfRule>
    <cfRule type="expression" dxfId="3203" priority="4202">
      <formula>$J138="【宿舎借上げ】"</formula>
    </cfRule>
  </conditionalFormatting>
  <conditionalFormatting sqref="K139">
    <cfRule type="expression" dxfId="3202" priority="4199">
      <formula>$J139="【補助対象外】"</formula>
    </cfRule>
    <cfRule type="expression" dxfId="3201" priority="4200">
      <formula>$J139="【宿舎借上げ】"</formula>
    </cfRule>
  </conditionalFormatting>
  <conditionalFormatting sqref="K140">
    <cfRule type="expression" dxfId="3200" priority="4197">
      <formula>$J140="【補助対象外】"</formula>
    </cfRule>
    <cfRule type="expression" dxfId="3199" priority="4198">
      <formula>$J140="【宿舎借上げ】"</formula>
    </cfRule>
  </conditionalFormatting>
  <conditionalFormatting sqref="K141">
    <cfRule type="expression" dxfId="3198" priority="4195">
      <formula>$J141="【補助対象外】"</formula>
    </cfRule>
    <cfRule type="expression" dxfId="3197" priority="4196">
      <formula>$J141="【宿舎借上げ】"</formula>
    </cfRule>
  </conditionalFormatting>
  <conditionalFormatting sqref="K142:K148">
    <cfRule type="expression" dxfId="3196" priority="4193">
      <formula>$J142="【補助対象外】"</formula>
    </cfRule>
    <cfRule type="expression" dxfId="3195" priority="4194">
      <formula>$J142="【宿舎借上げ】"</formula>
    </cfRule>
  </conditionalFormatting>
  <conditionalFormatting sqref="L132">
    <cfRule type="expression" dxfId="3194" priority="4191">
      <formula>$J132="【補助対象外】"</formula>
    </cfRule>
    <cfRule type="expression" dxfId="3193" priority="4192">
      <formula>$J132="【宿舎借上げ】"</formula>
    </cfRule>
  </conditionalFormatting>
  <conditionalFormatting sqref="L133">
    <cfRule type="expression" dxfId="3192" priority="4189">
      <formula>$J133="【補助対象外】"</formula>
    </cfRule>
    <cfRule type="expression" dxfId="3191" priority="4190">
      <formula>$J133="【宿舎借上げ】"</formula>
    </cfRule>
  </conditionalFormatting>
  <conditionalFormatting sqref="L134">
    <cfRule type="expression" dxfId="3190" priority="4187">
      <formula>$J134="【補助対象外】"</formula>
    </cfRule>
    <cfRule type="expression" dxfId="3189" priority="4188">
      <formula>$J134="【宿舎借上げ】"</formula>
    </cfRule>
  </conditionalFormatting>
  <conditionalFormatting sqref="L135">
    <cfRule type="expression" dxfId="3188" priority="4185">
      <formula>$J135="【補助対象外】"</formula>
    </cfRule>
    <cfRule type="expression" dxfId="3187" priority="4186">
      <formula>$J135="【宿舎借上げ】"</formula>
    </cfRule>
  </conditionalFormatting>
  <conditionalFormatting sqref="P151:P162">
    <cfRule type="cellIs" dxfId="3186" priority="4184" operator="lessThan">
      <formula>0</formula>
    </cfRule>
  </conditionalFormatting>
  <conditionalFormatting sqref="I151:I162">
    <cfRule type="cellIs" dxfId="3185" priority="4183" operator="notBetween">
      <formula>0</formula>
      <formula>10</formula>
    </cfRule>
  </conditionalFormatting>
  <conditionalFormatting sqref="K151:L151">
    <cfRule type="expression" dxfId="3184" priority="4181">
      <formula>$J151="【補助対象外】"</formula>
    </cfRule>
    <cfRule type="expression" dxfId="3183" priority="4182">
      <formula>$J151="【宿舎借上げ】"</formula>
    </cfRule>
  </conditionalFormatting>
  <conditionalFormatting sqref="M151:N151">
    <cfRule type="expression" dxfId="3182" priority="4179">
      <formula>$J151="【住宅手当】"</formula>
    </cfRule>
    <cfRule type="expression" dxfId="3181" priority="4180">
      <formula>$J151="【補助対象外】"</formula>
    </cfRule>
  </conditionalFormatting>
  <conditionalFormatting sqref="M152:N152">
    <cfRule type="expression" dxfId="3180" priority="4177">
      <formula>$J152="【補助対象外】"</formula>
    </cfRule>
    <cfRule type="expression" dxfId="3179" priority="4178">
      <formula>$J152="【住宅手当】"</formula>
    </cfRule>
  </conditionalFormatting>
  <conditionalFormatting sqref="M153:N153">
    <cfRule type="expression" dxfId="3178" priority="4175">
      <formula>$J153="【住宅手当】"</formula>
    </cfRule>
    <cfRule type="expression" dxfId="3177" priority="4176">
      <formula>$J153="【補助対象外】"</formula>
    </cfRule>
  </conditionalFormatting>
  <conditionalFormatting sqref="M154:N154">
    <cfRule type="expression" dxfId="3176" priority="4173">
      <formula>$J154="【補助対象外】"</formula>
    </cfRule>
    <cfRule type="expression" dxfId="3175" priority="4174">
      <formula>$J154="【住宅手当】"</formula>
    </cfRule>
  </conditionalFormatting>
  <conditionalFormatting sqref="M155:N155">
    <cfRule type="expression" dxfId="3174" priority="4171">
      <formula>$J155="【住宅手当】"</formula>
    </cfRule>
    <cfRule type="expression" dxfId="3173" priority="4172">
      <formula>$J155="【補助対象外】"</formula>
    </cfRule>
  </conditionalFormatting>
  <conditionalFormatting sqref="L156">
    <cfRule type="expression" dxfId="3172" priority="4169">
      <formula>$J156="【補助対象外】"</formula>
    </cfRule>
    <cfRule type="expression" dxfId="3171" priority="4170">
      <formula>$J156="【宿舎借上げ】"</formula>
    </cfRule>
  </conditionalFormatting>
  <conditionalFormatting sqref="M156:N156">
    <cfRule type="expression" dxfId="3170" priority="4167">
      <formula>$J156="【補助対象外】"</formula>
    </cfRule>
    <cfRule type="expression" dxfId="3169" priority="4168">
      <formula>$J156="【住宅手当】"</formula>
    </cfRule>
  </conditionalFormatting>
  <conditionalFormatting sqref="K157:L157">
    <cfRule type="expression" dxfId="3168" priority="4165">
      <formula>$J157="【補助対象外】"</formula>
    </cfRule>
    <cfRule type="expression" dxfId="3167" priority="4166">
      <formula>$J157="【宿舎借上げ】"</formula>
    </cfRule>
  </conditionalFormatting>
  <conditionalFormatting sqref="M157:N157">
    <cfRule type="expression" dxfId="3166" priority="4163">
      <formula>$J157="【住宅手当】"</formula>
    </cfRule>
    <cfRule type="expression" dxfId="3165" priority="4164">
      <formula>$J157="【補助対象外】"</formula>
    </cfRule>
  </conditionalFormatting>
  <conditionalFormatting sqref="L158">
    <cfRule type="expression" dxfId="3164" priority="4161">
      <formula>$J158="【補助対象外】"</formula>
    </cfRule>
    <cfRule type="expression" dxfId="3163" priority="4162">
      <formula>$J158="【宿舎借上げ】"</formula>
    </cfRule>
  </conditionalFormatting>
  <conditionalFormatting sqref="M158:N158">
    <cfRule type="expression" dxfId="3162" priority="4159">
      <formula>$J158="【補助対象外】"</formula>
    </cfRule>
    <cfRule type="expression" dxfId="3161" priority="4160">
      <formula>$J158="【住宅手当】"</formula>
    </cfRule>
  </conditionalFormatting>
  <conditionalFormatting sqref="L159">
    <cfRule type="expression" dxfId="3160" priority="4157">
      <formula>$J159="【補助対象外】"</formula>
    </cfRule>
    <cfRule type="expression" dxfId="3159" priority="4158">
      <formula>$J159="【宿舎借上げ】"</formula>
    </cfRule>
  </conditionalFormatting>
  <conditionalFormatting sqref="M159:N159">
    <cfRule type="expression" dxfId="3158" priority="4155">
      <formula>$J159="【住宅手当】"</formula>
    </cfRule>
    <cfRule type="expression" dxfId="3157" priority="4156">
      <formula>$J159="【補助対象外】"</formula>
    </cfRule>
  </conditionalFormatting>
  <conditionalFormatting sqref="L160">
    <cfRule type="expression" dxfId="3156" priority="4153">
      <formula>$J160="【補助対象外】"</formula>
    </cfRule>
    <cfRule type="expression" dxfId="3155" priority="4154">
      <formula>$J160="【宿舎借上げ】"</formula>
    </cfRule>
  </conditionalFormatting>
  <conditionalFormatting sqref="M160:N160">
    <cfRule type="expression" dxfId="3154" priority="4151">
      <formula>$J160="【補助対象外】"</formula>
    </cfRule>
    <cfRule type="expression" dxfId="3153" priority="4152">
      <formula>$J160="【住宅手当】"</formula>
    </cfRule>
  </conditionalFormatting>
  <conditionalFormatting sqref="L161">
    <cfRule type="expression" dxfId="3152" priority="4149">
      <formula>$J161="【補助対象外】"</formula>
    </cfRule>
    <cfRule type="expression" dxfId="3151" priority="4150">
      <formula>$J161="【宿舎借上げ】"</formula>
    </cfRule>
  </conditionalFormatting>
  <conditionalFormatting sqref="M161:N161">
    <cfRule type="expression" dxfId="3150" priority="4147">
      <formula>$J161="【住宅手当】"</formula>
    </cfRule>
    <cfRule type="expression" dxfId="3149" priority="4148">
      <formula>$J161="【補助対象外】"</formula>
    </cfRule>
  </conditionalFormatting>
  <conditionalFormatting sqref="L162">
    <cfRule type="expression" dxfId="3148" priority="4145">
      <formula>$J162="【補助対象外】"</formula>
    </cfRule>
    <cfRule type="expression" dxfId="3147" priority="4146">
      <formula>$J162="【宿舎借上げ】"</formula>
    </cfRule>
  </conditionalFormatting>
  <conditionalFormatting sqref="M162:N162">
    <cfRule type="expression" dxfId="3146" priority="4143">
      <formula>$J162="【補助対象外】"</formula>
    </cfRule>
    <cfRule type="expression" dxfId="3145" priority="4144">
      <formula>$J162="【住宅手当】"</formula>
    </cfRule>
  </conditionalFormatting>
  <conditionalFormatting sqref="K152">
    <cfRule type="expression" dxfId="3144" priority="4141">
      <formula>$J152="【補助対象外】"</formula>
    </cfRule>
    <cfRule type="expression" dxfId="3143" priority="4142">
      <formula>$J152="【宿舎借上げ】"</formula>
    </cfRule>
  </conditionalFormatting>
  <conditionalFormatting sqref="K153">
    <cfRule type="expression" dxfId="3142" priority="4139">
      <formula>$J153="【補助対象外】"</formula>
    </cfRule>
    <cfRule type="expression" dxfId="3141" priority="4140">
      <formula>$J153="【宿舎借上げ】"</formula>
    </cfRule>
  </conditionalFormatting>
  <conditionalFormatting sqref="K154">
    <cfRule type="expression" dxfId="3140" priority="4137">
      <formula>$J154="【補助対象外】"</formula>
    </cfRule>
    <cfRule type="expression" dxfId="3139" priority="4138">
      <formula>$J154="【宿舎借上げ】"</formula>
    </cfRule>
  </conditionalFormatting>
  <conditionalFormatting sqref="K155">
    <cfRule type="expression" dxfId="3138" priority="4135">
      <formula>$J155="【補助対象外】"</formula>
    </cfRule>
    <cfRule type="expression" dxfId="3137" priority="4136">
      <formula>$J155="【宿舎借上げ】"</formula>
    </cfRule>
  </conditionalFormatting>
  <conditionalFormatting sqref="K156">
    <cfRule type="expression" dxfId="3136" priority="4133">
      <formula>$J156="【補助対象外】"</formula>
    </cfRule>
    <cfRule type="expression" dxfId="3135" priority="4134">
      <formula>$J156="【宿舎借上げ】"</formula>
    </cfRule>
  </conditionalFormatting>
  <conditionalFormatting sqref="K158">
    <cfRule type="expression" dxfId="3134" priority="4131">
      <formula>$J158="【補助対象外】"</formula>
    </cfRule>
    <cfRule type="expression" dxfId="3133" priority="4132">
      <formula>$J158="【宿舎借上げ】"</formula>
    </cfRule>
  </conditionalFormatting>
  <conditionalFormatting sqref="K159">
    <cfRule type="expression" dxfId="3132" priority="4129">
      <formula>$J159="【補助対象外】"</formula>
    </cfRule>
    <cfRule type="expression" dxfId="3131" priority="4130">
      <formula>$J159="【宿舎借上げ】"</formula>
    </cfRule>
  </conditionalFormatting>
  <conditionalFormatting sqref="K160">
    <cfRule type="expression" dxfId="3130" priority="4127">
      <formula>$J160="【補助対象外】"</formula>
    </cfRule>
    <cfRule type="expression" dxfId="3129" priority="4128">
      <formula>$J160="【宿舎借上げ】"</formula>
    </cfRule>
  </conditionalFormatting>
  <conditionalFormatting sqref="K161">
    <cfRule type="expression" dxfId="3128" priority="4125">
      <formula>$J161="【補助対象外】"</formula>
    </cfRule>
    <cfRule type="expression" dxfId="3127" priority="4126">
      <formula>$J161="【宿舎借上げ】"</formula>
    </cfRule>
  </conditionalFormatting>
  <conditionalFormatting sqref="K162">
    <cfRule type="expression" dxfId="3126" priority="4123">
      <formula>$J162="【補助対象外】"</formula>
    </cfRule>
    <cfRule type="expression" dxfId="3125" priority="4124">
      <formula>$J162="【宿舎借上げ】"</formula>
    </cfRule>
  </conditionalFormatting>
  <conditionalFormatting sqref="L152">
    <cfRule type="expression" dxfId="3124" priority="4121">
      <formula>$J152="【補助対象外】"</formula>
    </cfRule>
    <cfRule type="expression" dxfId="3123" priority="4122">
      <formula>$J152="【宿舎借上げ】"</formula>
    </cfRule>
  </conditionalFormatting>
  <conditionalFormatting sqref="L153">
    <cfRule type="expression" dxfId="3122" priority="4119">
      <formula>$J153="【補助対象外】"</formula>
    </cfRule>
    <cfRule type="expression" dxfId="3121" priority="4120">
      <formula>$J153="【宿舎借上げ】"</formula>
    </cfRule>
  </conditionalFormatting>
  <conditionalFormatting sqref="L154">
    <cfRule type="expression" dxfId="3120" priority="4117">
      <formula>$J154="【補助対象外】"</formula>
    </cfRule>
    <cfRule type="expression" dxfId="3119" priority="4118">
      <formula>$J154="【宿舎借上げ】"</formula>
    </cfRule>
  </conditionalFormatting>
  <conditionalFormatting sqref="L155">
    <cfRule type="expression" dxfId="3118" priority="4115">
      <formula>$J155="【補助対象外】"</formula>
    </cfRule>
    <cfRule type="expression" dxfId="3117" priority="4116">
      <formula>$J155="【宿舎借上げ】"</formula>
    </cfRule>
  </conditionalFormatting>
  <conditionalFormatting sqref="P163:P169">
    <cfRule type="cellIs" dxfId="3116" priority="4114" operator="lessThan">
      <formula>0</formula>
    </cfRule>
  </conditionalFormatting>
  <conditionalFormatting sqref="I163:I169">
    <cfRule type="cellIs" dxfId="3115" priority="4113" operator="notBetween">
      <formula>0</formula>
      <formula>10</formula>
    </cfRule>
  </conditionalFormatting>
  <conditionalFormatting sqref="L163:L169">
    <cfRule type="expression" dxfId="3114" priority="4111">
      <formula>$J163="【補助対象外】"</formula>
    </cfRule>
    <cfRule type="expression" dxfId="3113" priority="4112">
      <formula>$J163="【宿舎借上げ】"</formula>
    </cfRule>
  </conditionalFormatting>
  <conditionalFormatting sqref="M163:N169">
    <cfRule type="expression" dxfId="3112" priority="4107">
      <formula>$J163="【補助対象外】"</formula>
    </cfRule>
    <cfRule type="expression" dxfId="3111" priority="4110">
      <formula>$J163="【住宅手当】"</formula>
    </cfRule>
  </conditionalFormatting>
  <conditionalFormatting sqref="K169">
    <cfRule type="expression" dxfId="3110" priority="4108">
      <formula>$J169="【補助対象外】"</formula>
    </cfRule>
    <cfRule type="expression" dxfId="3109" priority="4109">
      <formula>$J169="【宿舎借上げ】"</formula>
    </cfRule>
  </conditionalFormatting>
  <conditionalFormatting sqref="K163:K168">
    <cfRule type="expression" dxfId="3108" priority="4105">
      <formula>$J163="【補助対象外】"</formula>
    </cfRule>
    <cfRule type="expression" dxfId="3107" priority="4106">
      <formula>$J163="【宿舎借上げ】"</formula>
    </cfRule>
  </conditionalFormatting>
  <conditionalFormatting sqref="P171:P189">
    <cfRule type="cellIs" dxfId="3106" priority="4104" operator="lessThan">
      <formula>0</formula>
    </cfRule>
  </conditionalFormatting>
  <conditionalFormatting sqref="I171:I189">
    <cfRule type="cellIs" dxfId="3105" priority="4103" operator="notBetween">
      <formula>0</formula>
      <formula>10</formula>
    </cfRule>
  </conditionalFormatting>
  <conditionalFormatting sqref="K171:L171">
    <cfRule type="expression" dxfId="3104" priority="4101">
      <formula>$J171="【補助対象外】"</formula>
    </cfRule>
    <cfRule type="expression" dxfId="3103" priority="4102">
      <formula>$J171="【宿舎借上げ】"</formula>
    </cfRule>
  </conditionalFormatting>
  <conditionalFormatting sqref="M171:N171">
    <cfRule type="expression" dxfId="3102" priority="4099">
      <formula>$J171="【住宅手当】"</formula>
    </cfRule>
    <cfRule type="expression" dxfId="3101" priority="4100">
      <formula>$J171="【補助対象外】"</formula>
    </cfRule>
  </conditionalFormatting>
  <conditionalFormatting sqref="M172:N172">
    <cfRule type="expression" dxfId="3100" priority="4097">
      <formula>$J172="【補助対象外】"</formula>
    </cfRule>
    <cfRule type="expression" dxfId="3099" priority="4098">
      <formula>$J172="【住宅手当】"</formula>
    </cfRule>
  </conditionalFormatting>
  <conditionalFormatting sqref="M173:N173">
    <cfRule type="expression" dxfId="3098" priority="4095">
      <formula>$J173="【住宅手当】"</formula>
    </cfRule>
    <cfRule type="expression" dxfId="3097" priority="4096">
      <formula>$J173="【補助対象外】"</formula>
    </cfRule>
  </conditionalFormatting>
  <conditionalFormatting sqref="M174:N174">
    <cfRule type="expression" dxfId="3096" priority="4093">
      <formula>$J174="【補助対象外】"</formula>
    </cfRule>
    <cfRule type="expression" dxfId="3095" priority="4094">
      <formula>$J174="【住宅手当】"</formula>
    </cfRule>
  </conditionalFormatting>
  <conditionalFormatting sqref="M175:N175">
    <cfRule type="expression" dxfId="3094" priority="4091">
      <formula>$J175="【住宅手当】"</formula>
    </cfRule>
    <cfRule type="expression" dxfId="3093" priority="4092">
      <formula>$J175="【補助対象外】"</formula>
    </cfRule>
  </conditionalFormatting>
  <conditionalFormatting sqref="L176">
    <cfRule type="expression" dxfId="3092" priority="4089">
      <formula>$J176="【補助対象外】"</formula>
    </cfRule>
    <cfRule type="expression" dxfId="3091" priority="4090">
      <formula>$J176="【宿舎借上げ】"</formula>
    </cfRule>
  </conditionalFormatting>
  <conditionalFormatting sqref="M176:N176">
    <cfRule type="expression" dxfId="3090" priority="4087">
      <formula>$J176="【補助対象外】"</formula>
    </cfRule>
    <cfRule type="expression" dxfId="3089" priority="4088">
      <formula>$J176="【住宅手当】"</formula>
    </cfRule>
  </conditionalFormatting>
  <conditionalFormatting sqref="K177:L177">
    <cfRule type="expression" dxfId="3088" priority="4085">
      <formula>$J177="【補助対象外】"</formula>
    </cfRule>
    <cfRule type="expression" dxfId="3087" priority="4086">
      <formula>$J177="【宿舎借上げ】"</formula>
    </cfRule>
  </conditionalFormatting>
  <conditionalFormatting sqref="M177:N177">
    <cfRule type="expression" dxfId="3086" priority="4083">
      <formula>$J177="【住宅手当】"</formula>
    </cfRule>
    <cfRule type="expression" dxfId="3085" priority="4084">
      <formula>$J177="【補助対象外】"</formula>
    </cfRule>
  </conditionalFormatting>
  <conditionalFormatting sqref="L178">
    <cfRule type="expression" dxfId="3084" priority="4081">
      <formula>$J178="【補助対象外】"</formula>
    </cfRule>
    <cfRule type="expression" dxfId="3083" priority="4082">
      <formula>$J178="【宿舎借上げ】"</formula>
    </cfRule>
  </conditionalFormatting>
  <conditionalFormatting sqref="M178:N178">
    <cfRule type="expression" dxfId="3082" priority="4079">
      <formula>$J178="【補助対象外】"</formula>
    </cfRule>
    <cfRule type="expression" dxfId="3081" priority="4080">
      <formula>$J178="【住宅手当】"</formula>
    </cfRule>
  </conditionalFormatting>
  <conditionalFormatting sqref="L179">
    <cfRule type="expression" dxfId="3080" priority="4077">
      <formula>$J179="【補助対象外】"</formula>
    </cfRule>
    <cfRule type="expression" dxfId="3079" priority="4078">
      <formula>$J179="【宿舎借上げ】"</formula>
    </cfRule>
  </conditionalFormatting>
  <conditionalFormatting sqref="M179:N179">
    <cfRule type="expression" dxfId="3078" priority="4075">
      <formula>$J179="【住宅手当】"</formula>
    </cfRule>
    <cfRule type="expression" dxfId="3077" priority="4076">
      <formula>$J179="【補助対象外】"</formula>
    </cfRule>
  </conditionalFormatting>
  <conditionalFormatting sqref="L180">
    <cfRule type="expression" dxfId="3076" priority="4073">
      <formula>$J180="【補助対象外】"</formula>
    </cfRule>
    <cfRule type="expression" dxfId="3075" priority="4074">
      <formula>$J180="【宿舎借上げ】"</formula>
    </cfRule>
  </conditionalFormatting>
  <conditionalFormatting sqref="M180:N180">
    <cfRule type="expression" dxfId="3074" priority="4071">
      <formula>$J180="【補助対象外】"</formula>
    </cfRule>
    <cfRule type="expression" dxfId="3073" priority="4072">
      <formula>$J180="【住宅手当】"</formula>
    </cfRule>
  </conditionalFormatting>
  <conditionalFormatting sqref="L181">
    <cfRule type="expression" dxfId="3072" priority="4069">
      <formula>$J181="【補助対象外】"</formula>
    </cfRule>
    <cfRule type="expression" dxfId="3071" priority="4070">
      <formula>$J181="【宿舎借上げ】"</formula>
    </cfRule>
  </conditionalFormatting>
  <conditionalFormatting sqref="M181:N181">
    <cfRule type="expression" dxfId="3070" priority="4067">
      <formula>$J181="【住宅手当】"</formula>
    </cfRule>
    <cfRule type="expression" dxfId="3069" priority="4068">
      <formula>$J181="【補助対象外】"</formula>
    </cfRule>
  </conditionalFormatting>
  <conditionalFormatting sqref="L182:L189">
    <cfRule type="expression" dxfId="3068" priority="4065">
      <formula>$J182="【補助対象外】"</formula>
    </cfRule>
    <cfRule type="expression" dxfId="3067" priority="4066">
      <formula>$J182="【宿舎借上げ】"</formula>
    </cfRule>
  </conditionalFormatting>
  <conditionalFormatting sqref="M182:N189">
    <cfRule type="expression" dxfId="3066" priority="4061">
      <formula>$J182="【補助対象外】"</formula>
    </cfRule>
    <cfRule type="expression" dxfId="3065" priority="4064">
      <formula>$J182="【住宅手当】"</formula>
    </cfRule>
  </conditionalFormatting>
  <conditionalFormatting sqref="K189">
    <cfRule type="expression" dxfId="3064" priority="4062">
      <formula>$J189="【補助対象外】"</formula>
    </cfRule>
    <cfRule type="expression" dxfId="3063" priority="4063">
      <formula>$J189="【宿舎借上げ】"</formula>
    </cfRule>
  </conditionalFormatting>
  <conditionalFormatting sqref="K172">
    <cfRule type="expression" dxfId="3062" priority="4059">
      <formula>$J172="【補助対象外】"</formula>
    </cfRule>
    <cfRule type="expression" dxfId="3061" priority="4060">
      <formula>$J172="【宿舎借上げ】"</formula>
    </cfRule>
  </conditionalFormatting>
  <conditionalFormatting sqref="K173">
    <cfRule type="expression" dxfId="3060" priority="4057">
      <formula>$J173="【補助対象外】"</formula>
    </cfRule>
    <cfRule type="expression" dxfId="3059" priority="4058">
      <formula>$J173="【宿舎借上げ】"</formula>
    </cfRule>
  </conditionalFormatting>
  <conditionalFormatting sqref="K174">
    <cfRule type="expression" dxfId="3058" priority="4055">
      <formula>$J174="【補助対象外】"</formula>
    </cfRule>
    <cfRule type="expression" dxfId="3057" priority="4056">
      <formula>$J174="【宿舎借上げ】"</formula>
    </cfRule>
  </conditionalFormatting>
  <conditionalFormatting sqref="K175">
    <cfRule type="expression" dxfId="3056" priority="4053">
      <formula>$J175="【補助対象外】"</formula>
    </cfRule>
    <cfRule type="expression" dxfId="3055" priority="4054">
      <formula>$J175="【宿舎借上げ】"</formula>
    </cfRule>
  </conditionalFormatting>
  <conditionalFormatting sqref="K176">
    <cfRule type="expression" dxfId="3054" priority="4051">
      <formula>$J176="【補助対象外】"</formula>
    </cfRule>
    <cfRule type="expression" dxfId="3053" priority="4052">
      <formula>$J176="【宿舎借上げ】"</formula>
    </cfRule>
  </conditionalFormatting>
  <conditionalFormatting sqref="K178">
    <cfRule type="expression" dxfId="3052" priority="4049">
      <formula>$J178="【補助対象外】"</formula>
    </cfRule>
    <cfRule type="expression" dxfId="3051" priority="4050">
      <formula>$J178="【宿舎借上げ】"</formula>
    </cfRule>
  </conditionalFormatting>
  <conditionalFormatting sqref="K179">
    <cfRule type="expression" dxfId="3050" priority="4047">
      <formula>$J179="【補助対象外】"</formula>
    </cfRule>
    <cfRule type="expression" dxfId="3049" priority="4048">
      <formula>$J179="【宿舎借上げ】"</formula>
    </cfRule>
  </conditionalFormatting>
  <conditionalFormatting sqref="K180">
    <cfRule type="expression" dxfId="3048" priority="4045">
      <formula>$J180="【補助対象外】"</formula>
    </cfRule>
    <cfRule type="expression" dxfId="3047" priority="4046">
      <formula>$J180="【宿舎借上げ】"</formula>
    </cfRule>
  </conditionalFormatting>
  <conditionalFormatting sqref="K181">
    <cfRule type="expression" dxfId="3046" priority="4043">
      <formula>$J181="【補助対象外】"</formula>
    </cfRule>
    <cfRule type="expression" dxfId="3045" priority="4044">
      <formula>$J181="【宿舎借上げ】"</formula>
    </cfRule>
  </conditionalFormatting>
  <conditionalFormatting sqref="K182:K188">
    <cfRule type="expression" dxfId="3044" priority="4041">
      <formula>$J182="【補助対象外】"</formula>
    </cfRule>
    <cfRule type="expression" dxfId="3043" priority="4042">
      <formula>$J182="【宿舎借上げ】"</formula>
    </cfRule>
  </conditionalFormatting>
  <conditionalFormatting sqref="L172">
    <cfRule type="expression" dxfId="3042" priority="4039">
      <formula>$J172="【補助対象外】"</formula>
    </cfRule>
    <cfRule type="expression" dxfId="3041" priority="4040">
      <formula>$J172="【宿舎借上げ】"</formula>
    </cfRule>
  </conditionalFormatting>
  <conditionalFormatting sqref="L173">
    <cfRule type="expression" dxfId="3040" priority="4037">
      <formula>$J173="【補助対象外】"</formula>
    </cfRule>
    <cfRule type="expression" dxfId="3039" priority="4038">
      <formula>$J173="【宿舎借上げ】"</formula>
    </cfRule>
  </conditionalFormatting>
  <conditionalFormatting sqref="L174">
    <cfRule type="expression" dxfId="3038" priority="4035">
      <formula>$J174="【補助対象外】"</formula>
    </cfRule>
    <cfRule type="expression" dxfId="3037" priority="4036">
      <formula>$J174="【宿舎借上げ】"</formula>
    </cfRule>
  </conditionalFormatting>
  <conditionalFormatting sqref="L175">
    <cfRule type="expression" dxfId="3036" priority="4033">
      <formula>$J175="【補助対象外】"</formula>
    </cfRule>
    <cfRule type="expression" dxfId="3035" priority="4034">
      <formula>$J175="【宿舎借上げ】"</formula>
    </cfRule>
  </conditionalFormatting>
  <conditionalFormatting sqref="P191:P202">
    <cfRule type="cellIs" dxfId="3034" priority="4032" operator="lessThan">
      <formula>0</formula>
    </cfRule>
  </conditionalFormatting>
  <conditionalFormatting sqref="I191:I202">
    <cfRule type="cellIs" dxfId="3033" priority="4031" operator="notBetween">
      <formula>0</formula>
      <formula>10</formula>
    </cfRule>
  </conditionalFormatting>
  <conditionalFormatting sqref="K191:L191">
    <cfRule type="expression" dxfId="3032" priority="4029">
      <formula>$J191="【補助対象外】"</formula>
    </cfRule>
    <cfRule type="expression" dxfId="3031" priority="4030">
      <formula>$J191="【宿舎借上げ】"</formula>
    </cfRule>
  </conditionalFormatting>
  <conditionalFormatting sqref="M191:N191">
    <cfRule type="expression" dxfId="3030" priority="4027">
      <formula>$J191="【住宅手当】"</formula>
    </cfRule>
    <cfRule type="expression" dxfId="3029" priority="4028">
      <formula>$J191="【補助対象外】"</formula>
    </cfRule>
  </conditionalFormatting>
  <conditionalFormatting sqref="M192:N192">
    <cfRule type="expression" dxfId="3028" priority="4025">
      <formula>$J192="【補助対象外】"</formula>
    </cfRule>
    <cfRule type="expression" dxfId="3027" priority="4026">
      <formula>$J192="【住宅手当】"</formula>
    </cfRule>
  </conditionalFormatting>
  <conditionalFormatting sqref="M193:N193">
    <cfRule type="expression" dxfId="3026" priority="4023">
      <formula>$J193="【住宅手当】"</formula>
    </cfRule>
    <cfRule type="expression" dxfId="3025" priority="4024">
      <formula>$J193="【補助対象外】"</formula>
    </cfRule>
  </conditionalFormatting>
  <conditionalFormatting sqref="M194:N194">
    <cfRule type="expression" dxfId="3024" priority="4021">
      <formula>$J194="【補助対象外】"</formula>
    </cfRule>
    <cfRule type="expression" dxfId="3023" priority="4022">
      <formula>$J194="【住宅手当】"</formula>
    </cfRule>
  </conditionalFormatting>
  <conditionalFormatting sqref="M195:N195">
    <cfRule type="expression" dxfId="3022" priority="4019">
      <formula>$J195="【住宅手当】"</formula>
    </cfRule>
    <cfRule type="expression" dxfId="3021" priority="4020">
      <formula>$J195="【補助対象外】"</formula>
    </cfRule>
  </conditionalFormatting>
  <conditionalFormatting sqref="L196">
    <cfRule type="expression" dxfId="3020" priority="4017">
      <formula>$J196="【補助対象外】"</formula>
    </cfRule>
    <cfRule type="expression" dxfId="3019" priority="4018">
      <formula>$J196="【宿舎借上げ】"</formula>
    </cfRule>
  </conditionalFormatting>
  <conditionalFormatting sqref="M196:N196">
    <cfRule type="expression" dxfId="3018" priority="4015">
      <formula>$J196="【補助対象外】"</formula>
    </cfRule>
    <cfRule type="expression" dxfId="3017" priority="4016">
      <formula>$J196="【住宅手当】"</formula>
    </cfRule>
  </conditionalFormatting>
  <conditionalFormatting sqref="K197:L197">
    <cfRule type="expression" dxfId="3016" priority="4013">
      <formula>$J197="【補助対象外】"</formula>
    </cfRule>
    <cfRule type="expression" dxfId="3015" priority="4014">
      <formula>$J197="【宿舎借上げ】"</formula>
    </cfRule>
  </conditionalFormatting>
  <conditionalFormatting sqref="M197:N197">
    <cfRule type="expression" dxfId="3014" priority="4011">
      <formula>$J197="【住宅手当】"</formula>
    </cfRule>
    <cfRule type="expression" dxfId="3013" priority="4012">
      <formula>$J197="【補助対象外】"</formula>
    </cfRule>
  </conditionalFormatting>
  <conditionalFormatting sqref="L198">
    <cfRule type="expression" dxfId="3012" priority="4009">
      <formula>$J198="【補助対象外】"</formula>
    </cfRule>
    <cfRule type="expression" dxfId="3011" priority="4010">
      <formula>$J198="【宿舎借上げ】"</formula>
    </cfRule>
  </conditionalFormatting>
  <conditionalFormatting sqref="M198:N198">
    <cfRule type="expression" dxfId="3010" priority="4007">
      <formula>$J198="【補助対象外】"</formula>
    </cfRule>
    <cfRule type="expression" dxfId="3009" priority="4008">
      <formula>$J198="【住宅手当】"</formula>
    </cfRule>
  </conditionalFormatting>
  <conditionalFormatting sqref="L199">
    <cfRule type="expression" dxfId="3008" priority="4005">
      <formula>$J199="【補助対象外】"</formula>
    </cfRule>
    <cfRule type="expression" dxfId="3007" priority="4006">
      <formula>$J199="【宿舎借上げ】"</formula>
    </cfRule>
  </conditionalFormatting>
  <conditionalFormatting sqref="M199:N199">
    <cfRule type="expression" dxfId="3006" priority="4003">
      <formula>$J199="【住宅手当】"</formula>
    </cfRule>
    <cfRule type="expression" dxfId="3005" priority="4004">
      <formula>$J199="【補助対象外】"</formula>
    </cfRule>
  </conditionalFormatting>
  <conditionalFormatting sqref="L200">
    <cfRule type="expression" dxfId="3004" priority="4001">
      <formula>$J200="【補助対象外】"</formula>
    </cfRule>
    <cfRule type="expression" dxfId="3003" priority="4002">
      <formula>$J200="【宿舎借上げ】"</formula>
    </cfRule>
  </conditionalFormatting>
  <conditionalFormatting sqref="M200:N200">
    <cfRule type="expression" dxfId="3002" priority="3999">
      <formula>$J200="【補助対象外】"</formula>
    </cfRule>
    <cfRule type="expression" dxfId="3001" priority="4000">
      <formula>$J200="【住宅手当】"</formula>
    </cfRule>
  </conditionalFormatting>
  <conditionalFormatting sqref="L201">
    <cfRule type="expression" dxfId="3000" priority="3997">
      <formula>$J201="【補助対象外】"</formula>
    </cfRule>
    <cfRule type="expression" dxfId="2999" priority="3998">
      <formula>$J201="【宿舎借上げ】"</formula>
    </cfRule>
  </conditionalFormatting>
  <conditionalFormatting sqref="M201:N201">
    <cfRule type="expression" dxfId="2998" priority="3995">
      <formula>$J201="【住宅手当】"</formula>
    </cfRule>
    <cfRule type="expression" dxfId="2997" priority="3996">
      <formula>$J201="【補助対象外】"</formula>
    </cfRule>
  </conditionalFormatting>
  <conditionalFormatting sqref="L202">
    <cfRule type="expression" dxfId="2996" priority="3993">
      <formula>$J202="【補助対象外】"</formula>
    </cfRule>
    <cfRule type="expression" dxfId="2995" priority="3994">
      <formula>$J202="【宿舎借上げ】"</formula>
    </cfRule>
  </conditionalFormatting>
  <conditionalFormatting sqref="M202:N202">
    <cfRule type="expression" dxfId="2994" priority="3991">
      <formula>$J202="【補助対象外】"</formula>
    </cfRule>
    <cfRule type="expression" dxfId="2993" priority="3992">
      <formula>$J202="【住宅手当】"</formula>
    </cfRule>
  </conditionalFormatting>
  <conditionalFormatting sqref="K192">
    <cfRule type="expression" dxfId="2992" priority="3989">
      <formula>$J192="【補助対象外】"</formula>
    </cfRule>
    <cfRule type="expression" dxfId="2991" priority="3990">
      <formula>$J192="【宿舎借上げ】"</formula>
    </cfRule>
  </conditionalFormatting>
  <conditionalFormatting sqref="K193">
    <cfRule type="expression" dxfId="2990" priority="3987">
      <formula>$J193="【補助対象外】"</formula>
    </cfRule>
    <cfRule type="expression" dxfId="2989" priority="3988">
      <formula>$J193="【宿舎借上げ】"</formula>
    </cfRule>
  </conditionalFormatting>
  <conditionalFormatting sqref="K194">
    <cfRule type="expression" dxfId="2988" priority="3985">
      <formula>$J194="【補助対象外】"</formula>
    </cfRule>
    <cfRule type="expression" dxfId="2987" priority="3986">
      <formula>$J194="【宿舎借上げ】"</formula>
    </cfRule>
  </conditionalFormatting>
  <conditionalFormatting sqref="K195">
    <cfRule type="expression" dxfId="2986" priority="3983">
      <formula>$J195="【補助対象外】"</formula>
    </cfRule>
    <cfRule type="expression" dxfId="2985" priority="3984">
      <formula>$J195="【宿舎借上げ】"</formula>
    </cfRule>
  </conditionalFormatting>
  <conditionalFormatting sqref="K196">
    <cfRule type="expression" dxfId="2984" priority="3981">
      <formula>$J196="【補助対象外】"</formula>
    </cfRule>
    <cfRule type="expression" dxfId="2983" priority="3982">
      <formula>$J196="【宿舎借上げ】"</formula>
    </cfRule>
  </conditionalFormatting>
  <conditionalFormatting sqref="K198">
    <cfRule type="expression" dxfId="2982" priority="3979">
      <formula>$J198="【補助対象外】"</formula>
    </cfRule>
    <cfRule type="expression" dxfId="2981" priority="3980">
      <formula>$J198="【宿舎借上げ】"</formula>
    </cfRule>
  </conditionalFormatting>
  <conditionalFormatting sqref="K199">
    <cfRule type="expression" dxfId="2980" priority="3977">
      <formula>$J199="【補助対象外】"</formula>
    </cfRule>
    <cfRule type="expression" dxfId="2979" priority="3978">
      <formula>$J199="【宿舎借上げ】"</formula>
    </cfRule>
  </conditionalFormatting>
  <conditionalFormatting sqref="K200">
    <cfRule type="expression" dxfId="2978" priority="3975">
      <formula>$J200="【補助対象外】"</formula>
    </cfRule>
    <cfRule type="expression" dxfId="2977" priority="3976">
      <formula>$J200="【宿舎借上げ】"</formula>
    </cfRule>
  </conditionalFormatting>
  <conditionalFormatting sqref="K201">
    <cfRule type="expression" dxfId="2976" priority="3973">
      <formula>$J201="【補助対象外】"</formula>
    </cfRule>
    <cfRule type="expression" dxfId="2975" priority="3974">
      <formula>$J201="【宿舎借上げ】"</formula>
    </cfRule>
  </conditionalFormatting>
  <conditionalFormatting sqref="K202">
    <cfRule type="expression" dxfId="2974" priority="3971">
      <formula>$J202="【補助対象外】"</formula>
    </cfRule>
    <cfRule type="expression" dxfId="2973" priority="3972">
      <formula>$J202="【宿舎借上げ】"</formula>
    </cfRule>
  </conditionalFormatting>
  <conditionalFormatting sqref="L192">
    <cfRule type="expression" dxfId="2972" priority="3969">
      <formula>$J192="【補助対象外】"</formula>
    </cfRule>
    <cfRule type="expression" dxfId="2971" priority="3970">
      <formula>$J192="【宿舎借上げ】"</formula>
    </cfRule>
  </conditionalFormatting>
  <conditionalFormatting sqref="L193">
    <cfRule type="expression" dxfId="2970" priority="3967">
      <formula>$J193="【補助対象外】"</formula>
    </cfRule>
    <cfRule type="expression" dxfId="2969" priority="3968">
      <formula>$J193="【宿舎借上げ】"</formula>
    </cfRule>
  </conditionalFormatting>
  <conditionalFormatting sqref="L194">
    <cfRule type="expression" dxfId="2968" priority="3965">
      <formula>$J194="【補助対象外】"</formula>
    </cfRule>
    <cfRule type="expression" dxfId="2967" priority="3966">
      <formula>$J194="【宿舎借上げ】"</formula>
    </cfRule>
  </conditionalFormatting>
  <conditionalFormatting sqref="L195">
    <cfRule type="expression" dxfId="2966" priority="3963">
      <formula>$J195="【補助対象外】"</formula>
    </cfRule>
    <cfRule type="expression" dxfId="2965" priority="3964">
      <formula>$J195="【宿舎借上げ】"</formula>
    </cfRule>
  </conditionalFormatting>
  <conditionalFormatting sqref="P203:P209">
    <cfRule type="cellIs" dxfId="2964" priority="3962" operator="lessThan">
      <formula>0</formula>
    </cfRule>
  </conditionalFormatting>
  <conditionalFormatting sqref="I203:I209">
    <cfRule type="cellIs" dxfId="2963" priority="3961" operator="notBetween">
      <formula>0</formula>
      <formula>10</formula>
    </cfRule>
  </conditionalFormatting>
  <conditionalFormatting sqref="L203:L209">
    <cfRule type="expression" dxfId="2962" priority="3959">
      <formula>$J203="【補助対象外】"</formula>
    </cfRule>
    <cfRule type="expression" dxfId="2961" priority="3960">
      <formula>$J203="【宿舎借上げ】"</formula>
    </cfRule>
  </conditionalFormatting>
  <conditionalFormatting sqref="M203:N209">
    <cfRule type="expression" dxfId="2960" priority="3955">
      <formula>$J203="【補助対象外】"</formula>
    </cfRule>
    <cfRule type="expression" dxfId="2959" priority="3958">
      <formula>$J203="【住宅手当】"</formula>
    </cfRule>
  </conditionalFormatting>
  <conditionalFormatting sqref="K209">
    <cfRule type="expression" dxfId="2958" priority="3956">
      <formula>$J209="【補助対象外】"</formula>
    </cfRule>
    <cfRule type="expression" dxfId="2957" priority="3957">
      <formula>$J209="【宿舎借上げ】"</formula>
    </cfRule>
  </conditionalFormatting>
  <conditionalFormatting sqref="K203:K208">
    <cfRule type="expression" dxfId="2956" priority="3953">
      <formula>$J203="【補助対象外】"</formula>
    </cfRule>
    <cfRule type="expression" dxfId="2955" priority="3954">
      <formula>$J203="【宿舎借上げ】"</formula>
    </cfRule>
  </conditionalFormatting>
  <conditionalFormatting sqref="P211:P229">
    <cfRule type="cellIs" dxfId="2954" priority="2280" operator="lessThan">
      <formula>0</formula>
    </cfRule>
  </conditionalFormatting>
  <conditionalFormatting sqref="I211:I229">
    <cfRule type="cellIs" dxfId="2953" priority="2279" operator="notBetween">
      <formula>0</formula>
      <formula>10</formula>
    </cfRule>
  </conditionalFormatting>
  <conditionalFormatting sqref="K211:L211">
    <cfRule type="expression" dxfId="2952" priority="2277">
      <formula>$J211="【補助対象外】"</formula>
    </cfRule>
    <cfRule type="expression" dxfId="2951" priority="2278">
      <formula>$J211="【宿舎借上げ】"</formula>
    </cfRule>
  </conditionalFormatting>
  <conditionalFormatting sqref="M211:N211">
    <cfRule type="expression" dxfId="2950" priority="2275">
      <formula>$J211="【住宅手当】"</formula>
    </cfRule>
    <cfRule type="expression" dxfId="2949" priority="2276">
      <formula>$J211="【補助対象外】"</formula>
    </cfRule>
  </conditionalFormatting>
  <conditionalFormatting sqref="M212:N212">
    <cfRule type="expression" dxfId="2948" priority="2273">
      <formula>$J212="【補助対象外】"</formula>
    </cfRule>
    <cfRule type="expression" dxfId="2947" priority="2274">
      <formula>$J212="【住宅手当】"</formula>
    </cfRule>
  </conditionalFormatting>
  <conditionalFormatting sqref="M213:N213">
    <cfRule type="expression" dxfId="2946" priority="2271">
      <formula>$J213="【住宅手当】"</formula>
    </cfRule>
    <cfRule type="expression" dxfId="2945" priority="2272">
      <formula>$J213="【補助対象外】"</formula>
    </cfRule>
  </conditionalFormatting>
  <conditionalFormatting sqref="M214:N214">
    <cfRule type="expression" dxfId="2944" priority="2269">
      <formula>$J214="【補助対象外】"</formula>
    </cfRule>
    <cfRule type="expression" dxfId="2943" priority="2270">
      <formula>$J214="【住宅手当】"</formula>
    </cfRule>
  </conditionalFormatting>
  <conditionalFormatting sqref="M215:N215">
    <cfRule type="expression" dxfId="2942" priority="2267">
      <formula>$J215="【住宅手当】"</formula>
    </cfRule>
    <cfRule type="expression" dxfId="2941" priority="2268">
      <formula>$J215="【補助対象外】"</formula>
    </cfRule>
  </conditionalFormatting>
  <conditionalFormatting sqref="L216">
    <cfRule type="expression" dxfId="2940" priority="2265">
      <formula>$J216="【補助対象外】"</formula>
    </cfRule>
    <cfRule type="expression" dxfId="2939" priority="2266">
      <formula>$J216="【宿舎借上げ】"</formula>
    </cfRule>
  </conditionalFormatting>
  <conditionalFormatting sqref="M216:N216">
    <cfRule type="expression" dxfId="2938" priority="2263">
      <formula>$J216="【補助対象外】"</formula>
    </cfRule>
    <cfRule type="expression" dxfId="2937" priority="2264">
      <formula>$J216="【住宅手当】"</formula>
    </cfRule>
  </conditionalFormatting>
  <conditionalFormatting sqref="K217:L217">
    <cfRule type="expression" dxfId="2936" priority="2261">
      <formula>$J217="【補助対象外】"</formula>
    </cfRule>
    <cfRule type="expression" dxfId="2935" priority="2262">
      <formula>$J217="【宿舎借上げ】"</formula>
    </cfRule>
  </conditionalFormatting>
  <conditionalFormatting sqref="M217:N217">
    <cfRule type="expression" dxfId="2934" priority="2259">
      <formula>$J217="【住宅手当】"</formula>
    </cfRule>
    <cfRule type="expression" dxfId="2933" priority="2260">
      <formula>$J217="【補助対象外】"</formula>
    </cfRule>
  </conditionalFormatting>
  <conditionalFormatting sqref="L218">
    <cfRule type="expression" dxfId="2932" priority="2257">
      <formula>$J218="【補助対象外】"</formula>
    </cfRule>
    <cfRule type="expression" dxfId="2931" priority="2258">
      <formula>$J218="【宿舎借上げ】"</formula>
    </cfRule>
  </conditionalFormatting>
  <conditionalFormatting sqref="M218:N218">
    <cfRule type="expression" dxfId="2930" priority="2255">
      <formula>$J218="【補助対象外】"</formula>
    </cfRule>
    <cfRule type="expression" dxfId="2929" priority="2256">
      <formula>$J218="【住宅手当】"</formula>
    </cfRule>
  </conditionalFormatting>
  <conditionalFormatting sqref="L219">
    <cfRule type="expression" dxfId="2928" priority="2253">
      <formula>$J219="【補助対象外】"</formula>
    </cfRule>
    <cfRule type="expression" dxfId="2927" priority="2254">
      <formula>$J219="【宿舎借上げ】"</formula>
    </cfRule>
  </conditionalFormatting>
  <conditionalFormatting sqref="M219:N219">
    <cfRule type="expression" dxfId="2926" priority="2251">
      <formula>$J219="【住宅手当】"</formula>
    </cfRule>
    <cfRule type="expression" dxfId="2925" priority="2252">
      <formula>$J219="【補助対象外】"</formula>
    </cfRule>
  </conditionalFormatting>
  <conditionalFormatting sqref="L220">
    <cfRule type="expression" dxfId="2924" priority="2249">
      <formula>$J220="【補助対象外】"</formula>
    </cfRule>
    <cfRule type="expression" dxfId="2923" priority="2250">
      <formula>$J220="【宿舎借上げ】"</formula>
    </cfRule>
  </conditionalFormatting>
  <conditionalFormatting sqref="M220:N220">
    <cfRule type="expression" dxfId="2922" priority="2247">
      <formula>$J220="【補助対象外】"</formula>
    </cfRule>
    <cfRule type="expression" dxfId="2921" priority="2248">
      <formula>$J220="【住宅手当】"</formula>
    </cfRule>
  </conditionalFormatting>
  <conditionalFormatting sqref="L221">
    <cfRule type="expression" dxfId="2920" priority="2245">
      <formula>$J221="【補助対象外】"</formula>
    </cfRule>
    <cfRule type="expression" dxfId="2919" priority="2246">
      <formula>$J221="【宿舎借上げ】"</formula>
    </cfRule>
  </conditionalFormatting>
  <conditionalFormatting sqref="M221:N221">
    <cfRule type="expression" dxfId="2918" priority="2243">
      <formula>$J221="【住宅手当】"</formula>
    </cfRule>
    <cfRule type="expression" dxfId="2917" priority="2244">
      <formula>$J221="【補助対象外】"</formula>
    </cfRule>
  </conditionalFormatting>
  <conditionalFormatting sqref="L222:L229">
    <cfRule type="expression" dxfId="2916" priority="2241">
      <formula>$J222="【補助対象外】"</formula>
    </cfRule>
    <cfRule type="expression" dxfId="2915" priority="2242">
      <formula>$J222="【宿舎借上げ】"</formula>
    </cfRule>
  </conditionalFormatting>
  <conditionalFormatting sqref="M222:N229">
    <cfRule type="expression" dxfId="2914" priority="2237">
      <formula>$J222="【補助対象外】"</formula>
    </cfRule>
    <cfRule type="expression" dxfId="2913" priority="2240">
      <formula>$J222="【住宅手当】"</formula>
    </cfRule>
  </conditionalFormatting>
  <conditionalFormatting sqref="K229">
    <cfRule type="expression" dxfId="2912" priority="2238">
      <formula>$J229="【補助対象外】"</formula>
    </cfRule>
    <cfRule type="expression" dxfId="2911" priority="2239">
      <formula>$J229="【宿舎借上げ】"</formula>
    </cfRule>
  </conditionalFormatting>
  <conditionalFormatting sqref="K212">
    <cfRule type="expression" dxfId="2910" priority="2235">
      <formula>$J212="【補助対象外】"</formula>
    </cfRule>
    <cfRule type="expression" dxfId="2909" priority="2236">
      <formula>$J212="【宿舎借上げ】"</formula>
    </cfRule>
  </conditionalFormatting>
  <conditionalFormatting sqref="K213">
    <cfRule type="expression" dxfId="2908" priority="2233">
      <formula>$J213="【補助対象外】"</formula>
    </cfRule>
    <cfRule type="expression" dxfId="2907" priority="2234">
      <formula>$J213="【宿舎借上げ】"</formula>
    </cfRule>
  </conditionalFormatting>
  <conditionalFormatting sqref="K214">
    <cfRule type="expression" dxfId="2906" priority="2231">
      <formula>$J214="【補助対象外】"</formula>
    </cfRule>
    <cfRule type="expression" dxfId="2905" priority="2232">
      <formula>$J214="【宿舎借上げ】"</formula>
    </cfRule>
  </conditionalFormatting>
  <conditionalFormatting sqref="K215">
    <cfRule type="expression" dxfId="2904" priority="2229">
      <formula>$J215="【補助対象外】"</formula>
    </cfRule>
    <cfRule type="expression" dxfId="2903" priority="2230">
      <formula>$J215="【宿舎借上げ】"</formula>
    </cfRule>
  </conditionalFormatting>
  <conditionalFormatting sqref="K216">
    <cfRule type="expression" dxfId="2902" priority="2227">
      <formula>$J216="【補助対象外】"</formula>
    </cfRule>
    <cfRule type="expression" dxfId="2901" priority="2228">
      <formula>$J216="【宿舎借上げ】"</formula>
    </cfRule>
  </conditionalFormatting>
  <conditionalFormatting sqref="K218">
    <cfRule type="expression" dxfId="2900" priority="2225">
      <formula>$J218="【補助対象外】"</formula>
    </cfRule>
    <cfRule type="expression" dxfId="2899" priority="2226">
      <formula>$J218="【宿舎借上げ】"</formula>
    </cfRule>
  </conditionalFormatting>
  <conditionalFormatting sqref="K219">
    <cfRule type="expression" dxfId="2898" priority="2223">
      <formula>$J219="【補助対象外】"</formula>
    </cfRule>
    <cfRule type="expression" dxfId="2897" priority="2224">
      <formula>$J219="【宿舎借上げ】"</formula>
    </cfRule>
  </conditionalFormatting>
  <conditionalFormatting sqref="K220">
    <cfRule type="expression" dxfId="2896" priority="2221">
      <formula>$J220="【補助対象外】"</formula>
    </cfRule>
    <cfRule type="expression" dxfId="2895" priority="2222">
      <formula>$J220="【宿舎借上げ】"</formula>
    </cfRule>
  </conditionalFormatting>
  <conditionalFormatting sqref="K221">
    <cfRule type="expression" dxfId="2894" priority="2219">
      <formula>$J221="【補助対象外】"</formula>
    </cfRule>
    <cfRule type="expression" dxfId="2893" priority="2220">
      <formula>$J221="【宿舎借上げ】"</formula>
    </cfRule>
  </conditionalFormatting>
  <conditionalFormatting sqref="K222:K228">
    <cfRule type="expression" dxfId="2892" priority="2217">
      <formula>$J222="【補助対象外】"</formula>
    </cfRule>
    <cfRule type="expression" dxfId="2891" priority="2218">
      <formula>$J222="【宿舎借上げ】"</formula>
    </cfRule>
  </conditionalFormatting>
  <conditionalFormatting sqref="L212">
    <cfRule type="expression" dxfId="2890" priority="2215">
      <formula>$J212="【補助対象外】"</formula>
    </cfRule>
    <cfRule type="expression" dxfId="2889" priority="2216">
      <formula>$J212="【宿舎借上げ】"</formula>
    </cfRule>
  </conditionalFormatting>
  <conditionalFormatting sqref="L213">
    <cfRule type="expression" dxfId="2888" priority="2213">
      <formula>$J213="【補助対象外】"</formula>
    </cfRule>
    <cfRule type="expression" dxfId="2887" priority="2214">
      <formula>$J213="【宿舎借上げ】"</formula>
    </cfRule>
  </conditionalFormatting>
  <conditionalFormatting sqref="L214">
    <cfRule type="expression" dxfId="2886" priority="2211">
      <formula>$J214="【補助対象外】"</formula>
    </cfRule>
    <cfRule type="expression" dxfId="2885" priority="2212">
      <formula>$J214="【宿舎借上げ】"</formula>
    </cfRule>
  </conditionalFormatting>
  <conditionalFormatting sqref="L215">
    <cfRule type="expression" dxfId="2884" priority="2209">
      <formula>$J215="【補助対象外】"</formula>
    </cfRule>
    <cfRule type="expression" dxfId="2883" priority="2210">
      <formula>$J215="【宿舎借上げ】"</formula>
    </cfRule>
  </conditionalFormatting>
  <conditionalFormatting sqref="P231:P242">
    <cfRule type="cellIs" dxfId="2882" priority="2208" operator="lessThan">
      <formula>0</formula>
    </cfRule>
  </conditionalFormatting>
  <conditionalFormatting sqref="I231:I242">
    <cfRule type="cellIs" dxfId="2881" priority="2207" operator="notBetween">
      <formula>0</formula>
      <formula>10</formula>
    </cfRule>
  </conditionalFormatting>
  <conditionalFormatting sqref="K231:L231">
    <cfRule type="expression" dxfId="2880" priority="2205">
      <formula>$J231="【補助対象外】"</formula>
    </cfRule>
    <cfRule type="expression" dxfId="2879" priority="2206">
      <formula>$J231="【宿舎借上げ】"</formula>
    </cfRule>
  </conditionalFormatting>
  <conditionalFormatting sqref="M231:N231">
    <cfRule type="expression" dxfId="2878" priority="2203">
      <formula>$J231="【住宅手当】"</formula>
    </cfRule>
    <cfRule type="expression" dxfId="2877" priority="2204">
      <formula>$J231="【補助対象外】"</formula>
    </cfRule>
  </conditionalFormatting>
  <conditionalFormatting sqref="M232:N232">
    <cfRule type="expression" dxfId="2876" priority="2201">
      <formula>$J232="【補助対象外】"</formula>
    </cfRule>
    <cfRule type="expression" dxfId="2875" priority="2202">
      <formula>$J232="【住宅手当】"</formula>
    </cfRule>
  </conditionalFormatting>
  <conditionalFormatting sqref="M233:N233">
    <cfRule type="expression" dxfId="2874" priority="2199">
      <formula>$J233="【住宅手当】"</formula>
    </cfRule>
    <cfRule type="expression" dxfId="2873" priority="2200">
      <formula>$J233="【補助対象外】"</formula>
    </cfRule>
  </conditionalFormatting>
  <conditionalFormatting sqref="M234:N234">
    <cfRule type="expression" dxfId="2872" priority="2197">
      <formula>$J234="【補助対象外】"</formula>
    </cfRule>
    <cfRule type="expression" dxfId="2871" priority="2198">
      <formula>$J234="【住宅手当】"</formula>
    </cfRule>
  </conditionalFormatting>
  <conditionalFormatting sqref="M235:N235">
    <cfRule type="expression" dxfId="2870" priority="2195">
      <formula>$J235="【住宅手当】"</formula>
    </cfRule>
    <cfRule type="expression" dxfId="2869" priority="2196">
      <formula>$J235="【補助対象外】"</formula>
    </cfRule>
  </conditionalFormatting>
  <conditionalFormatting sqref="L236">
    <cfRule type="expression" dxfId="2868" priority="2193">
      <formula>$J236="【補助対象外】"</formula>
    </cfRule>
    <cfRule type="expression" dxfId="2867" priority="2194">
      <formula>$J236="【宿舎借上げ】"</formula>
    </cfRule>
  </conditionalFormatting>
  <conditionalFormatting sqref="M236:N236">
    <cfRule type="expression" dxfId="2866" priority="2191">
      <formula>$J236="【補助対象外】"</formula>
    </cfRule>
    <cfRule type="expression" dxfId="2865" priority="2192">
      <formula>$J236="【住宅手当】"</formula>
    </cfRule>
  </conditionalFormatting>
  <conditionalFormatting sqref="K237:L237">
    <cfRule type="expression" dxfId="2864" priority="2189">
      <formula>$J237="【補助対象外】"</formula>
    </cfRule>
    <cfRule type="expression" dxfId="2863" priority="2190">
      <formula>$J237="【宿舎借上げ】"</formula>
    </cfRule>
  </conditionalFormatting>
  <conditionalFormatting sqref="M237:N237">
    <cfRule type="expression" dxfId="2862" priority="2187">
      <formula>$J237="【住宅手当】"</formula>
    </cfRule>
    <cfRule type="expression" dxfId="2861" priority="2188">
      <formula>$J237="【補助対象外】"</formula>
    </cfRule>
  </conditionalFormatting>
  <conditionalFormatting sqref="L238">
    <cfRule type="expression" dxfId="2860" priority="2185">
      <formula>$J238="【補助対象外】"</formula>
    </cfRule>
    <cfRule type="expression" dxfId="2859" priority="2186">
      <formula>$J238="【宿舎借上げ】"</formula>
    </cfRule>
  </conditionalFormatting>
  <conditionalFormatting sqref="M238:N238">
    <cfRule type="expression" dxfId="2858" priority="2183">
      <formula>$J238="【補助対象外】"</formula>
    </cfRule>
    <cfRule type="expression" dxfId="2857" priority="2184">
      <formula>$J238="【住宅手当】"</formula>
    </cfRule>
  </conditionalFormatting>
  <conditionalFormatting sqref="L239">
    <cfRule type="expression" dxfId="2856" priority="2181">
      <formula>$J239="【補助対象外】"</formula>
    </cfRule>
    <cfRule type="expression" dxfId="2855" priority="2182">
      <formula>$J239="【宿舎借上げ】"</formula>
    </cfRule>
  </conditionalFormatting>
  <conditionalFormatting sqref="M239:N239">
    <cfRule type="expression" dxfId="2854" priority="2179">
      <formula>$J239="【住宅手当】"</formula>
    </cfRule>
    <cfRule type="expression" dxfId="2853" priority="2180">
      <formula>$J239="【補助対象外】"</formula>
    </cfRule>
  </conditionalFormatting>
  <conditionalFormatting sqref="L240">
    <cfRule type="expression" dxfId="2852" priority="2177">
      <formula>$J240="【補助対象外】"</formula>
    </cfRule>
    <cfRule type="expression" dxfId="2851" priority="2178">
      <formula>$J240="【宿舎借上げ】"</formula>
    </cfRule>
  </conditionalFormatting>
  <conditionalFormatting sqref="M240:N240">
    <cfRule type="expression" dxfId="2850" priority="2175">
      <formula>$J240="【補助対象外】"</formula>
    </cfRule>
    <cfRule type="expression" dxfId="2849" priority="2176">
      <formula>$J240="【住宅手当】"</formula>
    </cfRule>
  </conditionalFormatting>
  <conditionalFormatting sqref="L241">
    <cfRule type="expression" dxfId="2848" priority="2173">
      <formula>$J241="【補助対象外】"</formula>
    </cfRule>
    <cfRule type="expression" dxfId="2847" priority="2174">
      <formula>$J241="【宿舎借上げ】"</formula>
    </cfRule>
  </conditionalFormatting>
  <conditionalFormatting sqref="M241:N241">
    <cfRule type="expression" dxfId="2846" priority="2171">
      <formula>$J241="【住宅手当】"</formula>
    </cfRule>
    <cfRule type="expression" dxfId="2845" priority="2172">
      <formula>$J241="【補助対象外】"</formula>
    </cfRule>
  </conditionalFormatting>
  <conditionalFormatting sqref="L242">
    <cfRule type="expression" dxfId="2844" priority="2169">
      <formula>$J242="【補助対象外】"</formula>
    </cfRule>
    <cfRule type="expression" dxfId="2843" priority="2170">
      <formula>$J242="【宿舎借上げ】"</formula>
    </cfRule>
  </conditionalFormatting>
  <conditionalFormatting sqref="M242:N242">
    <cfRule type="expression" dxfId="2842" priority="2167">
      <formula>$J242="【補助対象外】"</formula>
    </cfRule>
    <cfRule type="expression" dxfId="2841" priority="2168">
      <formula>$J242="【住宅手当】"</formula>
    </cfRule>
  </conditionalFormatting>
  <conditionalFormatting sqref="K232">
    <cfRule type="expression" dxfId="2840" priority="2165">
      <formula>$J232="【補助対象外】"</formula>
    </cfRule>
    <cfRule type="expression" dxfId="2839" priority="2166">
      <formula>$J232="【宿舎借上げ】"</formula>
    </cfRule>
  </conditionalFormatting>
  <conditionalFormatting sqref="K233">
    <cfRule type="expression" dxfId="2838" priority="2163">
      <formula>$J233="【補助対象外】"</formula>
    </cfRule>
    <cfRule type="expression" dxfId="2837" priority="2164">
      <formula>$J233="【宿舎借上げ】"</formula>
    </cfRule>
  </conditionalFormatting>
  <conditionalFormatting sqref="K234">
    <cfRule type="expression" dxfId="2836" priority="2161">
      <formula>$J234="【補助対象外】"</formula>
    </cfRule>
    <cfRule type="expression" dxfId="2835" priority="2162">
      <formula>$J234="【宿舎借上げ】"</formula>
    </cfRule>
  </conditionalFormatting>
  <conditionalFormatting sqref="K235">
    <cfRule type="expression" dxfId="2834" priority="2159">
      <formula>$J235="【補助対象外】"</formula>
    </cfRule>
    <cfRule type="expression" dxfId="2833" priority="2160">
      <formula>$J235="【宿舎借上げ】"</formula>
    </cfRule>
  </conditionalFormatting>
  <conditionalFormatting sqref="K236">
    <cfRule type="expression" dxfId="2832" priority="2157">
      <formula>$J236="【補助対象外】"</formula>
    </cfRule>
    <cfRule type="expression" dxfId="2831" priority="2158">
      <formula>$J236="【宿舎借上げ】"</formula>
    </cfRule>
  </conditionalFormatting>
  <conditionalFormatting sqref="K238">
    <cfRule type="expression" dxfId="2830" priority="2155">
      <formula>$J238="【補助対象外】"</formula>
    </cfRule>
    <cfRule type="expression" dxfId="2829" priority="2156">
      <formula>$J238="【宿舎借上げ】"</formula>
    </cfRule>
  </conditionalFormatting>
  <conditionalFormatting sqref="K239">
    <cfRule type="expression" dxfId="2828" priority="2153">
      <formula>$J239="【補助対象外】"</formula>
    </cfRule>
    <cfRule type="expression" dxfId="2827" priority="2154">
      <formula>$J239="【宿舎借上げ】"</formula>
    </cfRule>
  </conditionalFormatting>
  <conditionalFormatting sqref="K240">
    <cfRule type="expression" dxfId="2826" priority="2151">
      <formula>$J240="【補助対象外】"</formula>
    </cfRule>
    <cfRule type="expression" dxfId="2825" priority="2152">
      <formula>$J240="【宿舎借上げ】"</formula>
    </cfRule>
  </conditionalFormatting>
  <conditionalFormatting sqref="K241">
    <cfRule type="expression" dxfId="2824" priority="2149">
      <formula>$J241="【補助対象外】"</formula>
    </cfRule>
    <cfRule type="expression" dxfId="2823" priority="2150">
      <formula>$J241="【宿舎借上げ】"</formula>
    </cfRule>
  </conditionalFormatting>
  <conditionalFormatting sqref="K242">
    <cfRule type="expression" dxfId="2822" priority="2147">
      <formula>$J242="【補助対象外】"</formula>
    </cfRule>
    <cfRule type="expression" dxfId="2821" priority="2148">
      <formula>$J242="【宿舎借上げ】"</formula>
    </cfRule>
  </conditionalFormatting>
  <conditionalFormatting sqref="L232">
    <cfRule type="expression" dxfId="2820" priority="2145">
      <formula>$J232="【補助対象外】"</formula>
    </cfRule>
    <cfRule type="expression" dxfId="2819" priority="2146">
      <formula>$J232="【宿舎借上げ】"</formula>
    </cfRule>
  </conditionalFormatting>
  <conditionalFormatting sqref="L233">
    <cfRule type="expression" dxfId="2818" priority="2143">
      <formula>$J233="【補助対象外】"</formula>
    </cfRule>
    <cfRule type="expression" dxfId="2817" priority="2144">
      <formula>$J233="【宿舎借上げ】"</formula>
    </cfRule>
  </conditionalFormatting>
  <conditionalFormatting sqref="L234">
    <cfRule type="expression" dxfId="2816" priority="2141">
      <formula>$J234="【補助対象外】"</formula>
    </cfRule>
    <cfRule type="expression" dxfId="2815" priority="2142">
      <formula>$J234="【宿舎借上げ】"</formula>
    </cfRule>
  </conditionalFormatting>
  <conditionalFormatting sqref="L235">
    <cfRule type="expression" dxfId="2814" priority="2139">
      <formula>$J235="【補助対象外】"</formula>
    </cfRule>
    <cfRule type="expression" dxfId="2813" priority="2140">
      <formula>$J235="【宿舎借上げ】"</formula>
    </cfRule>
  </conditionalFormatting>
  <conditionalFormatting sqref="P243:P249">
    <cfRule type="cellIs" dxfId="2812" priority="2138" operator="lessThan">
      <formula>0</formula>
    </cfRule>
  </conditionalFormatting>
  <conditionalFormatting sqref="I243:I249">
    <cfRule type="cellIs" dxfId="2811" priority="2137" operator="notBetween">
      <formula>0</formula>
      <formula>10</formula>
    </cfRule>
  </conditionalFormatting>
  <conditionalFormatting sqref="L243:L249">
    <cfRule type="expression" dxfId="2810" priority="2135">
      <formula>$J243="【補助対象外】"</formula>
    </cfRule>
    <cfRule type="expression" dxfId="2809" priority="2136">
      <formula>$J243="【宿舎借上げ】"</formula>
    </cfRule>
  </conditionalFormatting>
  <conditionalFormatting sqref="M243:N249">
    <cfRule type="expression" dxfId="2808" priority="2131">
      <formula>$J243="【補助対象外】"</formula>
    </cfRule>
    <cfRule type="expression" dxfId="2807" priority="2134">
      <formula>$J243="【住宅手当】"</formula>
    </cfRule>
  </conditionalFormatting>
  <conditionalFormatting sqref="K249">
    <cfRule type="expression" dxfId="2806" priority="2132">
      <formula>$J249="【補助対象外】"</formula>
    </cfRule>
    <cfRule type="expression" dxfId="2805" priority="2133">
      <formula>$J249="【宿舎借上げ】"</formula>
    </cfRule>
  </conditionalFormatting>
  <conditionalFormatting sqref="K243:K248">
    <cfRule type="expression" dxfId="2804" priority="2129">
      <formula>$J243="【補助対象外】"</formula>
    </cfRule>
    <cfRule type="expression" dxfId="2803" priority="2130">
      <formula>$J243="【宿舎借上げ】"</formula>
    </cfRule>
  </conditionalFormatting>
  <conditionalFormatting sqref="P251:P269">
    <cfRule type="cellIs" dxfId="2802" priority="2128" operator="lessThan">
      <formula>0</formula>
    </cfRule>
  </conditionalFormatting>
  <conditionalFormatting sqref="I251:I269">
    <cfRule type="cellIs" dxfId="2801" priority="2127" operator="notBetween">
      <formula>0</formula>
      <formula>10</formula>
    </cfRule>
  </conditionalFormatting>
  <conditionalFormatting sqref="K251:L251">
    <cfRule type="expression" dxfId="2800" priority="2125">
      <formula>$J251="【補助対象外】"</formula>
    </cfRule>
    <cfRule type="expression" dxfId="2799" priority="2126">
      <formula>$J251="【宿舎借上げ】"</formula>
    </cfRule>
  </conditionalFormatting>
  <conditionalFormatting sqref="M251:N251">
    <cfRule type="expression" dxfId="2798" priority="2123">
      <formula>$J251="【住宅手当】"</formula>
    </cfRule>
    <cfRule type="expression" dxfId="2797" priority="2124">
      <formula>$J251="【補助対象外】"</formula>
    </cfRule>
  </conditionalFormatting>
  <conditionalFormatting sqref="M252:N252">
    <cfRule type="expression" dxfId="2796" priority="2121">
      <formula>$J252="【補助対象外】"</formula>
    </cfRule>
    <cfRule type="expression" dxfId="2795" priority="2122">
      <formula>$J252="【住宅手当】"</formula>
    </cfRule>
  </conditionalFormatting>
  <conditionalFormatting sqref="M253:N253">
    <cfRule type="expression" dxfId="2794" priority="2119">
      <formula>$J253="【住宅手当】"</formula>
    </cfRule>
    <cfRule type="expression" dxfId="2793" priority="2120">
      <formula>$J253="【補助対象外】"</formula>
    </cfRule>
  </conditionalFormatting>
  <conditionalFormatting sqref="M254:N254">
    <cfRule type="expression" dxfId="2792" priority="2117">
      <formula>$J254="【補助対象外】"</formula>
    </cfRule>
    <cfRule type="expression" dxfId="2791" priority="2118">
      <formula>$J254="【住宅手当】"</formula>
    </cfRule>
  </conditionalFormatting>
  <conditionalFormatting sqref="M255:N255">
    <cfRule type="expression" dxfId="2790" priority="2115">
      <formula>$J255="【住宅手当】"</formula>
    </cfRule>
    <cfRule type="expression" dxfId="2789" priority="2116">
      <formula>$J255="【補助対象外】"</formula>
    </cfRule>
  </conditionalFormatting>
  <conditionalFormatting sqref="L256">
    <cfRule type="expression" dxfId="2788" priority="2113">
      <formula>$J256="【補助対象外】"</formula>
    </cfRule>
    <cfRule type="expression" dxfId="2787" priority="2114">
      <formula>$J256="【宿舎借上げ】"</formula>
    </cfRule>
  </conditionalFormatting>
  <conditionalFormatting sqref="M256:N256">
    <cfRule type="expression" dxfId="2786" priority="2111">
      <formula>$J256="【補助対象外】"</formula>
    </cfRule>
    <cfRule type="expression" dxfId="2785" priority="2112">
      <formula>$J256="【住宅手当】"</formula>
    </cfRule>
  </conditionalFormatting>
  <conditionalFormatting sqref="K257:L257">
    <cfRule type="expression" dxfId="2784" priority="2109">
      <formula>$J257="【補助対象外】"</formula>
    </cfRule>
    <cfRule type="expression" dxfId="2783" priority="2110">
      <formula>$J257="【宿舎借上げ】"</formula>
    </cfRule>
  </conditionalFormatting>
  <conditionalFormatting sqref="M257:N257">
    <cfRule type="expression" dxfId="2782" priority="2107">
      <formula>$J257="【住宅手当】"</formula>
    </cfRule>
    <cfRule type="expression" dxfId="2781" priority="2108">
      <formula>$J257="【補助対象外】"</formula>
    </cfRule>
  </conditionalFormatting>
  <conditionalFormatting sqref="L258">
    <cfRule type="expression" dxfId="2780" priority="2105">
      <formula>$J258="【補助対象外】"</formula>
    </cfRule>
    <cfRule type="expression" dxfId="2779" priority="2106">
      <formula>$J258="【宿舎借上げ】"</formula>
    </cfRule>
  </conditionalFormatting>
  <conditionalFormatting sqref="M258:N258">
    <cfRule type="expression" dxfId="2778" priority="2103">
      <formula>$J258="【補助対象外】"</formula>
    </cfRule>
    <cfRule type="expression" dxfId="2777" priority="2104">
      <formula>$J258="【住宅手当】"</formula>
    </cfRule>
  </conditionalFormatting>
  <conditionalFormatting sqref="L259">
    <cfRule type="expression" dxfId="2776" priority="2101">
      <formula>$J259="【補助対象外】"</formula>
    </cfRule>
    <cfRule type="expression" dxfId="2775" priority="2102">
      <formula>$J259="【宿舎借上げ】"</formula>
    </cfRule>
  </conditionalFormatting>
  <conditionalFormatting sqref="M259:N259">
    <cfRule type="expression" dxfId="2774" priority="2099">
      <formula>$J259="【住宅手当】"</formula>
    </cfRule>
    <cfRule type="expression" dxfId="2773" priority="2100">
      <formula>$J259="【補助対象外】"</formula>
    </cfRule>
  </conditionalFormatting>
  <conditionalFormatting sqref="L260">
    <cfRule type="expression" dxfId="2772" priority="2097">
      <formula>$J260="【補助対象外】"</formula>
    </cfRule>
    <cfRule type="expression" dxfId="2771" priority="2098">
      <formula>$J260="【宿舎借上げ】"</formula>
    </cfRule>
  </conditionalFormatting>
  <conditionalFormatting sqref="M260:N260">
    <cfRule type="expression" dxfId="2770" priority="2095">
      <formula>$J260="【補助対象外】"</formula>
    </cfRule>
    <cfRule type="expression" dxfId="2769" priority="2096">
      <formula>$J260="【住宅手当】"</formula>
    </cfRule>
  </conditionalFormatting>
  <conditionalFormatting sqref="L261">
    <cfRule type="expression" dxfId="2768" priority="2093">
      <formula>$J261="【補助対象外】"</formula>
    </cfRule>
    <cfRule type="expression" dxfId="2767" priority="2094">
      <formula>$J261="【宿舎借上げ】"</formula>
    </cfRule>
  </conditionalFormatting>
  <conditionalFormatting sqref="M261:N261">
    <cfRule type="expression" dxfId="2766" priority="2091">
      <formula>$J261="【住宅手当】"</formula>
    </cfRule>
    <cfRule type="expression" dxfId="2765" priority="2092">
      <formula>$J261="【補助対象外】"</formula>
    </cfRule>
  </conditionalFormatting>
  <conditionalFormatting sqref="L262:L269">
    <cfRule type="expression" dxfId="2764" priority="2089">
      <formula>$J262="【補助対象外】"</formula>
    </cfRule>
    <cfRule type="expression" dxfId="2763" priority="2090">
      <formula>$J262="【宿舎借上げ】"</formula>
    </cfRule>
  </conditionalFormatting>
  <conditionalFormatting sqref="M262:N269">
    <cfRule type="expression" dxfId="2762" priority="2085">
      <formula>$J262="【補助対象外】"</formula>
    </cfRule>
    <cfRule type="expression" dxfId="2761" priority="2088">
      <formula>$J262="【住宅手当】"</formula>
    </cfRule>
  </conditionalFormatting>
  <conditionalFormatting sqref="K269">
    <cfRule type="expression" dxfId="2760" priority="2086">
      <formula>$J269="【補助対象外】"</formula>
    </cfRule>
    <cfRule type="expression" dxfId="2759" priority="2087">
      <formula>$J269="【宿舎借上げ】"</formula>
    </cfRule>
  </conditionalFormatting>
  <conditionalFormatting sqref="K252">
    <cfRule type="expression" dxfId="2758" priority="2083">
      <formula>$J252="【補助対象外】"</formula>
    </cfRule>
    <cfRule type="expression" dxfId="2757" priority="2084">
      <formula>$J252="【宿舎借上げ】"</formula>
    </cfRule>
  </conditionalFormatting>
  <conditionalFormatting sqref="K253">
    <cfRule type="expression" dxfId="2756" priority="2081">
      <formula>$J253="【補助対象外】"</formula>
    </cfRule>
    <cfRule type="expression" dxfId="2755" priority="2082">
      <formula>$J253="【宿舎借上げ】"</formula>
    </cfRule>
  </conditionalFormatting>
  <conditionalFormatting sqref="K254">
    <cfRule type="expression" dxfId="2754" priority="2079">
      <formula>$J254="【補助対象外】"</formula>
    </cfRule>
    <cfRule type="expression" dxfId="2753" priority="2080">
      <formula>$J254="【宿舎借上げ】"</formula>
    </cfRule>
  </conditionalFormatting>
  <conditionalFormatting sqref="K255">
    <cfRule type="expression" dxfId="2752" priority="2077">
      <formula>$J255="【補助対象外】"</formula>
    </cfRule>
    <cfRule type="expression" dxfId="2751" priority="2078">
      <formula>$J255="【宿舎借上げ】"</formula>
    </cfRule>
  </conditionalFormatting>
  <conditionalFormatting sqref="K256">
    <cfRule type="expression" dxfId="2750" priority="2075">
      <formula>$J256="【補助対象外】"</formula>
    </cfRule>
    <cfRule type="expression" dxfId="2749" priority="2076">
      <formula>$J256="【宿舎借上げ】"</formula>
    </cfRule>
  </conditionalFormatting>
  <conditionalFormatting sqref="K258">
    <cfRule type="expression" dxfId="2748" priority="2073">
      <formula>$J258="【補助対象外】"</formula>
    </cfRule>
    <cfRule type="expression" dxfId="2747" priority="2074">
      <formula>$J258="【宿舎借上げ】"</formula>
    </cfRule>
  </conditionalFormatting>
  <conditionalFormatting sqref="K259">
    <cfRule type="expression" dxfId="2746" priority="2071">
      <formula>$J259="【補助対象外】"</formula>
    </cfRule>
    <cfRule type="expression" dxfId="2745" priority="2072">
      <formula>$J259="【宿舎借上げ】"</formula>
    </cfRule>
  </conditionalFormatting>
  <conditionalFormatting sqref="K260">
    <cfRule type="expression" dxfId="2744" priority="2069">
      <formula>$J260="【補助対象外】"</formula>
    </cfRule>
    <cfRule type="expression" dxfId="2743" priority="2070">
      <formula>$J260="【宿舎借上げ】"</formula>
    </cfRule>
  </conditionalFormatting>
  <conditionalFormatting sqref="K261">
    <cfRule type="expression" dxfId="2742" priority="2067">
      <formula>$J261="【補助対象外】"</formula>
    </cfRule>
    <cfRule type="expression" dxfId="2741" priority="2068">
      <formula>$J261="【宿舎借上げ】"</formula>
    </cfRule>
  </conditionalFormatting>
  <conditionalFormatting sqref="K262:K268">
    <cfRule type="expression" dxfId="2740" priority="2065">
      <formula>$J262="【補助対象外】"</formula>
    </cfRule>
    <cfRule type="expression" dxfId="2739" priority="2066">
      <formula>$J262="【宿舎借上げ】"</formula>
    </cfRule>
  </conditionalFormatting>
  <conditionalFormatting sqref="L252">
    <cfRule type="expression" dxfId="2738" priority="2063">
      <formula>$J252="【補助対象外】"</formula>
    </cfRule>
    <cfRule type="expression" dxfId="2737" priority="2064">
      <formula>$J252="【宿舎借上げ】"</formula>
    </cfRule>
  </conditionalFormatting>
  <conditionalFormatting sqref="L253">
    <cfRule type="expression" dxfId="2736" priority="2061">
      <formula>$J253="【補助対象外】"</formula>
    </cfRule>
    <cfRule type="expression" dxfId="2735" priority="2062">
      <formula>$J253="【宿舎借上げ】"</formula>
    </cfRule>
  </conditionalFormatting>
  <conditionalFormatting sqref="L254">
    <cfRule type="expression" dxfId="2734" priority="2059">
      <formula>$J254="【補助対象外】"</formula>
    </cfRule>
    <cfRule type="expression" dxfId="2733" priority="2060">
      <formula>$J254="【宿舎借上げ】"</formula>
    </cfRule>
  </conditionalFormatting>
  <conditionalFormatting sqref="L255">
    <cfRule type="expression" dxfId="2732" priority="2057">
      <formula>$J255="【補助対象外】"</formula>
    </cfRule>
    <cfRule type="expression" dxfId="2731" priority="2058">
      <formula>$J255="【宿舎借上げ】"</formula>
    </cfRule>
  </conditionalFormatting>
  <conditionalFormatting sqref="P271:P282">
    <cfRule type="cellIs" dxfId="2730" priority="2056" operator="lessThan">
      <formula>0</formula>
    </cfRule>
  </conditionalFormatting>
  <conditionalFormatting sqref="I271:I282">
    <cfRule type="cellIs" dxfId="2729" priority="2055" operator="notBetween">
      <formula>0</formula>
      <formula>10</formula>
    </cfRule>
  </conditionalFormatting>
  <conditionalFormatting sqref="K271:L271">
    <cfRule type="expression" dxfId="2728" priority="2053">
      <formula>$J271="【補助対象外】"</formula>
    </cfRule>
    <cfRule type="expression" dxfId="2727" priority="2054">
      <formula>$J271="【宿舎借上げ】"</formula>
    </cfRule>
  </conditionalFormatting>
  <conditionalFormatting sqref="M271:N271">
    <cfRule type="expression" dxfId="2726" priority="2051">
      <formula>$J271="【住宅手当】"</formula>
    </cfRule>
    <cfRule type="expression" dxfId="2725" priority="2052">
      <formula>$J271="【補助対象外】"</formula>
    </cfRule>
  </conditionalFormatting>
  <conditionalFormatting sqref="M272:N272">
    <cfRule type="expression" dxfId="2724" priority="2049">
      <formula>$J272="【補助対象外】"</formula>
    </cfRule>
    <cfRule type="expression" dxfId="2723" priority="2050">
      <formula>$J272="【住宅手当】"</formula>
    </cfRule>
  </conditionalFormatting>
  <conditionalFormatting sqref="M273:N273">
    <cfRule type="expression" dxfId="2722" priority="2047">
      <formula>$J273="【住宅手当】"</formula>
    </cfRule>
    <cfRule type="expression" dxfId="2721" priority="2048">
      <formula>$J273="【補助対象外】"</formula>
    </cfRule>
  </conditionalFormatting>
  <conditionalFormatting sqref="M274:N274">
    <cfRule type="expression" dxfId="2720" priority="2045">
      <formula>$J274="【補助対象外】"</formula>
    </cfRule>
    <cfRule type="expression" dxfId="2719" priority="2046">
      <formula>$J274="【住宅手当】"</formula>
    </cfRule>
  </conditionalFormatting>
  <conditionalFormatting sqref="M275:N275">
    <cfRule type="expression" dxfId="2718" priority="2043">
      <formula>$J275="【住宅手当】"</formula>
    </cfRule>
    <cfRule type="expression" dxfId="2717" priority="2044">
      <formula>$J275="【補助対象外】"</formula>
    </cfRule>
  </conditionalFormatting>
  <conditionalFormatting sqref="L276">
    <cfRule type="expression" dxfId="2716" priority="2041">
      <formula>$J276="【補助対象外】"</formula>
    </cfRule>
    <cfRule type="expression" dxfId="2715" priority="2042">
      <formula>$J276="【宿舎借上げ】"</formula>
    </cfRule>
  </conditionalFormatting>
  <conditionalFormatting sqref="M276:N276">
    <cfRule type="expression" dxfId="2714" priority="2039">
      <formula>$J276="【補助対象外】"</formula>
    </cfRule>
    <cfRule type="expression" dxfId="2713" priority="2040">
      <formula>$J276="【住宅手当】"</formula>
    </cfRule>
  </conditionalFormatting>
  <conditionalFormatting sqref="K277:L277">
    <cfRule type="expression" dxfId="2712" priority="2037">
      <formula>$J277="【補助対象外】"</formula>
    </cfRule>
    <cfRule type="expression" dxfId="2711" priority="2038">
      <formula>$J277="【宿舎借上げ】"</formula>
    </cfRule>
  </conditionalFormatting>
  <conditionalFormatting sqref="M277:N277">
    <cfRule type="expression" dxfId="2710" priority="2035">
      <formula>$J277="【住宅手当】"</formula>
    </cfRule>
    <cfRule type="expression" dxfId="2709" priority="2036">
      <formula>$J277="【補助対象外】"</formula>
    </cfRule>
  </conditionalFormatting>
  <conditionalFormatting sqref="L278">
    <cfRule type="expression" dxfId="2708" priority="2033">
      <formula>$J278="【補助対象外】"</formula>
    </cfRule>
    <cfRule type="expression" dxfId="2707" priority="2034">
      <formula>$J278="【宿舎借上げ】"</formula>
    </cfRule>
  </conditionalFormatting>
  <conditionalFormatting sqref="M278:N278">
    <cfRule type="expression" dxfId="2706" priority="2031">
      <formula>$J278="【補助対象外】"</formula>
    </cfRule>
    <cfRule type="expression" dxfId="2705" priority="2032">
      <formula>$J278="【住宅手当】"</formula>
    </cfRule>
  </conditionalFormatting>
  <conditionalFormatting sqref="L279">
    <cfRule type="expression" dxfId="2704" priority="2029">
      <formula>$J279="【補助対象外】"</formula>
    </cfRule>
    <cfRule type="expression" dxfId="2703" priority="2030">
      <formula>$J279="【宿舎借上げ】"</formula>
    </cfRule>
  </conditionalFormatting>
  <conditionalFormatting sqref="M279:N279">
    <cfRule type="expression" dxfId="2702" priority="2027">
      <formula>$J279="【住宅手当】"</formula>
    </cfRule>
    <cfRule type="expression" dxfId="2701" priority="2028">
      <formula>$J279="【補助対象外】"</formula>
    </cfRule>
  </conditionalFormatting>
  <conditionalFormatting sqref="L280">
    <cfRule type="expression" dxfId="2700" priority="2025">
      <formula>$J280="【補助対象外】"</formula>
    </cfRule>
    <cfRule type="expression" dxfId="2699" priority="2026">
      <formula>$J280="【宿舎借上げ】"</formula>
    </cfRule>
  </conditionalFormatting>
  <conditionalFormatting sqref="M280:N280">
    <cfRule type="expression" dxfId="2698" priority="2023">
      <formula>$J280="【補助対象外】"</formula>
    </cfRule>
    <cfRule type="expression" dxfId="2697" priority="2024">
      <formula>$J280="【住宅手当】"</formula>
    </cfRule>
  </conditionalFormatting>
  <conditionalFormatting sqref="L281">
    <cfRule type="expression" dxfId="2696" priority="2021">
      <formula>$J281="【補助対象外】"</formula>
    </cfRule>
    <cfRule type="expression" dxfId="2695" priority="2022">
      <formula>$J281="【宿舎借上げ】"</formula>
    </cfRule>
  </conditionalFormatting>
  <conditionalFormatting sqref="M281:N281">
    <cfRule type="expression" dxfId="2694" priority="2019">
      <formula>$J281="【住宅手当】"</formula>
    </cfRule>
    <cfRule type="expression" dxfId="2693" priority="2020">
      <formula>$J281="【補助対象外】"</formula>
    </cfRule>
  </conditionalFormatting>
  <conditionalFormatting sqref="L282">
    <cfRule type="expression" dxfId="2692" priority="2017">
      <formula>$J282="【補助対象外】"</formula>
    </cfRule>
    <cfRule type="expression" dxfId="2691" priority="2018">
      <formula>$J282="【宿舎借上げ】"</formula>
    </cfRule>
  </conditionalFormatting>
  <conditionalFormatting sqref="M282:N282">
    <cfRule type="expression" dxfId="2690" priority="2015">
      <formula>$J282="【補助対象外】"</formula>
    </cfRule>
    <cfRule type="expression" dxfId="2689" priority="2016">
      <formula>$J282="【住宅手当】"</formula>
    </cfRule>
  </conditionalFormatting>
  <conditionalFormatting sqref="K272">
    <cfRule type="expression" dxfId="2688" priority="2013">
      <formula>$J272="【補助対象外】"</formula>
    </cfRule>
    <cfRule type="expression" dxfId="2687" priority="2014">
      <formula>$J272="【宿舎借上げ】"</formula>
    </cfRule>
  </conditionalFormatting>
  <conditionalFormatting sqref="K273">
    <cfRule type="expression" dxfId="2686" priority="2011">
      <formula>$J273="【補助対象外】"</formula>
    </cfRule>
    <cfRule type="expression" dxfId="2685" priority="2012">
      <formula>$J273="【宿舎借上げ】"</formula>
    </cfRule>
  </conditionalFormatting>
  <conditionalFormatting sqref="K274">
    <cfRule type="expression" dxfId="2684" priority="2009">
      <formula>$J274="【補助対象外】"</formula>
    </cfRule>
    <cfRule type="expression" dxfId="2683" priority="2010">
      <formula>$J274="【宿舎借上げ】"</formula>
    </cfRule>
  </conditionalFormatting>
  <conditionalFormatting sqref="K275">
    <cfRule type="expression" dxfId="2682" priority="2007">
      <formula>$J275="【補助対象外】"</formula>
    </cfRule>
    <cfRule type="expression" dxfId="2681" priority="2008">
      <formula>$J275="【宿舎借上げ】"</formula>
    </cfRule>
  </conditionalFormatting>
  <conditionalFormatting sqref="K276">
    <cfRule type="expression" dxfId="2680" priority="2005">
      <formula>$J276="【補助対象外】"</formula>
    </cfRule>
    <cfRule type="expression" dxfId="2679" priority="2006">
      <formula>$J276="【宿舎借上げ】"</formula>
    </cfRule>
  </conditionalFormatting>
  <conditionalFormatting sqref="K278">
    <cfRule type="expression" dxfId="2678" priority="2003">
      <formula>$J278="【補助対象外】"</formula>
    </cfRule>
    <cfRule type="expression" dxfId="2677" priority="2004">
      <formula>$J278="【宿舎借上げ】"</formula>
    </cfRule>
  </conditionalFormatting>
  <conditionalFormatting sqref="K279">
    <cfRule type="expression" dxfId="2676" priority="2001">
      <formula>$J279="【補助対象外】"</formula>
    </cfRule>
    <cfRule type="expression" dxfId="2675" priority="2002">
      <formula>$J279="【宿舎借上げ】"</formula>
    </cfRule>
  </conditionalFormatting>
  <conditionalFormatting sqref="K280">
    <cfRule type="expression" dxfId="2674" priority="1999">
      <formula>$J280="【補助対象外】"</formula>
    </cfRule>
    <cfRule type="expression" dxfId="2673" priority="2000">
      <formula>$J280="【宿舎借上げ】"</formula>
    </cfRule>
  </conditionalFormatting>
  <conditionalFormatting sqref="K281">
    <cfRule type="expression" dxfId="2672" priority="1997">
      <formula>$J281="【補助対象外】"</formula>
    </cfRule>
    <cfRule type="expression" dxfId="2671" priority="1998">
      <formula>$J281="【宿舎借上げ】"</formula>
    </cfRule>
  </conditionalFormatting>
  <conditionalFormatting sqref="K282">
    <cfRule type="expression" dxfId="2670" priority="1995">
      <formula>$J282="【補助対象外】"</formula>
    </cfRule>
    <cfRule type="expression" dxfId="2669" priority="1996">
      <formula>$J282="【宿舎借上げ】"</formula>
    </cfRule>
  </conditionalFormatting>
  <conditionalFormatting sqref="L272">
    <cfRule type="expression" dxfId="2668" priority="1993">
      <formula>$J272="【補助対象外】"</formula>
    </cfRule>
    <cfRule type="expression" dxfId="2667" priority="1994">
      <formula>$J272="【宿舎借上げ】"</formula>
    </cfRule>
  </conditionalFormatting>
  <conditionalFormatting sqref="L273">
    <cfRule type="expression" dxfId="2666" priority="1991">
      <formula>$J273="【補助対象外】"</formula>
    </cfRule>
    <cfRule type="expression" dxfId="2665" priority="1992">
      <formula>$J273="【宿舎借上げ】"</formula>
    </cfRule>
  </conditionalFormatting>
  <conditionalFormatting sqref="L274">
    <cfRule type="expression" dxfId="2664" priority="1989">
      <formula>$J274="【補助対象外】"</formula>
    </cfRule>
    <cfRule type="expression" dxfId="2663" priority="1990">
      <formula>$J274="【宿舎借上げ】"</formula>
    </cfRule>
  </conditionalFormatting>
  <conditionalFormatting sqref="L275">
    <cfRule type="expression" dxfId="2662" priority="1987">
      <formula>$J275="【補助対象外】"</formula>
    </cfRule>
    <cfRule type="expression" dxfId="2661" priority="1988">
      <formula>$J275="【宿舎借上げ】"</formula>
    </cfRule>
  </conditionalFormatting>
  <conditionalFormatting sqref="P283:P289">
    <cfRule type="cellIs" dxfId="2660" priority="1986" operator="lessThan">
      <formula>0</formula>
    </cfRule>
  </conditionalFormatting>
  <conditionalFormatting sqref="I283:I289">
    <cfRule type="cellIs" dxfId="2659" priority="1985" operator="notBetween">
      <formula>0</formula>
      <formula>10</formula>
    </cfRule>
  </conditionalFormatting>
  <conditionalFormatting sqref="L283:L289">
    <cfRule type="expression" dxfId="2658" priority="1983">
      <formula>$J283="【補助対象外】"</formula>
    </cfRule>
    <cfRule type="expression" dxfId="2657" priority="1984">
      <formula>$J283="【宿舎借上げ】"</formula>
    </cfRule>
  </conditionalFormatting>
  <conditionalFormatting sqref="M283:N289">
    <cfRule type="expression" dxfId="2656" priority="1979">
      <formula>$J283="【補助対象外】"</formula>
    </cfRule>
    <cfRule type="expression" dxfId="2655" priority="1982">
      <formula>$J283="【住宅手当】"</formula>
    </cfRule>
  </conditionalFormatting>
  <conditionalFormatting sqref="K289">
    <cfRule type="expression" dxfId="2654" priority="1980">
      <formula>$J289="【補助対象外】"</formula>
    </cfRule>
    <cfRule type="expression" dxfId="2653" priority="1981">
      <formula>$J289="【宿舎借上げ】"</formula>
    </cfRule>
  </conditionalFormatting>
  <conditionalFormatting sqref="K283:K288">
    <cfRule type="expression" dxfId="2652" priority="1977">
      <formula>$J283="【補助対象外】"</formula>
    </cfRule>
    <cfRule type="expression" dxfId="2651" priority="1978">
      <formula>$J283="【宿舎借上げ】"</formula>
    </cfRule>
  </conditionalFormatting>
  <conditionalFormatting sqref="P291:P309">
    <cfRule type="cellIs" dxfId="2650" priority="1976" operator="lessThan">
      <formula>0</formula>
    </cfRule>
  </conditionalFormatting>
  <conditionalFormatting sqref="I291:I309">
    <cfRule type="cellIs" dxfId="2649" priority="1975" operator="notBetween">
      <formula>0</formula>
      <formula>10</formula>
    </cfRule>
  </conditionalFormatting>
  <conditionalFormatting sqref="K291:L291">
    <cfRule type="expression" dxfId="2648" priority="1973">
      <formula>$J291="【補助対象外】"</formula>
    </cfRule>
    <cfRule type="expression" dxfId="2647" priority="1974">
      <formula>$J291="【宿舎借上げ】"</formula>
    </cfRule>
  </conditionalFormatting>
  <conditionalFormatting sqref="M291:N291">
    <cfRule type="expression" dxfId="2646" priority="1971">
      <formula>$J291="【住宅手当】"</formula>
    </cfRule>
    <cfRule type="expression" dxfId="2645" priority="1972">
      <formula>$J291="【補助対象外】"</formula>
    </cfRule>
  </conditionalFormatting>
  <conditionalFormatting sqref="M292:N292">
    <cfRule type="expression" dxfId="2644" priority="1969">
      <formula>$J292="【補助対象外】"</formula>
    </cfRule>
    <cfRule type="expression" dxfId="2643" priority="1970">
      <formula>$J292="【住宅手当】"</formula>
    </cfRule>
  </conditionalFormatting>
  <conditionalFormatting sqref="M293:N293">
    <cfRule type="expression" dxfId="2642" priority="1967">
      <formula>$J293="【住宅手当】"</formula>
    </cfRule>
    <cfRule type="expression" dxfId="2641" priority="1968">
      <formula>$J293="【補助対象外】"</formula>
    </cfRule>
  </conditionalFormatting>
  <conditionalFormatting sqref="M294:N294">
    <cfRule type="expression" dxfId="2640" priority="1965">
      <formula>$J294="【補助対象外】"</formula>
    </cfRule>
    <cfRule type="expression" dxfId="2639" priority="1966">
      <formula>$J294="【住宅手当】"</formula>
    </cfRule>
  </conditionalFormatting>
  <conditionalFormatting sqref="M295:N295">
    <cfRule type="expression" dxfId="2638" priority="1963">
      <formula>$J295="【住宅手当】"</formula>
    </cfRule>
    <cfRule type="expression" dxfId="2637" priority="1964">
      <formula>$J295="【補助対象外】"</formula>
    </cfRule>
  </conditionalFormatting>
  <conditionalFormatting sqref="L296">
    <cfRule type="expression" dxfId="2636" priority="1961">
      <formula>$J296="【補助対象外】"</formula>
    </cfRule>
    <cfRule type="expression" dxfId="2635" priority="1962">
      <formula>$J296="【宿舎借上げ】"</formula>
    </cfRule>
  </conditionalFormatting>
  <conditionalFormatting sqref="M296:N296">
    <cfRule type="expression" dxfId="2634" priority="1959">
      <formula>$J296="【補助対象外】"</formula>
    </cfRule>
    <cfRule type="expression" dxfId="2633" priority="1960">
      <formula>$J296="【住宅手当】"</formula>
    </cfRule>
  </conditionalFormatting>
  <conditionalFormatting sqref="K297:L297">
    <cfRule type="expression" dxfId="2632" priority="1957">
      <formula>$J297="【補助対象外】"</formula>
    </cfRule>
    <cfRule type="expression" dxfId="2631" priority="1958">
      <formula>$J297="【宿舎借上げ】"</formula>
    </cfRule>
  </conditionalFormatting>
  <conditionalFormatting sqref="M297:N297">
    <cfRule type="expression" dxfId="2630" priority="1955">
      <formula>$J297="【住宅手当】"</formula>
    </cfRule>
    <cfRule type="expression" dxfId="2629" priority="1956">
      <formula>$J297="【補助対象外】"</formula>
    </cfRule>
  </conditionalFormatting>
  <conditionalFormatting sqref="L298">
    <cfRule type="expression" dxfId="2628" priority="1953">
      <formula>$J298="【補助対象外】"</formula>
    </cfRule>
    <cfRule type="expression" dxfId="2627" priority="1954">
      <formula>$J298="【宿舎借上げ】"</formula>
    </cfRule>
  </conditionalFormatting>
  <conditionalFormatting sqref="M298:N298">
    <cfRule type="expression" dxfId="2626" priority="1951">
      <formula>$J298="【補助対象外】"</formula>
    </cfRule>
    <cfRule type="expression" dxfId="2625" priority="1952">
      <formula>$J298="【住宅手当】"</formula>
    </cfRule>
  </conditionalFormatting>
  <conditionalFormatting sqref="L299">
    <cfRule type="expression" dxfId="2624" priority="1949">
      <formula>$J299="【補助対象外】"</formula>
    </cfRule>
    <cfRule type="expression" dxfId="2623" priority="1950">
      <formula>$J299="【宿舎借上げ】"</formula>
    </cfRule>
  </conditionalFormatting>
  <conditionalFormatting sqref="M299:N299">
    <cfRule type="expression" dxfId="2622" priority="1947">
      <formula>$J299="【住宅手当】"</formula>
    </cfRule>
    <cfRule type="expression" dxfId="2621" priority="1948">
      <formula>$J299="【補助対象外】"</formula>
    </cfRule>
  </conditionalFormatting>
  <conditionalFormatting sqref="L300">
    <cfRule type="expression" dxfId="2620" priority="1945">
      <formula>$J300="【補助対象外】"</formula>
    </cfRule>
    <cfRule type="expression" dxfId="2619" priority="1946">
      <formula>$J300="【宿舎借上げ】"</formula>
    </cfRule>
  </conditionalFormatting>
  <conditionalFormatting sqref="M300:N300">
    <cfRule type="expression" dxfId="2618" priority="1943">
      <formula>$J300="【補助対象外】"</formula>
    </cfRule>
    <cfRule type="expression" dxfId="2617" priority="1944">
      <formula>$J300="【住宅手当】"</formula>
    </cfRule>
  </conditionalFormatting>
  <conditionalFormatting sqref="L301">
    <cfRule type="expression" dxfId="2616" priority="1941">
      <formula>$J301="【補助対象外】"</formula>
    </cfRule>
    <cfRule type="expression" dxfId="2615" priority="1942">
      <formula>$J301="【宿舎借上げ】"</formula>
    </cfRule>
  </conditionalFormatting>
  <conditionalFormatting sqref="M301:N301">
    <cfRule type="expression" dxfId="2614" priority="1939">
      <formula>$J301="【住宅手当】"</formula>
    </cfRule>
    <cfRule type="expression" dxfId="2613" priority="1940">
      <formula>$J301="【補助対象外】"</formula>
    </cfRule>
  </conditionalFormatting>
  <conditionalFormatting sqref="L302:L309">
    <cfRule type="expression" dxfId="2612" priority="1937">
      <formula>$J302="【補助対象外】"</formula>
    </cfRule>
    <cfRule type="expression" dxfId="2611" priority="1938">
      <formula>$J302="【宿舎借上げ】"</formula>
    </cfRule>
  </conditionalFormatting>
  <conditionalFormatting sqref="M302:N309">
    <cfRule type="expression" dxfId="2610" priority="1933">
      <formula>$J302="【補助対象外】"</formula>
    </cfRule>
    <cfRule type="expression" dxfId="2609" priority="1936">
      <formula>$J302="【住宅手当】"</formula>
    </cfRule>
  </conditionalFormatting>
  <conditionalFormatting sqref="K309">
    <cfRule type="expression" dxfId="2608" priority="1934">
      <formula>$J309="【補助対象外】"</formula>
    </cfRule>
    <cfRule type="expression" dxfId="2607" priority="1935">
      <formula>$J309="【宿舎借上げ】"</formula>
    </cfRule>
  </conditionalFormatting>
  <conditionalFormatting sqref="K292">
    <cfRule type="expression" dxfId="2606" priority="1931">
      <formula>$J292="【補助対象外】"</formula>
    </cfRule>
    <cfRule type="expression" dxfId="2605" priority="1932">
      <formula>$J292="【宿舎借上げ】"</formula>
    </cfRule>
  </conditionalFormatting>
  <conditionalFormatting sqref="K293">
    <cfRule type="expression" dxfId="2604" priority="1929">
      <formula>$J293="【補助対象外】"</formula>
    </cfRule>
    <cfRule type="expression" dxfId="2603" priority="1930">
      <formula>$J293="【宿舎借上げ】"</formula>
    </cfRule>
  </conditionalFormatting>
  <conditionalFormatting sqref="K294">
    <cfRule type="expression" dxfId="2602" priority="1927">
      <formula>$J294="【補助対象外】"</formula>
    </cfRule>
    <cfRule type="expression" dxfId="2601" priority="1928">
      <formula>$J294="【宿舎借上げ】"</formula>
    </cfRule>
  </conditionalFormatting>
  <conditionalFormatting sqref="K295">
    <cfRule type="expression" dxfId="2600" priority="1925">
      <formula>$J295="【補助対象外】"</formula>
    </cfRule>
    <cfRule type="expression" dxfId="2599" priority="1926">
      <formula>$J295="【宿舎借上げ】"</formula>
    </cfRule>
  </conditionalFormatting>
  <conditionalFormatting sqref="K296">
    <cfRule type="expression" dxfId="2598" priority="1923">
      <formula>$J296="【補助対象外】"</formula>
    </cfRule>
    <cfRule type="expression" dxfId="2597" priority="1924">
      <formula>$J296="【宿舎借上げ】"</formula>
    </cfRule>
  </conditionalFormatting>
  <conditionalFormatting sqref="K298">
    <cfRule type="expression" dxfId="2596" priority="1921">
      <formula>$J298="【補助対象外】"</formula>
    </cfRule>
    <cfRule type="expression" dxfId="2595" priority="1922">
      <formula>$J298="【宿舎借上げ】"</formula>
    </cfRule>
  </conditionalFormatting>
  <conditionalFormatting sqref="K299">
    <cfRule type="expression" dxfId="2594" priority="1919">
      <formula>$J299="【補助対象外】"</formula>
    </cfRule>
    <cfRule type="expression" dxfId="2593" priority="1920">
      <formula>$J299="【宿舎借上げ】"</formula>
    </cfRule>
  </conditionalFormatting>
  <conditionalFormatting sqref="K300">
    <cfRule type="expression" dxfId="2592" priority="1917">
      <formula>$J300="【補助対象外】"</formula>
    </cfRule>
    <cfRule type="expression" dxfId="2591" priority="1918">
      <formula>$J300="【宿舎借上げ】"</formula>
    </cfRule>
  </conditionalFormatting>
  <conditionalFormatting sqref="K301">
    <cfRule type="expression" dxfId="2590" priority="1915">
      <formula>$J301="【補助対象外】"</formula>
    </cfRule>
    <cfRule type="expression" dxfId="2589" priority="1916">
      <formula>$J301="【宿舎借上げ】"</formula>
    </cfRule>
  </conditionalFormatting>
  <conditionalFormatting sqref="K302:K308">
    <cfRule type="expression" dxfId="2588" priority="1913">
      <formula>$J302="【補助対象外】"</formula>
    </cfRule>
    <cfRule type="expression" dxfId="2587" priority="1914">
      <formula>$J302="【宿舎借上げ】"</formula>
    </cfRule>
  </conditionalFormatting>
  <conditionalFormatting sqref="L292">
    <cfRule type="expression" dxfId="2586" priority="1911">
      <formula>$J292="【補助対象外】"</formula>
    </cfRule>
    <cfRule type="expression" dxfId="2585" priority="1912">
      <formula>$J292="【宿舎借上げ】"</formula>
    </cfRule>
  </conditionalFormatting>
  <conditionalFormatting sqref="L293">
    <cfRule type="expression" dxfId="2584" priority="1909">
      <formula>$J293="【補助対象外】"</formula>
    </cfRule>
    <cfRule type="expression" dxfId="2583" priority="1910">
      <formula>$J293="【宿舎借上げ】"</formula>
    </cfRule>
  </conditionalFormatting>
  <conditionalFormatting sqref="L294">
    <cfRule type="expression" dxfId="2582" priority="1907">
      <formula>$J294="【補助対象外】"</formula>
    </cfRule>
    <cfRule type="expression" dxfId="2581" priority="1908">
      <formula>$J294="【宿舎借上げ】"</formula>
    </cfRule>
  </conditionalFormatting>
  <conditionalFormatting sqref="L295">
    <cfRule type="expression" dxfId="2580" priority="1905">
      <formula>$J295="【補助対象外】"</formula>
    </cfRule>
    <cfRule type="expression" dxfId="2579" priority="1906">
      <formula>$J295="【宿舎借上げ】"</formula>
    </cfRule>
  </conditionalFormatting>
  <conditionalFormatting sqref="P311:P322">
    <cfRule type="cellIs" dxfId="2578" priority="1904" operator="lessThan">
      <formula>0</formula>
    </cfRule>
  </conditionalFormatting>
  <conditionalFormatting sqref="I311:I322">
    <cfRule type="cellIs" dxfId="2577" priority="1903" operator="notBetween">
      <formula>0</formula>
      <formula>10</formula>
    </cfRule>
  </conditionalFormatting>
  <conditionalFormatting sqref="K311:L311">
    <cfRule type="expression" dxfId="2576" priority="1901">
      <formula>$J311="【補助対象外】"</formula>
    </cfRule>
    <cfRule type="expression" dxfId="2575" priority="1902">
      <formula>$J311="【宿舎借上げ】"</formula>
    </cfRule>
  </conditionalFormatting>
  <conditionalFormatting sqref="M311:N311">
    <cfRule type="expression" dxfId="2574" priority="1899">
      <formula>$J311="【住宅手当】"</formula>
    </cfRule>
    <cfRule type="expression" dxfId="2573" priority="1900">
      <formula>$J311="【補助対象外】"</formula>
    </cfRule>
  </conditionalFormatting>
  <conditionalFormatting sqref="M312:N312">
    <cfRule type="expression" dxfId="2572" priority="1897">
      <formula>$J312="【補助対象外】"</formula>
    </cfRule>
    <cfRule type="expression" dxfId="2571" priority="1898">
      <formula>$J312="【住宅手当】"</formula>
    </cfRule>
  </conditionalFormatting>
  <conditionalFormatting sqref="M313:N313">
    <cfRule type="expression" dxfId="2570" priority="1895">
      <formula>$J313="【住宅手当】"</formula>
    </cfRule>
    <cfRule type="expression" dxfId="2569" priority="1896">
      <formula>$J313="【補助対象外】"</formula>
    </cfRule>
  </conditionalFormatting>
  <conditionalFormatting sqref="M314:N314">
    <cfRule type="expression" dxfId="2568" priority="1893">
      <formula>$J314="【補助対象外】"</formula>
    </cfRule>
    <cfRule type="expression" dxfId="2567" priority="1894">
      <formula>$J314="【住宅手当】"</formula>
    </cfRule>
  </conditionalFormatting>
  <conditionalFormatting sqref="M315:N315">
    <cfRule type="expression" dxfId="2566" priority="1891">
      <formula>$J315="【住宅手当】"</formula>
    </cfRule>
    <cfRule type="expression" dxfId="2565" priority="1892">
      <formula>$J315="【補助対象外】"</formula>
    </cfRule>
  </conditionalFormatting>
  <conditionalFormatting sqref="L316">
    <cfRule type="expression" dxfId="2564" priority="1889">
      <formula>$J316="【補助対象外】"</formula>
    </cfRule>
    <cfRule type="expression" dxfId="2563" priority="1890">
      <formula>$J316="【宿舎借上げ】"</formula>
    </cfRule>
  </conditionalFormatting>
  <conditionalFormatting sqref="M316:N316">
    <cfRule type="expression" dxfId="2562" priority="1887">
      <formula>$J316="【補助対象外】"</formula>
    </cfRule>
    <cfRule type="expression" dxfId="2561" priority="1888">
      <formula>$J316="【住宅手当】"</formula>
    </cfRule>
  </conditionalFormatting>
  <conditionalFormatting sqref="K317:L317">
    <cfRule type="expression" dxfId="2560" priority="1885">
      <formula>$J317="【補助対象外】"</formula>
    </cfRule>
    <cfRule type="expression" dxfId="2559" priority="1886">
      <formula>$J317="【宿舎借上げ】"</formula>
    </cfRule>
  </conditionalFormatting>
  <conditionalFormatting sqref="M317:N317">
    <cfRule type="expression" dxfId="2558" priority="1883">
      <formula>$J317="【住宅手当】"</formula>
    </cfRule>
    <cfRule type="expression" dxfId="2557" priority="1884">
      <formula>$J317="【補助対象外】"</formula>
    </cfRule>
  </conditionalFormatting>
  <conditionalFormatting sqref="L318">
    <cfRule type="expression" dxfId="2556" priority="1881">
      <formula>$J318="【補助対象外】"</formula>
    </cfRule>
    <cfRule type="expression" dxfId="2555" priority="1882">
      <formula>$J318="【宿舎借上げ】"</formula>
    </cfRule>
  </conditionalFormatting>
  <conditionalFormatting sqref="M318:N318">
    <cfRule type="expression" dxfId="2554" priority="1879">
      <formula>$J318="【補助対象外】"</formula>
    </cfRule>
    <cfRule type="expression" dxfId="2553" priority="1880">
      <formula>$J318="【住宅手当】"</formula>
    </cfRule>
  </conditionalFormatting>
  <conditionalFormatting sqref="L319">
    <cfRule type="expression" dxfId="2552" priority="1877">
      <formula>$J319="【補助対象外】"</formula>
    </cfRule>
    <cfRule type="expression" dxfId="2551" priority="1878">
      <formula>$J319="【宿舎借上げ】"</formula>
    </cfRule>
  </conditionalFormatting>
  <conditionalFormatting sqref="M319:N319">
    <cfRule type="expression" dxfId="2550" priority="1875">
      <formula>$J319="【住宅手当】"</formula>
    </cfRule>
    <cfRule type="expression" dxfId="2549" priority="1876">
      <formula>$J319="【補助対象外】"</formula>
    </cfRule>
  </conditionalFormatting>
  <conditionalFormatting sqref="L320">
    <cfRule type="expression" dxfId="2548" priority="1873">
      <formula>$J320="【補助対象外】"</formula>
    </cfRule>
    <cfRule type="expression" dxfId="2547" priority="1874">
      <formula>$J320="【宿舎借上げ】"</formula>
    </cfRule>
  </conditionalFormatting>
  <conditionalFormatting sqref="M320:N320">
    <cfRule type="expression" dxfId="2546" priority="1871">
      <formula>$J320="【補助対象外】"</formula>
    </cfRule>
    <cfRule type="expression" dxfId="2545" priority="1872">
      <formula>$J320="【住宅手当】"</formula>
    </cfRule>
  </conditionalFormatting>
  <conditionalFormatting sqref="L321">
    <cfRule type="expression" dxfId="2544" priority="1869">
      <formula>$J321="【補助対象外】"</formula>
    </cfRule>
    <cfRule type="expression" dxfId="2543" priority="1870">
      <formula>$J321="【宿舎借上げ】"</formula>
    </cfRule>
  </conditionalFormatting>
  <conditionalFormatting sqref="M321:N321">
    <cfRule type="expression" dxfId="2542" priority="1867">
      <formula>$J321="【住宅手当】"</formula>
    </cfRule>
    <cfRule type="expression" dxfId="2541" priority="1868">
      <formula>$J321="【補助対象外】"</formula>
    </cfRule>
  </conditionalFormatting>
  <conditionalFormatting sqref="L322">
    <cfRule type="expression" dxfId="2540" priority="1865">
      <formula>$J322="【補助対象外】"</formula>
    </cfRule>
    <cfRule type="expression" dxfId="2539" priority="1866">
      <formula>$J322="【宿舎借上げ】"</formula>
    </cfRule>
  </conditionalFormatting>
  <conditionalFormatting sqref="M322:N322">
    <cfRule type="expression" dxfId="2538" priority="1863">
      <formula>$J322="【補助対象外】"</formula>
    </cfRule>
    <cfRule type="expression" dxfId="2537" priority="1864">
      <formula>$J322="【住宅手当】"</formula>
    </cfRule>
  </conditionalFormatting>
  <conditionalFormatting sqref="K312">
    <cfRule type="expression" dxfId="2536" priority="1861">
      <formula>$J312="【補助対象外】"</formula>
    </cfRule>
    <cfRule type="expression" dxfId="2535" priority="1862">
      <formula>$J312="【宿舎借上げ】"</formula>
    </cfRule>
  </conditionalFormatting>
  <conditionalFormatting sqref="K313">
    <cfRule type="expression" dxfId="2534" priority="1859">
      <formula>$J313="【補助対象外】"</formula>
    </cfRule>
    <cfRule type="expression" dxfId="2533" priority="1860">
      <formula>$J313="【宿舎借上げ】"</formula>
    </cfRule>
  </conditionalFormatting>
  <conditionalFormatting sqref="K314">
    <cfRule type="expression" dxfId="2532" priority="1857">
      <formula>$J314="【補助対象外】"</formula>
    </cfRule>
    <cfRule type="expression" dxfId="2531" priority="1858">
      <formula>$J314="【宿舎借上げ】"</formula>
    </cfRule>
  </conditionalFormatting>
  <conditionalFormatting sqref="K315">
    <cfRule type="expression" dxfId="2530" priority="1855">
      <formula>$J315="【補助対象外】"</formula>
    </cfRule>
    <cfRule type="expression" dxfId="2529" priority="1856">
      <formula>$J315="【宿舎借上げ】"</formula>
    </cfRule>
  </conditionalFormatting>
  <conditionalFormatting sqref="K316">
    <cfRule type="expression" dxfId="2528" priority="1853">
      <formula>$J316="【補助対象外】"</formula>
    </cfRule>
    <cfRule type="expression" dxfId="2527" priority="1854">
      <formula>$J316="【宿舎借上げ】"</formula>
    </cfRule>
  </conditionalFormatting>
  <conditionalFormatting sqref="K318">
    <cfRule type="expression" dxfId="2526" priority="1851">
      <formula>$J318="【補助対象外】"</formula>
    </cfRule>
    <cfRule type="expression" dxfId="2525" priority="1852">
      <formula>$J318="【宿舎借上げ】"</formula>
    </cfRule>
  </conditionalFormatting>
  <conditionalFormatting sqref="K319">
    <cfRule type="expression" dxfId="2524" priority="1849">
      <formula>$J319="【補助対象外】"</formula>
    </cfRule>
    <cfRule type="expression" dxfId="2523" priority="1850">
      <formula>$J319="【宿舎借上げ】"</formula>
    </cfRule>
  </conditionalFormatting>
  <conditionalFormatting sqref="K320">
    <cfRule type="expression" dxfId="2522" priority="1847">
      <formula>$J320="【補助対象外】"</formula>
    </cfRule>
    <cfRule type="expression" dxfId="2521" priority="1848">
      <formula>$J320="【宿舎借上げ】"</formula>
    </cfRule>
  </conditionalFormatting>
  <conditionalFormatting sqref="K321">
    <cfRule type="expression" dxfId="2520" priority="1845">
      <formula>$J321="【補助対象外】"</formula>
    </cfRule>
    <cfRule type="expression" dxfId="2519" priority="1846">
      <formula>$J321="【宿舎借上げ】"</formula>
    </cfRule>
  </conditionalFormatting>
  <conditionalFormatting sqref="K322">
    <cfRule type="expression" dxfId="2518" priority="1843">
      <formula>$J322="【補助対象外】"</formula>
    </cfRule>
    <cfRule type="expression" dxfId="2517" priority="1844">
      <formula>$J322="【宿舎借上げ】"</formula>
    </cfRule>
  </conditionalFormatting>
  <conditionalFormatting sqref="L312">
    <cfRule type="expression" dxfId="2516" priority="1841">
      <formula>$J312="【補助対象外】"</formula>
    </cfRule>
    <cfRule type="expression" dxfId="2515" priority="1842">
      <formula>$J312="【宿舎借上げ】"</formula>
    </cfRule>
  </conditionalFormatting>
  <conditionalFormatting sqref="L313">
    <cfRule type="expression" dxfId="2514" priority="1839">
      <formula>$J313="【補助対象外】"</formula>
    </cfRule>
    <cfRule type="expression" dxfId="2513" priority="1840">
      <formula>$J313="【宿舎借上げ】"</formula>
    </cfRule>
  </conditionalFormatting>
  <conditionalFormatting sqref="L314">
    <cfRule type="expression" dxfId="2512" priority="1837">
      <formula>$J314="【補助対象外】"</formula>
    </cfRule>
    <cfRule type="expression" dxfId="2511" priority="1838">
      <formula>$J314="【宿舎借上げ】"</formula>
    </cfRule>
  </conditionalFormatting>
  <conditionalFormatting sqref="L315">
    <cfRule type="expression" dxfId="2510" priority="1835">
      <formula>$J315="【補助対象外】"</formula>
    </cfRule>
    <cfRule type="expression" dxfId="2509" priority="1836">
      <formula>$J315="【宿舎借上げ】"</formula>
    </cfRule>
  </conditionalFormatting>
  <conditionalFormatting sqref="P323:P329">
    <cfRule type="cellIs" dxfId="2508" priority="1834" operator="lessThan">
      <formula>0</formula>
    </cfRule>
  </conditionalFormatting>
  <conditionalFormatting sqref="I323:I329">
    <cfRule type="cellIs" dxfId="2507" priority="1833" operator="notBetween">
      <formula>0</formula>
      <formula>10</formula>
    </cfRule>
  </conditionalFormatting>
  <conditionalFormatting sqref="L323:L329">
    <cfRule type="expression" dxfId="2506" priority="1831">
      <formula>$J323="【補助対象外】"</formula>
    </cfRule>
    <cfRule type="expression" dxfId="2505" priority="1832">
      <formula>$J323="【宿舎借上げ】"</formula>
    </cfRule>
  </conditionalFormatting>
  <conditionalFormatting sqref="M323:N329">
    <cfRule type="expression" dxfId="2504" priority="1827">
      <formula>$J323="【補助対象外】"</formula>
    </cfRule>
    <cfRule type="expression" dxfId="2503" priority="1830">
      <formula>$J323="【住宅手当】"</formula>
    </cfRule>
  </conditionalFormatting>
  <conditionalFormatting sqref="K329">
    <cfRule type="expression" dxfId="2502" priority="1828">
      <formula>$J329="【補助対象外】"</formula>
    </cfRule>
    <cfRule type="expression" dxfId="2501" priority="1829">
      <formula>$J329="【宿舎借上げ】"</formula>
    </cfRule>
  </conditionalFormatting>
  <conditionalFormatting sqref="K323:K328">
    <cfRule type="expression" dxfId="2500" priority="1825">
      <formula>$J323="【補助対象外】"</formula>
    </cfRule>
    <cfRule type="expression" dxfId="2499" priority="1826">
      <formula>$J323="【宿舎借上げ】"</formula>
    </cfRule>
  </conditionalFormatting>
  <conditionalFormatting sqref="P331:P349">
    <cfRule type="cellIs" dxfId="2498" priority="1824" operator="lessThan">
      <formula>0</formula>
    </cfRule>
  </conditionalFormatting>
  <conditionalFormatting sqref="I331:I349">
    <cfRule type="cellIs" dxfId="2497" priority="1823" operator="notBetween">
      <formula>0</formula>
      <formula>10</formula>
    </cfRule>
  </conditionalFormatting>
  <conditionalFormatting sqref="K331:L331">
    <cfRule type="expression" dxfId="2496" priority="1821">
      <formula>$J331="【補助対象外】"</formula>
    </cfRule>
    <cfRule type="expression" dxfId="2495" priority="1822">
      <formula>$J331="【宿舎借上げ】"</formula>
    </cfRule>
  </conditionalFormatting>
  <conditionalFormatting sqref="M331:N331">
    <cfRule type="expression" dxfId="2494" priority="1819">
      <formula>$J331="【住宅手当】"</formula>
    </cfRule>
    <cfRule type="expression" dxfId="2493" priority="1820">
      <formula>$J331="【補助対象外】"</formula>
    </cfRule>
  </conditionalFormatting>
  <conditionalFormatting sqref="M332:N332">
    <cfRule type="expression" dxfId="2492" priority="1817">
      <formula>$J332="【補助対象外】"</formula>
    </cfRule>
    <cfRule type="expression" dxfId="2491" priority="1818">
      <formula>$J332="【住宅手当】"</formula>
    </cfRule>
  </conditionalFormatting>
  <conditionalFormatting sqref="M333:N333">
    <cfRule type="expression" dxfId="2490" priority="1815">
      <formula>$J333="【住宅手当】"</formula>
    </cfRule>
    <cfRule type="expression" dxfId="2489" priority="1816">
      <formula>$J333="【補助対象外】"</formula>
    </cfRule>
  </conditionalFormatting>
  <conditionalFormatting sqref="M334:N334">
    <cfRule type="expression" dxfId="2488" priority="1813">
      <formula>$J334="【補助対象外】"</formula>
    </cfRule>
    <cfRule type="expression" dxfId="2487" priority="1814">
      <formula>$J334="【住宅手当】"</formula>
    </cfRule>
  </conditionalFormatting>
  <conditionalFormatting sqref="M335:N335">
    <cfRule type="expression" dxfId="2486" priority="1811">
      <formula>$J335="【住宅手当】"</formula>
    </cfRule>
    <cfRule type="expression" dxfId="2485" priority="1812">
      <formula>$J335="【補助対象外】"</formula>
    </cfRule>
  </conditionalFormatting>
  <conditionalFormatting sqref="L336">
    <cfRule type="expression" dxfId="2484" priority="1809">
      <formula>$J336="【補助対象外】"</formula>
    </cfRule>
    <cfRule type="expression" dxfId="2483" priority="1810">
      <formula>$J336="【宿舎借上げ】"</formula>
    </cfRule>
  </conditionalFormatting>
  <conditionalFormatting sqref="M336:N336">
    <cfRule type="expression" dxfId="2482" priority="1807">
      <formula>$J336="【補助対象外】"</formula>
    </cfRule>
    <cfRule type="expression" dxfId="2481" priority="1808">
      <formula>$J336="【住宅手当】"</formula>
    </cfRule>
  </conditionalFormatting>
  <conditionalFormatting sqref="K337:L337">
    <cfRule type="expression" dxfId="2480" priority="1805">
      <formula>$J337="【補助対象外】"</formula>
    </cfRule>
    <cfRule type="expression" dxfId="2479" priority="1806">
      <formula>$J337="【宿舎借上げ】"</formula>
    </cfRule>
  </conditionalFormatting>
  <conditionalFormatting sqref="M337:N337">
    <cfRule type="expression" dxfId="2478" priority="1803">
      <formula>$J337="【住宅手当】"</formula>
    </cfRule>
    <cfRule type="expression" dxfId="2477" priority="1804">
      <formula>$J337="【補助対象外】"</formula>
    </cfRule>
  </conditionalFormatting>
  <conditionalFormatting sqref="L338">
    <cfRule type="expression" dxfId="2476" priority="1801">
      <formula>$J338="【補助対象外】"</formula>
    </cfRule>
    <cfRule type="expression" dxfId="2475" priority="1802">
      <formula>$J338="【宿舎借上げ】"</formula>
    </cfRule>
  </conditionalFormatting>
  <conditionalFormatting sqref="M338:N338">
    <cfRule type="expression" dxfId="2474" priority="1799">
      <formula>$J338="【補助対象外】"</formula>
    </cfRule>
    <cfRule type="expression" dxfId="2473" priority="1800">
      <formula>$J338="【住宅手当】"</formula>
    </cfRule>
  </conditionalFormatting>
  <conditionalFormatting sqref="L339">
    <cfRule type="expression" dxfId="2472" priority="1797">
      <formula>$J339="【補助対象外】"</formula>
    </cfRule>
    <cfRule type="expression" dxfId="2471" priority="1798">
      <formula>$J339="【宿舎借上げ】"</formula>
    </cfRule>
  </conditionalFormatting>
  <conditionalFormatting sqref="M339:N339">
    <cfRule type="expression" dxfId="2470" priority="1795">
      <formula>$J339="【住宅手当】"</formula>
    </cfRule>
    <cfRule type="expression" dxfId="2469" priority="1796">
      <formula>$J339="【補助対象外】"</formula>
    </cfRule>
  </conditionalFormatting>
  <conditionalFormatting sqref="L340">
    <cfRule type="expression" dxfId="2468" priority="1793">
      <formula>$J340="【補助対象外】"</formula>
    </cfRule>
    <cfRule type="expression" dxfId="2467" priority="1794">
      <formula>$J340="【宿舎借上げ】"</formula>
    </cfRule>
  </conditionalFormatting>
  <conditionalFormatting sqref="M340:N340">
    <cfRule type="expression" dxfId="2466" priority="1791">
      <formula>$J340="【補助対象外】"</formula>
    </cfRule>
    <cfRule type="expression" dxfId="2465" priority="1792">
      <formula>$J340="【住宅手当】"</formula>
    </cfRule>
  </conditionalFormatting>
  <conditionalFormatting sqref="L341">
    <cfRule type="expression" dxfId="2464" priority="1789">
      <formula>$J341="【補助対象外】"</formula>
    </cfRule>
    <cfRule type="expression" dxfId="2463" priority="1790">
      <formula>$J341="【宿舎借上げ】"</formula>
    </cfRule>
  </conditionalFormatting>
  <conditionalFormatting sqref="M341:N341">
    <cfRule type="expression" dxfId="2462" priority="1787">
      <formula>$J341="【住宅手当】"</formula>
    </cfRule>
    <cfRule type="expression" dxfId="2461" priority="1788">
      <formula>$J341="【補助対象外】"</formula>
    </cfRule>
  </conditionalFormatting>
  <conditionalFormatting sqref="L342:L349">
    <cfRule type="expression" dxfId="2460" priority="1785">
      <formula>$J342="【補助対象外】"</formula>
    </cfRule>
    <cfRule type="expression" dxfId="2459" priority="1786">
      <formula>$J342="【宿舎借上げ】"</formula>
    </cfRule>
  </conditionalFormatting>
  <conditionalFormatting sqref="M342:N349">
    <cfRule type="expression" dxfId="2458" priority="1781">
      <formula>$J342="【補助対象外】"</formula>
    </cfRule>
    <cfRule type="expression" dxfId="2457" priority="1784">
      <formula>$J342="【住宅手当】"</formula>
    </cfRule>
  </conditionalFormatting>
  <conditionalFormatting sqref="K349">
    <cfRule type="expression" dxfId="2456" priority="1782">
      <formula>$J349="【補助対象外】"</formula>
    </cfRule>
    <cfRule type="expression" dxfId="2455" priority="1783">
      <formula>$J349="【宿舎借上げ】"</formula>
    </cfRule>
  </conditionalFormatting>
  <conditionalFormatting sqref="K332">
    <cfRule type="expression" dxfId="2454" priority="1779">
      <formula>$J332="【補助対象外】"</formula>
    </cfRule>
    <cfRule type="expression" dxfId="2453" priority="1780">
      <formula>$J332="【宿舎借上げ】"</formula>
    </cfRule>
  </conditionalFormatting>
  <conditionalFormatting sqref="K333">
    <cfRule type="expression" dxfId="2452" priority="1777">
      <formula>$J333="【補助対象外】"</formula>
    </cfRule>
    <cfRule type="expression" dxfId="2451" priority="1778">
      <formula>$J333="【宿舎借上げ】"</formula>
    </cfRule>
  </conditionalFormatting>
  <conditionalFormatting sqref="K334">
    <cfRule type="expression" dxfId="2450" priority="1775">
      <formula>$J334="【補助対象外】"</formula>
    </cfRule>
    <cfRule type="expression" dxfId="2449" priority="1776">
      <formula>$J334="【宿舎借上げ】"</formula>
    </cfRule>
  </conditionalFormatting>
  <conditionalFormatting sqref="K335">
    <cfRule type="expression" dxfId="2448" priority="1773">
      <formula>$J335="【補助対象外】"</formula>
    </cfRule>
    <cfRule type="expression" dxfId="2447" priority="1774">
      <formula>$J335="【宿舎借上げ】"</formula>
    </cfRule>
  </conditionalFormatting>
  <conditionalFormatting sqref="K336">
    <cfRule type="expression" dxfId="2446" priority="1771">
      <formula>$J336="【補助対象外】"</formula>
    </cfRule>
    <cfRule type="expression" dxfId="2445" priority="1772">
      <formula>$J336="【宿舎借上げ】"</formula>
    </cfRule>
  </conditionalFormatting>
  <conditionalFormatting sqref="K338">
    <cfRule type="expression" dxfId="2444" priority="1769">
      <formula>$J338="【補助対象外】"</formula>
    </cfRule>
    <cfRule type="expression" dxfId="2443" priority="1770">
      <formula>$J338="【宿舎借上げ】"</formula>
    </cfRule>
  </conditionalFormatting>
  <conditionalFormatting sqref="K339">
    <cfRule type="expression" dxfId="2442" priority="1767">
      <formula>$J339="【補助対象外】"</formula>
    </cfRule>
    <cfRule type="expression" dxfId="2441" priority="1768">
      <formula>$J339="【宿舎借上げ】"</formula>
    </cfRule>
  </conditionalFormatting>
  <conditionalFormatting sqref="K340">
    <cfRule type="expression" dxfId="2440" priority="1765">
      <formula>$J340="【補助対象外】"</formula>
    </cfRule>
    <cfRule type="expression" dxfId="2439" priority="1766">
      <formula>$J340="【宿舎借上げ】"</formula>
    </cfRule>
  </conditionalFormatting>
  <conditionalFormatting sqref="K341">
    <cfRule type="expression" dxfId="2438" priority="1763">
      <formula>$J341="【補助対象外】"</formula>
    </cfRule>
    <cfRule type="expression" dxfId="2437" priority="1764">
      <formula>$J341="【宿舎借上げ】"</formula>
    </cfRule>
  </conditionalFormatting>
  <conditionalFormatting sqref="K342:K348">
    <cfRule type="expression" dxfId="2436" priority="1761">
      <formula>$J342="【補助対象外】"</formula>
    </cfRule>
    <cfRule type="expression" dxfId="2435" priority="1762">
      <formula>$J342="【宿舎借上げ】"</formula>
    </cfRule>
  </conditionalFormatting>
  <conditionalFormatting sqref="L332">
    <cfRule type="expression" dxfId="2434" priority="1759">
      <formula>$J332="【補助対象外】"</formula>
    </cfRule>
    <cfRule type="expression" dxfId="2433" priority="1760">
      <formula>$J332="【宿舎借上げ】"</formula>
    </cfRule>
  </conditionalFormatting>
  <conditionalFormatting sqref="L333">
    <cfRule type="expression" dxfId="2432" priority="1757">
      <formula>$J333="【補助対象外】"</formula>
    </cfRule>
    <cfRule type="expression" dxfId="2431" priority="1758">
      <formula>$J333="【宿舎借上げ】"</formula>
    </cfRule>
  </conditionalFormatting>
  <conditionalFormatting sqref="L334">
    <cfRule type="expression" dxfId="2430" priority="1755">
      <formula>$J334="【補助対象外】"</formula>
    </cfRule>
    <cfRule type="expression" dxfId="2429" priority="1756">
      <formula>$J334="【宿舎借上げ】"</formula>
    </cfRule>
  </conditionalFormatting>
  <conditionalFormatting sqref="L335">
    <cfRule type="expression" dxfId="2428" priority="1753">
      <formula>$J335="【補助対象外】"</formula>
    </cfRule>
    <cfRule type="expression" dxfId="2427" priority="1754">
      <formula>$J335="【宿舎借上げ】"</formula>
    </cfRule>
  </conditionalFormatting>
  <conditionalFormatting sqref="P351:P362">
    <cfRule type="cellIs" dxfId="2426" priority="1752" operator="lessThan">
      <formula>0</formula>
    </cfRule>
  </conditionalFormatting>
  <conditionalFormatting sqref="I351:I362">
    <cfRule type="cellIs" dxfId="2425" priority="1751" operator="notBetween">
      <formula>0</formula>
      <formula>10</formula>
    </cfRule>
  </conditionalFormatting>
  <conditionalFormatting sqref="K351:L351">
    <cfRule type="expression" dxfId="2424" priority="1749">
      <formula>$J351="【補助対象外】"</formula>
    </cfRule>
    <cfRule type="expression" dxfId="2423" priority="1750">
      <formula>$J351="【宿舎借上げ】"</formula>
    </cfRule>
  </conditionalFormatting>
  <conditionalFormatting sqref="M351:N351">
    <cfRule type="expression" dxfId="2422" priority="1747">
      <formula>$J351="【住宅手当】"</formula>
    </cfRule>
    <cfRule type="expression" dxfId="2421" priority="1748">
      <formula>$J351="【補助対象外】"</formula>
    </cfRule>
  </conditionalFormatting>
  <conditionalFormatting sqref="M352:N352">
    <cfRule type="expression" dxfId="2420" priority="1745">
      <formula>$J352="【補助対象外】"</formula>
    </cfRule>
    <cfRule type="expression" dxfId="2419" priority="1746">
      <formula>$J352="【住宅手当】"</formula>
    </cfRule>
  </conditionalFormatting>
  <conditionalFormatting sqref="M353:N353">
    <cfRule type="expression" dxfId="2418" priority="1743">
      <formula>$J353="【住宅手当】"</formula>
    </cfRule>
    <cfRule type="expression" dxfId="2417" priority="1744">
      <formula>$J353="【補助対象外】"</formula>
    </cfRule>
  </conditionalFormatting>
  <conditionalFormatting sqref="M354:N354">
    <cfRule type="expression" dxfId="2416" priority="1741">
      <formula>$J354="【補助対象外】"</formula>
    </cfRule>
    <cfRule type="expression" dxfId="2415" priority="1742">
      <formula>$J354="【住宅手当】"</formula>
    </cfRule>
  </conditionalFormatting>
  <conditionalFormatting sqref="M355:N355">
    <cfRule type="expression" dxfId="2414" priority="1739">
      <formula>$J355="【住宅手当】"</formula>
    </cfRule>
    <cfRule type="expression" dxfId="2413" priority="1740">
      <formula>$J355="【補助対象外】"</formula>
    </cfRule>
  </conditionalFormatting>
  <conditionalFormatting sqref="L356">
    <cfRule type="expression" dxfId="2412" priority="1737">
      <formula>$J356="【補助対象外】"</formula>
    </cfRule>
    <cfRule type="expression" dxfId="2411" priority="1738">
      <formula>$J356="【宿舎借上げ】"</formula>
    </cfRule>
  </conditionalFormatting>
  <conditionalFormatting sqref="M356:N356">
    <cfRule type="expression" dxfId="2410" priority="1735">
      <formula>$J356="【補助対象外】"</formula>
    </cfRule>
    <cfRule type="expression" dxfId="2409" priority="1736">
      <formula>$J356="【住宅手当】"</formula>
    </cfRule>
  </conditionalFormatting>
  <conditionalFormatting sqref="K357:L357">
    <cfRule type="expression" dxfId="2408" priority="1733">
      <formula>$J357="【補助対象外】"</formula>
    </cfRule>
    <cfRule type="expression" dxfId="2407" priority="1734">
      <formula>$J357="【宿舎借上げ】"</formula>
    </cfRule>
  </conditionalFormatting>
  <conditionalFormatting sqref="M357:N357">
    <cfRule type="expression" dxfId="2406" priority="1731">
      <formula>$J357="【住宅手当】"</formula>
    </cfRule>
    <cfRule type="expression" dxfId="2405" priority="1732">
      <formula>$J357="【補助対象外】"</formula>
    </cfRule>
  </conditionalFormatting>
  <conditionalFormatting sqref="L358">
    <cfRule type="expression" dxfId="2404" priority="1729">
      <formula>$J358="【補助対象外】"</formula>
    </cfRule>
    <cfRule type="expression" dxfId="2403" priority="1730">
      <formula>$J358="【宿舎借上げ】"</formula>
    </cfRule>
  </conditionalFormatting>
  <conditionalFormatting sqref="M358:N358">
    <cfRule type="expression" dxfId="2402" priority="1727">
      <formula>$J358="【補助対象外】"</formula>
    </cfRule>
    <cfRule type="expression" dxfId="2401" priority="1728">
      <formula>$J358="【住宅手当】"</formula>
    </cfRule>
  </conditionalFormatting>
  <conditionalFormatting sqref="L359">
    <cfRule type="expression" dxfId="2400" priority="1725">
      <formula>$J359="【補助対象外】"</formula>
    </cfRule>
    <cfRule type="expression" dxfId="2399" priority="1726">
      <formula>$J359="【宿舎借上げ】"</formula>
    </cfRule>
  </conditionalFormatting>
  <conditionalFormatting sqref="M359:N359">
    <cfRule type="expression" dxfId="2398" priority="1723">
      <formula>$J359="【住宅手当】"</formula>
    </cfRule>
    <cfRule type="expression" dxfId="2397" priority="1724">
      <formula>$J359="【補助対象外】"</formula>
    </cfRule>
  </conditionalFormatting>
  <conditionalFormatting sqref="L360">
    <cfRule type="expression" dxfId="2396" priority="1721">
      <formula>$J360="【補助対象外】"</formula>
    </cfRule>
    <cfRule type="expression" dxfId="2395" priority="1722">
      <formula>$J360="【宿舎借上げ】"</formula>
    </cfRule>
  </conditionalFormatting>
  <conditionalFormatting sqref="M360:N360">
    <cfRule type="expression" dxfId="2394" priority="1719">
      <formula>$J360="【補助対象外】"</formula>
    </cfRule>
    <cfRule type="expression" dxfId="2393" priority="1720">
      <formula>$J360="【住宅手当】"</formula>
    </cfRule>
  </conditionalFormatting>
  <conditionalFormatting sqref="L361">
    <cfRule type="expression" dxfId="2392" priority="1717">
      <formula>$J361="【補助対象外】"</formula>
    </cfRule>
    <cfRule type="expression" dxfId="2391" priority="1718">
      <formula>$J361="【宿舎借上げ】"</formula>
    </cfRule>
  </conditionalFormatting>
  <conditionalFormatting sqref="M361:N361">
    <cfRule type="expression" dxfId="2390" priority="1715">
      <formula>$J361="【住宅手当】"</formula>
    </cfRule>
    <cfRule type="expression" dxfId="2389" priority="1716">
      <formula>$J361="【補助対象外】"</formula>
    </cfRule>
  </conditionalFormatting>
  <conditionalFormatting sqref="L362">
    <cfRule type="expression" dxfId="2388" priority="1713">
      <formula>$J362="【補助対象外】"</formula>
    </cfRule>
    <cfRule type="expression" dxfId="2387" priority="1714">
      <formula>$J362="【宿舎借上げ】"</formula>
    </cfRule>
  </conditionalFormatting>
  <conditionalFormatting sqref="M362:N362">
    <cfRule type="expression" dxfId="2386" priority="1711">
      <formula>$J362="【補助対象外】"</formula>
    </cfRule>
    <cfRule type="expression" dxfId="2385" priority="1712">
      <formula>$J362="【住宅手当】"</formula>
    </cfRule>
  </conditionalFormatting>
  <conditionalFormatting sqref="K352">
    <cfRule type="expression" dxfId="2384" priority="1709">
      <formula>$J352="【補助対象外】"</formula>
    </cfRule>
    <cfRule type="expression" dxfId="2383" priority="1710">
      <formula>$J352="【宿舎借上げ】"</formula>
    </cfRule>
  </conditionalFormatting>
  <conditionalFormatting sqref="K353">
    <cfRule type="expression" dxfId="2382" priority="1707">
      <formula>$J353="【補助対象外】"</formula>
    </cfRule>
    <cfRule type="expression" dxfId="2381" priority="1708">
      <formula>$J353="【宿舎借上げ】"</formula>
    </cfRule>
  </conditionalFormatting>
  <conditionalFormatting sqref="K354">
    <cfRule type="expression" dxfId="2380" priority="1705">
      <formula>$J354="【補助対象外】"</formula>
    </cfRule>
    <cfRule type="expression" dxfId="2379" priority="1706">
      <formula>$J354="【宿舎借上げ】"</formula>
    </cfRule>
  </conditionalFormatting>
  <conditionalFormatting sqref="K355">
    <cfRule type="expression" dxfId="2378" priority="1703">
      <formula>$J355="【補助対象外】"</formula>
    </cfRule>
    <cfRule type="expression" dxfId="2377" priority="1704">
      <formula>$J355="【宿舎借上げ】"</formula>
    </cfRule>
  </conditionalFormatting>
  <conditionalFormatting sqref="K356">
    <cfRule type="expression" dxfId="2376" priority="1701">
      <formula>$J356="【補助対象外】"</formula>
    </cfRule>
    <cfRule type="expression" dxfId="2375" priority="1702">
      <formula>$J356="【宿舎借上げ】"</formula>
    </cfRule>
  </conditionalFormatting>
  <conditionalFormatting sqref="K358">
    <cfRule type="expression" dxfId="2374" priority="1699">
      <formula>$J358="【補助対象外】"</formula>
    </cfRule>
    <cfRule type="expression" dxfId="2373" priority="1700">
      <formula>$J358="【宿舎借上げ】"</formula>
    </cfRule>
  </conditionalFormatting>
  <conditionalFormatting sqref="K359">
    <cfRule type="expression" dxfId="2372" priority="1697">
      <formula>$J359="【補助対象外】"</formula>
    </cfRule>
    <cfRule type="expression" dxfId="2371" priority="1698">
      <formula>$J359="【宿舎借上げ】"</formula>
    </cfRule>
  </conditionalFormatting>
  <conditionalFormatting sqref="K360">
    <cfRule type="expression" dxfId="2370" priority="1695">
      <formula>$J360="【補助対象外】"</formula>
    </cfRule>
    <cfRule type="expression" dxfId="2369" priority="1696">
      <formula>$J360="【宿舎借上げ】"</formula>
    </cfRule>
  </conditionalFormatting>
  <conditionalFormatting sqref="K361">
    <cfRule type="expression" dxfId="2368" priority="1693">
      <formula>$J361="【補助対象外】"</formula>
    </cfRule>
    <cfRule type="expression" dxfId="2367" priority="1694">
      <formula>$J361="【宿舎借上げ】"</formula>
    </cfRule>
  </conditionalFormatting>
  <conditionalFormatting sqref="K362">
    <cfRule type="expression" dxfId="2366" priority="1691">
      <formula>$J362="【補助対象外】"</formula>
    </cfRule>
    <cfRule type="expression" dxfId="2365" priority="1692">
      <formula>$J362="【宿舎借上げ】"</formula>
    </cfRule>
  </conditionalFormatting>
  <conditionalFormatting sqref="L352">
    <cfRule type="expression" dxfId="2364" priority="1689">
      <formula>$J352="【補助対象外】"</formula>
    </cfRule>
    <cfRule type="expression" dxfId="2363" priority="1690">
      <formula>$J352="【宿舎借上げ】"</formula>
    </cfRule>
  </conditionalFormatting>
  <conditionalFormatting sqref="L353">
    <cfRule type="expression" dxfId="2362" priority="1687">
      <formula>$J353="【補助対象外】"</formula>
    </cfRule>
    <cfRule type="expression" dxfId="2361" priority="1688">
      <formula>$J353="【宿舎借上げ】"</formula>
    </cfRule>
  </conditionalFormatting>
  <conditionalFormatting sqref="L354">
    <cfRule type="expression" dxfId="2360" priority="1685">
      <formula>$J354="【補助対象外】"</formula>
    </cfRule>
    <cfRule type="expression" dxfId="2359" priority="1686">
      <formula>$J354="【宿舎借上げ】"</formula>
    </cfRule>
  </conditionalFormatting>
  <conditionalFormatting sqref="L355">
    <cfRule type="expression" dxfId="2358" priority="1683">
      <formula>$J355="【補助対象外】"</formula>
    </cfRule>
    <cfRule type="expression" dxfId="2357" priority="1684">
      <formula>$J355="【宿舎借上げ】"</formula>
    </cfRule>
  </conditionalFormatting>
  <conditionalFormatting sqref="P363:P369">
    <cfRule type="cellIs" dxfId="2356" priority="1682" operator="lessThan">
      <formula>0</formula>
    </cfRule>
  </conditionalFormatting>
  <conditionalFormatting sqref="I363:I369">
    <cfRule type="cellIs" dxfId="2355" priority="1681" operator="notBetween">
      <formula>0</formula>
      <formula>10</formula>
    </cfRule>
  </conditionalFormatting>
  <conditionalFormatting sqref="L363:L369">
    <cfRule type="expression" dxfId="2354" priority="1679">
      <formula>$J363="【補助対象外】"</formula>
    </cfRule>
    <cfRule type="expression" dxfId="2353" priority="1680">
      <formula>$J363="【宿舎借上げ】"</formula>
    </cfRule>
  </conditionalFormatting>
  <conditionalFormatting sqref="M363:N369">
    <cfRule type="expression" dxfId="2352" priority="1675">
      <formula>$J363="【補助対象外】"</formula>
    </cfRule>
    <cfRule type="expression" dxfId="2351" priority="1678">
      <formula>$J363="【住宅手当】"</formula>
    </cfRule>
  </conditionalFormatting>
  <conditionalFormatting sqref="K369">
    <cfRule type="expression" dxfId="2350" priority="1676">
      <formula>$J369="【補助対象外】"</formula>
    </cfRule>
    <cfRule type="expression" dxfId="2349" priority="1677">
      <formula>$J369="【宿舎借上げ】"</formula>
    </cfRule>
  </conditionalFormatting>
  <conditionalFormatting sqref="K363:K368">
    <cfRule type="expression" dxfId="2348" priority="1673">
      <formula>$J363="【補助対象外】"</formula>
    </cfRule>
    <cfRule type="expression" dxfId="2347" priority="1674">
      <formula>$J363="【宿舎借上げ】"</formula>
    </cfRule>
  </conditionalFormatting>
  <conditionalFormatting sqref="P371:P389">
    <cfRule type="cellIs" dxfId="2346" priority="1672" operator="lessThan">
      <formula>0</formula>
    </cfRule>
  </conditionalFormatting>
  <conditionalFormatting sqref="I371:I389">
    <cfRule type="cellIs" dxfId="2345" priority="1671" operator="notBetween">
      <formula>0</formula>
      <formula>10</formula>
    </cfRule>
  </conditionalFormatting>
  <conditionalFormatting sqref="K371:L371">
    <cfRule type="expression" dxfId="2344" priority="1669">
      <formula>$J371="【補助対象外】"</formula>
    </cfRule>
    <cfRule type="expression" dxfId="2343" priority="1670">
      <formula>$J371="【宿舎借上げ】"</formula>
    </cfRule>
  </conditionalFormatting>
  <conditionalFormatting sqref="M371:N371">
    <cfRule type="expression" dxfId="2342" priority="1667">
      <formula>$J371="【住宅手当】"</formula>
    </cfRule>
    <cfRule type="expression" dxfId="2341" priority="1668">
      <formula>$J371="【補助対象外】"</formula>
    </cfRule>
  </conditionalFormatting>
  <conditionalFormatting sqref="M372:N372">
    <cfRule type="expression" dxfId="2340" priority="1665">
      <formula>$J372="【補助対象外】"</formula>
    </cfRule>
    <cfRule type="expression" dxfId="2339" priority="1666">
      <formula>$J372="【住宅手当】"</formula>
    </cfRule>
  </conditionalFormatting>
  <conditionalFormatting sqref="M373:N373">
    <cfRule type="expression" dxfId="2338" priority="1663">
      <formula>$J373="【住宅手当】"</formula>
    </cfRule>
    <cfRule type="expression" dxfId="2337" priority="1664">
      <formula>$J373="【補助対象外】"</formula>
    </cfRule>
  </conditionalFormatting>
  <conditionalFormatting sqref="M374:N374">
    <cfRule type="expression" dxfId="2336" priority="1661">
      <formula>$J374="【補助対象外】"</formula>
    </cfRule>
    <cfRule type="expression" dxfId="2335" priority="1662">
      <formula>$J374="【住宅手当】"</formula>
    </cfRule>
  </conditionalFormatting>
  <conditionalFormatting sqref="M375:N375">
    <cfRule type="expression" dxfId="2334" priority="1659">
      <formula>$J375="【住宅手当】"</formula>
    </cfRule>
    <cfRule type="expression" dxfId="2333" priority="1660">
      <formula>$J375="【補助対象外】"</formula>
    </cfRule>
  </conditionalFormatting>
  <conditionalFormatting sqref="L376">
    <cfRule type="expression" dxfId="2332" priority="1657">
      <formula>$J376="【補助対象外】"</formula>
    </cfRule>
    <cfRule type="expression" dxfId="2331" priority="1658">
      <formula>$J376="【宿舎借上げ】"</formula>
    </cfRule>
  </conditionalFormatting>
  <conditionalFormatting sqref="M376:N376">
    <cfRule type="expression" dxfId="2330" priority="1655">
      <formula>$J376="【補助対象外】"</formula>
    </cfRule>
    <cfRule type="expression" dxfId="2329" priority="1656">
      <formula>$J376="【住宅手当】"</formula>
    </cfRule>
  </conditionalFormatting>
  <conditionalFormatting sqref="K377:L377">
    <cfRule type="expression" dxfId="2328" priority="1653">
      <formula>$J377="【補助対象外】"</formula>
    </cfRule>
    <cfRule type="expression" dxfId="2327" priority="1654">
      <formula>$J377="【宿舎借上げ】"</formula>
    </cfRule>
  </conditionalFormatting>
  <conditionalFormatting sqref="M377:N377">
    <cfRule type="expression" dxfId="2326" priority="1651">
      <formula>$J377="【住宅手当】"</formula>
    </cfRule>
    <cfRule type="expression" dxfId="2325" priority="1652">
      <formula>$J377="【補助対象外】"</formula>
    </cfRule>
  </conditionalFormatting>
  <conditionalFormatting sqref="L378">
    <cfRule type="expression" dxfId="2324" priority="1649">
      <formula>$J378="【補助対象外】"</formula>
    </cfRule>
    <cfRule type="expression" dxfId="2323" priority="1650">
      <formula>$J378="【宿舎借上げ】"</formula>
    </cfRule>
  </conditionalFormatting>
  <conditionalFormatting sqref="M378:N378">
    <cfRule type="expression" dxfId="2322" priority="1647">
      <formula>$J378="【補助対象外】"</formula>
    </cfRule>
    <cfRule type="expression" dxfId="2321" priority="1648">
      <formula>$J378="【住宅手当】"</formula>
    </cfRule>
  </conditionalFormatting>
  <conditionalFormatting sqref="L379">
    <cfRule type="expression" dxfId="2320" priority="1645">
      <formula>$J379="【補助対象外】"</formula>
    </cfRule>
    <cfRule type="expression" dxfId="2319" priority="1646">
      <formula>$J379="【宿舎借上げ】"</formula>
    </cfRule>
  </conditionalFormatting>
  <conditionalFormatting sqref="M379:N379">
    <cfRule type="expression" dxfId="2318" priority="1643">
      <formula>$J379="【住宅手当】"</formula>
    </cfRule>
    <cfRule type="expression" dxfId="2317" priority="1644">
      <formula>$J379="【補助対象外】"</formula>
    </cfRule>
  </conditionalFormatting>
  <conditionalFormatting sqref="L380">
    <cfRule type="expression" dxfId="2316" priority="1641">
      <formula>$J380="【補助対象外】"</formula>
    </cfRule>
    <cfRule type="expression" dxfId="2315" priority="1642">
      <formula>$J380="【宿舎借上げ】"</formula>
    </cfRule>
  </conditionalFormatting>
  <conditionalFormatting sqref="M380:N380">
    <cfRule type="expression" dxfId="2314" priority="1639">
      <formula>$J380="【補助対象外】"</formula>
    </cfRule>
    <cfRule type="expression" dxfId="2313" priority="1640">
      <formula>$J380="【住宅手当】"</formula>
    </cfRule>
  </conditionalFormatting>
  <conditionalFormatting sqref="L381">
    <cfRule type="expression" dxfId="2312" priority="1637">
      <formula>$J381="【補助対象外】"</formula>
    </cfRule>
    <cfRule type="expression" dxfId="2311" priority="1638">
      <formula>$J381="【宿舎借上げ】"</formula>
    </cfRule>
  </conditionalFormatting>
  <conditionalFormatting sqref="M381:N381">
    <cfRule type="expression" dxfId="2310" priority="1635">
      <formula>$J381="【住宅手当】"</formula>
    </cfRule>
    <cfRule type="expression" dxfId="2309" priority="1636">
      <formula>$J381="【補助対象外】"</formula>
    </cfRule>
  </conditionalFormatting>
  <conditionalFormatting sqref="L382:L389">
    <cfRule type="expression" dxfId="2308" priority="1633">
      <formula>$J382="【補助対象外】"</formula>
    </cfRule>
    <cfRule type="expression" dxfId="2307" priority="1634">
      <formula>$J382="【宿舎借上げ】"</formula>
    </cfRule>
  </conditionalFormatting>
  <conditionalFormatting sqref="M382:N389">
    <cfRule type="expression" dxfId="2306" priority="1629">
      <formula>$J382="【補助対象外】"</formula>
    </cfRule>
    <cfRule type="expression" dxfId="2305" priority="1632">
      <formula>$J382="【住宅手当】"</formula>
    </cfRule>
  </conditionalFormatting>
  <conditionalFormatting sqref="K389">
    <cfRule type="expression" dxfId="2304" priority="1630">
      <formula>$J389="【補助対象外】"</formula>
    </cfRule>
    <cfRule type="expression" dxfId="2303" priority="1631">
      <formula>$J389="【宿舎借上げ】"</formula>
    </cfRule>
  </conditionalFormatting>
  <conditionalFormatting sqref="K372">
    <cfRule type="expression" dxfId="2302" priority="1627">
      <formula>$J372="【補助対象外】"</formula>
    </cfRule>
    <cfRule type="expression" dxfId="2301" priority="1628">
      <formula>$J372="【宿舎借上げ】"</formula>
    </cfRule>
  </conditionalFormatting>
  <conditionalFormatting sqref="K373">
    <cfRule type="expression" dxfId="2300" priority="1625">
      <formula>$J373="【補助対象外】"</formula>
    </cfRule>
    <cfRule type="expression" dxfId="2299" priority="1626">
      <formula>$J373="【宿舎借上げ】"</formula>
    </cfRule>
  </conditionalFormatting>
  <conditionalFormatting sqref="K374">
    <cfRule type="expression" dxfId="2298" priority="1623">
      <formula>$J374="【補助対象外】"</formula>
    </cfRule>
    <cfRule type="expression" dxfId="2297" priority="1624">
      <formula>$J374="【宿舎借上げ】"</formula>
    </cfRule>
  </conditionalFormatting>
  <conditionalFormatting sqref="K375">
    <cfRule type="expression" dxfId="2296" priority="1621">
      <formula>$J375="【補助対象外】"</formula>
    </cfRule>
    <cfRule type="expression" dxfId="2295" priority="1622">
      <formula>$J375="【宿舎借上げ】"</formula>
    </cfRule>
  </conditionalFormatting>
  <conditionalFormatting sqref="K376">
    <cfRule type="expression" dxfId="2294" priority="1619">
      <formula>$J376="【補助対象外】"</formula>
    </cfRule>
    <cfRule type="expression" dxfId="2293" priority="1620">
      <formula>$J376="【宿舎借上げ】"</formula>
    </cfRule>
  </conditionalFormatting>
  <conditionalFormatting sqref="K378">
    <cfRule type="expression" dxfId="2292" priority="1617">
      <formula>$J378="【補助対象外】"</formula>
    </cfRule>
    <cfRule type="expression" dxfId="2291" priority="1618">
      <formula>$J378="【宿舎借上げ】"</formula>
    </cfRule>
  </conditionalFormatting>
  <conditionalFormatting sqref="K379">
    <cfRule type="expression" dxfId="2290" priority="1615">
      <formula>$J379="【補助対象外】"</formula>
    </cfRule>
    <cfRule type="expression" dxfId="2289" priority="1616">
      <formula>$J379="【宿舎借上げ】"</formula>
    </cfRule>
  </conditionalFormatting>
  <conditionalFormatting sqref="K380">
    <cfRule type="expression" dxfId="2288" priority="1613">
      <formula>$J380="【補助対象外】"</formula>
    </cfRule>
    <cfRule type="expression" dxfId="2287" priority="1614">
      <formula>$J380="【宿舎借上げ】"</formula>
    </cfRule>
  </conditionalFormatting>
  <conditionalFormatting sqref="K381">
    <cfRule type="expression" dxfId="2286" priority="1611">
      <formula>$J381="【補助対象外】"</formula>
    </cfRule>
    <cfRule type="expression" dxfId="2285" priority="1612">
      <formula>$J381="【宿舎借上げ】"</formula>
    </cfRule>
  </conditionalFormatting>
  <conditionalFormatting sqref="K382:K388">
    <cfRule type="expression" dxfId="2284" priority="1609">
      <formula>$J382="【補助対象外】"</formula>
    </cfRule>
    <cfRule type="expression" dxfId="2283" priority="1610">
      <formula>$J382="【宿舎借上げ】"</formula>
    </cfRule>
  </conditionalFormatting>
  <conditionalFormatting sqref="L372">
    <cfRule type="expression" dxfId="2282" priority="1607">
      <formula>$J372="【補助対象外】"</formula>
    </cfRule>
    <cfRule type="expression" dxfId="2281" priority="1608">
      <formula>$J372="【宿舎借上げ】"</formula>
    </cfRule>
  </conditionalFormatting>
  <conditionalFormatting sqref="L373">
    <cfRule type="expression" dxfId="2280" priority="1605">
      <formula>$J373="【補助対象外】"</formula>
    </cfRule>
    <cfRule type="expression" dxfId="2279" priority="1606">
      <formula>$J373="【宿舎借上げ】"</formula>
    </cfRule>
  </conditionalFormatting>
  <conditionalFormatting sqref="L374">
    <cfRule type="expression" dxfId="2278" priority="1603">
      <formula>$J374="【補助対象外】"</formula>
    </cfRule>
    <cfRule type="expression" dxfId="2277" priority="1604">
      <formula>$J374="【宿舎借上げ】"</formula>
    </cfRule>
  </conditionalFormatting>
  <conditionalFormatting sqref="L375">
    <cfRule type="expression" dxfId="2276" priority="1601">
      <formula>$J375="【補助対象外】"</formula>
    </cfRule>
    <cfRule type="expression" dxfId="2275" priority="1602">
      <formula>$J375="【宿舎借上げ】"</formula>
    </cfRule>
  </conditionalFormatting>
  <conditionalFormatting sqref="P391:P402">
    <cfRule type="cellIs" dxfId="2274" priority="1600" operator="lessThan">
      <formula>0</formula>
    </cfRule>
  </conditionalFormatting>
  <conditionalFormatting sqref="I391:I402">
    <cfRule type="cellIs" dxfId="2273" priority="1599" operator="notBetween">
      <formula>0</formula>
      <formula>10</formula>
    </cfRule>
  </conditionalFormatting>
  <conditionalFormatting sqref="K391:L391">
    <cfRule type="expression" dxfId="2272" priority="1597">
      <formula>$J391="【補助対象外】"</formula>
    </cfRule>
    <cfRule type="expression" dxfId="2271" priority="1598">
      <formula>$J391="【宿舎借上げ】"</formula>
    </cfRule>
  </conditionalFormatting>
  <conditionalFormatting sqref="M391:N391">
    <cfRule type="expression" dxfId="2270" priority="1595">
      <formula>$J391="【住宅手当】"</formula>
    </cfRule>
    <cfRule type="expression" dxfId="2269" priority="1596">
      <formula>$J391="【補助対象外】"</formula>
    </cfRule>
  </conditionalFormatting>
  <conditionalFormatting sqref="M392:N392">
    <cfRule type="expression" dxfId="2268" priority="1593">
      <formula>$J392="【補助対象外】"</formula>
    </cfRule>
    <cfRule type="expression" dxfId="2267" priority="1594">
      <formula>$J392="【住宅手当】"</formula>
    </cfRule>
  </conditionalFormatting>
  <conditionalFormatting sqref="M393:N393">
    <cfRule type="expression" dxfId="2266" priority="1591">
      <formula>$J393="【住宅手当】"</formula>
    </cfRule>
    <cfRule type="expression" dxfId="2265" priority="1592">
      <formula>$J393="【補助対象外】"</formula>
    </cfRule>
  </conditionalFormatting>
  <conditionalFormatting sqref="M394:N394">
    <cfRule type="expression" dxfId="2264" priority="1589">
      <formula>$J394="【補助対象外】"</formula>
    </cfRule>
    <cfRule type="expression" dxfId="2263" priority="1590">
      <formula>$J394="【住宅手当】"</formula>
    </cfRule>
  </conditionalFormatting>
  <conditionalFormatting sqref="M395:N395">
    <cfRule type="expression" dxfId="2262" priority="1587">
      <formula>$J395="【住宅手当】"</formula>
    </cfRule>
    <cfRule type="expression" dxfId="2261" priority="1588">
      <formula>$J395="【補助対象外】"</formula>
    </cfRule>
  </conditionalFormatting>
  <conditionalFormatting sqref="L396">
    <cfRule type="expression" dxfId="2260" priority="1585">
      <formula>$J396="【補助対象外】"</formula>
    </cfRule>
    <cfRule type="expression" dxfId="2259" priority="1586">
      <formula>$J396="【宿舎借上げ】"</formula>
    </cfRule>
  </conditionalFormatting>
  <conditionalFormatting sqref="M396:N396">
    <cfRule type="expression" dxfId="2258" priority="1583">
      <formula>$J396="【補助対象外】"</formula>
    </cfRule>
    <cfRule type="expression" dxfId="2257" priority="1584">
      <formula>$J396="【住宅手当】"</formula>
    </cfRule>
  </conditionalFormatting>
  <conditionalFormatting sqref="K397:L397">
    <cfRule type="expression" dxfId="2256" priority="1581">
      <formula>$J397="【補助対象外】"</formula>
    </cfRule>
    <cfRule type="expression" dxfId="2255" priority="1582">
      <formula>$J397="【宿舎借上げ】"</formula>
    </cfRule>
  </conditionalFormatting>
  <conditionalFormatting sqref="M397:N397">
    <cfRule type="expression" dxfId="2254" priority="1579">
      <formula>$J397="【住宅手当】"</formula>
    </cfRule>
    <cfRule type="expression" dxfId="2253" priority="1580">
      <formula>$J397="【補助対象外】"</formula>
    </cfRule>
  </conditionalFormatting>
  <conditionalFormatting sqref="L398">
    <cfRule type="expression" dxfId="2252" priority="1577">
      <formula>$J398="【補助対象外】"</formula>
    </cfRule>
    <cfRule type="expression" dxfId="2251" priority="1578">
      <formula>$J398="【宿舎借上げ】"</formula>
    </cfRule>
  </conditionalFormatting>
  <conditionalFormatting sqref="M398:N398">
    <cfRule type="expression" dxfId="2250" priority="1575">
      <formula>$J398="【補助対象外】"</formula>
    </cfRule>
    <cfRule type="expression" dxfId="2249" priority="1576">
      <formula>$J398="【住宅手当】"</formula>
    </cfRule>
  </conditionalFormatting>
  <conditionalFormatting sqref="L399">
    <cfRule type="expression" dxfId="2248" priority="1573">
      <formula>$J399="【補助対象外】"</formula>
    </cfRule>
    <cfRule type="expression" dxfId="2247" priority="1574">
      <formula>$J399="【宿舎借上げ】"</formula>
    </cfRule>
  </conditionalFormatting>
  <conditionalFormatting sqref="M399:N399">
    <cfRule type="expression" dxfId="2246" priority="1571">
      <formula>$J399="【住宅手当】"</formula>
    </cfRule>
    <cfRule type="expression" dxfId="2245" priority="1572">
      <formula>$J399="【補助対象外】"</formula>
    </cfRule>
  </conditionalFormatting>
  <conditionalFormatting sqref="L400">
    <cfRule type="expression" dxfId="2244" priority="1569">
      <formula>$J400="【補助対象外】"</formula>
    </cfRule>
    <cfRule type="expression" dxfId="2243" priority="1570">
      <formula>$J400="【宿舎借上げ】"</formula>
    </cfRule>
  </conditionalFormatting>
  <conditionalFormatting sqref="M400:N400">
    <cfRule type="expression" dxfId="2242" priority="1567">
      <formula>$J400="【補助対象外】"</formula>
    </cfRule>
    <cfRule type="expression" dxfId="2241" priority="1568">
      <formula>$J400="【住宅手当】"</formula>
    </cfRule>
  </conditionalFormatting>
  <conditionalFormatting sqref="L401">
    <cfRule type="expression" dxfId="2240" priority="1565">
      <formula>$J401="【補助対象外】"</formula>
    </cfRule>
    <cfRule type="expression" dxfId="2239" priority="1566">
      <formula>$J401="【宿舎借上げ】"</formula>
    </cfRule>
  </conditionalFormatting>
  <conditionalFormatting sqref="M401:N401">
    <cfRule type="expression" dxfId="2238" priority="1563">
      <formula>$J401="【住宅手当】"</formula>
    </cfRule>
    <cfRule type="expression" dxfId="2237" priority="1564">
      <formula>$J401="【補助対象外】"</formula>
    </cfRule>
  </conditionalFormatting>
  <conditionalFormatting sqref="L402">
    <cfRule type="expression" dxfId="2236" priority="1561">
      <formula>$J402="【補助対象外】"</formula>
    </cfRule>
    <cfRule type="expression" dxfId="2235" priority="1562">
      <formula>$J402="【宿舎借上げ】"</formula>
    </cfRule>
  </conditionalFormatting>
  <conditionalFormatting sqref="M402:N402">
    <cfRule type="expression" dxfId="2234" priority="1559">
      <formula>$J402="【補助対象外】"</formula>
    </cfRule>
    <cfRule type="expression" dxfId="2233" priority="1560">
      <formula>$J402="【住宅手当】"</formula>
    </cfRule>
  </conditionalFormatting>
  <conditionalFormatting sqref="K392">
    <cfRule type="expression" dxfId="2232" priority="1557">
      <formula>$J392="【補助対象外】"</formula>
    </cfRule>
    <cfRule type="expression" dxfId="2231" priority="1558">
      <formula>$J392="【宿舎借上げ】"</formula>
    </cfRule>
  </conditionalFormatting>
  <conditionalFormatting sqref="K393">
    <cfRule type="expression" dxfId="2230" priority="1555">
      <formula>$J393="【補助対象外】"</formula>
    </cfRule>
    <cfRule type="expression" dxfId="2229" priority="1556">
      <formula>$J393="【宿舎借上げ】"</formula>
    </cfRule>
  </conditionalFormatting>
  <conditionalFormatting sqref="K394">
    <cfRule type="expression" dxfId="2228" priority="1553">
      <formula>$J394="【補助対象外】"</formula>
    </cfRule>
    <cfRule type="expression" dxfId="2227" priority="1554">
      <formula>$J394="【宿舎借上げ】"</formula>
    </cfRule>
  </conditionalFormatting>
  <conditionalFormatting sqref="K395">
    <cfRule type="expression" dxfId="2226" priority="1551">
      <formula>$J395="【補助対象外】"</formula>
    </cfRule>
    <cfRule type="expression" dxfId="2225" priority="1552">
      <formula>$J395="【宿舎借上げ】"</formula>
    </cfRule>
  </conditionalFormatting>
  <conditionalFormatting sqref="K396">
    <cfRule type="expression" dxfId="2224" priority="1549">
      <formula>$J396="【補助対象外】"</formula>
    </cfRule>
    <cfRule type="expression" dxfId="2223" priority="1550">
      <formula>$J396="【宿舎借上げ】"</formula>
    </cfRule>
  </conditionalFormatting>
  <conditionalFormatting sqref="K398">
    <cfRule type="expression" dxfId="2222" priority="1547">
      <formula>$J398="【補助対象外】"</formula>
    </cfRule>
    <cfRule type="expression" dxfId="2221" priority="1548">
      <formula>$J398="【宿舎借上げ】"</formula>
    </cfRule>
  </conditionalFormatting>
  <conditionalFormatting sqref="K399">
    <cfRule type="expression" dxfId="2220" priority="1545">
      <formula>$J399="【補助対象外】"</formula>
    </cfRule>
    <cfRule type="expression" dxfId="2219" priority="1546">
      <formula>$J399="【宿舎借上げ】"</formula>
    </cfRule>
  </conditionalFormatting>
  <conditionalFormatting sqref="K400">
    <cfRule type="expression" dxfId="2218" priority="1543">
      <formula>$J400="【補助対象外】"</formula>
    </cfRule>
    <cfRule type="expression" dxfId="2217" priority="1544">
      <formula>$J400="【宿舎借上げ】"</formula>
    </cfRule>
  </conditionalFormatting>
  <conditionalFormatting sqref="K401">
    <cfRule type="expression" dxfId="2216" priority="1541">
      <formula>$J401="【補助対象外】"</formula>
    </cfRule>
    <cfRule type="expression" dxfId="2215" priority="1542">
      <formula>$J401="【宿舎借上げ】"</formula>
    </cfRule>
  </conditionalFormatting>
  <conditionalFormatting sqref="K402">
    <cfRule type="expression" dxfId="2214" priority="1539">
      <formula>$J402="【補助対象外】"</formula>
    </cfRule>
    <cfRule type="expression" dxfId="2213" priority="1540">
      <formula>$J402="【宿舎借上げ】"</formula>
    </cfRule>
  </conditionalFormatting>
  <conditionalFormatting sqref="L392">
    <cfRule type="expression" dxfId="2212" priority="1537">
      <formula>$J392="【補助対象外】"</formula>
    </cfRule>
    <cfRule type="expression" dxfId="2211" priority="1538">
      <formula>$J392="【宿舎借上げ】"</formula>
    </cfRule>
  </conditionalFormatting>
  <conditionalFormatting sqref="L393">
    <cfRule type="expression" dxfId="2210" priority="1535">
      <formula>$J393="【補助対象外】"</formula>
    </cfRule>
    <cfRule type="expression" dxfId="2209" priority="1536">
      <formula>$J393="【宿舎借上げ】"</formula>
    </cfRule>
  </conditionalFormatting>
  <conditionalFormatting sqref="L394">
    <cfRule type="expression" dxfId="2208" priority="1533">
      <formula>$J394="【補助対象外】"</formula>
    </cfRule>
    <cfRule type="expression" dxfId="2207" priority="1534">
      <formula>$J394="【宿舎借上げ】"</formula>
    </cfRule>
  </conditionalFormatting>
  <conditionalFormatting sqref="L395">
    <cfRule type="expression" dxfId="2206" priority="1531">
      <formula>$J395="【補助対象外】"</formula>
    </cfRule>
    <cfRule type="expression" dxfId="2205" priority="1532">
      <formula>$J395="【宿舎借上げ】"</formula>
    </cfRule>
  </conditionalFormatting>
  <conditionalFormatting sqref="P403:P409">
    <cfRule type="cellIs" dxfId="2204" priority="1530" operator="lessThan">
      <formula>0</formula>
    </cfRule>
  </conditionalFormatting>
  <conditionalFormatting sqref="I403:I409">
    <cfRule type="cellIs" dxfId="2203" priority="1529" operator="notBetween">
      <formula>0</formula>
      <formula>10</formula>
    </cfRule>
  </conditionalFormatting>
  <conditionalFormatting sqref="L403:L409">
    <cfRule type="expression" dxfId="2202" priority="1527">
      <formula>$J403="【補助対象外】"</formula>
    </cfRule>
    <cfRule type="expression" dxfId="2201" priority="1528">
      <formula>$J403="【宿舎借上げ】"</formula>
    </cfRule>
  </conditionalFormatting>
  <conditionalFormatting sqref="M403:N409">
    <cfRule type="expression" dxfId="2200" priority="1523">
      <formula>$J403="【補助対象外】"</formula>
    </cfRule>
    <cfRule type="expression" dxfId="2199" priority="1526">
      <formula>$J403="【住宅手当】"</formula>
    </cfRule>
  </conditionalFormatting>
  <conditionalFormatting sqref="K409">
    <cfRule type="expression" dxfId="2198" priority="1524">
      <formula>$J409="【補助対象外】"</formula>
    </cfRule>
    <cfRule type="expression" dxfId="2197" priority="1525">
      <formula>$J409="【宿舎借上げ】"</formula>
    </cfRule>
  </conditionalFormatting>
  <conditionalFormatting sqref="K403:K408">
    <cfRule type="expression" dxfId="2196" priority="1521">
      <formula>$J403="【補助対象外】"</formula>
    </cfRule>
    <cfRule type="expression" dxfId="2195" priority="1522">
      <formula>$J403="【宿舎借上げ】"</formula>
    </cfRule>
  </conditionalFormatting>
  <conditionalFormatting sqref="P411:P429">
    <cfRule type="cellIs" dxfId="2194" priority="1520" operator="lessThan">
      <formula>0</formula>
    </cfRule>
  </conditionalFormatting>
  <conditionalFormatting sqref="I411:I429">
    <cfRule type="cellIs" dxfId="2193" priority="1519" operator="notBetween">
      <formula>0</formula>
      <formula>10</formula>
    </cfRule>
  </conditionalFormatting>
  <conditionalFormatting sqref="K411:L411">
    <cfRule type="expression" dxfId="2192" priority="1517">
      <formula>$J411="【補助対象外】"</formula>
    </cfRule>
    <cfRule type="expression" dxfId="2191" priority="1518">
      <formula>$J411="【宿舎借上げ】"</formula>
    </cfRule>
  </conditionalFormatting>
  <conditionalFormatting sqref="M411:N411">
    <cfRule type="expression" dxfId="2190" priority="1515">
      <formula>$J411="【住宅手当】"</formula>
    </cfRule>
    <cfRule type="expression" dxfId="2189" priority="1516">
      <formula>$J411="【補助対象外】"</formula>
    </cfRule>
  </conditionalFormatting>
  <conditionalFormatting sqref="M412:N412">
    <cfRule type="expression" dxfId="2188" priority="1513">
      <formula>$J412="【補助対象外】"</formula>
    </cfRule>
    <cfRule type="expression" dxfId="2187" priority="1514">
      <formula>$J412="【住宅手当】"</formula>
    </cfRule>
  </conditionalFormatting>
  <conditionalFormatting sqref="M413:N413">
    <cfRule type="expression" dxfId="2186" priority="1511">
      <formula>$J413="【住宅手当】"</formula>
    </cfRule>
    <cfRule type="expression" dxfId="2185" priority="1512">
      <formula>$J413="【補助対象外】"</formula>
    </cfRule>
  </conditionalFormatting>
  <conditionalFormatting sqref="M414:N414">
    <cfRule type="expression" dxfId="2184" priority="1509">
      <formula>$J414="【補助対象外】"</formula>
    </cfRule>
    <cfRule type="expression" dxfId="2183" priority="1510">
      <formula>$J414="【住宅手当】"</formula>
    </cfRule>
  </conditionalFormatting>
  <conditionalFormatting sqref="M415:N415">
    <cfRule type="expression" dxfId="2182" priority="1507">
      <formula>$J415="【住宅手当】"</formula>
    </cfRule>
    <cfRule type="expression" dxfId="2181" priority="1508">
      <formula>$J415="【補助対象外】"</formula>
    </cfRule>
  </conditionalFormatting>
  <conditionalFormatting sqref="L416">
    <cfRule type="expression" dxfId="2180" priority="1505">
      <formula>$J416="【補助対象外】"</formula>
    </cfRule>
    <cfRule type="expression" dxfId="2179" priority="1506">
      <formula>$J416="【宿舎借上げ】"</formula>
    </cfRule>
  </conditionalFormatting>
  <conditionalFormatting sqref="M416:N416">
    <cfRule type="expression" dxfId="2178" priority="1503">
      <formula>$J416="【補助対象外】"</formula>
    </cfRule>
    <cfRule type="expression" dxfId="2177" priority="1504">
      <formula>$J416="【住宅手当】"</formula>
    </cfRule>
  </conditionalFormatting>
  <conditionalFormatting sqref="K417:L417">
    <cfRule type="expression" dxfId="2176" priority="1501">
      <formula>$J417="【補助対象外】"</formula>
    </cfRule>
    <cfRule type="expression" dxfId="2175" priority="1502">
      <formula>$J417="【宿舎借上げ】"</formula>
    </cfRule>
  </conditionalFormatting>
  <conditionalFormatting sqref="M417:N417">
    <cfRule type="expression" dxfId="2174" priority="1499">
      <formula>$J417="【住宅手当】"</formula>
    </cfRule>
    <cfRule type="expression" dxfId="2173" priority="1500">
      <formula>$J417="【補助対象外】"</formula>
    </cfRule>
  </conditionalFormatting>
  <conditionalFormatting sqref="L418">
    <cfRule type="expression" dxfId="2172" priority="1497">
      <formula>$J418="【補助対象外】"</formula>
    </cfRule>
    <cfRule type="expression" dxfId="2171" priority="1498">
      <formula>$J418="【宿舎借上げ】"</formula>
    </cfRule>
  </conditionalFormatting>
  <conditionalFormatting sqref="M418:N418">
    <cfRule type="expression" dxfId="2170" priority="1495">
      <formula>$J418="【補助対象外】"</formula>
    </cfRule>
    <cfRule type="expression" dxfId="2169" priority="1496">
      <formula>$J418="【住宅手当】"</formula>
    </cfRule>
  </conditionalFormatting>
  <conditionalFormatting sqref="L419">
    <cfRule type="expression" dxfId="2168" priority="1493">
      <formula>$J419="【補助対象外】"</formula>
    </cfRule>
    <cfRule type="expression" dxfId="2167" priority="1494">
      <formula>$J419="【宿舎借上げ】"</formula>
    </cfRule>
  </conditionalFormatting>
  <conditionalFormatting sqref="M419:N419">
    <cfRule type="expression" dxfId="2166" priority="1491">
      <formula>$J419="【住宅手当】"</formula>
    </cfRule>
    <cfRule type="expression" dxfId="2165" priority="1492">
      <formula>$J419="【補助対象外】"</formula>
    </cfRule>
  </conditionalFormatting>
  <conditionalFormatting sqref="L420">
    <cfRule type="expression" dxfId="2164" priority="1489">
      <formula>$J420="【補助対象外】"</formula>
    </cfRule>
    <cfRule type="expression" dxfId="2163" priority="1490">
      <formula>$J420="【宿舎借上げ】"</formula>
    </cfRule>
  </conditionalFormatting>
  <conditionalFormatting sqref="M420:N420">
    <cfRule type="expression" dxfId="2162" priority="1487">
      <formula>$J420="【補助対象外】"</formula>
    </cfRule>
    <cfRule type="expression" dxfId="2161" priority="1488">
      <formula>$J420="【住宅手当】"</formula>
    </cfRule>
  </conditionalFormatting>
  <conditionalFormatting sqref="L421">
    <cfRule type="expression" dxfId="2160" priority="1485">
      <formula>$J421="【補助対象外】"</formula>
    </cfRule>
    <cfRule type="expression" dxfId="2159" priority="1486">
      <formula>$J421="【宿舎借上げ】"</formula>
    </cfRule>
  </conditionalFormatting>
  <conditionalFormatting sqref="M421:N421">
    <cfRule type="expression" dxfId="2158" priority="1483">
      <formula>$J421="【住宅手当】"</formula>
    </cfRule>
    <cfRule type="expression" dxfId="2157" priority="1484">
      <formula>$J421="【補助対象外】"</formula>
    </cfRule>
  </conditionalFormatting>
  <conditionalFormatting sqref="L422:L429">
    <cfRule type="expression" dxfId="2156" priority="1481">
      <formula>$J422="【補助対象外】"</formula>
    </cfRule>
    <cfRule type="expression" dxfId="2155" priority="1482">
      <formula>$J422="【宿舎借上げ】"</formula>
    </cfRule>
  </conditionalFormatting>
  <conditionalFormatting sqref="M422:N429">
    <cfRule type="expression" dxfId="2154" priority="1477">
      <formula>$J422="【補助対象外】"</formula>
    </cfRule>
    <cfRule type="expression" dxfId="2153" priority="1480">
      <formula>$J422="【住宅手当】"</formula>
    </cfRule>
  </conditionalFormatting>
  <conditionalFormatting sqref="K429">
    <cfRule type="expression" dxfId="2152" priority="1478">
      <formula>$J429="【補助対象外】"</formula>
    </cfRule>
    <cfRule type="expression" dxfId="2151" priority="1479">
      <formula>$J429="【宿舎借上げ】"</formula>
    </cfRule>
  </conditionalFormatting>
  <conditionalFormatting sqref="K412">
    <cfRule type="expression" dxfId="2150" priority="1475">
      <formula>$J412="【補助対象外】"</formula>
    </cfRule>
    <cfRule type="expression" dxfId="2149" priority="1476">
      <formula>$J412="【宿舎借上げ】"</formula>
    </cfRule>
  </conditionalFormatting>
  <conditionalFormatting sqref="K413">
    <cfRule type="expression" dxfId="2148" priority="1473">
      <formula>$J413="【補助対象外】"</formula>
    </cfRule>
    <cfRule type="expression" dxfId="2147" priority="1474">
      <formula>$J413="【宿舎借上げ】"</formula>
    </cfRule>
  </conditionalFormatting>
  <conditionalFormatting sqref="K414">
    <cfRule type="expression" dxfId="2146" priority="1471">
      <formula>$J414="【補助対象外】"</formula>
    </cfRule>
    <cfRule type="expression" dxfId="2145" priority="1472">
      <formula>$J414="【宿舎借上げ】"</formula>
    </cfRule>
  </conditionalFormatting>
  <conditionalFormatting sqref="K415">
    <cfRule type="expression" dxfId="2144" priority="1469">
      <formula>$J415="【補助対象外】"</formula>
    </cfRule>
    <cfRule type="expression" dxfId="2143" priority="1470">
      <formula>$J415="【宿舎借上げ】"</formula>
    </cfRule>
  </conditionalFormatting>
  <conditionalFormatting sqref="K416">
    <cfRule type="expression" dxfId="2142" priority="1467">
      <formula>$J416="【補助対象外】"</formula>
    </cfRule>
    <cfRule type="expression" dxfId="2141" priority="1468">
      <formula>$J416="【宿舎借上げ】"</formula>
    </cfRule>
  </conditionalFormatting>
  <conditionalFormatting sqref="K418">
    <cfRule type="expression" dxfId="2140" priority="1465">
      <formula>$J418="【補助対象外】"</formula>
    </cfRule>
    <cfRule type="expression" dxfId="2139" priority="1466">
      <formula>$J418="【宿舎借上げ】"</formula>
    </cfRule>
  </conditionalFormatting>
  <conditionalFormatting sqref="K419">
    <cfRule type="expression" dxfId="2138" priority="1463">
      <formula>$J419="【補助対象外】"</formula>
    </cfRule>
    <cfRule type="expression" dxfId="2137" priority="1464">
      <formula>$J419="【宿舎借上げ】"</formula>
    </cfRule>
  </conditionalFormatting>
  <conditionalFormatting sqref="K420">
    <cfRule type="expression" dxfId="2136" priority="1461">
      <formula>$J420="【補助対象外】"</formula>
    </cfRule>
    <cfRule type="expression" dxfId="2135" priority="1462">
      <formula>$J420="【宿舎借上げ】"</formula>
    </cfRule>
  </conditionalFormatting>
  <conditionalFormatting sqref="K421">
    <cfRule type="expression" dxfId="2134" priority="1459">
      <formula>$J421="【補助対象外】"</formula>
    </cfRule>
    <cfRule type="expression" dxfId="2133" priority="1460">
      <formula>$J421="【宿舎借上げ】"</formula>
    </cfRule>
  </conditionalFormatting>
  <conditionalFormatting sqref="K422:K428">
    <cfRule type="expression" dxfId="2132" priority="1457">
      <formula>$J422="【補助対象外】"</formula>
    </cfRule>
    <cfRule type="expression" dxfId="2131" priority="1458">
      <formula>$J422="【宿舎借上げ】"</formula>
    </cfRule>
  </conditionalFormatting>
  <conditionalFormatting sqref="L412">
    <cfRule type="expression" dxfId="2130" priority="1455">
      <formula>$J412="【補助対象外】"</formula>
    </cfRule>
    <cfRule type="expression" dxfId="2129" priority="1456">
      <formula>$J412="【宿舎借上げ】"</formula>
    </cfRule>
  </conditionalFormatting>
  <conditionalFormatting sqref="L413">
    <cfRule type="expression" dxfId="2128" priority="1453">
      <formula>$J413="【補助対象外】"</formula>
    </cfRule>
    <cfRule type="expression" dxfId="2127" priority="1454">
      <formula>$J413="【宿舎借上げ】"</formula>
    </cfRule>
  </conditionalFormatting>
  <conditionalFormatting sqref="L414">
    <cfRule type="expression" dxfId="2126" priority="1451">
      <formula>$J414="【補助対象外】"</formula>
    </cfRule>
    <cfRule type="expression" dxfId="2125" priority="1452">
      <formula>$J414="【宿舎借上げ】"</formula>
    </cfRule>
  </conditionalFormatting>
  <conditionalFormatting sqref="L415">
    <cfRule type="expression" dxfId="2124" priority="1449">
      <formula>$J415="【補助対象外】"</formula>
    </cfRule>
    <cfRule type="expression" dxfId="2123" priority="1450">
      <formula>$J415="【宿舎借上げ】"</formula>
    </cfRule>
  </conditionalFormatting>
  <conditionalFormatting sqref="P431:P442">
    <cfRule type="cellIs" dxfId="2122" priority="1448" operator="lessThan">
      <formula>0</formula>
    </cfRule>
  </conditionalFormatting>
  <conditionalFormatting sqref="I431:I442">
    <cfRule type="cellIs" dxfId="2121" priority="1447" operator="notBetween">
      <formula>0</formula>
      <formula>10</formula>
    </cfRule>
  </conditionalFormatting>
  <conditionalFormatting sqref="K431:L431">
    <cfRule type="expression" dxfId="2120" priority="1445">
      <formula>$J431="【補助対象外】"</formula>
    </cfRule>
    <cfRule type="expression" dxfId="2119" priority="1446">
      <formula>$J431="【宿舎借上げ】"</formula>
    </cfRule>
  </conditionalFormatting>
  <conditionalFormatting sqref="M431:N431">
    <cfRule type="expression" dxfId="2118" priority="1443">
      <formula>$J431="【住宅手当】"</formula>
    </cfRule>
    <cfRule type="expression" dxfId="2117" priority="1444">
      <formula>$J431="【補助対象外】"</formula>
    </cfRule>
  </conditionalFormatting>
  <conditionalFormatting sqref="M432:N432">
    <cfRule type="expression" dxfId="2116" priority="1441">
      <formula>$J432="【補助対象外】"</formula>
    </cfRule>
    <cfRule type="expression" dxfId="2115" priority="1442">
      <formula>$J432="【住宅手当】"</formula>
    </cfRule>
  </conditionalFormatting>
  <conditionalFormatting sqref="M433:N433">
    <cfRule type="expression" dxfId="2114" priority="1439">
      <formula>$J433="【住宅手当】"</formula>
    </cfRule>
    <cfRule type="expression" dxfId="2113" priority="1440">
      <formula>$J433="【補助対象外】"</formula>
    </cfRule>
  </conditionalFormatting>
  <conditionalFormatting sqref="M434:N434">
    <cfRule type="expression" dxfId="2112" priority="1437">
      <formula>$J434="【補助対象外】"</formula>
    </cfRule>
    <cfRule type="expression" dxfId="2111" priority="1438">
      <formula>$J434="【住宅手当】"</formula>
    </cfRule>
  </conditionalFormatting>
  <conditionalFormatting sqref="M435:N435">
    <cfRule type="expression" dxfId="2110" priority="1435">
      <formula>$J435="【住宅手当】"</formula>
    </cfRule>
    <cfRule type="expression" dxfId="2109" priority="1436">
      <formula>$J435="【補助対象外】"</formula>
    </cfRule>
  </conditionalFormatting>
  <conditionalFormatting sqref="L436">
    <cfRule type="expression" dxfId="2108" priority="1433">
      <formula>$J436="【補助対象外】"</formula>
    </cfRule>
    <cfRule type="expression" dxfId="2107" priority="1434">
      <formula>$J436="【宿舎借上げ】"</formula>
    </cfRule>
  </conditionalFormatting>
  <conditionalFormatting sqref="M436:N436">
    <cfRule type="expression" dxfId="2106" priority="1431">
      <formula>$J436="【補助対象外】"</formula>
    </cfRule>
    <cfRule type="expression" dxfId="2105" priority="1432">
      <formula>$J436="【住宅手当】"</formula>
    </cfRule>
  </conditionalFormatting>
  <conditionalFormatting sqref="K437:L437">
    <cfRule type="expression" dxfId="2104" priority="1429">
      <formula>$J437="【補助対象外】"</formula>
    </cfRule>
    <cfRule type="expression" dxfId="2103" priority="1430">
      <formula>$J437="【宿舎借上げ】"</formula>
    </cfRule>
  </conditionalFormatting>
  <conditionalFormatting sqref="M437:N437">
    <cfRule type="expression" dxfId="2102" priority="1427">
      <formula>$J437="【住宅手当】"</formula>
    </cfRule>
    <cfRule type="expression" dxfId="2101" priority="1428">
      <formula>$J437="【補助対象外】"</formula>
    </cfRule>
  </conditionalFormatting>
  <conditionalFormatting sqref="L438">
    <cfRule type="expression" dxfId="2100" priority="1425">
      <formula>$J438="【補助対象外】"</formula>
    </cfRule>
    <cfRule type="expression" dxfId="2099" priority="1426">
      <formula>$J438="【宿舎借上げ】"</formula>
    </cfRule>
  </conditionalFormatting>
  <conditionalFormatting sqref="M438:N438">
    <cfRule type="expression" dxfId="2098" priority="1423">
      <formula>$J438="【補助対象外】"</formula>
    </cfRule>
    <cfRule type="expression" dxfId="2097" priority="1424">
      <formula>$J438="【住宅手当】"</formula>
    </cfRule>
  </conditionalFormatting>
  <conditionalFormatting sqref="L439">
    <cfRule type="expression" dxfId="2096" priority="1421">
      <formula>$J439="【補助対象外】"</formula>
    </cfRule>
    <cfRule type="expression" dxfId="2095" priority="1422">
      <formula>$J439="【宿舎借上げ】"</formula>
    </cfRule>
  </conditionalFormatting>
  <conditionalFormatting sqref="M439:N439">
    <cfRule type="expression" dxfId="2094" priority="1419">
      <formula>$J439="【住宅手当】"</formula>
    </cfRule>
    <cfRule type="expression" dxfId="2093" priority="1420">
      <formula>$J439="【補助対象外】"</formula>
    </cfRule>
  </conditionalFormatting>
  <conditionalFormatting sqref="L440">
    <cfRule type="expression" dxfId="2092" priority="1417">
      <formula>$J440="【補助対象外】"</formula>
    </cfRule>
    <cfRule type="expression" dxfId="2091" priority="1418">
      <formula>$J440="【宿舎借上げ】"</formula>
    </cfRule>
  </conditionalFormatting>
  <conditionalFormatting sqref="M440:N440">
    <cfRule type="expression" dxfId="2090" priority="1415">
      <formula>$J440="【補助対象外】"</formula>
    </cfRule>
    <cfRule type="expression" dxfId="2089" priority="1416">
      <formula>$J440="【住宅手当】"</formula>
    </cfRule>
  </conditionalFormatting>
  <conditionalFormatting sqref="L441">
    <cfRule type="expression" dxfId="2088" priority="1413">
      <formula>$J441="【補助対象外】"</formula>
    </cfRule>
    <cfRule type="expression" dxfId="2087" priority="1414">
      <formula>$J441="【宿舎借上げ】"</formula>
    </cfRule>
  </conditionalFormatting>
  <conditionalFormatting sqref="M441:N441">
    <cfRule type="expression" dxfId="2086" priority="1411">
      <formula>$J441="【住宅手当】"</formula>
    </cfRule>
    <cfRule type="expression" dxfId="2085" priority="1412">
      <formula>$J441="【補助対象外】"</formula>
    </cfRule>
  </conditionalFormatting>
  <conditionalFormatting sqref="L442">
    <cfRule type="expression" dxfId="2084" priority="1409">
      <formula>$J442="【補助対象外】"</formula>
    </cfRule>
    <cfRule type="expression" dxfId="2083" priority="1410">
      <formula>$J442="【宿舎借上げ】"</formula>
    </cfRule>
  </conditionalFormatting>
  <conditionalFormatting sqref="M442:N442">
    <cfRule type="expression" dxfId="2082" priority="1407">
      <formula>$J442="【補助対象外】"</formula>
    </cfRule>
    <cfRule type="expression" dxfId="2081" priority="1408">
      <formula>$J442="【住宅手当】"</formula>
    </cfRule>
  </conditionalFormatting>
  <conditionalFormatting sqref="K432">
    <cfRule type="expression" dxfId="2080" priority="1405">
      <formula>$J432="【補助対象外】"</formula>
    </cfRule>
    <cfRule type="expression" dxfId="2079" priority="1406">
      <formula>$J432="【宿舎借上げ】"</formula>
    </cfRule>
  </conditionalFormatting>
  <conditionalFormatting sqref="K433">
    <cfRule type="expression" dxfId="2078" priority="1403">
      <formula>$J433="【補助対象外】"</formula>
    </cfRule>
    <cfRule type="expression" dxfId="2077" priority="1404">
      <formula>$J433="【宿舎借上げ】"</formula>
    </cfRule>
  </conditionalFormatting>
  <conditionalFormatting sqref="K434">
    <cfRule type="expression" dxfId="2076" priority="1401">
      <formula>$J434="【補助対象外】"</formula>
    </cfRule>
    <cfRule type="expression" dxfId="2075" priority="1402">
      <formula>$J434="【宿舎借上げ】"</formula>
    </cfRule>
  </conditionalFormatting>
  <conditionalFormatting sqref="K435">
    <cfRule type="expression" dxfId="2074" priority="1399">
      <formula>$J435="【補助対象外】"</formula>
    </cfRule>
    <cfRule type="expression" dxfId="2073" priority="1400">
      <formula>$J435="【宿舎借上げ】"</formula>
    </cfRule>
  </conditionalFormatting>
  <conditionalFormatting sqref="K436">
    <cfRule type="expression" dxfId="2072" priority="1397">
      <formula>$J436="【補助対象外】"</formula>
    </cfRule>
    <cfRule type="expression" dxfId="2071" priority="1398">
      <formula>$J436="【宿舎借上げ】"</formula>
    </cfRule>
  </conditionalFormatting>
  <conditionalFormatting sqref="K438">
    <cfRule type="expression" dxfId="2070" priority="1395">
      <formula>$J438="【補助対象外】"</formula>
    </cfRule>
    <cfRule type="expression" dxfId="2069" priority="1396">
      <formula>$J438="【宿舎借上げ】"</formula>
    </cfRule>
  </conditionalFormatting>
  <conditionalFormatting sqref="K439">
    <cfRule type="expression" dxfId="2068" priority="1393">
      <formula>$J439="【補助対象外】"</formula>
    </cfRule>
    <cfRule type="expression" dxfId="2067" priority="1394">
      <formula>$J439="【宿舎借上げ】"</formula>
    </cfRule>
  </conditionalFormatting>
  <conditionalFormatting sqref="K440">
    <cfRule type="expression" dxfId="2066" priority="1391">
      <formula>$J440="【補助対象外】"</formula>
    </cfRule>
    <cfRule type="expression" dxfId="2065" priority="1392">
      <formula>$J440="【宿舎借上げ】"</formula>
    </cfRule>
  </conditionalFormatting>
  <conditionalFormatting sqref="K441">
    <cfRule type="expression" dxfId="2064" priority="1389">
      <formula>$J441="【補助対象外】"</formula>
    </cfRule>
    <cfRule type="expression" dxfId="2063" priority="1390">
      <formula>$J441="【宿舎借上げ】"</formula>
    </cfRule>
  </conditionalFormatting>
  <conditionalFormatting sqref="K442">
    <cfRule type="expression" dxfId="2062" priority="1387">
      <formula>$J442="【補助対象外】"</formula>
    </cfRule>
    <cfRule type="expression" dxfId="2061" priority="1388">
      <formula>$J442="【宿舎借上げ】"</formula>
    </cfRule>
  </conditionalFormatting>
  <conditionalFormatting sqref="L432">
    <cfRule type="expression" dxfId="2060" priority="1385">
      <formula>$J432="【補助対象外】"</formula>
    </cfRule>
    <cfRule type="expression" dxfId="2059" priority="1386">
      <formula>$J432="【宿舎借上げ】"</formula>
    </cfRule>
  </conditionalFormatting>
  <conditionalFormatting sqref="L433">
    <cfRule type="expression" dxfId="2058" priority="1383">
      <formula>$J433="【補助対象外】"</formula>
    </cfRule>
    <cfRule type="expression" dxfId="2057" priority="1384">
      <formula>$J433="【宿舎借上げ】"</formula>
    </cfRule>
  </conditionalFormatting>
  <conditionalFormatting sqref="L434">
    <cfRule type="expression" dxfId="2056" priority="1381">
      <formula>$J434="【補助対象外】"</formula>
    </cfRule>
    <cfRule type="expression" dxfId="2055" priority="1382">
      <formula>$J434="【宿舎借上げ】"</formula>
    </cfRule>
  </conditionalFormatting>
  <conditionalFormatting sqref="L435">
    <cfRule type="expression" dxfId="2054" priority="1379">
      <formula>$J435="【補助対象外】"</formula>
    </cfRule>
    <cfRule type="expression" dxfId="2053" priority="1380">
      <formula>$J435="【宿舎借上げ】"</formula>
    </cfRule>
  </conditionalFormatting>
  <conditionalFormatting sqref="P443:P449">
    <cfRule type="cellIs" dxfId="2052" priority="1378" operator="lessThan">
      <formula>0</formula>
    </cfRule>
  </conditionalFormatting>
  <conditionalFormatting sqref="I443:I449">
    <cfRule type="cellIs" dxfId="2051" priority="1377" operator="notBetween">
      <formula>0</formula>
      <formula>10</formula>
    </cfRule>
  </conditionalFormatting>
  <conditionalFormatting sqref="L443:L449">
    <cfRule type="expression" dxfId="2050" priority="1375">
      <formula>$J443="【補助対象外】"</formula>
    </cfRule>
    <cfRule type="expression" dxfId="2049" priority="1376">
      <formula>$J443="【宿舎借上げ】"</formula>
    </cfRule>
  </conditionalFormatting>
  <conditionalFormatting sqref="M443:N449">
    <cfRule type="expression" dxfId="2048" priority="1371">
      <formula>$J443="【補助対象外】"</formula>
    </cfRule>
    <cfRule type="expression" dxfId="2047" priority="1374">
      <formula>$J443="【住宅手当】"</formula>
    </cfRule>
  </conditionalFormatting>
  <conditionalFormatting sqref="K449">
    <cfRule type="expression" dxfId="2046" priority="1372">
      <formula>$J449="【補助対象外】"</formula>
    </cfRule>
    <cfRule type="expression" dxfId="2045" priority="1373">
      <formula>$J449="【宿舎借上げ】"</formula>
    </cfRule>
  </conditionalFormatting>
  <conditionalFormatting sqref="K443:K448">
    <cfRule type="expression" dxfId="2044" priority="1369">
      <formula>$J443="【補助対象外】"</formula>
    </cfRule>
    <cfRule type="expression" dxfId="2043" priority="1370">
      <formula>$J443="【宿舎借上げ】"</formula>
    </cfRule>
  </conditionalFormatting>
  <conditionalFormatting sqref="P451:P469">
    <cfRule type="cellIs" dxfId="2042" priority="1368" operator="lessThan">
      <formula>0</formula>
    </cfRule>
  </conditionalFormatting>
  <conditionalFormatting sqref="I451:I469">
    <cfRule type="cellIs" dxfId="2041" priority="1367" operator="notBetween">
      <formula>0</formula>
      <formula>10</formula>
    </cfRule>
  </conditionalFormatting>
  <conditionalFormatting sqref="K451:L451">
    <cfRule type="expression" dxfId="2040" priority="1365">
      <formula>$J451="【補助対象外】"</formula>
    </cfRule>
    <cfRule type="expression" dxfId="2039" priority="1366">
      <formula>$J451="【宿舎借上げ】"</formula>
    </cfRule>
  </conditionalFormatting>
  <conditionalFormatting sqref="M451:N451">
    <cfRule type="expression" dxfId="2038" priority="1363">
      <formula>$J451="【住宅手当】"</formula>
    </cfRule>
    <cfRule type="expression" dxfId="2037" priority="1364">
      <formula>$J451="【補助対象外】"</formula>
    </cfRule>
  </conditionalFormatting>
  <conditionalFormatting sqref="M452:N452">
    <cfRule type="expression" dxfId="2036" priority="1361">
      <formula>$J452="【補助対象外】"</formula>
    </cfRule>
    <cfRule type="expression" dxfId="2035" priority="1362">
      <formula>$J452="【住宅手当】"</formula>
    </cfRule>
  </conditionalFormatting>
  <conditionalFormatting sqref="M453:N453">
    <cfRule type="expression" dxfId="2034" priority="1359">
      <formula>$J453="【住宅手当】"</formula>
    </cfRule>
    <cfRule type="expression" dxfId="2033" priority="1360">
      <formula>$J453="【補助対象外】"</formula>
    </cfRule>
  </conditionalFormatting>
  <conditionalFormatting sqref="M454:N454">
    <cfRule type="expression" dxfId="2032" priority="1357">
      <formula>$J454="【補助対象外】"</formula>
    </cfRule>
    <cfRule type="expression" dxfId="2031" priority="1358">
      <formula>$J454="【住宅手当】"</formula>
    </cfRule>
  </conditionalFormatting>
  <conditionalFormatting sqref="M455:N455">
    <cfRule type="expression" dxfId="2030" priority="1355">
      <formula>$J455="【住宅手当】"</formula>
    </cfRule>
    <cfRule type="expression" dxfId="2029" priority="1356">
      <formula>$J455="【補助対象外】"</formula>
    </cfRule>
  </conditionalFormatting>
  <conditionalFormatting sqref="L456">
    <cfRule type="expression" dxfId="2028" priority="1353">
      <formula>$J456="【補助対象外】"</formula>
    </cfRule>
    <cfRule type="expression" dxfId="2027" priority="1354">
      <formula>$J456="【宿舎借上げ】"</formula>
    </cfRule>
  </conditionalFormatting>
  <conditionalFormatting sqref="M456:N456">
    <cfRule type="expression" dxfId="2026" priority="1351">
      <formula>$J456="【補助対象外】"</formula>
    </cfRule>
    <cfRule type="expression" dxfId="2025" priority="1352">
      <formula>$J456="【住宅手当】"</formula>
    </cfRule>
  </conditionalFormatting>
  <conditionalFormatting sqref="K457:L457">
    <cfRule type="expression" dxfId="2024" priority="1349">
      <formula>$J457="【補助対象外】"</formula>
    </cfRule>
    <cfRule type="expression" dxfId="2023" priority="1350">
      <formula>$J457="【宿舎借上げ】"</formula>
    </cfRule>
  </conditionalFormatting>
  <conditionalFormatting sqref="M457:N457">
    <cfRule type="expression" dxfId="2022" priority="1347">
      <formula>$J457="【住宅手当】"</formula>
    </cfRule>
    <cfRule type="expression" dxfId="2021" priority="1348">
      <formula>$J457="【補助対象外】"</formula>
    </cfRule>
  </conditionalFormatting>
  <conditionalFormatting sqref="L458">
    <cfRule type="expression" dxfId="2020" priority="1345">
      <formula>$J458="【補助対象外】"</formula>
    </cfRule>
    <cfRule type="expression" dxfId="2019" priority="1346">
      <formula>$J458="【宿舎借上げ】"</formula>
    </cfRule>
  </conditionalFormatting>
  <conditionalFormatting sqref="M458:N458">
    <cfRule type="expression" dxfId="2018" priority="1343">
      <formula>$J458="【補助対象外】"</formula>
    </cfRule>
    <cfRule type="expression" dxfId="2017" priority="1344">
      <formula>$J458="【住宅手当】"</formula>
    </cfRule>
  </conditionalFormatting>
  <conditionalFormatting sqref="L459">
    <cfRule type="expression" dxfId="2016" priority="1341">
      <formula>$J459="【補助対象外】"</formula>
    </cfRule>
    <cfRule type="expression" dxfId="2015" priority="1342">
      <formula>$J459="【宿舎借上げ】"</formula>
    </cfRule>
  </conditionalFormatting>
  <conditionalFormatting sqref="M459:N459">
    <cfRule type="expression" dxfId="2014" priority="1339">
      <formula>$J459="【住宅手当】"</formula>
    </cfRule>
    <cfRule type="expression" dxfId="2013" priority="1340">
      <formula>$J459="【補助対象外】"</formula>
    </cfRule>
  </conditionalFormatting>
  <conditionalFormatting sqref="L460">
    <cfRule type="expression" dxfId="2012" priority="1337">
      <formula>$J460="【補助対象外】"</formula>
    </cfRule>
    <cfRule type="expression" dxfId="2011" priority="1338">
      <formula>$J460="【宿舎借上げ】"</formula>
    </cfRule>
  </conditionalFormatting>
  <conditionalFormatting sqref="M460:N460">
    <cfRule type="expression" dxfId="2010" priority="1335">
      <formula>$J460="【補助対象外】"</formula>
    </cfRule>
    <cfRule type="expression" dxfId="2009" priority="1336">
      <formula>$J460="【住宅手当】"</formula>
    </cfRule>
  </conditionalFormatting>
  <conditionalFormatting sqref="L461">
    <cfRule type="expression" dxfId="2008" priority="1333">
      <formula>$J461="【補助対象外】"</formula>
    </cfRule>
    <cfRule type="expression" dxfId="2007" priority="1334">
      <formula>$J461="【宿舎借上げ】"</formula>
    </cfRule>
  </conditionalFormatting>
  <conditionalFormatting sqref="M461:N461">
    <cfRule type="expression" dxfId="2006" priority="1331">
      <formula>$J461="【住宅手当】"</formula>
    </cfRule>
    <cfRule type="expression" dxfId="2005" priority="1332">
      <formula>$J461="【補助対象外】"</formula>
    </cfRule>
  </conditionalFormatting>
  <conditionalFormatting sqref="L462:L469">
    <cfRule type="expression" dxfId="2004" priority="1329">
      <formula>$J462="【補助対象外】"</formula>
    </cfRule>
    <cfRule type="expression" dxfId="2003" priority="1330">
      <formula>$J462="【宿舎借上げ】"</formula>
    </cfRule>
  </conditionalFormatting>
  <conditionalFormatting sqref="M462:N469">
    <cfRule type="expression" dxfId="2002" priority="1325">
      <formula>$J462="【補助対象外】"</formula>
    </cfRule>
    <cfRule type="expression" dxfId="2001" priority="1328">
      <formula>$J462="【住宅手当】"</formula>
    </cfRule>
  </conditionalFormatting>
  <conditionalFormatting sqref="K469">
    <cfRule type="expression" dxfId="2000" priority="1326">
      <formula>$J469="【補助対象外】"</formula>
    </cfRule>
    <cfRule type="expression" dxfId="1999" priority="1327">
      <formula>$J469="【宿舎借上げ】"</formula>
    </cfRule>
  </conditionalFormatting>
  <conditionalFormatting sqref="K452">
    <cfRule type="expression" dxfId="1998" priority="1323">
      <formula>$J452="【補助対象外】"</formula>
    </cfRule>
    <cfRule type="expression" dxfId="1997" priority="1324">
      <formula>$J452="【宿舎借上げ】"</formula>
    </cfRule>
  </conditionalFormatting>
  <conditionalFormatting sqref="K453">
    <cfRule type="expression" dxfId="1996" priority="1321">
      <formula>$J453="【補助対象外】"</formula>
    </cfRule>
    <cfRule type="expression" dxfId="1995" priority="1322">
      <formula>$J453="【宿舎借上げ】"</formula>
    </cfRule>
  </conditionalFormatting>
  <conditionalFormatting sqref="K454">
    <cfRule type="expression" dxfId="1994" priority="1319">
      <formula>$J454="【補助対象外】"</formula>
    </cfRule>
    <cfRule type="expression" dxfId="1993" priority="1320">
      <formula>$J454="【宿舎借上げ】"</formula>
    </cfRule>
  </conditionalFormatting>
  <conditionalFormatting sqref="K455">
    <cfRule type="expression" dxfId="1992" priority="1317">
      <formula>$J455="【補助対象外】"</formula>
    </cfRule>
    <cfRule type="expression" dxfId="1991" priority="1318">
      <formula>$J455="【宿舎借上げ】"</formula>
    </cfRule>
  </conditionalFormatting>
  <conditionalFormatting sqref="K456">
    <cfRule type="expression" dxfId="1990" priority="1315">
      <formula>$J456="【補助対象外】"</formula>
    </cfRule>
    <cfRule type="expression" dxfId="1989" priority="1316">
      <formula>$J456="【宿舎借上げ】"</formula>
    </cfRule>
  </conditionalFormatting>
  <conditionalFormatting sqref="K458">
    <cfRule type="expression" dxfId="1988" priority="1313">
      <formula>$J458="【補助対象外】"</formula>
    </cfRule>
    <cfRule type="expression" dxfId="1987" priority="1314">
      <formula>$J458="【宿舎借上げ】"</formula>
    </cfRule>
  </conditionalFormatting>
  <conditionalFormatting sqref="K459">
    <cfRule type="expression" dxfId="1986" priority="1311">
      <formula>$J459="【補助対象外】"</formula>
    </cfRule>
    <cfRule type="expression" dxfId="1985" priority="1312">
      <formula>$J459="【宿舎借上げ】"</formula>
    </cfRule>
  </conditionalFormatting>
  <conditionalFormatting sqref="K460">
    <cfRule type="expression" dxfId="1984" priority="1309">
      <formula>$J460="【補助対象外】"</formula>
    </cfRule>
    <cfRule type="expression" dxfId="1983" priority="1310">
      <formula>$J460="【宿舎借上げ】"</formula>
    </cfRule>
  </conditionalFormatting>
  <conditionalFormatting sqref="K461">
    <cfRule type="expression" dxfId="1982" priority="1307">
      <formula>$J461="【補助対象外】"</formula>
    </cfRule>
    <cfRule type="expression" dxfId="1981" priority="1308">
      <formula>$J461="【宿舎借上げ】"</formula>
    </cfRule>
  </conditionalFormatting>
  <conditionalFormatting sqref="K462:K468">
    <cfRule type="expression" dxfId="1980" priority="1305">
      <formula>$J462="【補助対象外】"</formula>
    </cfRule>
    <cfRule type="expression" dxfId="1979" priority="1306">
      <formula>$J462="【宿舎借上げ】"</formula>
    </cfRule>
  </conditionalFormatting>
  <conditionalFormatting sqref="L452">
    <cfRule type="expression" dxfId="1978" priority="1303">
      <formula>$J452="【補助対象外】"</formula>
    </cfRule>
    <cfRule type="expression" dxfId="1977" priority="1304">
      <formula>$J452="【宿舎借上げ】"</formula>
    </cfRule>
  </conditionalFormatting>
  <conditionalFormatting sqref="L453">
    <cfRule type="expression" dxfId="1976" priority="1301">
      <formula>$J453="【補助対象外】"</formula>
    </cfRule>
    <cfRule type="expression" dxfId="1975" priority="1302">
      <formula>$J453="【宿舎借上げ】"</formula>
    </cfRule>
  </conditionalFormatting>
  <conditionalFormatting sqref="L454">
    <cfRule type="expression" dxfId="1974" priority="1299">
      <formula>$J454="【補助対象外】"</formula>
    </cfRule>
    <cfRule type="expression" dxfId="1973" priority="1300">
      <formula>$J454="【宿舎借上げ】"</formula>
    </cfRule>
  </conditionalFormatting>
  <conditionalFormatting sqref="L455">
    <cfRule type="expression" dxfId="1972" priority="1297">
      <formula>$J455="【補助対象外】"</formula>
    </cfRule>
    <cfRule type="expression" dxfId="1971" priority="1298">
      <formula>$J455="【宿舎借上げ】"</formula>
    </cfRule>
  </conditionalFormatting>
  <conditionalFormatting sqref="P471:P482">
    <cfRule type="cellIs" dxfId="1970" priority="1296" operator="lessThan">
      <formula>0</formula>
    </cfRule>
  </conditionalFormatting>
  <conditionalFormatting sqref="I471:I482">
    <cfRule type="cellIs" dxfId="1969" priority="1295" operator="notBetween">
      <formula>0</formula>
      <formula>10</formula>
    </cfRule>
  </conditionalFormatting>
  <conditionalFormatting sqref="K471:L471">
    <cfRule type="expression" dxfId="1968" priority="1293">
      <formula>$J471="【補助対象外】"</formula>
    </cfRule>
    <cfRule type="expression" dxfId="1967" priority="1294">
      <formula>$J471="【宿舎借上げ】"</formula>
    </cfRule>
  </conditionalFormatting>
  <conditionalFormatting sqref="M471:N471">
    <cfRule type="expression" dxfId="1966" priority="1291">
      <formula>$J471="【住宅手当】"</formula>
    </cfRule>
    <cfRule type="expression" dxfId="1965" priority="1292">
      <formula>$J471="【補助対象外】"</formula>
    </cfRule>
  </conditionalFormatting>
  <conditionalFormatting sqref="M472:N472">
    <cfRule type="expression" dxfId="1964" priority="1289">
      <formula>$J472="【補助対象外】"</formula>
    </cfRule>
    <cfRule type="expression" dxfId="1963" priority="1290">
      <formula>$J472="【住宅手当】"</formula>
    </cfRule>
  </conditionalFormatting>
  <conditionalFormatting sqref="M473:N473">
    <cfRule type="expression" dxfId="1962" priority="1287">
      <formula>$J473="【住宅手当】"</formula>
    </cfRule>
    <cfRule type="expression" dxfId="1961" priority="1288">
      <formula>$J473="【補助対象外】"</formula>
    </cfRule>
  </conditionalFormatting>
  <conditionalFormatting sqref="M474:N474">
    <cfRule type="expression" dxfId="1960" priority="1285">
      <formula>$J474="【補助対象外】"</formula>
    </cfRule>
    <cfRule type="expression" dxfId="1959" priority="1286">
      <formula>$J474="【住宅手当】"</formula>
    </cfRule>
  </conditionalFormatting>
  <conditionalFormatting sqref="M475:N475">
    <cfRule type="expression" dxfId="1958" priority="1283">
      <formula>$J475="【住宅手当】"</formula>
    </cfRule>
    <cfRule type="expression" dxfId="1957" priority="1284">
      <formula>$J475="【補助対象外】"</formula>
    </cfRule>
  </conditionalFormatting>
  <conditionalFormatting sqref="L476">
    <cfRule type="expression" dxfId="1956" priority="1281">
      <formula>$J476="【補助対象外】"</formula>
    </cfRule>
    <cfRule type="expression" dxfId="1955" priority="1282">
      <formula>$J476="【宿舎借上げ】"</formula>
    </cfRule>
  </conditionalFormatting>
  <conditionalFormatting sqref="M476:N476">
    <cfRule type="expression" dxfId="1954" priority="1279">
      <formula>$J476="【補助対象外】"</formula>
    </cfRule>
    <cfRule type="expression" dxfId="1953" priority="1280">
      <formula>$J476="【住宅手当】"</formula>
    </cfRule>
  </conditionalFormatting>
  <conditionalFormatting sqref="K477:L477">
    <cfRule type="expression" dxfId="1952" priority="1277">
      <formula>$J477="【補助対象外】"</formula>
    </cfRule>
    <cfRule type="expression" dxfId="1951" priority="1278">
      <formula>$J477="【宿舎借上げ】"</formula>
    </cfRule>
  </conditionalFormatting>
  <conditionalFormatting sqref="M477:N477">
    <cfRule type="expression" dxfId="1950" priority="1275">
      <formula>$J477="【住宅手当】"</formula>
    </cfRule>
    <cfRule type="expression" dxfId="1949" priority="1276">
      <formula>$J477="【補助対象外】"</formula>
    </cfRule>
  </conditionalFormatting>
  <conditionalFormatting sqref="L478">
    <cfRule type="expression" dxfId="1948" priority="1273">
      <formula>$J478="【補助対象外】"</formula>
    </cfRule>
    <cfRule type="expression" dxfId="1947" priority="1274">
      <formula>$J478="【宿舎借上げ】"</formula>
    </cfRule>
  </conditionalFormatting>
  <conditionalFormatting sqref="M478:N478">
    <cfRule type="expression" dxfId="1946" priority="1271">
      <formula>$J478="【補助対象外】"</formula>
    </cfRule>
    <cfRule type="expression" dxfId="1945" priority="1272">
      <formula>$J478="【住宅手当】"</formula>
    </cfRule>
  </conditionalFormatting>
  <conditionalFormatting sqref="L479">
    <cfRule type="expression" dxfId="1944" priority="1269">
      <formula>$J479="【補助対象外】"</formula>
    </cfRule>
    <cfRule type="expression" dxfId="1943" priority="1270">
      <formula>$J479="【宿舎借上げ】"</formula>
    </cfRule>
  </conditionalFormatting>
  <conditionalFormatting sqref="M479:N479">
    <cfRule type="expression" dxfId="1942" priority="1267">
      <formula>$J479="【住宅手当】"</formula>
    </cfRule>
    <cfRule type="expression" dxfId="1941" priority="1268">
      <formula>$J479="【補助対象外】"</formula>
    </cfRule>
  </conditionalFormatting>
  <conditionalFormatting sqref="L480">
    <cfRule type="expression" dxfId="1940" priority="1265">
      <formula>$J480="【補助対象外】"</formula>
    </cfRule>
    <cfRule type="expression" dxfId="1939" priority="1266">
      <formula>$J480="【宿舎借上げ】"</formula>
    </cfRule>
  </conditionalFormatting>
  <conditionalFormatting sqref="M480:N480">
    <cfRule type="expression" dxfId="1938" priority="1263">
      <formula>$J480="【補助対象外】"</formula>
    </cfRule>
    <cfRule type="expression" dxfId="1937" priority="1264">
      <formula>$J480="【住宅手当】"</formula>
    </cfRule>
  </conditionalFormatting>
  <conditionalFormatting sqref="L481">
    <cfRule type="expression" dxfId="1936" priority="1261">
      <formula>$J481="【補助対象外】"</formula>
    </cfRule>
    <cfRule type="expression" dxfId="1935" priority="1262">
      <formula>$J481="【宿舎借上げ】"</formula>
    </cfRule>
  </conditionalFormatting>
  <conditionalFormatting sqref="M481:N481">
    <cfRule type="expression" dxfId="1934" priority="1259">
      <formula>$J481="【住宅手当】"</formula>
    </cfRule>
    <cfRule type="expression" dxfId="1933" priority="1260">
      <formula>$J481="【補助対象外】"</formula>
    </cfRule>
  </conditionalFormatting>
  <conditionalFormatting sqref="L482">
    <cfRule type="expression" dxfId="1932" priority="1257">
      <formula>$J482="【補助対象外】"</formula>
    </cfRule>
    <cfRule type="expression" dxfId="1931" priority="1258">
      <formula>$J482="【宿舎借上げ】"</formula>
    </cfRule>
  </conditionalFormatting>
  <conditionalFormatting sqref="M482:N482">
    <cfRule type="expression" dxfId="1930" priority="1255">
      <formula>$J482="【補助対象外】"</formula>
    </cfRule>
    <cfRule type="expression" dxfId="1929" priority="1256">
      <formula>$J482="【住宅手当】"</formula>
    </cfRule>
  </conditionalFormatting>
  <conditionalFormatting sqref="K472">
    <cfRule type="expression" dxfId="1928" priority="1253">
      <formula>$J472="【補助対象外】"</formula>
    </cfRule>
    <cfRule type="expression" dxfId="1927" priority="1254">
      <formula>$J472="【宿舎借上げ】"</formula>
    </cfRule>
  </conditionalFormatting>
  <conditionalFormatting sqref="K473">
    <cfRule type="expression" dxfId="1926" priority="1251">
      <formula>$J473="【補助対象外】"</formula>
    </cfRule>
    <cfRule type="expression" dxfId="1925" priority="1252">
      <formula>$J473="【宿舎借上げ】"</formula>
    </cfRule>
  </conditionalFormatting>
  <conditionalFormatting sqref="K474">
    <cfRule type="expression" dxfId="1924" priority="1249">
      <formula>$J474="【補助対象外】"</formula>
    </cfRule>
    <cfRule type="expression" dxfId="1923" priority="1250">
      <formula>$J474="【宿舎借上げ】"</formula>
    </cfRule>
  </conditionalFormatting>
  <conditionalFormatting sqref="K475">
    <cfRule type="expression" dxfId="1922" priority="1247">
      <formula>$J475="【補助対象外】"</formula>
    </cfRule>
    <cfRule type="expression" dxfId="1921" priority="1248">
      <formula>$J475="【宿舎借上げ】"</formula>
    </cfRule>
  </conditionalFormatting>
  <conditionalFormatting sqref="K476">
    <cfRule type="expression" dxfId="1920" priority="1245">
      <formula>$J476="【補助対象外】"</formula>
    </cfRule>
    <cfRule type="expression" dxfId="1919" priority="1246">
      <formula>$J476="【宿舎借上げ】"</formula>
    </cfRule>
  </conditionalFormatting>
  <conditionalFormatting sqref="K478">
    <cfRule type="expression" dxfId="1918" priority="1243">
      <formula>$J478="【補助対象外】"</formula>
    </cfRule>
    <cfRule type="expression" dxfId="1917" priority="1244">
      <formula>$J478="【宿舎借上げ】"</formula>
    </cfRule>
  </conditionalFormatting>
  <conditionalFormatting sqref="K479">
    <cfRule type="expression" dxfId="1916" priority="1241">
      <formula>$J479="【補助対象外】"</formula>
    </cfRule>
    <cfRule type="expression" dxfId="1915" priority="1242">
      <formula>$J479="【宿舎借上げ】"</formula>
    </cfRule>
  </conditionalFormatting>
  <conditionalFormatting sqref="K480">
    <cfRule type="expression" dxfId="1914" priority="1239">
      <formula>$J480="【補助対象外】"</formula>
    </cfRule>
    <cfRule type="expression" dxfId="1913" priority="1240">
      <formula>$J480="【宿舎借上げ】"</formula>
    </cfRule>
  </conditionalFormatting>
  <conditionalFormatting sqref="K481">
    <cfRule type="expression" dxfId="1912" priority="1237">
      <formula>$J481="【補助対象外】"</formula>
    </cfRule>
    <cfRule type="expression" dxfId="1911" priority="1238">
      <formula>$J481="【宿舎借上げ】"</formula>
    </cfRule>
  </conditionalFormatting>
  <conditionalFormatting sqref="K482">
    <cfRule type="expression" dxfId="1910" priority="1235">
      <formula>$J482="【補助対象外】"</formula>
    </cfRule>
    <cfRule type="expression" dxfId="1909" priority="1236">
      <formula>$J482="【宿舎借上げ】"</formula>
    </cfRule>
  </conditionalFormatting>
  <conditionalFormatting sqref="L472">
    <cfRule type="expression" dxfId="1908" priority="1233">
      <formula>$J472="【補助対象外】"</formula>
    </cfRule>
    <cfRule type="expression" dxfId="1907" priority="1234">
      <formula>$J472="【宿舎借上げ】"</formula>
    </cfRule>
  </conditionalFormatting>
  <conditionalFormatting sqref="L473">
    <cfRule type="expression" dxfId="1906" priority="1231">
      <formula>$J473="【補助対象外】"</formula>
    </cfRule>
    <cfRule type="expression" dxfId="1905" priority="1232">
      <formula>$J473="【宿舎借上げ】"</formula>
    </cfRule>
  </conditionalFormatting>
  <conditionalFormatting sqref="L474">
    <cfRule type="expression" dxfId="1904" priority="1229">
      <formula>$J474="【補助対象外】"</formula>
    </cfRule>
    <cfRule type="expression" dxfId="1903" priority="1230">
      <formula>$J474="【宿舎借上げ】"</formula>
    </cfRule>
  </conditionalFormatting>
  <conditionalFormatting sqref="L475">
    <cfRule type="expression" dxfId="1902" priority="1227">
      <formula>$J475="【補助対象外】"</formula>
    </cfRule>
    <cfRule type="expression" dxfId="1901" priority="1228">
      <formula>$J475="【宿舎借上げ】"</formula>
    </cfRule>
  </conditionalFormatting>
  <conditionalFormatting sqref="P483:P489">
    <cfRule type="cellIs" dxfId="1900" priority="1226" operator="lessThan">
      <formula>0</formula>
    </cfRule>
  </conditionalFormatting>
  <conditionalFormatting sqref="I483:I489">
    <cfRule type="cellIs" dxfId="1899" priority="1225" operator="notBetween">
      <formula>0</formula>
      <formula>10</formula>
    </cfRule>
  </conditionalFormatting>
  <conditionalFormatting sqref="L483:L489">
    <cfRule type="expression" dxfId="1898" priority="1223">
      <formula>$J483="【補助対象外】"</formula>
    </cfRule>
    <cfRule type="expression" dxfId="1897" priority="1224">
      <formula>$J483="【宿舎借上げ】"</formula>
    </cfRule>
  </conditionalFormatting>
  <conditionalFormatting sqref="M483:N489">
    <cfRule type="expression" dxfId="1896" priority="1219">
      <formula>$J483="【補助対象外】"</formula>
    </cfRule>
    <cfRule type="expression" dxfId="1895" priority="1222">
      <formula>$J483="【住宅手当】"</formula>
    </cfRule>
  </conditionalFormatting>
  <conditionalFormatting sqref="K489">
    <cfRule type="expression" dxfId="1894" priority="1220">
      <formula>$J489="【補助対象外】"</formula>
    </cfRule>
    <cfRule type="expression" dxfId="1893" priority="1221">
      <formula>$J489="【宿舎借上げ】"</formula>
    </cfRule>
  </conditionalFormatting>
  <conditionalFormatting sqref="K483:K488">
    <cfRule type="expression" dxfId="1892" priority="1217">
      <formula>$J483="【補助対象外】"</formula>
    </cfRule>
    <cfRule type="expression" dxfId="1891" priority="1218">
      <formula>$J483="【宿舎借上げ】"</formula>
    </cfRule>
  </conditionalFormatting>
  <conditionalFormatting sqref="P491:P509">
    <cfRule type="cellIs" dxfId="1890" priority="1216" operator="lessThan">
      <formula>0</formula>
    </cfRule>
  </conditionalFormatting>
  <conditionalFormatting sqref="I491:I509">
    <cfRule type="cellIs" dxfId="1889" priority="1215" operator="notBetween">
      <formula>0</formula>
      <formula>10</formula>
    </cfRule>
  </conditionalFormatting>
  <conditionalFormatting sqref="K491:L491">
    <cfRule type="expression" dxfId="1888" priority="1213">
      <formula>$J491="【補助対象外】"</formula>
    </cfRule>
    <cfRule type="expression" dxfId="1887" priority="1214">
      <formula>$J491="【宿舎借上げ】"</formula>
    </cfRule>
  </conditionalFormatting>
  <conditionalFormatting sqref="M491:N491">
    <cfRule type="expression" dxfId="1886" priority="1211">
      <formula>$J491="【住宅手当】"</formula>
    </cfRule>
    <cfRule type="expression" dxfId="1885" priority="1212">
      <formula>$J491="【補助対象外】"</formula>
    </cfRule>
  </conditionalFormatting>
  <conditionalFormatting sqref="M492:N492">
    <cfRule type="expression" dxfId="1884" priority="1209">
      <formula>$J492="【補助対象外】"</formula>
    </cfRule>
    <cfRule type="expression" dxfId="1883" priority="1210">
      <formula>$J492="【住宅手当】"</formula>
    </cfRule>
  </conditionalFormatting>
  <conditionalFormatting sqref="M493:N493">
    <cfRule type="expression" dxfId="1882" priority="1207">
      <formula>$J493="【住宅手当】"</formula>
    </cfRule>
    <cfRule type="expression" dxfId="1881" priority="1208">
      <formula>$J493="【補助対象外】"</formula>
    </cfRule>
  </conditionalFormatting>
  <conditionalFormatting sqref="M494:N494">
    <cfRule type="expression" dxfId="1880" priority="1205">
      <formula>$J494="【補助対象外】"</formula>
    </cfRule>
    <cfRule type="expression" dxfId="1879" priority="1206">
      <formula>$J494="【住宅手当】"</formula>
    </cfRule>
  </conditionalFormatting>
  <conditionalFormatting sqref="M495:N495">
    <cfRule type="expression" dxfId="1878" priority="1203">
      <formula>$J495="【住宅手当】"</formula>
    </cfRule>
    <cfRule type="expression" dxfId="1877" priority="1204">
      <formula>$J495="【補助対象外】"</formula>
    </cfRule>
  </conditionalFormatting>
  <conditionalFormatting sqref="L496">
    <cfRule type="expression" dxfId="1876" priority="1201">
      <formula>$J496="【補助対象外】"</formula>
    </cfRule>
    <cfRule type="expression" dxfId="1875" priority="1202">
      <formula>$J496="【宿舎借上げ】"</formula>
    </cfRule>
  </conditionalFormatting>
  <conditionalFormatting sqref="M496:N496">
    <cfRule type="expression" dxfId="1874" priority="1199">
      <formula>$J496="【補助対象外】"</formula>
    </cfRule>
    <cfRule type="expression" dxfId="1873" priority="1200">
      <formula>$J496="【住宅手当】"</formula>
    </cfRule>
  </conditionalFormatting>
  <conditionalFormatting sqref="K497:L497">
    <cfRule type="expression" dxfId="1872" priority="1197">
      <formula>$J497="【補助対象外】"</formula>
    </cfRule>
    <cfRule type="expression" dxfId="1871" priority="1198">
      <formula>$J497="【宿舎借上げ】"</formula>
    </cfRule>
  </conditionalFormatting>
  <conditionalFormatting sqref="M497:N497">
    <cfRule type="expression" dxfId="1870" priority="1195">
      <formula>$J497="【住宅手当】"</formula>
    </cfRule>
    <cfRule type="expression" dxfId="1869" priority="1196">
      <formula>$J497="【補助対象外】"</formula>
    </cfRule>
  </conditionalFormatting>
  <conditionalFormatting sqref="L498">
    <cfRule type="expression" dxfId="1868" priority="1193">
      <formula>$J498="【補助対象外】"</formula>
    </cfRule>
    <cfRule type="expression" dxfId="1867" priority="1194">
      <formula>$J498="【宿舎借上げ】"</formula>
    </cfRule>
  </conditionalFormatting>
  <conditionalFormatting sqref="M498:N498">
    <cfRule type="expression" dxfId="1866" priority="1191">
      <formula>$J498="【補助対象外】"</formula>
    </cfRule>
    <cfRule type="expression" dxfId="1865" priority="1192">
      <formula>$J498="【住宅手当】"</formula>
    </cfRule>
  </conditionalFormatting>
  <conditionalFormatting sqref="L499">
    <cfRule type="expression" dxfId="1864" priority="1189">
      <formula>$J499="【補助対象外】"</formula>
    </cfRule>
    <cfRule type="expression" dxfId="1863" priority="1190">
      <formula>$J499="【宿舎借上げ】"</formula>
    </cfRule>
  </conditionalFormatting>
  <conditionalFormatting sqref="M499:N499">
    <cfRule type="expression" dxfId="1862" priority="1187">
      <formula>$J499="【住宅手当】"</formula>
    </cfRule>
    <cfRule type="expression" dxfId="1861" priority="1188">
      <formula>$J499="【補助対象外】"</formula>
    </cfRule>
  </conditionalFormatting>
  <conditionalFormatting sqref="L500">
    <cfRule type="expression" dxfId="1860" priority="1185">
      <formula>$J500="【補助対象外】"</formula>
    </cfRule>
    <cfRule type="expression" dxfId="1859" priority="1186">
      <formula>$J500="【宿舎借上げ】"</formula>
    </cfRule>
  </conditionalFormatting>
  <conditionalFormatting sqref="M500:N500">
    <cfRule type="expression" dxfId="1858" priority="1183">
      <formula>$J500="【補助対象外】"</formula>
    </cfRule>
    <cfRule type="expression" dxfId="1857" priority="1184">
      <formula>$J500="【住宅手当】"</formula>
    </cfRule>
  </conditionalFormatting>
  <conditionalFormatting sqref="L501">
    <cfRule type="expression" dxfId="1856" priority="1181">
      <formula>$J501="【補助対象外】"</formula>
    </cfRule>
    <cfRule type="expression" dxfId="1855" priority="1182">
      <formula>$J501="【宿舎借上げ】"</formula>
    </cfRule>
  </conditionalFormatting>
  <conditionalFormatting sqref="M501:N501">
    <cfRule type="expression" dxfId="1854" priority="1179">
      <formula>$J501="【住宅手当】"</formula>
    </cfRule>
    <cfRule type="expression" dxfId="1853" priority="1180">
      <formula>$J501="【補助対象外】"</formula>
    </cfRule>
  </conditionalFormatting>
  <conditionalFormatting sqref="L502:L509">
    <cfRule type="expression" dxfId="1852" priority="1177">
      <formula>$J502="【補助対象外】"</formula>
    </cfRule>
    <cfRule type="expression" dxfId="1851" priority="1178">
      <formula>$J502="【宿舎借上げ】"</formula>
    </cfRule>
  </conditionalFormatting>
  <conditionalFormatting sqref="M502:N509">
    <cfRule type="expression" dxfId="1850" priority="1173">
      <formula>$J502="【補助対象外】"</formula>
    </cfRule>
    <cfRule type="expression" dxfId="1849" priority="1176">
      <formula>$J502="【住宅手当】"</formula>
    </cfRule>
  </conditionalFormatting>
  <conditionalFormatting sqref="K509">
    <cfRule type="expression" dxfId="1848" priority="1174">
      <formula>$J509="【補助対象外】"</formula>
    </cfRule>
    <cfRule type="expression" dxfId="1847" priority="1175">
      <formula>$J509="【宿舎借上げ】"</formula>
    </cfRule>
  </conditionalFormatting>
  <conditionalFormatting sqref="K492">
    <cfRule type="expression" dxfId="1846" priority="1171">
      <formula>$J492="【補助対象外】"</formula>
    </cfRule>
    <cfRule type="expression" dxfId="1845" priority="1172">
      <formula>$J492="【宿舎借上げ】"</formula>
    </cfRule>
  </conditionalFormatting>
  <conditionalFormatting sqref="K493">
    <cfRule type="expression" dxfId="1844" priority="1169">
      <formula>$J493="【補助対象外】"</formula>
    </cfRule>
    <cfRule type="expression" dxfId="1843" priority="1170">
      <formula>$J493="【宿舎借上げ】"</formula>
    </cfRule>
  </conditionalFormatting>
  <conditionalFormatting sqref="K494">
    <cfRule type="expression" dxfId="1842" priority="1167">
      <formula>$J494="【補助対象外】"</formula>
    </cfRule>
    <cfRule type="expression" dxfId="1841" priority="1168">
      <formula>$J494="【宿舎借上げ】"</formula>
    </cfRule>
  </conditionalFormatting>
  <conditionalFormatting sqref="K495">
    <cfRule type="expression" dxfId="1840" priority="1165">
      <formula>$J495="【補助対象外】"</formula>
    </cfRule>
    <cfRule type="expression" dxfId="1839" priority="1166">
      <formula>$J495="【宿舎借上げ】"</formula>
    </cfRule>
  </conditionalFormatting>
  <conditionalFormatting sqref="K496">
    <cfRule type="expression" dxfId="1838" priority="1163">
      <formula>$J496="【補助対象外】"</formula>
    </cfRule>
    <cfRule type="expression" dxfId="1837" priority="1164">
      <formula>$J496="【宿舎借上げ】"</formula>
    </cfRule>
  </conditionalFormatting>
  <conditionalFormatting sqref="K498">
    <cfRule type="expression" dxfId="1836" priority="1161">
      <formula>$J498="【補助対象外】"</formula>
    </cfRule>
    <cfRule type="expression" dxfId="1835" priority="1162">
      <formula>$J498="【宿舎借上げ】"</formula>
    </cfRule>
  </conditionalFormatting>
  <conditionalFormatting sqref="K499">
    <cfRule type="expression" dxfId="1834" priority="1159">
      <formula>$J499="【補助対象外】"</formula>
    </cfRule>
    <cfRule type="expression" dxfId="1833" priority="1160">
      <formula>$J499="【宿舎借上げ】"</formula>
    </cfRule>
  </conditionalFormatting>
  <conditionalFormatting sqref="K500">
    <cfRule type="expression" dxfId="1832" priority="1157">
      <formula>$J500="【補助対象外】"</formula>
    </cfRule>
    <cfRule type="expression" dxfId="1831" priority="1158">
      <formula>$J500="【宿舎借上げ】"</formula>
    </cfRule>
  </conditionalFormatting>
  <conditionalFormatting sqref="K501">
    <cfRule type="expression" dxfId="1830" priority="1155">
      <formula>$J501="【補助対象外】"</formula>
    </cfRule>
    <cfRule type="expression" dxfId="1829" priority="1156">
      <formula>$J501="【宿舎借上げ】"</formula>
    </cfRule>
  </conditionalFormatting>
  <conditionalFormatting sqref="K502:K508">
    <cfRule type="expression" dxfId="1828" priority="1153">
      <formula>$J502="【補助対象外】"</formula>
    </cfRule>
    <cfRule type="expression" dxfId="1827" priority="1154">
      <formula>$J502="【宿舎借上げ】"</formula>
    </cfRule>
  </conditionalFormatting>
  <conditionalFormatting sqref="L492">
    <cfRule type="expression" dxfId="1826" priority="1151">
      <formula>$J492="【補助対象外】"</formula>
    </cfRule>
    <cfRule type="expression" dxfId="1825" priority="1152">
      <formula>$J492="【宿舎借上げ】"</formula>
    </cfRule>
  </conditionalFormatting>
  <conditionalFormatting sqref="L493">
    <cfRule type="expression" dxfId="1824" priority="1149">
      <formula>$J493="【補助対象外】"</formula>
    </cfRule>
    <cfRule type="expression" dxfId="1823" priority="1150">
      <formula>$J493="【宿舎借上げ】"</formula>
    </cfRule>
  </conditionalFormatting>
  <conditionalFormatting sqref="L494">
    <cfRule type="expression" dxfId="1822" priority="1147">
      <formula>$J494="【補助対象外】"</formula>
    </cfRule>
    <cfRule type="expression" dxfId="1821" priority="1148">
      <formula>$J494="【宿舎借上げ】"</formula>
    </cfRule>
  </conditionalFormatting>
  <conditionalFormatting sqref="L495">
    <cfRule type="expression" dxfId="1820" priority="1145">
      <formula>$J495="【補助対象外】"</formula>
    </cfRule>
    <cfRule type="expression" dxfId="1819" priority="1146">
      <formula>$J495="【宿舎借上げ】"</formula>
    </cfRule>
  </conditionalFormatting>
  <conditionalFormatting sqref="P511:P522">
    <cfRule type="cellIs" dxfId="1818" priority="1144" operator="lessThan">
      <formula>0</formula>
    </cfRule>
  </conditionalFormatting>
  <conditionalFormatting sqref="I511:I522">
    <cfRule type="cellIs" dxfId="1817" priority="1143" operator="notBetween">
      <formula>0</formula>
      <formula>10</formula>
    </cfRule>
  </conditionalFormatting>
  <conditionalFormatting sqref="K511:L511">
    <cfRule type="expression" dxfId="1816" priority="1141">
      <formula>$J511="【補助対象外】"</formula>
    </cfRule>
    <cfRule type="expression" dxfId="1815" priority="1142">
      <formula>$J511="【宿舎借上げ】"</formula>
    </cfRule>
  </conditionalFormatting>
  <conditionalFormatting sqref="M511:N511">
    <cfRule type="expression" dxfId="1814" priority="1139">
      <formula>$J511="【住宅手当】"</formula>
    </cfRule>
    <cfRule type="expression" dxfId="1813" priority="1140">
      <formula>$J511="【補助対象外】"</formula>
    </cfRule>
  </conditionalFormatting>
  <conditionalFormatting sqref="M512:N512">
    <cfRule type="expression" dxfId="1812" priority="1137">
      <formula>$J512="【補助対象外】"</formula>
    </cfRule>
    <cfRule type="expression" dxfId="1811" priority="1138">
      <formula>$J512="【住宅手当】"</formula>
    </cfRule>
  </conditionalFormatting>
  <conditionalFormatting sqref="M513:N513">
    <cfRule type="expression" dxfId="1810" priority="1135">
      <formula>$J513="【住宅手当】"</formula>
    </cfRule>
    <cfRule type="expression" dxfId="1809" priority="1136">
      <formula>$J513="【補助対象外】"</formula>
    </cfRule>
  </conditionalFormatting>
  <conditionalFormatting sqref="M514:N514">
    <cfRule type="expression" dxfId="1808" priority="1133">
      <formula>$J514="【補助対象外】"</formula>
    </cfRule>
    <cfRule type="expression" dxfId="1807" priority="1134">
      <formula>$J514="【住宅手当】"</formula>
    </cfRule>
  </conditionalFormatting>
  <conditionalFormatting sqref="M515:N515">
    <cfRule type="expression" dxfId="1806" priority="1131">
      <formula>$J515="【住宅手当】"</formula>
    </cfRule>
    <cfRule type="expression" dxfId="1805" priority="1132">
      <formula>$J515="【補助対象外】"</formula>
    </cfRule>
  </conditionalFormatting>
  <conditionalFormatting sqref="L516">
    <cfRule type="expression" dxfId="1804" priority="1129">
      <formula>$J516="【補助対象外】"</formula>
    </cfRule>
    <cfRule type="expression" dxfId="1803" priority="1130">
      <formula>$J516="【宿舎借上げ】"</formula>
    </cfRule>
  </conditionalFormatting>
  <conditionalFormatting sqref="M516:N516">
    <cfRule type="expression" dxfId="1802" priority="1127">
      <formula>$J516="【補助対象外】"</formula>
    </cfRule>
    <cfRule type="expression" dxfId="1801" priority="1128">
      <formula>$J516="【住宅手当】"</formula>
    </cfRule>
  </conditionalFormatting>
  <conditionalFormatting sqref="K517:L517">
    <cfRule type="expression" dxfId="1800" priority="1125">
      <formula>$J517="【補助対象外】"</formula>
    </cfRule>
    <cfRule type="expression" dxfId="1799" priority="1126">
      <formula>$J517="【宿舎借上げ】"</formula>
    </cfRule>
  </conditionalFormatting>
  <conditionalFormatting sqref="M517:N517">
    <cfRule type="expression" dxfId="1798" priority="1123">
      <formula>$J517="【住宅手当】"</formula>
    </cfRule>
    <cfRule type="expression" dxfId="1797" priority="1124">
      <formula>$J517="【補助対象外】"</formula>
    </cfRule>
  </conditionalFormatting>
  <conditionalFormatting sqref="L518">
    <cfRule type="expression" dxfId="1796" priority="1121">
      <formula>$J518="【補助対象外】"</formula>
    </cfRule>
    <cfRule type="expression" dxfId="1795" priority="1122">
      <formula>$J518="【宿舎借上げ】"</formula>
    </cfRule>
  </conditionalFormatting>
  <conditionalFormatting sqref="M518:N518">
    <cfRule type="expression" dxfId="1794" priority="1119">
      <formula>$J518="【補助対象外】"</formula>
    </cfRule>
    <cfRule type="expression" dxfId="1793" priority="1120">
      <formula>$J518="【住宅手当】"</formula>
    </cfRule>
  </conditionalFormatting>
  <conditionalFormatting sqref="L519">
    <cfRule type="expression" dxfId="1792" priority="1117">
      <formula>$J519="【補助対象外】"</formula>
    </cfRule>
    <cfRule type="expression" dxfId="1791" priority="1118">
      <formula>$J519="【宿舎借上げ】"</formula>
    </cfRule>
  </conditionalFormatting>
  <conditionalFormatting sqref="M519:N519">
    <cfRule type="expression" dxfId="1790" priority="1115">
      <formula>$J519="【住宅手当】"</formula>
    </cfRule>
    <cfRule type="expression" dxfId="1789" priority="1116">
      <formula>$J519="【補助対象外】"</formula>
    </cfRule>
  </conditionalFormatting>
  <conditionalFormatting sqref="L520">
    <cfRule type="expression" dxfId="1788" priority="1113">
      <formula>$J520="【補助対象外】"</formula>
    </cfRule>
    <cfRule type="expression" dxfId="1787" priority="1114">
      <formula>$J520="【宿舎借上げ】"</formula>
    </cfRule>
  </conditionalFormatting>
  <conditionalFormatting sqref="M520:N520">
    <cfRule type="expression" dxfId="1786" priority="1111">
      <formula>$J520="【補助対象外】"</formula>
    </cfRule>
    <cfRule type="expression" dxfId="1785" priority="1112">
      <formula>$J520="【住宅手当】"</formula>
    </cfRule>
  </conditionalFormatting>
  <conditionalFormatting sqref="L521">
    <cfRule type="expression" dxfId="1784" priority="1109">
      <formula>$J521="【補助対象外】"</formula>
    </cfRule>
    <cfRule type="expression" dxfId="1783" priority="1110">
      <formula>$J521="【宿舎借上げ】"</formula>
    </cfRule>
  </conditionalFormatting>
  <conditionalFormatting sqref="M521:N521">
    <cfRule type="expression" dxfId="1782" priority="1107">
      <formula>$J521="【住宅手当】"</formula>
    </cfRule>
    <cfRule type="expression" dxfId="1781" priority="1108">
      <formula>$J521="【補助対象外】"</formula>
    </cfRule>
  </conditionalFormatting>
  <conditionalFormatting sqref="L522">
    <cfRule type="expression" dxfId="1780" priority="1105">
      <formula>$J522="【補助対象外】"</formula>
    </cfRule>
    <cfRule type="expression" dxfId="1779" priority="1106">
      <formula>$J522="【宿舎借上げ】"</formula>
    </cfRule>
  </conditionalFormatting>
  <conditionalFormatting sqref="M522:N522">
    <cfRule type="expression" dxfId="1778" priority="1103">
      <formula>$J522="【補助対象外】"</formula>
    </cfRule>
    <cfRule type="expression" dxfId="1777" priority="1104">
      <formula>$J522="【住宅手当】"</formula>
    </cfRule>
  </conditionalFormatting>
  <conditionalFormatting sqref="K512">
    <cfRule type="expression" dxfId="1776" priority="1101">
      <formula>$J512="【補助対象外】"</formula>
    </cfRule>
    <cfRule type="expression" dxfId="1775" priority="1102">
      <formula>$J512="【宿舎借上げ】"</formula>
    </cfRule>
  </conditionalFormatting>
  <conditionalFormatting sqref="K513">
    <cfRule type="expression" dxfId="1774" priority="1099">
      <formula>$J513="【補助対象外】"</formula>
    </cfRule>
    <cfRule type="expression" dxfId="1773" priority="1100">
      <formula>$J513="【宿舎借上げ】"</formula>
    </cfRule>
  </conditionalFormatting>
  <conditionalFormatting sqref="K514">
    <cfRule type="expression" dxfId="1772" priority="1097">
      <formula>$J514="【補助対象外】"</formula>
    </cfRule>
    <cfRule type="expression" dxfId="1771" priority="1098">
      <formula>$J514="【宿舎借上げ】"</formula>
    </cfRule>
  </conditionalFormatting>
  <conditionalFormatting sqref="K515">
    <cfRule type="expression" dxfId="1770" priority="1095">
      <formula>$J515="【補助対象外】"</formula>
    </cfRule>
    <cfRule type="expression" dxfId="1769" priority="1096">
      <formula>$J515="【宿舎借上げ】"</formula>
    </cfRule>
  </conditionalFormatting>
  <conditionalFormatting sqref="K516">
    <cfRule type="expression" dxfId="1768" priority="1093">
      <formula>$J516="【補助対象外】"</formula>
    </cfRule>
    <cfRule type="expression" dxfId="1767" priority="1094">
      <formula>$J516="【宿舎借上げ】"</formula>
    </cfRule>
  </conditionalFormatting>
  <conditionalFormatting sqref="K518">
    <cfRule type="expression" dxfId="1766" priority="1091">
      <formula>$J518="【補助対象外】"</formula>
    </cfRule>
    <cfRule type="expression" dxfId="1765" priority="1092">
      <formula>$J518="【宿舎借上げ】"</formula>
    </cfRule>
  </conditionalFormatting>
  <conditionalFormatting sqref="K519">
    <cfRule type="expression" dxfId="1764" priority="1089">
      <formula>$J519="【補助対象外】"</formula>
    </cfRule>
    <cfRule type="expression" dxfId="1763" priority="1090">
      <formula>$J519="【宿舎借上げ】"</formula>
    </cfRule>
  </conditionalFormatting>
  <conditionalFormatting sqref="K520">
    <cfRule type="expression" dxfId="1762" priority="1087">
      <formula>$J520="【補助対象外】"</formula>
    </cfRule>
    <cfRule type="expression" dxfId="1761" priority="1088">
      <formula>$J520="【宿舎借上げ】"</formula>
    </cfRule>
  </conditionalFormatting>
  <conditionalFormatting sqref="K521">
    <cfRule type="expression" dxfId="1760" priority="1085">
      <formula>$J521="【補助対象外】"</formula>
    </cfRule>
    <cfRule type="expression" dxfId="1759" priority="1086">
      <formula>$J521="【宿舎借上げ】"</formula>
    </cfRule>
  </conditionalFormatting>
  <conditionalFormatting sqref="K522">
    <cfRule type="expression" dxfId="1758" priority="1083">
      <formula>$J522="【補助対象外】"</formula>
    </cfRule>
    <cfRule type="expression" dxfId="1757" priority="1084">
      <formula>$J522="【宿舎借上げ】"</formula>
    </cfRule>
  </conditionalFormatting>
  <conditionalFormatting sqref="L512">
    <cfRule type="expression" dxfId="1756" priority="1081">
      <formula>$J512="【補助対象外】"</formula>
    </cfRule>
    <cfRule type="expression" dxfId="1755" priority="1082">
      <formula>$J512="【宿舎借上げ】"</formula>
    </cfRule>
  </conditionalFormatting>
  <conditionalFormatting sqref="L513">
    <cfRule type="expression" dxfId="1754" priority="1079">
      <formula>$J513="【補助対象外】"</formula>
    </cfRule>
    <cfRule type="expression" dxfId="1753" priority="1080">
      <formula>$J513="【宿舎借上げ】"</formula>
    </cfRule>
  </conditionalFormatting>
  <conditionalFormatting sqref="L514">
    <cfRule type="expression" dxfId="1752" priority="1077">
      <formula>$J514="【補助対象外】"</formula>
    </cfRule>
    <cfRule type="expression" dxfId="1751" priority="1078">
      <formula>$J514="【宿舎借上げ】"</formula>
    </cfRule>
  </conditionalFormatting>
  <conditionalFormatting sqref="L515">
    <cfRule type="expression" dxfId="1750" priority="1075">
      <formula>$J515="【補助対象外】"</formula>
    </cfRule>
    <cfRule type="expression" dxfId="1749" priority="1076">
      <formula>$J515="【宿舎借上げ】"</formula>
    </cfRule>
  </conditionalFormatting>
  <conditionalFormatting sqref="P523:P529">
    <cfRule type="cellIs" dxfId="1748" priority="1074" operator="lessThan">
      <formula>0</formula>
    </cfRule>
  </conditionalFormatting>
  <conditionalFormatting sqref="I523:I529">
    <cfRule type="cellIs" dxfId="1747" priority="1073" operator="notBetween">
      <formula>0</formula>
      <formula>10</formula>
    </cfRule>
  </conditionalFormatting>
  <conditionalFormatting sqref="L523:L529">
    <cfRule type="expression" dxfId="1746" priority="1071">
      <formula>$J523="【補助対象外】"</formula>
    </cfRule>
    <cfRule type="expression" dxfId="1745" priority="1072">
      <formula>$J523="【宿舎借上げ】"</formula>
    </cfRule>
  </conditionalFormatting>
  <conditionalFormatting sqref="M523:N529">
    <cfRule type="expression" dxfId="1744" priority="1067">
      <formula>$J523="【補助対象外】"</formula>
    </cfRule>
    <cfRule type="expression" dxfId="1743" priority="1070">
      <formula>$J523="【住宅手当】"</formula>
    </cfRule>
  </conditionalFormatting>
  <conditionalFormatting sqref="K529">
    <cfRule type="expression" dxfId="1742" priority="1068">
      <formula>$J529="【補助対象外】"</formula>
    </cfRule>
    <cfRule type="expression" dxfId="1741" priority="1069">
      <formula>$J529="【宿舎借上げ】"</formula>
    </cfRule>
  </conditionalFormatting>
  <conditionalFormatting sqref="K523:K528">
    <cfRule type="expression" dxfId="1740" priority="1065">
      <formula>$J523="【補助対象外】"</formula>
    </cfRule>
    <cfRule type="expression" dxfId="1739" priority="1066">
      <formula>$J523="【宿舎借上げ】"</formula>
    </cfRule>
  </conditionalFormatting>
  <conditionalFormatting sqref="P531:P549">
    <cfRule type="cellIs" dxfId="1738" priority="1064" operator="lessThan">
      <formula>0</formula>
    </cfRule>
  </conditionalFormatting>
  <conditionalFormatting sqref="I531:I549">
    <cfRule type="cellIs" dxfId="1737" priority="1063" operator="notBetween">
      <formula>0</formula>
      <formula>10</formula>
    </cfRule>
  </conditionalFormatting>
  <conditionalFormatting sqref="K531:L531">
    <cfRule type="expression" dxfId="1736" priority="1061">
      <formula>$J531="【補助対象外】"</formula>
    </cfRule>
    <cfRule type="expression" dxfId="1735" priority="1062">
      <formula>$J531="【宿舎借上げ】"</formula>
    </cfRule>
  </conditionalFormatting>
  <conditionalFormatting sqref="M531:N531">
    <cfRule type="expression" dxfId="1734" priority="1059">
      <formula>$J531="【住宅手当】"</formula>
    </cfRule>
    <cfRule type="expression" dxfId="1733" priority="1060">
      <formula>$J531="【補助対象外】"</formula>
    </cfRule>
  </conditionalFormatting>
  <conditionalFormatting sqref="M532:N532">
    <cfRule type="expression" dxfId="1732" priority="1057">
      <formula>$J532="【補助対象外】"</formula>
    </cfRule>
    <cfRule type="expression" dxfId="1731" priority="1058">
      <formula>$J532="【住宅手当】"</formula>
    </cfRule>
  </conditionalFormatting>
  <conditionalFormatting sqref="M533:N533">
    <cfRule type="expression" dxfId="1730" priority="1055">
      <formula>$J533="【住宅手当】"</formula>
    </cfRule>
    <cfRule type="expression" dxfId="1729" priority="1056">
      <formula>$J533="【補助対象外】"</formula>
    </cfRule>
  </conditionalFormatting>
  <conditionalFormatting sqref="M534:N534">
    <cfRule type="expression" dxfId="1728" priority="1053">
      <formula>$J534="【補助対象外】"</formula>
    </cfRule>
    <cfRule type="expression" dxfId="1727" priority="1054">
      <formula>$J534="【住宅手当】"</formula>
    </cfRule>
  </conditionalFormatting>
  <conditionalFormatting sqref="M535:N535">
    <cfRule type="expression" dxfId="1726" priority="1051">
      <formula>$J535="【住宅手当】"</formula>
    </cfRule>
    <cfRule type="expression" dxfId="1725" priority="1052">
      <formula>$J535="【補助対象外】"</formula>
    </cfRule>
  </conditionalFormatting>
  <conditionalFormatting sqref="L536">
    <cfRule type="expression" dxfId="1724" priority="1049">
      <formula>$J536="【補助対象外】"</formula>
    </cfRule>
    <cfRule type="expression" dxfId="1723" priority="1050">
      <formula>$J536="【宿舎借上げ】"</formula>
    </cfRule>
  </conditionalFormatting>
  <conditionalFormatting sqref="M536:N536">
    <cfRule type="expression" dxfId="1722" priority="1047">
      <formula>$J536="【補助対象外】"</formula>
    </cfRule>
    <cfRule type="expression" dxfId="1721" priority="1048">
      <formula>$J536="【住宅手当】"</formula>
    </cfRule>
  </conditionalFormatting>
  <conditionalFormatting sqref="K537:L537">
    <cfRule type="expression" dxfId="1720" priority="1045">
      <formula>$J537="【補助対象外】"</formula>
    </cfRule>
    <cfRule type="expression" dxfId="1719" priority="1046">
      <formula>$J537="【宿舎借上げ】"</formula>
    </cfRule>
  </conditionalFormatting>
  <conditionalFormatting sqref="M537:N537">
    <cfRule type="expression" dxfId="1718" priority="1043">
      <formula>$J537="【住宅手当】"</formula>
    </cfRule>
    <cfRule type="expression" dxfId="1717" priority="1044">
      <formula>$J537="【補助対象外】"</formula>
    </cfRule>
  </conditionalFormatting>
  <conditionalFormatting sqref="L538">
    <cfRule type="expression" dxfId="1716" priority="1041">
      <formula>$J538="【補助対象外】"</formula>
    </cfRule>
    <cfRule type="expression" dxfId="1715" priority="1042">
      <formula>$J538="【宿舎借上げ】"</formula>
    </cfRule>
  </conditionalFormatting>
  <conditionalFormatting sqref="M538:N538">
    <cfRule type="expression" dxfId="1714" priority="1039">
      <formula>$J538="【補助対象外】"</formula>
    </cfRule>
    <cfRule type="expression" dxfId="1713" priority="1040">
      <formula>$J538="【住宅手当】"</formula>
    </cfRule>
  </conditionalFormatting>
  <conditionalFormatting sqref="L539">
    <cfRule type="expression" dxfId="1712" priority="1037">
      <formula>$J539="【補助対象外】"</formula>
    </cfRule>
    <cfRule type="expression" dxfId="1711" priority="1038">
      <formula>$J539="【宿舎借上げ】"</formula>
    </cfRule>
  </conditionalFormatting>
  <conditionalFormatting sqref="M539:N539">
    <cfRule type="expression" dxfId="1710" priority="1035">
      <formula>$J539="【住宅手当】"</formula>
    </cfRule>
    <cfRule type="expression" dxfId="1709" priority="1036">
      <formula>$J539="【補助対象外】"</formula>
    </cfRule>
  </conditionalFormatting>
  <conditionalFormatting sqref="L540">
    <cfRule type="expression" dxfId="1708" priority="1033">
      <formula>$J540="【補助対象外】"</formula>
    </cfRule>
    <cfRule type="expression" dxfId="1707" priority="1034">
      <formula>$J540="【宿舎借上げ】"</formula>
    </cfRule>
  </conditionalFormatting>
  <conditionalFormatting sqref="M540:N540">
    <cfRule type="expression" dxfId="1706" priority="1031">
      <formula>$J540="【補助対象外】"</formula>
    </cfRule>
    <cfRule type="expression" dxfId="1705" priority="1032">
      <formula>$J540="【住宅手当】"</formula>
    </cfRule>
  </conditionalFormatting>
  <conditionalFormatting sqref="L541">
    <cfRule type="expression" dxfId="1704" priority="1029">
      <formula>$J541="【補助対象外】"</formula>
    </cfRule>
    <cfRule type="expression" dxfId="1703" priority="1030">
      <formula>$J541="【宿舎借上げ】"</formula>
    </cfRule>
  </conditionalFormatting>
  <conditionalFormatting sqref="M541:N541">
    <cfRule type="expression" dxfId="1702" priority="1027">
      <formula>$J541="【住宅手当】"</formula>
    </cfRule>
    <cfRule type="expression" dxfId="1701" priority="1028">
      <formula>$J541="【補助対象外】"</formula>
    </cfRule>
  </conditionalFormatting>
  <conditionalFormatting sqref="L542:L549">
    <cfRule type="expression" dxfId="1700" priority="1025">
      <formula>$J542="【補助対象外】"</formula>
    </cfRule>
    <cfRule type="expression" dxfId="1699" priority="1026">
      <formula>$J542="【宿舎借上げ】"</formula>
    </cfRule>
  </conditionalFormatting>
  <conditionalFormatting sqref="M542:N549">
    <cfRule type="expression" dxfId="1698" priority="1021">
      <formula>$J542="【補助対象外】"</formula>
    </cfRule>
    <cfRule type="expression" dxfId="1697" priority="1024">
      <formula>$J542="【住宅手当】"</formula>
    </cfRule>
  </conditionalFormatting>
  <conditionalFormatting sqref="K549">
    <cfRule type="expression" dxfId="1696" priority="1022">
      <formula>$J549="【補助対象外】"</formula>
    </cfRule>
    <cfRule type="expression" dxfId="1695" priority="1023">
      <formula>$J549="【宿舎借上げ】"</formula>
    </cfRule>
  </conditionalFormatting>
  <conditionalFormatting sqref="K532">
    <cfRule type="expression" dxfId="1694" priority="1019">
      <formula>$J532="【補助対象外】"</formula>
    </cfRule>
    <cfRule type="expression" dxfId="1693" priority="1020">
      <formula>$J532="【宿舎借上げ】"</formula>
    </cfRule>
  </conditionalFormatting>
  <conditionalFormatting sqref="K533">
    <cfRule type="expression" dxfId="1692" priority="1017">
      <formula>$J533="【補助対象外】"</formula>
    </cfRule>
    <cfRule type="expression" dxfId="1691" priority="1018">
      <formula>$J533="【宿舎借上げ】"</formula>
    </cfRule>
  </conditionalFormatting>
  <conditionalFormatting sqref="K534">
    <cfRule type="expression" dxfId="1690" priority="1015">
      <formula>$J534="【補助対象外】"</formula>
    </cfRule>
    <cfRule type="expression" dxfId="1689" priority="1016">
      <formula>$J534="【宿舎借上げ】"</formula>
    </cfRule>
  </conditionalFormatting>
  <conditionalFormatting sqref="K535">
    <cfRule type="expression" dxfId="1688" priority="1013">
      <formula>$J535="【補助対象外】"</formula>
    </cfRule>
    <cfRule type="expression" dxfId="1687" priority="1014">
      <formula>$J535="【宿舎借上げ】"</formula>
    </cfRule>
  </conditionalFormatting>
  <conditionalFormatting sqref="K536">
    <cfRule type="expression" dxfId="1686" priority="1011">
      <formula>$J536="【補助対象外】"</formula>
    </cfRule>
    <cfRule type="expression" dxfId="1685" priority="1012">
      <formula>$J536="【宿舎借上げ】"</formula>
    </cfRule>
  </conditionalFormatting>
  <conditionalFormatting sqref="K538">
    <cfRule type="expression" dxfId="1684" priority="1009">
      <formula>$J538="【補助対象外】"</formula>
    </cfRule>
    <cfRule type="expression" dxfId="1683" priority="1010">
      <formula>$J538="【宿舎借上げ】"</formula>
    </cfRule>
  </conditionalFormatting>
  <conditionalFormatting sqref="K539">
    <cfRule type="expression" dxfId="1682" priority="1007">
      <formula>$J539="【補助対象外】"</formula>
    </cfRule>
    <cfRule type="expression" dxfId="1681" priority="1008">
      <formula>$J539="【宿舎借上げ】"</formula>
    </cfRule>
  </conditionalFormatting>
  <conditionalFormatting sqref="K540">
    <cfRule type="expression" dxfId="1680" priority="1005">
      <formula>$J540="【補助対象外】"</formula>
    </cfRule>
    <cfRule type="expression" dxfId="1679" priority="1006">
      <formula>$J540="【宿舎借上げ】"</formula>
    </cfRule>
  </conditionalFormatting>
  <conditionalFormatting sqref="K541">
    <cfRule type="expression" dxfId="1678" priority="1003">
      <formula>$J541="【補助対象外】"</formula>
    </cfRule>
    <cfRule type="expression" dxfId="1677" priority="1004">
      <formula>$J541="【宿舎借上げ】"</formula>
    </cfRule>
  </conditionalFormatting>
  <conditionalFormatting sqref="K542:K548">
    <cfRule type="expression" dxfId="1676" priority="1001">
      <formula>$J542="【補助対象外】"</formula>
    </cfRule>
    <cfRule type="expression" dxfId="1675" priority="1002">
      <formula>$J542="【宿舎借上げ】"</formula>
    </cfRule>
  </conditionalFormatting>
  <conditionalFormatting sqref="L532">
    <cfRule type="expression" dxfId="1674" priority="999">
      <formula>$J532="【補助対象外】"</formula>
    </cfRule>
    <cfRule type="expression" dxfId="1673" priority="1000">
      <formula>$J532="【宿舎借上げ】"</formula>
    </cfRule>
  </conditionalFormatting>
  <conditionalFormatting sqref="L533">
    <cfRule type="expression" dxfId="1672" priority="997">
      <formula>$J533="【補助対象外】"</formula>
    </cfRule>
    <cfRule type="expression" dxfId="1671" priority="998">
      <formula>$J533="【宿舎借上げ】"</formula>
    </cfRule>
  </conditionalFormatting>
  <conditionalFormatting sqref="L534">
    <cfRule type="expression" dxfId="1670" priority="995">
      <formula>$J534="【補助対象外】"</formula>
    </cfRule>
    <cfRule type="expression" dxfId="1669" priority="996">
      <formula>$J534="【宿舎借上げ】"</formula>
    </cfRule>
  </conditionalFormatting>
  <conditionalFormatting sqref="L535">
    <cfRule type="expression" dxfId="1668" priority="993">
      <formula>$J535="【補助対象外】"</formula>
    </cfRule>
    <cfRule type="expression" dxfId="1667" priority="994">
      <formula>$J535="【宿舎借上げ】"</formula>
    </cfRule>
  </conditionalFormatting>
  <conditionalFormatting sqref="P551:P562">
    <cfRule type="cellIs" dxfId="1666" priority="992" operator="lessThan">
      <formula>0</formula>
    </cfRule>
  </conditionalFormatting>
  <conditionalFormatting sqref="I551:I562">
    <cfRule type="cellIs" dxfId="1665" priority="991" operator="notBetween">
      <formula>0</formula>
      <formula>10</formula>
    </cfRule>
  </conditionalFormatting>
  <conditionalFormatting sqref="K551:L551">
    <cfRule type="expression" dxfId="1664" priority="989">
      <formula>$J551="【補助対象外】"</formula>
    </cfRule>
    <cfRule type="expression" dxfId="1663" priority="990">
      <formula>$J551="【宿舎借上げ】"</formula>
    </cfRule>
  </conditionalFormatting>
  <conditionalFormatting sqref="M551:N551">
    <cfRule type="expression" dxfId="1662" priority="987">
      <formula>$J551="【住宅手当】"</formula>
    </cfRule>
    <cfRule type="expression" dxfId="1661" priority="988">
      <formula>$J551="【補助対象外】"</formula>
    </cfRule>
  </conditionalFormatting>
  <conditionalFormatting sqref="M552:N552">
    <cfRule type="expression" dxfId="1660" priority="985">
      <formula>$J552="【補助対象外】"</formula>
    </cfRule>
    <cfRule type="expression" dxfId="1659" priority="986">
      <formula>$J552="【住宅手当】"</formula>
    </cfRule>
  </conditionalFormatting>
  <conditionalFormatting sqref="M553:N553">
    <cfRule type="expression" dxfId="1658" priority="983">
      <formula>$J553="【住宅手当】"</formula>
    </cfRule>
    <cfRule type="expression" dxfId="1657" priority="984">
      <formula>$J553="【補助対象外】"</formula>
    </cfRule>
  </conditionalFormatting>
  <conditionalFormatting sqref="M554:N554">
    <cfRule type="expression" dxfId="1656" priority="981">
      <formula>$J554="【補助対象外】"</formula>
    </cfRule>
    <cfRule type="expression" dxfId="1655" priority="982">
      <formula>$J554="【住宅手当】"</formula>
    </cfRule>
  </conditionalFormatting>
  <conditionalFormatting sqref="M555:N555">
    <cfRule type="expression" dxfId="1654" priority="979">
      <formula>$J555="【住宅手当】"</formula>
    </cfRule>
    <cfRule type="expression" dxfId="1653" priority="980">
      <formula>$J555="【補助対象外】"</formula>
    </cfRule>
  </conditionalFormatting>
  <conditionalFormatting sqref="L556">
    <cfRule type="expression" dxfId="1652" priority="977">
      <formula>$J556="【補助対象外】"</formula>
    </cfRule>
    <cfRule type="expression" dxfId="1651" priority="978">
      <formula>$J556="【宿舎借上げ】"</formula>
    </cfRule>
  </conditionalFormatting>
  <conditionalFormatting sqref="M556:N556">
    <cfRule type="expression" dxfId="1650" priority="975">
      <formula>$J556="【補助対象外】"</formula>
    </cfRule>
    <cfRule type="expression" dxfId="1649" priority="976">
      <formula>$J556="【住宅手当】"</formula>
    </cfRule>
  </conditionalFormatting>
  <conditionalFormatting sqref="K557:L557">
    <cfRule type="expression" dxfId="1648" priority="973">
      <formula>$J557="【補助対象外】"</formula>
    </cfRule>
    <cfRule type="expression" dxfId="1647" priority="974">
      <formula>$J557="【宿舎借上げ】"</formula>
    </cfRule>
  </conditionalFormatting>
  <conditionalFormatting sqref="M557:N557">
    <cfRule type="expression" dxfId="1646" priority="971">
      <formula>$J557="【住宅手当】"</formula>
    </cfRule>
    <cfRule type="expression" dxfId="1645" priority="972">
      <formula>$J557="【補助対象外】"</formula>
    </cfRule>
  </conditionalFormatting>
  <conditionalFormatting sqref="L558">
    <cfRule type="expression" dxfId="1644" priority="969">
      <formula>$J558="【補助対象外】"</formula>
    </cfRule>
    <cfRule type="expression" dxfId="1643" priority="970">
      <formula>$J558="【宿舎借上げ】"</formula>
    </cfRule>
  </conditionalFormatting>
  <conditionalFormatting sqref="M558:N558">
    <cfRule type="expression" dxfId="1642" priority="967">
      <formula>$J558="【補助対象外】"</formula>
    </cfRule>
    <cfRule type="expression" dxfId="1641" priority="968">
      <formula>$J558="【住宅手当】"</formula>
    </cfRule>
  </conditionalFormatting>
  <conditionalFormatting sqref="L559">
    <cfRule type="expression" dxfId="1640" priority="965">
      <formula>$J559="【補助対象外】"</formula>
    </cfRule>
    <cfRule type="expression" dxfId="1639" priority="966">
      <formula>$J559="【宿舎借上げ】"</formula>
    </cfRule>
  </conditionalFormatting>
  <conditionalFormatting sqref="M559:N559">
    <cfRule type="expression" dxfId="1638" priority="963">
      <formula>$J559="【住宅手当】"</formula>
    </cfRule>
    <cfRule type="expression" dxfId="1637" priority="964">
      <formula>$J559="【補助対象外】"</formula>
    </cfRule>
  </conditionalFormatting>
  <conditionalFormatting sqref="L560">
    <cfRule type="expression" dxfId="1636" priority="961">
      <formula>$J560="【補助対象外】"</formula>
    </cfRule>
    <cfRule type="expression" dxfId="1635" priority="962">
      <formula>$J560="【宿舎借上げ】"</formula>
    </cfRule>
  </conditionalFormatting>
  <conditionalFormatting sqref="M560:N560">
    <cfRule type="expression" dxfId="1634" priority="959">
      <formula>$J560="【補助対象外】"</formula>
    </cfRule>
    <cfRule type="expression" dxfId="1633" priority="960">
      <formula>$J560="【住宅手当】"</formula>
    </cfRule>
  </conditionalFormatting>
  <conditionalFormatting sqref="L561">
    <cfRule type="expression" dxfId="1632" priority="957">
      <formula>$J561="【補助対象外】"</formula>
    </cfRule>
    <cfRule type="expression" dxfId="1631" priority="958">
      <formula>$J561="【宿舎借上げ】"</formula>
    </cfRule>
  </conditionalFormatting>
  <conditionalFormatting sqref="M561:N561">
    <cfRule type="expression" dxfId="1630" priority="955">
      <formula>$J561="【住宅手当】"</formula>
    </cfRule>
    <cfRule type="expression" dxfId="1629" priority="956">
      <formula>$J561="【補助対象外】"</formula>
    </cfRule>
  </conditionalFormatting>
  <conditionalFormatting sqref="L562">
    <cfRule type="expression" dxfId="1628" priority="953">
      <formula>$J562="【補助対象外】"</formula>
    </cfRule>
    <cfRule type="expression" dxfId="1627" priority="954">
      <formula>$J562="【宿舎借上げ】"</formula>
    </cfRule>
  </conditionalFormatting>
  <conditionalFormatting sqref="M562:N562">
    <cfRule type="expression" dxfId="1626" priority="951">
      <formula>$J562="【補助対象外】"</formula>
    </cfRule>
    <cfRule type="expression" dxfId="1625" priority="952">
      <formula>$J562="【住宅手当】"</formula>
    </cfRule>
  </conditionalFormatting>
  <conditionalFormatting sqref="K552">
    <cfRule type="expression" dxfId="1624" priority="949">
      <formula>$J552="【補助対象外】"</formula>
    </cfRule>
    <cfRule type="expression" dxfId="1623" priority="950">
      <formula>$J552="【宿舎借上げ】"</formula>
    </cfRule>
  </conditionalFormatting>
  <conditionalFormatting sqref="K553">
    <cfRule type="expression" dxfId="1622" priority="947">
      <formula>$J553="【補助対象外】"</formula>
    </cfRule>
    <cfRule type="expression" dxfId="1621" priority="948">
      <formula>$J553="【宿舎借上げ】"</formula>
    </cfRule>
  </conditionalFormatting>
  <conditionalFormatting sqref="K554">
    <cfRule type="expression" dxfId="1620" priority="945">
      <formula>$J554="【補助対象外】"</formula>
    </cfRule>
    <cfRule type="expression" dxfId="1619" priority="946">
      <formula>$J554="【宿舎借上げ】"</formula>
    </cfRule>
  </conditionalFormatting>
  <conditionalFormatting sqref="K555">
    <cfRule type="expression" dxfId="1618" priority="943">
      <formula>$J555="【補助対象外】"</formula>
    </cfRule>
    <cfRule type="expression" dxfId="1617" priority="944">
      <formula>$J555="【宿舎借上げ】"</formula>
    </cfRule>
  </conditionalFormatting>
  <conditionalFormatting sqref="K556">
    <cfRule type="expression" dxfId="1616" priority="941">
      <formula>$J556="【補助対象外】"</formula>
    </cfRule>
    <cfRule type="expression" dxfId="1615" priority="942">
      <formula>$J556="【宿舎借上げ】"</formula>
    </cfRule>
  </conditionalFormatting>
  <conditionalFormatting sqref="K558">
    <cfRule type="expression" dxfId="1614" priority="939">
      <formula>$J558="【補助対象外】"</formula>
    </cfRule>
    <cfRule type="expression" dxfId="1613" priority="940">
      <formula>$J558="【宿舎借上げ】"</formula>
    </cfRule>
  </conditionalFormatting>
  <conditionalFormatting sqref="K559">
    <cfRule type="expression" dxfId="1612" priority="937">
      <formula>$J559="【補助対象外】"</formula>
    </cfRule>
    <cfRule type="expression" dxfId="1611" priority="938">
      <formula>$J559="【宿舎借上げ】"</formula>
    </cfRule>
  </conditionalFormatting>
  <conditionalFormatting sqref="K560">
    <cfRule type="expression" dxfId="1610" priority="935">
      <formula>$J560="【補助対象外】"</formula>
    </cfRule>
    <cfRule type="expression" dxfId="1609" priority="936">
      <formula>$J560="【宿舎借上げ】"</formula>
    </cfRule>
  </conditionalFormatting>
  <conditionalFormatting sqref="K561">
    <cfRule type="expression" dxfId="1608" priority="933">
      <formula>$J561="【補助対象外】"</formula>
    </cfRule>
    <cfRule type="expression" dxfId="1607" priority="934">
      <formula>$J561="【宿舎借上げ】"</formula>
    </cfRule>
  </conditionalFormatting>
  <conditionalFormatting sqref="K562">
    <cfRule type="expression" dxfId="1606" priority="931">
      <formula>$J562="【補助対象外】"</formula>
    </cfRule>
    <cfRule type="expression" dxfId="1605" priority="932">
      <formula>$J562="【宿舎借上げ】"</formula>
    </cfRule>
  </conditionalFormatting>
  <conditionalFormatting sqref="L552">
    <cfRule type="expression" dxfId="1604" priority="929">
      <formula>$J552="【補助対象外】"</formula>
    </cfRule>
    <cfRule type="expression" dxfId="1603" priority="930">
      <formula>$J552="【宿舎借上げ】"</formula>
    </cfRule>
  </conditionalFormatting>
  <conditionalFormatting sqref="L553">
    <cfRule type="expression" dxfId="1602" priority="927">
      <formula>$J553="【補助対象外】"</formula>
    </cfRule>
    <cfRule type="expression" dxfId="1601" priority="928">
      <formula>$J553="【宿舎借上げ】"</formula>
    </cfRule>
  </conditionalFormatting>
  <conditionalFormatting sqref="L554">
    <cfRule type="expression" dxfId="1600" priority="925">
      <formula>$J554="【補助対象外】"</formula>
    </cfRule>
    <cfRule type="expression" dxfId="1599" priority="926">
      <formula>$J554="【宿舎借上げ】"</formula>
    </cfRule>
  </conditionalFormatting>
  <conditionalFormatting sqref="L555">
    <cfRule type="expression" dxfId="1598" priority="923">
      <formula>$J555="【補助対象外】"</formula>
    </cfRule>
    <cfRule type="expression" dxfId="1597" priority="924">
      <formula>$J555="【宿舎借上げ】"</formula>
    </cfRule>
  </conditionalFormatting>
  <conditionalFormatting sqref="P563:P569">
    <cfRule type="cellIs" dxfId="1596" priority="922" operator="lessThan">
      <formula>0</formula>
    </cfRule>
  </conditionalFormatting>
  <conditionalFormatting sqref="I563:I569">
    <cfRule type="cellIs" dxfId="1595" priority="921" operator="notBetween">
      <formula>0</formula>
      <formula>10</formula>
    </cfRule>
  </conditionalFormatting>
  <conditionalFormatting sqref="L563:L569">
    <cfRule type="expression" dxfId="1594" priority="919">
      <formula>$J563="【補助対象外】"</formula>
    </cfRule>
    <cfRule type="expression" dxfId="1593" priority="920">
      <formula>$J563="【宿舎借上げ】"</formula>
    </cfRule>
  </conditionalFormatting>
  <conditionalFormatting sqref="M563:N569">
    <cfRule type="expression" dxfId="1592" priority="915">
      <formula>$J563="【補助対象外】"</formula>
    </cfRule>
    <cfRule type="expression" dxfId="1591" priority="918">
      <formula>$J563="【住宅手当】"</formula>
    </cfRule>
  </conditionalFormatting>
  <conditionalFormatting sqref="K569">
    <cfRule type="expression" dxfId="1590" priority="916">
      <formula>$J569="【補助対象外】"</formula>
    </cfRule>
    <cfRule type="expression" dxfId="1589" priority="917">
      <formula>$J569="【宿舎借上げ】"</formula>
    </cfRule>
  </conditionalFormatting>
  <conditionalFormatting sqref="K563:K568">
    <cfRule type="expression" dxfId="1588" priority="913">
      <formula>$J563="【補助対象外】"</formula>
    </cfRule>
    <cfRule type="expression" dxfId="1587" priority="914">
      <formula>$J563="【宿舎借上げ】"</formula>
    </cfRule>
  </conditionalFormatting>
  <conditionalFormatting sqref="P571:P589">
    <cfRule type="cellIs" dxfId="1586" priority="912" operator="lessThan">
      <formula>0</formula>
    </cfRule>
  </conditionalFormatting>
  <conditionalFormatting sqref="I571:I589">
    <cfRule type="cellIs" dxfId="1585" priority="911" operator="notBetween">
      <formula>0</formula>
      <formula>10</formula>
    </cfRule>
  </conditionalFormatting>
  <conditionalFormatting sqref="K571:L571">
    <cfRule type="expression" dxfId="1584" priority="909">
      <formula>$J571="【補助対象外】"</formula>
    </cfRule>
    <cfRule type="expression" dxfId="1583" priority="910">
      <formula>$J571="【宿舎借上げ】"</formula>
    </cfRule>
  </conditionalFormatting>
  <conditionalFormatting sqref="M571:N571">
    <cfRule type="expression" dxfId="1582" priority="907">
      <formula>$J571="【住宅手当】"</formula>
    </cfRule>
    <cfRule type="expression" dxfId="1581" priority="908">
      <formula>$J571="【補助対象外】"</formula>
    </cfRule>
  </conditionalFormatting>
  <conditionalFormatting sqref="M572:N572">
    <cfRule type="expression" dxfId="1580" priority="905">
      <formula>$J572="【補助対象外】"</formula>
    </cfRule>
    <cfRule type="expression" dxfId="1579" priority="906">
      <formula>$J572="【住宅手当】"</formula>
    </cfRule>
  </conditionalFormatting>
  <conditionalFormatting sqref="M573:N573">
    <cfRule type="expression" dxfId="1578" priority="903">
      <formula>$J573="【住宅手当】"</formula>
    </cfRule>
    <cfRule type="expression" dxfId="1577" priority="904">
      <formula>$J573="【補助対象外】"</formula>
    </cfRule>
  </conditionalFormatting>
  <conditionalFormatting sqref="M574:N574">
    <cfRule type="expression" dxfId="1576" priority="901">
      <formula>$J574="【補助対象外】"</formula>
    </cfRule>
    <cfRule type="expression" dxfId="1575" priority="902">
      <formula>$J574="【住宅手当】"</formula>
    </cfRule>
  </conditionalFormatting>
  <conditionalFormatting sqref="M575:N575">
    <cfRule type="expression" dxfId="1574" priority="899">
      <formula>$J575="【住宅手当】"</formula>
    </cfRule>
    <cfRule type="expression" dxfId="1573" priority="900">
      <formula>$J575="【補助対象外】"</formula>
    </cfRule>
  </conditionalFormatting>
  <conditionalFormatting sqref="L576">
    <cfRule type="expression" dxfId="1572" priority="897">
      <formula>$J576="【補助対象外】"</formula>
    </cfRule>
    <cfRule type="expression" dxfId="1571" priority="898">
      <formula>$J576="【宿舎借上げ】"</formula>
    </cfRule>
  </conditionalFormatting>
  <conditionalFormatting sqref="M576:N576">
    <cfRule type="expression" dxfId="1570" priority="895">
      <formula>$J576="【補助対象外】"</formula>
    </cfRule>
    <cfRule type="expression" dxfId="1569" priority="896">
      <formula>$J576="【住宅手当】"</formula>
    </cfRule>
  </conditionalFormatting>
  <conditionalFormatting sqref="K577:L577">
    <cfRule type="expression" dxfId="1568" priority="893">
      <formula>$J577="【補助対象外】"</formula>
    </cfRule>
    <cfRule type="expression" dxfId="1567" priority="894">
      <formula>$J577="【宿舎借上げ】"</formula>
    </cfRule>
  </conditionalFormatting>
  <conditionalFormatting sqref="M577:N577">
    <cfRule type="expression" dxfId="1566" priority="891">
      <formula>$J577="【住宅手当】"</formula>
    </cfRule>
    <cfRule type="expression" dxfId="1565" priority="892">
      <formula>$J577="【補助対象外】"</formula>
    </cfRule>
  </conditionalFormatting>
  <conditionalFormatting sqref="L578">
    <cfRule type="expression" dxfId="1564" priority="889">
      <formula>$J578="【補助対象外】"</formula>
    </cfRule>
    <cfRule type="expression" dxfId="1563" priority="890">
      <formula>$J578="【宿舎借上げ】"</formula>
    </cfRule>
  </conditionalFormatting>
  <conditionalFormatting sqref="M578:N578">
    <cfRule type="expression" dxfId="1562" priority="887">
      <formula>$J578="【補助対象外】"</formula>
    </cfRule>
    <cfRule type="expression" dxfId="1561" priority="888">
      <formula>$J578="【住宅手当】"</formula>
    </cfRule>
  </conditionalFormatting>
  <conditionalFormatting sqref="L579">
    <cfRule type="expression" dxfId="1560" priority="885">
      <formula>$J579="【補助対象外】"</formula>
    </cfRule>
    <cfRule type="expression" dxfId="1559" priority="886">
      <formula>$J579="【宿舎借上げ】"</formula>
    </cfRule>
  </conditionalFormatting>
  <conditionalFormatting sqref="M579:N579">
    <cfRule type="expression" dxfId="1558" priority="883">
      <formula>$J579="【住宅手当】"</formula>
    </cfRule>
    <cfRule type="expression" dxfId="1557" priority="884">
      <formula>$J579="【補助対象外】"</formula>
    </cfRule>
  </conditionalFormatting>
  <conditionalFormatting sqref="L580">
    <cfRule type="expression" dxfId="1556" priority="881">
      <formula>$J580="【補助対象外】"</formula>
    </cfRule>
    <cfRule type="expression" dxfId="1555" priority="882">
      <formula>$J580="【宿舎借上げ】"</formula>
    </cfRule>
  </conditionalFormatting>
  <conditionalFormatting sqref="M580:N580">
    <cfRule type="expression" dxfId="1554" priority="879">
      <formula>$J580="【補助対象外】"</formula>
    </cfRule>
    <cfRule type="expression" dxfId="1553" priority="880">
      <formula>$J580="【住宅手当】"</formula>
    </cfRule>
  </conditionalFormatting>
  <conditionalFormatting sqref="L581">
    <cfRule type="expression" dxfId="1552" priority="877">
      <formula>$J581="【補助対象外】"</formula>
    </cfRule>
    <cfRule type="expression" dxfId="1551" priority="878">
      <formula>$J581="【宿舎借上げ】"</formula>
    </cfRule>
  </conditionalFormatting>
  <conditionalFormatting sqref="M581:N581">
    <cfRule type="expression" dxfId="1550" priority="875">
      <formula>$J581="【住宅手当】"</formula>
    </cfRule>
    <cfRule type="expression" dxfId="1549" priority="876">
      <formula>$J581="【補助対象外】"</formula>
    </cfRule>
  </conditionalFormatting>
  <conditionalFormatting sqref="L582:L589">
    <cfRule type="expression" dxfId="1548" priority="873">
      <formula>$J582="【補助対象外】"</formula>
    </cfRule>
    <cfRule type="expression" dxfId="1547" priority="874">
      <formula>$J582="【宿舎借上げ】"</formula>
    </cfRule>
  </conditionalFormatting>
  <conditionalFormatting sqref="M582:N589">
    <cfRule type="expression" dxfId="1546" priority="869">
      <formula>$J582="【補助対象外】"</formula>
    </cfRule>
    <cfRule type="expression" dxfId="1545" priority="872">
      <formula>$J582="【住宅手当】"</formula>
    </cfRule>
  </conditionalFormatting>
  <conditionalFormatting sqref="K589">
    <cfRule type="expression" dxfId="1544" priority="870">
      <formula>$J589="【補助対象外】"</formula>
    </cfRule>
    <cfRule type="expression" dxfId="1543" priority="871">
      <formula>$J589="【宿舎借上げ】"</formula>
    </cfRule>
  </conditionalFormatting>
  <conditionalFormatting sqref="K572">
    <cfRule type="expression" dxfId="1542" priority="867">
      <formula>$J572="【補助対象外】"</formula>
    </cfRule>
    <cfRule type="expression" dxfId="1541" priority="868">
      <formula>$J572="【宿舎借上げ】"</formula>
    </cfRule>
  </conditionalFormatting>
  <conditionalFormatting sqref="K573">
    <cfRule type="expression" dxfId="1540" priority="865">
      <formula>$J573="【補助対象外】"</formula>
    </cfRule>
    <cfRule type="expression" dxfId="1539" priority="866">
      <formula>$J573="【宿舎借上げ】"</formula>
    </cfRule>
  </conditionalFormatting>
  <conditionalFormatting sqref="K574">
    <cfRule type="expression" dxfId="1538" priority="863">
      <formula>$J574="【補助対象外】"</formula>
    </cfRule>
    <cfRule type="expression" dxfId="1537" priority="864">
      <formula>$J574="【宿舎借上げ】"</formula>
    </cfRule>
  </conditionalFormatting>
  <conditionalFormatting sqref="K575">
    <cfRule type="expression" dxfId="1536" priority="861">
      <formula>$J575="【補助対象外】"</formula>
    </cfRule>
    <cfRule type="expression" dxfId="1535" priority="862">
      <formula>$J575="【宿舎借上げ】"</formula>
    </cfRule>
  </conditionalFormatting>
  <conditionalFormatting sqref="K576">
    <cfRule type="expression" dxfId="1534" priority="859">
      <formula>$J576="【補助対象外】"</formula>
    </cfRule>
    <cfRule type="expression" dxfId="1533" priority="860">
      <formula>$J576="【宿舎借上げ】"</formula>
    </cfRule>
  </conditionalFormatting>
  <conditionalFormatting sqref="K578">
    <cfRule type="expression" dxfId="1532" priority="857">
      <formula>$J578="【補助対象外】"</formula>
    </cfRule>
    <cfRule type="expression" dxfId="1531" priority="858">
      <formula>$J578="【宿舎借上げ】"</formula>
    </cfRule>
  </conditionalFormatting>
  <conditionalFormatting sqref="K579">
    <cfRule type="expression" dxfId="1530" priority="855">
      <formula>$J579="【補助対象外】"</formula>
    </cfRule>
    <cfRule type="expression" dxfId="1529" priority="856">
      <formula>$J579="【宿舎借上げ】"</formula>
    </cfRule>
  </conditionalFormatting>
  <conditionalFormatting sqref="K580">
    <cfRule type="expression" dxfId="1528" priority="853">
      <formula>$J580="【補助対象外】"</formula>
    </cfRule>
    <cfRule type="expression" dxfId="1527" priority="854">
      <formula>$J580="【宿舎借上げ】"</formula>
    </cfRule>
  </conditionalFormatting>
  <conditionalFormatting sqref="K581">
    <cfRule type="expression" dxfId="1526" priority="851">
      <formula>$J581="【補助対象外】"</formula>
    </cfRule>
    <cfRule type="expression" dxfId="1525" priority="852">
      <formula>$J581="【宿舎借上げ】"</formula>
    </cfRule>
  </conditionalFormatting>
  <conditionalFormatting sqref="K582:K588">
    <cfRule type="expression" dxfId="1524" priority="849">
      <formula>$J582="【補助対象外】"</formula>
    </cfRule>
    <cfRule type="expression" dxfId="1523" priority="850">
      <formula>$J582="【宿舎借上げ】"</formula>
    </cfRule>
  </conditionalFormatting>
  <conditionalFormatting sqref="L572">
    <cfRule type="expression" dxfId="1522" priority="847">
      <formula>$J572="【補助対象外】"</formula>
    </cfRule>
    <cfRule type="expression" dxfId="1521" priority="848">
      <formula>$J572="【宿舎借上げ】"</formula>
    </cfRule>
  </conditionalFormatting>
  <conditionalFormatting sqref="L573">
    <cfRule type="expression" dxfId="1520" priority="845">
      <formula>$J573="【補助対象外】"</formula>
    </cfRule>
    <cfRule type="expression" dxfId="1519" priority="846">
      <formula>$J573="【宿舎借上げ】"</formula>
    </cfRule>
  </conditionalFormatting>
  <conditionalFormatting sqref="L574">
    <cfRule type="expression" dxfId="1518" priority="843">
      <formula>$J574="【補助対象外】"</formula>
    </cfRule>
    <cfRule type="expression" dxfId="1517" priority="844">
      <formula>$J574="【宿舎借上げ】"</formula>
    </cfRule>
  </conditionalFormatting>
  <conditionalFormatting sqref="L575">
    <cfRule type="expression" dxfId="1516" priority="841">
      <formula>$J575="【補助対象外】"</formula>
    </cfRule>
    <cfRule type="expression" dxfId="1515" priority="842">
      <formula>$J575="【宿舎借上げ】"</formula>
    </cfRule>
  </conditionalFormatting>
  <conditionalFormatting sqref="P591:P602">
    <cfRule type="cellIs" dxfId="1514" priority="840" operator="lessThan">
      <formula>0</formula>
    </cfRule>
  </conditionalFormatting>
  <conditionalFormatting sqref="I591:I602">
    <cfRule type="cellIs" dxfId="1513" priority="839" operator="notBetween">
      <formula>0</formula>
      <formula>10</formula>
    </cfRule>
  </conditionalFormatting>
  <conditionalFormatting sqref="K591:L591">
    <cfRule type="expression" dxfId="1512" priority="837">
      <formula>$J591="【補助対象外】"</formula>
    </cfRule>
    <cfRule type="expression" dxfId="1511" priority="838">
      <formula>$J591="【宿舎借上げ】"</formula>
    </cfRule>
  </conditionalFormatting>
  <conditionalFormatting sqref="M591:N591">
    <cfRule type="expression" dxfId="1510" priority="835">
      <formula>$J591="【住宅手当】"</formula>
    </cfRule>
    <cfRule type="expression" dxfId="1509" priority="836">
      <formula>$J591="【補助対象外】"</formula>
    </cfRule>
  </conditionalFormatting>
  <conditionalFormatting sqref="M592:N592">
    <cfRule type="expression" dxfId="1508" priority="833">
      <formula>$J592="【補助対象外】"</formula>
    </cfRule>
    <cfRule type="expression" dxfId="1507" priority="834">
      <formula>$J592="【住宅手当】"</formula>
    </cfRule>
  </conditionalFormatting>
  <conditionalFormatting sqref="M593:N593">
    <cfRule type="expression" dxfId="1506" priority="831">
      <formula>$J593="【住宅手当】"</formula>
    </cfRule>
    <cfRule type="expression" dxfId="1505" priority="832">
      <formula>$J593="【補助対象外】"</formula>
    </cfRule>
  </conditionalFormatting>
  <conditionalFormatting sqref="M594:N594">
    <cfRule type="expression" dxfId="1504" priority="829">
      <formula>$J594="【補助対象外】"</formula>
    </cfRule>
    <cfRule type="expression" dxfId="1503" priority="830">
      <formula>$J594="【住宅手当】"</formula>
    </cfRule>
  </conditionalFormatting>
  <conditionalFormatting sqref="M595:N595">
    <cfRule type="expression" dxfId="1502" priority="827">
      <formula>$J595="【住宅手当】"</formula>
    </cfRule>
    <cfRule type="expression" dxfId="1501" priority="828">
      <formula>$J595="【補助対象外】"</formula>
    </cfRule>
  </conditionalFormatting>
  <conditionalFormatting sqref="L596">
    <cfRule type="expression" dxfId="1500" priority="825">
      <formula>$J596="【補助対象外】"</formula>
    </cfRule>
    <cfRule type="expression" dxfId="1499" priority="826">
      <formula>$J596="【宿舎借上げ】"</formula>
    </cfRule>
  </conditionalFormatting>
  <conditionalFormatting sqref="M596:N596">
    <cfRule type="expression" dxfId="1498" priority="823">
      <formula>$J596="【補助対象外】"</formula>
    </cfRule>
    <cfRule type="expression" dxfId="1497" priority="824">
      <formula>$J596="【住宅手当】"</formula>
    </cfRule>
  </conditionalFormatting>
  <conditionalFormatting sqref="K597:L597">
    <cfRule type="expression" dxfId="1496" priority="821">
      <formula>$J597="【補助対象外】"</formula>
    </cfRule>
    <cfRule type="expression" dxfId="1495" priority="822">
      <formula>$J597="【宿舎借上げ】"</formula>
    </cfRule>
  </conditionalFormatting>
  <conditionalFormatting sqref="M597:N597">
    <cfRule type="expression" dxfId="1494" priority="819">
      <formula>$J597="【住宅手当】"</formula>
    </cfRule>
    <cfRule type="expression" dxfId="1493" priority="820">
      <formula>$J597="【補助対象外】"</formula>
    </cfRule>
  </conditionalFormatting>
  <conditionalFormatting sqref="L598">
    <cfRule type="expression" dxfId="1492" priority="817">
      <formula>$J598="【補助対象外】"</formula>
    </cfRule>
    <cfRule type="expression" dxfId="1491" priority="818">
      <formula>$J598="【宿舎借上げ】"</formula>
    </cfRule>
  </conditionalFormatting>
  <conditionalFormatting sqref="M598:N598">
    <cfRule type="expression" dxfId="1490" priority="815">
      <formula>$J598="【補助対象外】"</formula>
    </cfRule>
    <cfRule type="expression" dxfId="1489" priority="816">
      <formula>$J598="【住宅手当】"</formula>
    </cfRule>
  </conditionalFormatting>
  <conditionalFormatting sqref="L599">
    <cfRule type="expression" dxfId="1488" priority="813">
      <formula>$J599="【補助対象外】"</formula>
    </cfRule>
    <cfRule type="expression" dxfId="1487" priority="814">
      <formula>$J599="【宿舎借上げ】"</formula>
    </cfRule>
  </conditionalFormatting>
  <conditionalFormatting sqref="M599:N599">
    <cfRule type="expression" dxfId="1486" priority="811">
      <formula>$J599="【住宅手当】"</formula>
    </cfRule>
    <cfRule type="expression" dxfId="1485" priority="812">
      <formula>$J599="【補助対象外】"</formula>
    </cfRule>
  </conditionalFormatting>
  <conditionalFormatting sqref="L600">
    <cfRule type="expression" dxfId="1484" priority="809">
      <formula>$J600="【補助対象外】"</formula>
    </cfRule>
    <cfRule type="expression" dxfId="1483" priority="810">
      <formula>$J600="【宿舎借上げ】"</formula>
    </cfRule>
  </conditionalFormatting>
  <conditionalFormatting sqref="M600:N600">
    <cfRule type="expression" dxfId="1482" priority="807">
      <formula>$J600="【補助対象外】"</formula>
    </cfRule>
    <cfRule type="expression" dxfId="1481" priority="808">
      <formula>$J600="【住宅手当】"</formula>
    </cfRule>
  </conditionalFormatting>
  <conditionalFormatting sqref="L601">
    <cfRule type="expression" dxfId="1480" priority="805">
      <formula>$J601="【補助対象外】"</formula>
    </cfRule>
    <cfRule type="expression" dxfId="1479" priority="806">
      <formula>$J601="【宿舎借上げ】"</formula>
    </cfRule>
  </conditionalFormatting>
  <conditionalFormatting sqref="M601:N601">
    <cfRule type="expression" dxfId="1478" priority="803">
      <formula>$J601="【住宅手当】"</formula>
    </cfRule>
    <cfRule type="expression" dxfId="1477" priority="804">
      <formula>$J601="【補助対象外】"</formula>
    </cfRule>
  </conditionalFormatting>
  <conditionalFormatting sqref="L602">
    <cfRule type="expression" dxfId="1476" priority="801">
      <formula>$J602="【補助対象外】"</formula>
    </cfRule>
    <cfRule type="expression" dxfId="1475" priority="802">
      <formula>$J602="【宿舎借上げ】"</formula>
    </cfRule>
  </conditionalFormatting>
  <conditionalFormatting sqref="M602:N602">
    <cfRule type="expression" dxfId="1474" priority="799">
      <formula>$J602="【補助対象外】"</formula>
    </cfRule>
    <cfRule type="expression" dxfId="1473" priority="800">
      <formula>$J602="【住宅手当】"</formula>
    </cfRule>
  </conditionalFormatting>
  <conditionalFormatting sqref="K592">
    <cfRule type="expression" dxfId="1472" priority="797">
      <formula>$J592="【補助対象外】"</formula>
    </cfRule>
    <cfRule type="expression" dxfId="1471" priority="798">
      <formula>$J592="【宿舎借上げ】"</formula>
    </cfRule>
  </conditionalFormatting>
  <conditionalFormatting sqref="K593">
    <cfRule type="expression" dxfId="1470" priority="795">
      <formula>$J593="【補助対象外】"</formula>
    </cfRule>
    <cfRule type="expression" dxfId="1469" priority="796">
      <formula>$J593="【宿舎借上げ】"</formula>
    </cfRule>
  </conditionalFormatting>
  <conditionalFormatting sqref="K594">
    <cfRule type="expression" dxfId="1468" priority="793">
      <formula>$J594="【補助対象外】"</formula>
    </cfRule>
    <cfRule type="expression" dxfId="1467" priority="794">
      <formula>$J594="【宿舎借上げ】"</formula>
    </cfRule>
  </conditionalFormatting>
  <conditionalFormatting sqref="K595">
    <cfRule type="expression" dxfId="1466" priority="791">
      <formula>$J595="【補助対象外】"</formula>
    </cfRule>
    <cfRule type="expression" dxfId="1465" priority="792">
      <formula>$J595="【宿舎借上げ】"</formula>
    </cfRule>
  </conditionalFormatting>
  <conditionalFormatting sqref="K596">
    <cfRule type="expression" dxfId="1464" priority="789">
      <formula>$J596="【補助対象外】"</formula>
    </cfRule>
    <cfRule type="expression" dxfId="1463" priority="790">
      <formula>$J596="【宿舎借上げ】"</formula>
    </cfRule>
  </conditionalFormatting>
  <conditionalFormatting sqref="K598">
    <cfRule type="expression" dxfId="1462" priority="787">
      <formula>$J598="【補助対象外】"</formula>
    </cfRule>
    <cfRule type="expression" dxfId="1461" priority="788">
      <formula>$J598="【宿舎借上げ】"</formula>
    </cfRule>
  </conditionalFormatting>
  <conditionalFormatting sqref="K599">
    <cfRule type="expression" dxfId="1460" priority="785">
      <formula>$J599="【補助対象外】"</formula>
    </cfRule>
    <cfRule type="expression" dxfId="1459" priority="786">
      <formula>$J599="【宿舎借上げ】"</formula>
    </cfRule>
  </conditionalFormatting>
  <conditionalFormatting sqref="K600">
    <cfRule type="expression" dxfId="1458" priority="783">
      <formula>$J600="【補助対象外】"</formula>
    </cfRule>
    <cfRule type="expression" dxfId="1457" priority="784">
      <formula>$J600="【宿舎借上げ】"</formula>
    </cfRule>
  </conditionalFormatting>
  <conditionalFormatting sqref="K601">
    <cfRule type="expression" dxfId="1456" priority="781">
      <formula>$J601="【補助対象外】"</formula>
    </cfRule>
    <cfRule type="expression" dxfId="1455" priority="782">
      <formula>$J601="【宿舎借上げ】"</formula>
    </cfRule>
  </conditionalFormatting>
  <conditionalFormatting sqref="K602">
    <cfRule type="expression" dxfId="1454" priority="779">
      <formula>$J602="【補助対象外】"</formula>
    </cfRule>
    <cfRule type="expression" dxfId="1453" priority="780">
      <formula>$J602="【宿舎借上げ】"</formula>
    </cfRule>
  </conditionalFormatting>
  <conditionalFormatting sqref="L592">
    <cfRule type="expression" dxfId="1452" priority="777">
      <formula>$J592="【補助対象外】"</formula>
    </cfRule>
    <cfRule type="expression" dxfId="1451" priority="778">
      <formula>$J592="【宿舎借上げ】"</formula>
    </cfRule>
  </conditionalFormatting>
  <conditionalFormatting sqref="L593">
    <cfRule type="expression" dxfId="1450" priority="775">
      <formula>$J593="【補助対象外】"</formula>
    </cfRule>
    <cfRule type="expression" dxfId="1449" priority="776">
      <formula>$J593="【宿舎借上げ】"</formula>
    </cfRule>
  </conditionalFormatting>
  <conditionalFormatting sqref="L594">
    <cfRule type="expression" dxfId="1448" priority="773">
      <formula>$J594="【補助対象外】"</formula>
    </cfRule>
    <cfRule type="expression" dxfId="1447" priority="774">
      <formula>$J594="【宿舎借上げ】"</formula>
    </cfRule>
  </conditionalFormatting>
  <conditionalFormatting sqref="L595">
    <cfRule type="expression" dxfId="1446" priority="771">
      <formula>$J595="【補助対象外】"</formula>
    </cfRule>
    <cfRule type="expression" dxfId="1445" priority="772">
      <formula>$J595="【宿舎借上げ】"</formula>
    </cfRule>
  </conditionalFormatting>
  <conditionalFormatting sqref="P603:P609">
    <cfRule type="cellIs" dxfId="1444" priority="770" operator="lessThan">
      <formula>0</formula>
    </cfRule>
  </conditionalFormatting>
  <conditionalFormatting sqref="I603:I609">
    <cfRule type="cellIs" dxfId="1443" priority="769" operator="notBetween">
      <formula>0</formula>
      <formula>10</formula>
    </cfRule>
  </conditionalFormatting>
  <conditionalFormatting sqref="L603:L609">
    <cfRule type="expression" dxfId="1442" priority="767">
      <formula>$J603="【補助対象外】"</formula>
    </cfRule>
    <cfRule type="expression" dxfId="1441" priority="768">
      <formula>$J603="【宿舎借上げ】"</formula>
    </cfRule>
  </conditionalFormatting>
  <conditionalFormatting sqref="M603:N609">
    <cfRule type="expression" dxfId="1440" priority="763">
      <formula>$J603="【補助対象外】"</formula>
    </cfRule>
    <cfRule type="expression" dxfId="1439" priority="766">
      <formula>$J603="【住宅手当】"</formula>
    </cfRule>
  </conditionalFormatting>
  <conditionalFormatting sqref="K609">
    <cfRule type="expression" dxfId="1438" priority="764">
      <formula>$J609="【補助対象外】"</formula>
    </cfRule>
    <cfRule type="expression" dxfId="1437" priority="765">
      <formula>$J609="【宿舎借上げ】"</formula>
    </cfRule>
  </conditionalFormatting>
  <conditionalFormatting sqref="K603:K608">
    <cfRule type="expression" dxfId="1436" priority="761">
      <formula>$J603="【補助対象外】"</formula>
    </cfRule>
    <cfRule type="expression" dxfId="1435" priority="762">
      <formula>$J603="【宿舎借上げ】"</formula>
    </cfRule>
  </conditionalFormatting>
  <conditionalFormatting sqref="P611:P629">
    <cfRule type="cellIs" dxfId="1434" priority="760" operator="lessThan">
      <formula>0</formula>
    </cfRule>
  </conditionalFormatting>
  <conditionalFormatting sqref="I611:I629">
    <cfRule type="cellIs" dxfId="1433" priority="759" operator="notBetween">
      <formula>0</formula>
      <formula>10</formula>
    </cfRule>
  </conditionalFormatting>
  <conditionalFormatting sqref="K611:L611">
    <cfRule type="expression" dxfId="1432" priority="757">
      <formula>$J611="【補助対象外】"</formula>
    </cfRule>
    <cfRule type="expression" dxfId="1431" priority="758">
      <formula>$J611="【宿舎借上げ】"</formula>
    </cfRule>
  </conditionalFormatting>
  <conditionalFormatting sqref="M611:N611">
    <cfRule type="expression" dxfId="1430" priority="755">
      <formula>$J611="【住宅手当】"</formula>
    </cfRule>
    <cfRule type="expression" dxfId="1429" priority="756">
      <formula>$J611="【補助対象外】"</formula>
    </cfRule>
  </conditionalFormatting>
  <conditionalFormatting sqref="M612:N612">
    <cfRule type="expression" dxfId="1428" priority="753">
      <formula>$J612="【補助対象外】"</formula>
    </cfRule>
    <cfRule type="expression" dxfId="1427" priority="754">
      <formula>$J612="【住宅手当】"</formula>
    </cfRule>
  </conditionalFormatting>
  <conditionalFormatting sqref="M613:N613">
    <cfRule type="expression" dxfId="1426" priority="751">
      <formula>$J613="【住宅手当】"</formula>
    </cfRule>
    <cfRule type="expression" dxfId="1425" priority="752">
      <formula>$J613="【補助対象外】"</formula>
    </cfRule>
  </conditionalFormatting>
  <conditionalFormatting sqref="M614:N614">
    <cfRule type="expression" dxfId="1424" priority="749">
      <formula>$J614="【補助対象外】"</formula>
    </cfRule>
    <cfRule type="expression" dxfId="1423" priority="750">
      <formula>$J614="【住宅手当】"</formula>
    </cfRule>
  </conditionalFormatting>
  <conditionalFormatting sqref="M615:N615">
    <cfRule type="expression" dxfId="1422" priority="747">
      <formula>$J615="【住宅手当】"</formula>
    </cfRule>
    <cfRule type="expression" dxfId="1421" priority="748">
      <formula>$J615="【補助対象外】"</formula>
    </cfRule>
  </conditionalFormatting>
  <conditionalFormatting sqref="L616">
    <cfRule type="expression" dxfId="1420" priority="745">
      <formula>$J616="【補助対象外】"</formula>
    </cfRule>
    <cfRule type="expression" dxfId="1419" priority="746">
      <formula>$J616="【宿舎借上げ】"</formula>
    </cfRule>
  </conditionalFormatting>
  <conditionalFormatting sqref="M616:N616">
    <cfRule type="expression" dxfId="1418" priority="743">
      <formula>$J616="【補助対象外】"</formula>
    </cfRule>
    <cfRule type="expression" dxfId="1417" priority="744">
      <formula>$J616="【住宅手当】"</formula>
    </cfRule>
  </conditionalFormatting>
  <conditionalFormatting sqref="K617:L617">
    <cfRule type="expression" dxfId="1416" priority="741">
      <formula>$J617="【補助対象外】"</formula>
    </cfRule>
    <cfRule type="expression" dxfId="1415" priority="742">
      <formula>$J617="【宿舎借上げ】"</formula>
    </cfRule>
  </conditionalFormatting>
  <conditionalFormatting sqref="M617:N617">
    <cfRule type="expression" dxfId="1414" priority="739">
      <formula>$J617="【住宅手当】"</formula>
    </cfRule>
    <cfRule type="expression" dxfId="1413" priority="740">
      <formula>$J617="【補助対象外】"</formula>
    </cfRule>
  </conditionalFormatting>
  <conditionalFormatting sqref="L618">
    <cfRule type="expression" dxfId="1412" priority="737">
      <formula>$J618="【補助対象外】"</formula>
    </cfRule>
    <cfRule type="expression" dxfId="1411" priority="738">
      <formula>$J618="【宿舎借上げ】"</formula>
    </cfRule>
  </conditionalFormatting>
  <conditionalFormatting sqref="M618:N618">
    <cfRule type="expression" dxfId="1410" priority="735">
      <formula>$J618="【補助対象外】"</formula>
    </cfRule>
    <cfRule type="expression" dxfId="1409" priority="736">
      <formula>$J618="【住宅手当】"</formula>
    </cfRule>
  </conditionalFormatting>
  <conditionalFormatting sqref="L619">
    <cfRule type="expression" dxfId="1408" priority="733">
      <formula>$J619="【補助対象外】"</formula>
    </cfRule>
    <cfRule type="expression" dxfId="1407" priority="734">
      <formula>$J619="【宿舎借上げ】"</formula>
    </cfRule>
  </conditionalFormatting>
  <conditionalFormatting sqref="M619:N619">
    <cfRule type="expression" dxfId="1406" priority="731">
      <formula>$J619="【住宅手当】"</formula>
    </cfRule>
    <cfRule type="expression" dxfId="1405" priority="732">
      <formula>$J619="【補助対象外】"</formula>
    </cfRule>
  </conditionalFormatting>
  <conditionalFormatting sqref="L620">
    <cfRule type="expression" dxfId="1404" priority="729">
      <formula>$J620="【補助対象外】"</formula>
    </cfRule>
    <cfRule type="expression" dxfId="1403" priority="730">
      <formula>$J620="【宿舎借上げ】"</formula>
    </cfRule>
  </conditionalFormatting>
  <conditionalFormatting sqref="M620:N620">
    <cfRule type="expression" dxfId="1402" priority="727">
      <formula>$J620="【補助対象外】"</formula>
    </cfRule>
    <cfRule type="expression" dxfId="1401" priority="728">
      <formula>$J620="【住宅手当】"</formula>
    </cfRule>
  </conditionalFormatting>
  <conditionalFormatting sqref="L621">
    <cfRule type="expression" dxfId="1400" priority="725">
      <formula>$J621="【補助対象外】"</formula>
    </cfRule>
    <cfRule type="expression" dxfId="1399" priority="726">
      <formula>$J621="【宿舎借上げ】"</formula>
    </cfRule>
  </conditionalFormatting>
  <conditionalFormatting sqref="M621:N621">
    <cfRule type="expression" dxfId="1398" priority="723">
      <formula>$J621="【住宅手当】"</formula>
    </cfRule>
    <cfRule type="expression" dxfId="1397" priority="724">
      <formula>$J621="【補助対象外】"</formula>
    </cfRule>
  </conditionalFormatting>
  <conditionalFormatting sqref="L622:L629">
    <cfRule type="expression" dxfId="1396" priority="721">
      <formula>$J622="【補助対象外】"</formula>
    </cfRule>
    <cfRule type="expression" dxfId="1395" priority="722">
      <formula>$J622="【宿舎借上げ】"</formula>
    </cfRule>
  </conditionalFormatting>
  <conditionalFormatting sqref="M622:N629">
    <cfRule type="expression" dxfId="1394" priority="717">
      <formula>$J622="【補助対象外】"</formula>
    </cfRule>
    <cfRule type="expression" dxfId="1393" priority="720">
      <formula>$J622="【住宅手当】"</formula>
    </cfRule>
  </conditionalFormatting>
  <conditionalFormatting sqref="K629">
    <cfRule type="expression" dxfId="1392" priority="718">
      <formula>$J629="【補助対象外】"</formula>
    </cfRule>
    <cfRule type="expression" dxfId="1391" priority="719">
      <formula>$J629="【宿舎借上げ】"</formula>
    </cfRule>
  </conditionalFormatting>
  <conditionalFormatting sqref="K612">
    <cfRule type="expression" dxfId="1390" priority="715">
      <formula>$J612="【補助対象外】"</formula>
    </cfRule>
    <cfRule type="expression" dxfId="1389" priority="716">
      <formula>$J612="【宿舎借上げ】"</formula>
    </cfRule>
  </conditionalFormatting>
  <conditionalFormatting sqref="K613">
    <cfRule type="expression" dxfId="1388" priority="713">
      <formula>$J613="【補助対象外】"</formula>
    </cfRule>
    <cfRule type="expression" dxfId="1387" priority="714">
      <formula>$J613="【宿舎借上げ】"</formula>
    </cfRule>
  </conditionalFormatting>
  <conditionalFormatting sqref="K614">
    <cfRule type="expression" dxfId="1386" priority="711">
      <formula>$J614="【補助対象外】"</formula>
    </cfRule>
    <cfRule type="expression" dxfId="1385" priority="712">
      <formula>$J614="【宿舎借上げ】"</formula>
    </cfRule>
  </conditionalFormatting>
  <conditionalFormatting sqref="K615">
    <cfRule type="expression" dxfId="1384" priority="709">
      <formula>$J615="【補助対象外】"</formula>
    </cfRule>
    <cfRule type="expression" dxfId="1383" priority="710">
      <formula>$J615="【宿舎借上げ】"</formula>
    </cfRule>
  </conditionalFormatting>
  <conditionalFormatting sqref="K616">
    <cfRule type="expression" dxfId="1382" priority="707">
      <formula>$J616="【補助対象外】"</formula>
    </cfRule>
    <cfRule type="expression" dxfId="1381" priority="708">
      <formula>$J616="【宿舎借上げ】"</formula>
    </cfRule>
  </conditionalFormatting>
  <conditionalFormatting sqref="K618">
    <cfRule type="expression" dxfId="1380" priority="705">
      <formula>$J618="【補助対象外】"</formula>
    </cfRule>
    <cfRule type="expression" dxfId="1379" priority="706">
      <formula>$J618="【宿舎借上げ】"</formula>
    </cfRule>
  </conditionalFormatting>
  <conditionalFormatting sqref="K619">
    <cfRule type="expression" dxfId="1378" priority="703">
      <formula>$J619="【補助対象外】"</formula>
    </cfRule>
    <cfRule type="expression" dxfId="1377" priority="704">
      <formula>$J619="【宿舎借上げ】"</formula>
    </cfRule>
  </conditionalFormatting>
  <conditionalFormatting sqref="K620">
    <cfRule type="expression" dxfId="1376" priority="701">
      <formula>$J620="【補助対象外】"</formula>
    </cfRule>
    <cfRule type="expression" dxfId="1375" priority="702">
      <formula>$J620="【宿舎借上げ】"</formula>
    </cfRule>
  </conditionalFormatting>
  <conditionalFormatting sqref="K621">
    <cfRule type="expression" dxfId="1374" priority="699">
      <formula>$J621="【補助対象外】"</formula>
    </cfRule>
    <cfRule type="expression" dxfId="1373" priority="700">
      <formula>$J621="【宿舎借上げ】"</formula>
    </cfRule>
  </conditionalFormatting>
  <conditionalFormatting sqref="K622:K628">
    <cfRule type="expression" dxfId="1372" priority="697">
      <formula>$J622="【補助対象外】"</formula>
    </cfRule>
    <cfRule type="expression" dxfId="1371" priority="698">
      <formula>$J622="【宿舎借上げ】"</formula>
    </cfRule>
  </conditionalFormatting>
  <conditionalFormatting sqref="L612">
    <cfRule type="expression" dxfId="1370" priority="695">
      <formula>$J612="【補助対象外】"</formula>
    </cfRule>
    <cfRule type="expression" dxfId="1369" priority="696">
      <formula>$J612="【宿舎借上げ】"</formula>
    </cfRule>
  </conditionalFormatting>
  <conditionalFormatting sqref="L613">
    <cfRule type="expression" dxfId="1368" priority="693">
      <formula>$J613="【補助対象外】"</formula>
    </cfRule>
    <cfRule type="expression" dxfId="1367" priority="694">
      <formula>$J613="【宿舎借上げ】"</formula>
    </cfRule>
  </conditionalFormatting>
  <conditionalFormatting sqref="L614">
    <cfRule type="expression" dxfId="1366" priority="691">
      <formula>$J614="【補助対象外】"</formula>
    </cfRule>
    <cfRule type="expression" dxfId="1365" priority="692">
      <formula>$J614="【宿舎借上げ】"</formula>
    </cfRule>
  </conditionalFormatting>
  <conditionalFormatting sqref="L615">
    <cfRule type="expression" dxfId="1364" priority="689">
      <formula>$J615="【補助対象外】"</formula>
    </cfRule>
    <cfRule type="expression" dxfId="1363" priority="690">
      <formula>$J615="【宿舎借上げ】"</formula>
    </cfRule>
  </conditionalFormatting>
  <conditionalFormatting sqref="P631:P642">
    <cfRule type="cellIs" dxfId="1362" priority="688" operator="lessThan">
      <formula>0</formula>
    </cfRule>
  </conditionalFormatting>
  <conditionalFormatting sqref="I631:I642">
    <cfRule type="cellIs" dxfId="1361" priority="687" operator="notBetween">
      <formula>0</formula>
      <formula>10</formula>
    </cfRule>
  </conditionalFormatting>
  <conditionalFormatting sqref="K631:L631">
    <cfRule type="expression" dxfId="1360" priority="685">
      <formula>$J631="【補助対象外】"</formula>
    </cfRule>
    <cfRule type="expression" dxfId="1359" priority="686">
      <formula>$J631="【宿舎借上げ】"</formula>
    </cfRule>
  </conditionalFormatting>
  <conditionalFormatting sqref="M631:N631">
    <cfRule type="expression" dxfId="1358" priority="683">
      <formula>$J631="【住宅手当】"</formula>
    </cfRule>
    <cfRule type="expression" dxfId="1357" priority="684">
      <formula>$J631="【補助対象外】"</formula>
    </cfRule>
  </conditionalFormatting>
  <conditionalFormatting sqref="M632:N632">
    <cfRule type="expression" dxfId="1356" priority="681">
      <formula>$J632="【補助対象外】"</formula>
    </cfRule>
    <cfRule type="expression" dxfId="1355" priority="682">
      <formula>$J632="【住宅手当】"</formula>
    </cfRule>
  </conditionalFormatting>
  <conditionalFormatting sqref="M633:N633">
    <cfRule type="expression" dxfId="1354" priority="679">
      <formula>$J633="【住宅手当】"</formula>
    </cfRule>
    <cfRule type="expression" dxfId="1353" priority="680">
      <formula>$J633="【補助対象外】"</formula>
    </cfRule>
  </conditionalFormatting>
  <conditionalFormatting sqref="M634:N634">
    <cfRule type="expression" dxfId="1352" priority="677">
      <formula>$J634="【補助対象外】"</formula>
    </cfRule>
    <cfRule type="expression" dxfId="1351" priority="678">
      <formula>$J634="【住宅手当】"</formula>
    </cfRule>
  </conditionalFormatting>
  <conditionalFormatting sqref="M635:N635">
    <cfRule type="expression" dxfId="1350" priority="675">
      <formula>$J635="【住宅手当】"</formula>
    </cfRule>
    <cfRule type="expression" dxfId="1349" priority="676">
      <formula>$J635="【補助対象外】"</formula>
    </cfRule>
  </conditionalFormatting>
  <conditionalFormatting sqref="L636">
    <cfRule type="expression" dxfId="1348" priority="673">
      <formula>$J636="【補助対象外】"</formula>
    </cfRule>
    <cfRule type="expression" dxfId="1347" priority="674">
      <formula>$J636="【宿舎借上げ】"</formula>
    </cfRule>
  </conditionalFormatting>
  <conditionalFormatting sqref="M636:N636">
    <cfRule type="expression" dxfId="1346" priority="671">
      <formula>$J636="【補助対象外】"</formula>
    </cfRule>
    <cfRule type="expression" dxfId="1345" priority="672">
      <formula>$J636="【住宅手当】"</formula>
    </cfRule>
  </conditionalFormatting>
  <conditionalFormatting sqref="K637:L637">
    <cfRule type="expression" dxfId="1344" priority="669">
      <formula>$J637="【補助対象外】"</formula>
    </cfRule>
    <cfRule type="expression" dxfId="1343" priority="670">
      <formula>$J637="【宿舎借上げ】"</formula>
    </cfRule>
  </conditionalFormatting>
  <conditionalFormatting sqref="M637:N637">
    <cfRule type="expression" dxfId="1342" priority="667">
      <formula>$J637="【住宅手当】"</formula>
    </cfRule>
    <cfRule type="expression" dxfId="1341" priority="668">
      <formula>$J637="【補助対象外】"</formula>
    </cfRule>
  </conditionalFormatting>
  <conditionalFormatting sqref="L638">
    <cfRule type="expression" dxfId="1340" priority="665">
      <formula>$J638="【補助対象外】"</formula>
    </cfRule>
    <cfRule type="expression" dxfId="1339" priority="666">
      <formula>$J638="【宿舎借上げ】"</formula>
    </cfRule>
  </conditionalFormatting>
  <conditionalFormatting sqref="M638:N638">
    <cfRule type="expression" dxfId="1338" priority="663">
      <formula>$J638="【補助対象外】"</formula>
    </cfRule>
    <cfRule type="expression" dxfId="1337" priority="664">
      <formula>$J638="【住宅手当】"</formula>
    </cfRule>
  </conditionalFormatting>
  <conditionalFormatting sqref="L639">
    <cfRule type="expression" dxfId="1336" priority="661">
      <formula>$J639="【補助対象外】"</formula>
    </cfRule>
    <cfRule type="expression" dxfId="1335" priority="662">
      <formula>$J639="【宿舎借上げ】"</formula>
    </cfRule>
  </conditionalFormatting>
  <conditionalFormatting sqref="M639:N639">
    <cfRule type="expression" dxfId="1334" priority="659">
      <formula>$J639="【住宅手当】"</formula>
    </cfRule>
    <cfRule type="expression" dxfId="1333" priority="660">
      <formula>$J639="【補助対象外】"</formula>
    </cfRule>
  </conditionalFormatting>
  <conditionalFormatting sqref="L640">
    <cfRule type="expression" dxfId="1332" priority="657">
      <formula>$J640="【補助対象外】"</formula>
    </cfRule>
    <cfRule type="expression" dxfId="1331" priority="658">
      <formula>$J640="【宿舎借上げ】"</formula>
    </cfRule>
  </conditionalFormatting>
  <conditionalFormatting sqref="M640:N640">
    <cfRule type="expression" dxfId="1330" priority="655">
      <formula>$J640="【補助対象外】"</formula>
    </cfRule>
    <cfRule type="expression" dxfId="1329" priority="656">
      <formula>$J640="【住宅手当】"</formula>
    </cfRule>
  </conditionalFormatting>
  <conditionalFormatting sqref="L641">
    <cfRule type="expression" dxfId="1328" priority="653">
      <formula>$J641="【補助対象外】"</formula>
    </cfRule>
    <cfRule type="expression" dxfId="1327" priority="654">
      <formula>$J641="【宿舎借上げ】"</formula>
    </cfRule>
  </conditionalFormatting>
  <conditionalFormatting sqref="M641:N641">
    <cfRule type="expression" dxfId="1326" priority="651">
      <formula>$J641="【住宅手当】"</formula>
    </cfRule>
    <cfRule type="expression" dxfId="1325" priority="652">
      <formula>$J641="【補助対象外】"</formula>
    </cfRule>
  </conditionalFormatting>
  <conditionalFormatting sqref="L642">
    <cfRule type="expression" dxfId="1324" priority="649">
      <formula>$J642="【補助対象外】"</formula>
    </cfRule>
    <cfRule type="expression" dxfId="1323" priority="650">
      <formula>$J642="【宿舎借上げ】"</formula>
    </cfRule>
  </conditionalFormatting>
  <conditionalFormatting sqref="M642:N642">
    <cfRule type="expression" dxfId="1322" priority="647">
      <formula>$J642="【補助対象外】"</formula>
    </cfRule>
    <cfRule type="expression" dxfId="1321" priority="648">
      <formula>$J642="【住宅手当】"</formula>
    </cfRule>
  </conditionalFormatting>
  <conditionalFormatting sqref="K632">
    <cfRule type="expression" dxfId="1320" priority="645">
      <formula>$J632="【補助対象外】"</formula>
    </cfRule>
    <cfRule type="expression" dxfId="1319" priority="646">
      <formula>$J632="【宿舎借上げ】"</formula>
    </cfRule>
  </conditionalFormatting>
  <conditionalFormatting sqref="K633">
    <cfRule type="expression" dxfId="1318" priority="643">
      <formula>$J633="【補助対象外】"</formula>
    </cfRule>
    <cfRule type="expression" dxfId="1317" priority="644">
      <formula>$J633="【宿舎借上げ】"</formula>
    </cfRule>
  </conditionalFormatting>
  <conditionalFormatting sqref="K634">
    <cfRule type="expression" dxfId="1316" priority="641">
      <formula>$J634="【補助対象外】"</formula>
    </cfRule>
    <cfRule type="expression" dxfId="1315" priority="642">
      <formula>$J634="【宿舎借上げ】"</formula>
    </cfRule>
  </conditionalFormatting>
  <conditionalFormatting sqref="K635">
    <cfRule type="expression" dxfId="1314" priority="639">
      <formula>$J635="【補助対象外】"</formula>
    </cfRule>
    <cfRule type="expression" dxfId="1313" priority="640">
      <formula>$J635="【宿舎借上げ】"</formula>
    </cfRule>
  </conditionalFormatting>
  <conditionalFormatting sqref="K636">
    <cfRule type="expression" dxfId="1312" priority="637">
      <formula>$J636="【補助対象外】"</formula>
    </cfRule>
    <cfRule type="expression" dxfId="1311" priority="638">
      <formula>$J636="【宿舎借上げ】"</formula>
    </cfRule>
  </conditionalFormatting>
  <conditionalFormatting sqref="K638">
    <cfRule type="expression" dxfId="1310" priority="635">
      <formula>$J638="【補助対象外】"</formula>
    </cfRule>
    <cfRule type="expression" dxfId="1309" priority="636">
      <formula>$J638="【宿舎借上げ】"</formula>
    </cfRule>
  </conditionalFormatting>
  <conditionalFormatting sqref="K639">
    <cfRule type="expression" dxfId="1308" priority="633">
      <formula>$J639="【補助対象外】"</formula>
    </cfRule>
    <cfRule type="expression" dxfId="1307" priority="634">
      <formula>$J639="【宿舎借上げ】"</formula>
    </cfRule>
  </conditionalFormatting>
  <conditionalFormatting sqref="K640">
    <cfRule type="expression" dxfId="1306" priority="631">
      <formula>$J640="【補助対象外】"</formula>
    </cfRule>
    <cfRule type="expression" dxfId="1305" priority="632">
      <formula>$J640="【宿舎借上げ】"</formula>
    </cfRule>
  </conditionalFormatting>
  <conditionalFormatting sqref="K641">
    <cfRule type="expression" dxfId="1304" priority="629">
      <formula>$J641="【補助対象外】"</formula>
    </cfRule>
    <cfRule type="expression" dxfId="1303" priority="630">
      <formula>$J641="【宿舎借上げ】"</formula>
    </cfRule>
  </conditionalFormatting>
  <conditionalFormatting sqref="K642">
    <cfRule type="expression" dxfId="1302" priority="627">
      <formula>$J642="【補助対象外】"</formula>
    </cfRule>
    <cfRule type="expression" dxfId="1301" priority="628">
      <formula>$J642="【宿舎借上げ】"</formula>
    </cfRule>
  </conditionalFormatting>
  <conditionalFormatting sqref="L632">
    <cfRule type="expression" dxfId="1300" priority="625">
      <formula>$J632="【補助対象外】"</formula>
    </cfRule>
    <cfRule type="expression" dxfId="1299" priority="626">
      <formula>$J632="【宿舎借上げ】"</formula>
    </cfRule>
  </conditionalFormatting>
  <conditionalFormatting sqref="L633">
    <cfRule type="expression" dxfId="1298" priority="623">
      <formula>$J633="【補助対象外】"</formula>
    </cfRule>
    <cfRule type="expression" dxfId="1297" priority="624">
      <formula>$J633="【宿舎借上げ】"</formula>
    </cfRule>
  </conditionalFormatting>
  <conditionalFormatting sqref="L634">
    <cfRule type="expression" dxfId="1296" priority="621">
      <formula>$J634="【補助対象外】"</formula>
    </cfRule>
    <cfRule type="expression" dxfId="1295" priority="622">
      <formula>$J634="【宿舎借上げ】"</formula>
    </cfRule>
  </conditionalFormatting>
  <conditionalFormatting sqref="L635">
    <cfRule type="expression" dxfId="1294" priority="619">
      <formula>$J635="【補助対象外】"</formula>
    </cfRule>
    <cfRule type="expression" dxfId="1293" priority="620">
      <formula>$J635="【宿舎借上げ】"</formula>
    </cfRule>
  </conditionalFormatting>
  <conditionalFormatting sqref="P643:P649">
    <cfRule type="cellIs" dxfId="1292" priority="618" operator="lessThan">
      <formula>0</formula>
    </cfRule>
  </conditionalFormatting>
  <conditionalFormatting sqref="I643:I649">
    <cfRule type="cellIs" dxfId="1291" priority="617" operator="notBetween">
      <formula>0</formula>
      <formula>10</formula>
    </cfRule>
  </conditionalFormatting>
  <conditionalFormatting sqref="L643:L649">
    <cfRule type="expression" dxfId="1290" priority="615">
      <formula>$J643="【補助対象外】"</formula>
    </cfRule>
    <cfRule type="expression" dxfId="1289" priority="616">
      <formula>$J643="【宿舎借上げ】"</formula>
    </cfRule>
  </conditionalFormatting>
  <conditionalFormatting sqref="M643:N649">
    <cfRule type="expression" dxfId="1288" priority="611">
      <formula>$J643="【補助対象外】"</formula>
    </cfRule>
    <cfRule type="expression" dxfId="1287" priority="614">
      <formula>$J643="【住宅手当】"</formula>
    </cfRule>
  </conditionalFormatting>
  <conditionalFormatting sqref="K649">
    <cfRule type="expression" dxfId="1286" priority="612">
      <formula>$J649="【補助対象外】"</formula>
    </cfRule>
    <cfRule type="expression" dxfId="1285" priority="613">
      <formula>$J649="【宿舎借上げ】"</formula>
    </cfRule>
  </conditionalFormatting>
  <conditionalFormatting sqref="K643:K648">
    <cfRule type="expression" dxfId="1284" priority="609">
      <formula>$J643="【補助対象外】"</formula>
    </cfRule>
    <cfRule type="expression" dxfId="1283" priority="610">
      <formula>$J643="【宿舎借上げ】"</formula>
    </cfRule>
  </conditionalFormatting>
  <conditionalFormatting sqref="P651:P669">
    <cfRule type="cellIs" dxfId="1282" priority="608" operator="lessThan">
      <formula>0</formula>
    </cfRule>
  </conditionalFormatting>
  <conditionalFormatting sqref="I651:I669">
    <cfRule type="cellIs" dxfId="1281" priority="607" operator="notBetween">
      <formula>0</formula>
      <formula>10</formula>
    </cfRule>
  </conditionalFormatting>
  <conditionalFormatting sqref="K651:L651">
    <cfRule type="expression" dxfId="1280" priority="605">
      <formula>$J651="【補助対象外】"</formula>
    </cfRule>
    <cfRule type="expression" dxfId="1279" priority="606">
      <formula>$J651="【宿舎借上げ】"</formula>
    </cfRule>
  </conditionalFormatting>
  <conditionalFormatting sqref="M651:N651">
    <cfRule type="expression" dxfId="1278" priority="603">
      <formula>$J651="【住宅手当】"</formula>
    </cfRule>
    <cfRule type="expression" dxfId="1277" priority="604">
      <formula>$J651="【補助対象外】"</formula>
    </cfRule>
  </conditionalFormatting>
  <conditionalFormatting sqref="M652:N652">
    <cfRule type="expression" dxfId="1276" priority="601">
      <formula>$J652="【補助対象外】"</formula>
    </cfRule>
    <cfRule type="expression" dxfId="1275" priority="602">
      <formula>$J652="【住宅手当】"</formula>
    </cfRule>
  </conditionalFormatting>
  <conditionalFormatting sqref="M653:N653">
    <cfRule type="expression" dxfId="1274" priority="599">
      <formula>$J653="【住宅手当】"</formula>
    </cfRule>
    <cfRule type="expression" dxfId="1273" priority="600">
      <formula>$J653="【補助対象外】"</formula>
    </cfRule>
  </conditionalFormatting>
  <conditionalFormatting sqref="M654:N654">
    <cfRule type="expression" dxfId="1272" priority="597">
      <formula>$J654="【補助対象外】"</formula>
    </cfRule>
    <cfRule type="expression" dxfId="1271" priority="598">
      <formula>$J654="【住宅手当】"</formula>
    </cfRule>
  </conditionalFormatting>
  <conditionalFormatting sqref="M655:N655">
    <cfRule type="expression" dxfId="1270" priority="595">
      <formula>$J655="【住宅手当】"</formula>
    </cfRule>
    <cfRule type="expression" dxfId="1269" priority="596">
      <formula>$J655="【補助対象外】"</formula>
    </cfRule>
  </conditionalFormatting>
  <conditionalFormatting sqref="L656">
    <cfRule type="expression" dxfId="1268" priority="593">
      <formula>$J656="【補助対象外】"</formula>
    </cfRule>
    <cfRule type="expression" dxfId="1267" priority="594">
      <formula>$J656="【宿舎借上げ】"</formula>
    </cfRule>
  </conditionalFormatting>
  <conditionalFormatting sqref="M656:N656">
    <cfRule type="expression" dxfId="1266" priority="591">
      <formula>$J656="【補助対象外】"</formula>
    </cfRule>
    <cfRule type="expression" dxfId="1265" priority="592">
      <formula>$J656="【住宅手当】"</formula>
    </cfRule>
  </conditionalFormatting>
  <conditionalFormatting sqref="K657:L657">
    <cfRule type="expression" dxfId="1264" priority="589">
      <formula>$J657="【補助対象外】"</formula>
    </cfRule>
    <cfRule type="expression" dxfId="1263" priority="590">
      <formula>$J657="【宿舎借上げ】"</formula>
    </cfRule>
  </conditionalFormatting>
  <conditionalFormatting sqref="M657:N657">
    <cfRule type="expression" dxfId="1262" priority="587">
      <formula>$J657="【住宅手当】"</formula>
    </cfRule>
    <cfRule type="expression" dxfId="1261" priority="588">
      <formula>$J657="【補助対象外】"</formula>
    </cfRule>
  </conditionalFormatting>
  <conditionalFormatting sqref="L658">
    <cfRule type="expression" dxfId="1260" priority="585">
      <formula>$J658="【補助対象外】"</formula>
    </cfRule>
    <cfRule type="expression" dxfId="1259" priority="586">
      <formula>$J658="【宿舎借上げ】"</formula>
    </cfRule>
  </conditionalFormatting>
  <conditionalFormatting sqref="M658:N658">
    <cfRule type="expression" dxfId="1258" priority="583">
      <formula>$J658="【補助対象外】"</formula>
    </cfRule>
    <cfRule type="expression" dxfId="1257" priority="584">
      <formula>$J658="【住宅手当】"</formula>
    </cfRule>
  </conditionalFormatting>
  <conditionalFormatting sqref="L659">
    <cfRule type="expression" dxfId="1256" priority="581">
      <formula>$J659="【補助対象外】"</formula>
    </cfRule>
    <cfRule type="expression" dxfId="1255" priority="582">
      <formula>$J659="【宿舎借上げ】"</formula>
    </cfRule>
  </conditionalFormatting>
  <conditionalFormatting sqref="M659:N659">
    <cfRule type="expression" dxfId="1254" priority="579">
      <formula>$J659="【住宅手当】"</formula>
    </cfRule>
    <cfRule type="expression" dxfId="1253" priority="580">
      <formula>$J659="【補助対象外】"</formula>
    </cfRule>
  </conditionalFormatting>
  <conditionalFormatting sqref="L660">
    <cfRule type="expression" dxfId="1252" priority="577">
      <formula>$J660="【補助対象外】"</formula>
    </cfRule>
    <cfRule type="expression" dxfId="1251" priority="578">
      <formula>$J660="【宿舎借上げ】"</formula>
    </cfRule>
  </conditionalFormatting>
  <conditionalFormatting sqref="M660:N660">
    <cfRule type="expression" dxfId="1250" priority="575">
      <formula>$J660="【補助対象外】"</formula>
    </cfRule>
    <cfRule type="expression" dxfId="1249" priority="576">
      <formula>$J660="【住宅手当】"</formula>
    </cfRule>
  </conditionalFormatting>
  <conditionalFormatting sqref="L661">
    <cfRule type="expression" dxfId="1248" priority="573">
      <formula>$J661="【補助対象外】"</formula>
    </cfRule>
    <cfRule type="expression" dxfId="1247" priority="574">
      <formula>$J661="【宿舎借上げ】"</formula>
    </cfRule>
  </conditionalFormatting>
  <conditionalFormatting sqref="M661:N661">
    <cfRule type="expression" dxfId="1246" priority="571">
      <formula>$J661="【住宅手当】"</formula>
    </cfRule>
    <cfRule type="expression" dxfId="1245" priority="572">
      <formula>$J661="【補助対象外】"</formula>
    </cfRule>
  </conditionalFormatting>
  <conditionalFormatting sqref="L662:L669">
    <cfRule type="expression" dxfId="1244" priority="569">
      <formula>$J662="【補助対象外】"</formula>
    </cfRule>
    <cfRule type="expression" dxfId="1243" priority="570">
      <formula>$J662="【宿舎借上げ】"</formula>
    </cfRule>
  </conditionalFormatting>
  <conditionalFormatting sqref="M662:N669">
    <cfRule type="expression" dxfId="1242" priority="565">
      <formula>$J662="【補助対象外】"</formula>
    </cfRule>
    <cfRule type="expression" dxfId="1241" priority="568">
      <formula>$J662="【住宅手当】"</formula>
    </cfRule>
  </conditionalFormatting>
  <conditionalFormatting sqref="K669">
    <cfRule type="expression" dxfId="1240" priority="566">
      <formula>$J669="【補助対象外】"</formula>
    </cfRule>
    <cfRule type="expression" dxfId="1239" priority="567">
      <formula>$J669="【宿舎借上げ】"</formula>
    </cfRule>
  </conditionalFormatting>
  <conditionalFormatting sqref="K652">
    <cfRule type="expression" dxfId="1238" priority="563">
      <formula>$J652="【補助対象外】"</formula>
    </cfRule>
    <cfRule type="expression" dxfId="1237" priority="564">
      <formula>$J652="【宿舎借上げ】"</formula>
    </cfRule>
  </conditionalFormatting>
  <conditionalFormatting sqref="K653">
    <cfRule type="expression" dxfId="1236" priority="561">
      <formula>$J653="【補助対象外】"</formula>
    </cfRule>
    <cfRule type="expression" dxfId="1235" priority="562">
      <formula>$J653="【宿舎借上げ】"</formula>
    </cfRule>
  </conditionalFormatting>
  <conditionalFormatting sqref="K654">
    <cfRule type="expression" dxfId="1234" priority="559">
      <formula>$J654="【補助対象外】"</formula>
    </cfRule>
    <cfRule type="expression" dxfId="1233" priority="560">
      <formula>$J654="【宿舎借上げ】"</formula>
    </cfRule>
  </conditionalFormatting>
  <conditionalFormatting sqref="K655">
    <cfRule type="expression" dxfId="1232" priority="557">
      <formula>$J655="【補助対象外】"</formula>
    </cfRule>
    <cfRule type="expression" dxfId="1231" priority="558">
      <formula>$J655="【宿舎借上げ】"</formula>
    </cfRule>
  </conditionalFormatting>
  <conditionalFormatting sqref="K656">
    <cfRule type="expression" dxfId="1230" priority="555">
      <formula>$J656="【補助対象外】"</formula>
    </cfRule>
    <cfRule type="expression" dxfId="1229" priority="556">
      <formula>$J656="【宿舎借上げ】"</formula>
    </cfRule>
  </conditionalFormatting>
  <conditionalFormatting sqref="K658">
    <cfRule type="expression" dxfId="1228" priority="553">
      <formula>$J658="【補助対象外】"</formula>
    </cfRule>
    <cfRule type="expression" dxfId="1227" priority="554">
      <formula>$J658="【宿舎借上げ】"</formula>
    </cfRule>
  </conditionalFormatting>
  <conditionalFormatting sqref="K659">
    <cfRule type="expression" dxfId="1226" priority="551">
      <formula>$J659="【補助対象外】"</formula>
    </cfRule>
    <cfRule type="expression" dxfId="1225" priority="552">
      <formula>$J659="【宿舎借上げ】"</formula>
    </cfRule>
  </conditionalFormatting>
  <conditionalFormatting sqref="K660">
    <cfRule type="expression" dxfId="1224" priority="549">
      <formula>$J660="【補助対象外】"</formula>
    </cfRule>
    <cfRule type="expression" dxfId="1223" priority="550">
      <formula>$J660="【宿舎借上げ】"</formula>
    </cfRule>
  </conditionalFormatting>
  <conditionalFormatting sqref="K661">
    <cfRule type="expression" dxfId="1222" priority="547">
      <formula>$J661="【補助対象外】"</formula>
    </cfRule>
    <cfRule type="expression" dxfId="1221" priority="548">
      <formula>$J661="【宿舎借上げ】"</formula>
    </cfRule>
  </conditionalFormatting>
  <conditionalFormatting sqref="K662:K668">
    <cfRule type="expression" dxfId="1220" priority="545">
      <formula>$J662="【補助対象外】"</formula>
    </cfRule>
    <cfRule type="expression" dxfId="1219" priority="546">
      <formula>$J662="【宿舎借上げ】"</formula>
    </cfRule>
  </conditionalFormatting>
  <conditionalFormatting sqref="L652">
    <cfRule type="expression" dxfId="1218" priority="543">
      <formula>$J652="【補助対象外】"</formula>
    </cfRule>
    <cfRule type="expression" dxfId="1217" priority="544">
      <formula>$J652="【宿舎借上げ】"</formula>
    </cfRule>
  </conditionalFormatting>
  <conditionalFormatting sqref="L653">
    <cfRule type="expression" dxfId="1216" priority="541">
      <formula>$J653="【補助対象外】"</formula>
    </cfRule>
    <cfRule type="expression" dxfId="1215" priority="542">
      <formula>$J653="【宿舎借上げ】"</formula>
    </cfRule>
  </conditionalFormatting>
  <conditionalFormatting sqref="L654">
    <cfRule type="expression" dxfId="1214" priority="539">
      <formula>$J654="【補助対象外】"</formula>
    </cfRule>
    <cfRule type="expression" dxfId="1213" priority="540">
      <formula>$J654="【宿舎借上げ】"</formula>
    </cfRule>
  </conditionalFormatting>
  <conditionalFormatting sqref="L655">
    <cfRule type="expression" dxfId="1212" priority="537">
      <formula>$J655="【補助対象外】"</formula>
    </cfRule>
    <cfRule type="expression" dxfId="1211" priority="538">
      <formula>$J655="【宿舎借上げ】"</formula>
    </cfRule>
  </conditionalFormatting>
  <conditionalFormatting sqref="P671:P682">
    <cfRule type="cellIs" dxfId="1210" priority="536" operator="lessThan">
      <formula>0</formula>
    </cfRule>
  </conditionalFormatting>
  <conditionalFormatting sqref="I671:I682">
    <cfRule type="cellIs" dxfId="1209" priority="535" operator="notBetween">
      <formula>0</formula>
      <formula>10</formula>
    </cfRule>
  </conditionalFormatting>
  <conditionalFormatting sqref="K671:L671">
    <cfRule type="expression" dxfId="1208" priority="533">
      <formula>$J671="【補助対象外】"</formula>
    </cfRule>
    <cfRule type="expression" dxfId="1207" priority="534">
      <formula>$J671="【宿舎借上げ】"</formula>
    </cfRule>
  </conditionalFormatting>
  <conditionalFormatting sqref="M671:N671">
    <cfRule type="expression" dxfId="1206" priority="531">
      <formula>$J671="【住宅手当】"</formula>
    </cfRule>
    <cfRule type="expression" dxfId="1205" priority="532">
      <formula>$J671="【補助対象外】"</formula>
    </cfRule>
  </conditionalFormatting>
  <conditionalFormatting sqref="M672:N672">
    <cfRule type="expression" dxfId="1204" priority="529">
      <formula>$J672="【補助対象外】"</formula>
    </cfRule>
    <cfRule type="expression" dxfId="1203" priority="530">
      <formula>$J672="【住宅手当】"</formula>
    </cfRule>
  </conditionalFormatting>
  <conditionalFormatting sqref="M673:N673">
    <cfRule type="expression" dxfId="1202" priority="527">
      <formula>$J673="【住宅手当】"</formula>
    </cfRule>
    <cfRule type="expression" dxfId="1201" priority="528">
      <formula>$J673="【補助対象外】"</formula>
    </cfRule>
  </conditionalFormatting>
  <conditionalFormatting sqref="M674:N674">
    <cfRule type="expression" dxfId="1200" priority="525">
      <formula>$J674="【補助対象外】"</formula>
    </cfRule>
    <cfRule type="expression" dxfId="1199" priority="526">
      <formula>$J674="【住宅手当】"</formula>
    </cfRule>
  </conditionalFormatting>
  <conditionalFormatting sqref="M675:N675">
    <cfRule type="expression" dxfId="1198" priority="523">
      <formula>$J675="【住宅手当】"</formula>
    </cfRule>
    <cfRule type="expression" dxfId="1197" priority="524">
      <formula>$J675="【補助対象外】"</formula>
    </cfRule>
  </conditionalFormatting>
  <conditionalFormatting sqref="L676">
    <cfRule type="expression" dxfId="1196" priority="521">
      <formula>$J676="【補助対象外】"</formula>
    </cfRule>
    <cfRule type="expression" dxfId="1195" priority="522">
      <formula>$J676="【宿舎借上げ】"</formula>
    </cfRule>
  </conditionalFormatting>
  <conditionalFormatting sqref="M676:N676">
    <cfRule type="expression" dxfId="1194" priority="519">
      <formula>$J676="【補助対象外】"</formula>
    </cfRule>
    <cfRule type="expression" dxfId="1193" priority="520">
      <formula>$J676="【住宅手当】"</formula>
    </cfRule>
  </conditionalFormatting>
  <conditionalFormatting sqref="K677:L677">
    <cfRule type="expression" dxfId="1192" priority="517">
      <formula>$J677="【補助対象外】"</formula>
    </cfRule>
    <cfRule type="expression" dxfId="1191" priority="518">
      <formula>$J677="【宿舎借上げ】"</formula>
    </cfRule>
  </conditionalFormatting>
  <conditionalFormatting sqref="M677:N677">
    <cfRule type="expression" dxfId="1190" priority="515">
      <formula>$J677="【住宅手当】"</formula>
    </cfRule>
    <cfRule type="expression" dxfId="1189" priority="516">
      <formula>$J677="【補助対象外】"</formula>
    </cfRule>
  </conditionalFormatting>
  <conditionalFormatting sqref="L678">
    <cfRule type="expression" dxfId="1188" priority="513">
      <formula>$J678="【補助対象外】"</formula>
    </cfRule>
    <cfRule type="expression" dxfId="1187" priority="514">
      <formula>$J678="【宿舎借上げ】"</formula>
    </cfRule>
  </conditionalFormatting>
  <conditionalFormatting sqref="M678:N678">
    <cfRule type="expression" dxfId="1186" priority="511">
      <formula>$J678="【補助対象外】"</formula>
    </cfRule>
    <cfRule type="expression" dxfId="1185" priority="512">
      <formula>$J678="【住宅手当】"</formula>
    </cfRule>
  </conditionalFormatting>
  <conditionalFormatting sqref="L679">
    <cfRule type="expression" dxfId="1184" priority="509">
      <formula>$J679="【補助対象外】"</formula>
    </cfRule>
    <cfRule type="expression" dxfId="1183" priority="510">
      <formula>$J679="【宿舎借上げ】"</formula>
    </cfRule>
  </conditionalFormatting>
  <conditionalFormatting sqref="M679:N679">
    <cfRule type="expression" dxfId="1182" priority="507">
      <formula>$J679="【住宅手当】"</formula>
    </cfRule>
    <cfRule type="expression" dxfId="1181" priority="508">
      <formula>$J679="【補助対象外】"</formula>
    </cfRule>
  </conditionalFormatting>
  <conditionalFormatting sqref="L680">
    <cfRule type="expression" dxfId="1180" priority="505">
      <formula>$J680="【補助対象外】"</formula>
    </cfRule>
    <cfRule type="expression" dxfId="1179" priority="506">
      <formula>$J680="【宿舎借上げ】"</formula>
    </cfRule>
  </conditionalFormatting>
  <conditionalFormatting sqref="M680:N680">
    <cfRule type="expression" dxfId="1178" priority="503">
      <formula>$J680="【補助対象外】"</formula>
    </cfRule>
    <cfRule type="expression" dxfId="1177" priority="504">
      <formula>$J680="【住宅手当】"</formula>
    </cfRule>
  </conditionalFormatting>
  <conditionalFormatting sqref="L681">
    <cfRule type="expression" dxfId="1176" priority="501">
      <formula>$J681="【補助対象外】"</formula>
    </cfRule>
    <cfRule type="expression" dxfId="1175" priority="502">
      <formula>$J681="【宿舎借上げ】"</formula>
    </cfRule>
  </conditionalFormatting>
  <conditionalFormatting sqref="M681:N681">
    <cfRule type="expression" dxfId="1174" priority="499">
      <formula>$J681="【住宅手当】"</formula>
    </cfRule>
    <cfRule type="expression" dxfId="1173" priority="500">
      <formula>$J681="【補助対象外】"</formula>
    </cfRule>
  </conditionalFormatting>
  <conditionalFormatting sqref="L682">
    <cfRule type="expression" dxfId="1172" priority="497">
      <formula>$J682="【補助対象外】"</formula>
    </cfRule>
    <cfRule type="expression" dxfId="1171" priority="498">
      <formula>$J682="【宿舎借上げ】"</formula>
    </cfRule>
  </conditionalFormatting>
  <conditionalFormatting sqref="M682:N682">
    <cfRule type="expression" dxfId="1170" priority="495">
      <formula>$J682="【補助対象外】"</formula>
    </cfRule>
    <cfRule type="expression" dxfId="1169" priority="496">
      <formula>$J682="【住宅手当】"</formula>
    </cfRule>
  </conditionalFormatting>
  <conditionalFormatting sqref="K672">
    <cfRule type="expression" dxfId="1168" priority="493">
      <formula>$J672="【補助対象外】"</formula>
    </cfRule>
    <cfRule type="expression" dxfId="1167" priority="494">
      <formula>$J672="【宿舎借上げ】"</formula>
    </cfRule>
  </conditionalFormatting>
  <conditionalFormatting sqref="K673">
    <cfRule type="expression" dxfId="1166" priority="491">
      <formula>$J673="【補助対象外】"</formula>
    </cfRule>
    <cfRule type="expression" dxfId="1165" priority="492">
      <formula>$J673="【宿舎借上げ】"</formula>
    </cfRule>
  </conditionalFormatting>
  <conditionalFormatting sqref="K674">
    <cfRule type="expression" dxfId="1164" priority="489">
      <formula>$J674="【補助対象外】"</formula>
    </cfRule>
    <cfRule type="expression" dxfId="1163" priority="490">
      <formula>$J674="【宿舎借上げ】"</formula>
    </cfRule>
  </conditionalFormatting>
  <conditionalFormatting sqref="K675">
    <cfRule type="expression" dxfId="1162" priority="487">
      <formula>$J675="【補助対象外】"</formula>
    </cfRule>
    <cfRule type="expression" dxfId="1161" priority="488">
      <formula>$J675="【宿舎借上げ】"</formula>
    </cfRule>
  </conditionalFormatting>
  <conditionalFormatting sqref="K676">
    <cfRule type="expression" dxfId="1160" priority="485">
      <formula>$J676="【補助対象外】"</formula>
    </cfRule>
    <cfRule type="expression" dxfId="1159" priority="486">
      <formula>$J676="【宿舎借上げ】"</formula>
    </cfRule>
  </conditionalFormatting>
  <conditionalFormatting sqref="K678">
    <cfRule type="expression" dxfId="1158" priority="483">
      <formula>$J678="【補助対象外】"</formula>
    </cfRule>
    <cfRule type="expression" dxfId="1157" priority="484">
      <formula>$J678="【宿舎借上げ】"</formula>
    </cfRule>
  </conditionalFormatting>
  <conditionalFormatting sqref="K679">
    <cfRule type="expression" dxfId="1156" priority="481">
      <formula>$J679="【補助対象外】"</formula>
    </cfRule>
    <cfRule type="expression" dxfId="1155" priority="482">
      <formula>$J679="【宿舎借上げ】"</formula>
    </cfRule>
  </conditionalFormatting>
  <conditionalFormatting sqref="K680">
    <cfRule type="expression" dxfId="1154" priority="479">
      <formula>$J680="【補助対象外】"</formula>
    </cfRule>
    <cfRule type="expression" dxfId="1153" priority="480">
      <formula>$J680="【宿舎借上げ】"</formula>
    </cfRule>
  </conditionalFormatting>
  <conditionalFormatting sqref="K681">
    <cfRule type="expression" dxfId="1152" priority="477">
      <formula>$J681="【補助対象外】"</formula>
    </cfRule>
    <cfRule type="expression" dxfId="1151" priority="478">
      <formula>$J681="【宿舎借上げ】"</formula>
    </cfRule>
  </conditionalFormatting>
  <conditionalFormatting sqref="K682">
    <cfRule type="expression" dxfId="1150" priority="475">
      <formula>$J682="【補助対象外】"</formula>
    </cfRule>
    <cfRule type="expression" dxfId="1149" priority="476">
      <formula>$J682="【宿舎借上げ】"</formula>
    </cfRule>
  </conditionalFormatting>
  <conditionalFormatting sqref="L672">
    <cfRule type="expression" dxfId="1148" priority="473">
      <formula>$J672="【補助対象外】"</formula>
    </cfRule>
    <cfRule type="expression" dxfId="1147" priority="474">
      <formula>$J672="【宿舎借上げ】"</formula>
    </cfRule>
  </conditionalFormatting>
  <conditionalFormatting sqref="L673">
    <cfRule type="expression" dxfId="1146" priority="471">
      <formula>$J673="【補助対象外】"</formula>
    </cfRule>
    <cfRule type="expression" dxfId="1145" priority="472">
      <formula>$J673="【宿舎借上げ】"</formula>
    </cfRule>
  </conditionalFormatting>
  <conditionalFormatting sqref="L674">
    <cfRule type="expression" dxfId="1144" priority="469">
      <formula>$J674="【補助対象外】"</formula>
    </cfRule>
    <cfRule type="expression" dxfId="1143" priority="470">
      <formula>$J674="【宿舎借上げ】"</formula>
    </cfRule>
  </conditionalFormatting>
  <conditionalFormatting sqref="L675">
    <cfRule type="expression" dxfId="1142" priority="467">
      <formula>$J675="【補助対象外】"</formula>
    </cfRule>
    <cfRule type="expression" dxfId="1141" priority="468">
      <formula>$J675="【宿舎借上げ】"</formula>
    </cfRule>
  </conditionalFormatting>
  <conditionalFormatting sqref="P683:P689">
    <cfRule type="cellIs" dxfId="1140" priority="466" operator="lessThan">
      <formula>0</formula>
    </cfRule>
  </conditionalFormatting>
  <conditionalFormatting sqref="I683:I689">
    <cfRule type="cellIs" dxfId="1139" priority="465" operator="notBetween">
      <formula>0</formula>
      <formula>10</formula>
    </cfRule>
  </conditionalFormatting>
  <conditionalFormatting sqref="L683:L689">
    <cfRule type="expression" dxfId="1138" priority="463">
      <formula>$J683="【補助対象外】"</formula>
    </cfRule>
    <cfRule type="expression" dxfId="1137" priority="464">
      <formula>$J683="【宿舎借上げ】"</formula>
    </cfRule>
  </conditionalFormatting>
  <conditionalFormatting sqref="M683:N689">
    <cfRule type="expression" dxfId="1136" priority="459">
      <formula>$J683="【補助対象外】"</formula>
    </cfRule>
    <cfRule type="expression" dxfId="1135" priority="462">
      <formula>$J683="【住宅手当】"</formula>
    </cfRule>
  </conditionalFormatting>
  <conditionalFormatting sqref="K689">
    <cfRule type="expression" dxfId="1134" priority="460">
      <formula>$J689="【補助対象外】"</formula>
    </cfRule>
    <cfRule type="expression" dxfId="1133" priority="461">
      <formula>$J689="【宿舎借上げ】"</formula>
    </cfRule>
  </conditionalFormatting>
  <conditionalFormatting sqref="K683:K688">
    <cfRule type="expression" dxfId="1132" priority="457">
      <formula>$J683="【補助対象外】"</formula>
    </cfRule>
    <cfRule type="expression" dxfId="1131" priority="458">
      <formula>$J683="【宿舎借上げ】"</formula>
    </cfRule>
  </conditionalFormatting>
  <conditionalFormatting sqref="P691:P709">
    <cfRule type="cellIs" dxfId="1130" priority="456" operator="lessThan">
      <formula>0</formula>
    </cfRule>
  </conditionalFormatting>
  <conditionalFormatting sqref="I691:I709">
    <cfRule type="cellIs" dxfId="1129" priority="455" operator="notBetween">
      <formula>0</formula>
      <formula>10</formula>
    </cfRule>
  </conditionalFormatting>
  <conditionalFormatting sqref="K691:L691">
    <cfRule type="expression" dxfId="1128" priority="453">
      <formula>$J691="【補助対象外】"</formula>
    </cfRule>
    <cfRule type="expression" dxfId="1127" priority="454">
      <formula>$J691="【宿舎借上げ】"</formula>
    </cfRule>
  </conditionalFormatting>
  <conditionalFormatting sqref="M691:N691">
    <cfRule type="expression" dxfId="1126" priority="451">
      <formula>$J691="【住宅手当】"</formula>
    </cfRule>
    <cfRule type="expression" dxfId="1125" priority="452">
      <formula>$J691="【補助対象外】"</formula>
    </cfRule>
  </conditionalFormatting>
  <conditionalFormatting sqref="M692:N692">
    <cfRule type="expression" dxfId="1124" priority="449">
      <formula>$J692="【補助対象外】"</formula>
    </cfRule>
    <cfRule type="expression" dxfId="1123" priority="450">
      <formula>$J692="【住宅手当】"</formula>
    </cfRule>
  </conditionalFormatting>
  <conditionalFormatting sqref="M693:N693">
    <cfRule type="expression" dxfId="1122" priority="447">
      <formula>$J693="【住宅手当】"</formula>
    </cfRule>
    <cfRule type="expression" dxfId="1121" priority="448">
      <formula>$J693="【補助対象外】"</formula>
    </cfRule>
  </conditionalFormatting>
  <conditionalFormatting sqref="M694:N694">
    <cfRule type="expression" dxfId="1120" priority="445">
      <formula>$J694="【補助対象外】"</formula>
    </cfRule>
    <cfRule type="expression" dxfId="1119" priority="446">
      <formula>$J694="【住宅手当】"</formula>
    </cfRule>
  </conditionalFormatting>
  <conditionalFormatting sqref="M695:N695">
    <cfRule type="expression" dxfId="1118" priority="443">
      <formula>$J695="【住宅手当】"</formula>
    </cfRule>
    <cfRule type="expression" dxfId="1117" priority="444">
      <formula>$J695="【補助対象外】"</formula>
    </cfRule>
  </conditionalFormatting>
  <conditionalFormatting sqref="L696">
    <cfRule type="expression" dxfId="1116" priority="441">
      <formula>$J696="【補助対象外】"</formula>
    </cfRule>
    <cfRule type="expression" dxfId="1115" priority="442">
      <formula>$J696="【宿舎借上げ】"</formula>
    </cfRule>
  </conditionalFormatting>
  <conditionalFormatting sqref="M696:N696">
    <cfRule type="expression" dxfId="1114" priority="439">
      <formula>$J696="【補助対象外】"</formula>
    </cfRule>
    <cfRule type="expression" dxfId="1113" priority="440">
      <formula>$J696="【住宅手当】"</formula>
    </cfRule>
  </conditionalFormatting>
  <conditionalFormatting sqref="K697:L697">
    <cfRule type="expression" dxfId="1112" priority="437">
      <formula>$J697="【補助対象外】"</formula>
    </cfRule>
    <cfRule type="expression" dxfId="1111" priority="438">
      <formula>$J697="【宿舎借上げ】"</formula>
    </cfRule>
  </conditionalFormatting>
  <conditionalFormatting sqref="M697:N697">
    <cfRule type="expression" dxfId="1110" priority="435">
      <formula>$J697="【住宅手当】"</formula>
    </cfRule>
    <cfRule type="expression" dxfId="1109" priority="436">
      <formula>$J697="【補助対象外】"</formula>
    </cfRule>
  </conditionalFormatting>
  <conditionalFormatting sqref="L698">
    <cfRule type="expression" dxfId="1108" priority="433">
      <formula>$J698="【補助対象外】"</formula>
    </cfRule>
    <cfRule type="expression" dxfId="1107" priority="434">
      <formula>$J698="【宿舎借上げ】"</formula>
    </cfRule>
  </conditionalFormatting>
  <conditionalFormatting sqref="M698:N698">
    <cfRule type="expression" dxfId="1106" priority="431">
      <formula>$J698="【補助対象外】"</formula>
    </cfRule>
    <cfRule type="expression" dxfId="1105" priority="432">
      <formula>$J698="【住宅手当】"</formula>
    </cfRule>
  </conditionalFormatting>
  <conditionalFormatting sqref="L699">
    <cfRule type="expression" dxfId="1104" priority="429">
      <formula>$J699="【補助対象外】"</formula>
    </cfRule>
    <cfRule type="expression" dxfId="1103" priority="430">
      <formula>$J699="【宿舎借上げ】"</formula>
    </cfRule>
  </conditionalFormatting>
  <conditionalFormatting sqref="M699:N699">
    <cfRule type="expression" dxfId="1102" priority="427">
      <formula>$J699="【住宅手当】"</formula>
    </cfRule>
    <cfRule type="expression" dxfId="1101" priority="428">
      <formula>$J699="【補助対象外】"</formula>
    </cfRule>
  </conditionalFormatting>
  <conditionalFormatting sqref="L700">
    <cfRule type="expression" dxfId="1100" priority="425">
      <formula>$J700="【補助対象外】"</formula>
    </cfRule>
    <cfRule type="expression" dxfId="1099" priority="426">
      <formula>$J700="【宿舎借上げ】"</formula>
    </cfRule>
  </conditionalFormatting>
  <conditionalFormatting sqref="M700:N700">
    <cfRule type="expression" dxfId="1098" priority="423">
      <formula>$J700="【補助対象外】"</formula>
    </cfRule>
    <cfRule type="expression" dxfId="1097" priority="424">
      <formula>$J700="【住宅手当】"</formula>
    </cfRule>
  </conditionalFormatting>
  <conditionalFormatting sqref="L701">
    <cfRule type="expression" dxfId="1096" priority="421">
      <formula>$J701="【補助対象外】"</formula>
    </cfRule>
    <cfRule type="expression" dxfId="1095" priority="422">
      <formula>$J701="【宿舎借上げ】"</formula>
    </cfRule>
  </conditionalFormatting>
  <conditionalFormatting sqref="M701:N701">
    <cfRule type="expression" dxfId="1094" priority="419">
      <formula>$J701="【住宅手当】"</formula>
    </cfRule>
    <cfRule type="expression" dxfId="1093" priority="420">
      <formula>$J701="【補助対象外】"</formula>
    </cfRule>
  </conditionalFormatting>
  <conditionalFormatting sqref="L702:L709">
    <cfRule type="expression" dxfId="1092" priority="417">
      <formula>$J702="【補助対象外】"</formula>
    </cfRule>
    <cfRule type="expression" dxfId="1091" priority="418">
      <formula>$J702="【宿舎借上げ】"</formula>
    </cfRule>
  </conditionalFormatting>
  <conditionalFormatting sqref="M702:N709">
    <cfRule type="expression" dxfId="1090" priority="413">
      <formula>$J702="【補助対象外】"</formula>
    </cfRule>
    <cfRule type="expression" dxfId="1089" priority="416">
      <formula>$J702="【住宅手当】"</formula>
    </cfRule>
  </conditionalFormatting>
  <conditionalFormatting sqref="K709">
    <cfRule type="expression" dxfId="1088" priority="414">
      <formula>$J709="【補助対象外】"</formula>
    </cfRule>
    <cfRule type="expression" dxfId="1087" priority="415">
      <formula>$J709="【宿舎借上げ】"</formula>
    </cfRule>
  </conditionalFormatting>
  <conditionalFormatting sqref="K692">
    <cfRule type="expression" dxfId="1086" priority="411">
      <formula>$J692="【補助対象外】"</formula>
    </cfRule>
    <cfRule type="expression" dxfId="1085" priority="412">
      <formula>$J692="【宿舎借上げ】"</formula>
    </cfRule>
  </conditionalFormatting>
  <conditionalFormatting sqref="K693">
    <cfRule type="expression" dxfId="1084" priority="409">
      <formula>$J693="【補助対象外】"</formula>
    </cfRule>
    <cfRule type="expression" dxfId="1083" priority="410">
      <formula>$J693="【宿舎借上げ】"</formula>
    </cfRule>
  </conditionalFormatting>
  <conditionalFormatting sqref="K694">
    <cfRule type="expression" dxfId="1082" priority="407">
      <formula>$J694="【補助対象外】"</formula>
    </cfRule>
    <cfRule type="expression" dxfId="1081" priority="408">
      <formula>$J694="【宿舎借上げ】"</formula>
    </cfRule>
  </conditionalFormatting>
  <conditionalFormatting sqref="K695">
    <cfRule type="expression" dxfId="1080" priority="405">
      <formula>$J695="【補助対象外】"</formula>
    </cfRule>
    <cfRule type="expression" dxfId="1079" priority="406">
      <formula>$J695="【宿舎借上げ】"</formula>
    </cfRule>
  </conditionalFormatting>
  <conditionalFormatting sqref="K696">
    <cfRule type="expression" dxfId="1078" priority="403">
      <formula>$J696="【補助対象外】"</formula>
    </cfRule>
    <cfRule type="expression" dxfId="1077" priority="404">
      <formula>$J696="【宿舎借上げ】"</formula>
    </cfRule>
  </conditionalFormatting>
  <conditionalFormatting sqref="K698">
    <cfRule type="expression" dxfId="1076" priority="401">
      <formula>$J698="【補助対象外】"</formula>
    </cfRule>
    <cfRule type="expression" dxfId="1075" priority="402">
      <formula>$J698="【宿舎借上げ】"</formula>
    </cfRule>
  </conditionalFormatting>
  <conditionalFormatting sqref="K699">
    <cfRule type="expression" dxfId="1074" priority="399">
      <formula>$J699="【補助対象外】"</formula>
    </cfRule>
    <cfRule type="expression" dxfId="1073" priority="400">
      <formula>$J699="【宿舎借上げ】"</formula>
    </cfRule>
  </conditionalFormatting>
  <conditionalFormatting sqref="K700">
    <cfRule type="expression" dxfId="1072" priority="397">
      <formula>$J700="【補助対象外】"</formula>
    </cfRule>
    <cfRule type="expression" dxfId="1071" priority="398">
      <formula>$J700="【宿舎借上げ】"</formula>
    </cfRule>
  </conditionalFormatting>
  <conditionalFormatting sqref="K701">
    <cfRule type="expression" dxfId="1070" priority="395">
      <formula>$J701="【補助対象外】"</formula>
    </cfRule>
    <cfRule type="expression" dxfId="1069" priority="396">
      <formula>$J701="【宿舎借上げ】"</formula>
    </cfRule>
  </conditionalFormatting>
  <conditionalFormatting sqref="K702:K708">
    <cfRule type="expression" dxfId="1068" priority="393">
      <formula>$J702="【補助対象外】"</formula>
    </cfRule>
    <cfRule type="expression" dxfId="1067" priority="394">
      <formula>$J702="【宿舎借上げ】"</formula>
    </cfRule>
  </conditionalFormatting>
  <conditionalFormatting sqref="L692">
    <cfRule type="expression" dxfId="1066" priority="391">
      <formula>$J692="【補助対象外】"</formula>
    </cfRule>
    <cfRule type="expression" dxfId="1065" priority="392">
      <formula>$J692="【宿舎借上げ】"</formula>
    </cfRule>
  </conditionalFormatting>
  <conditionalFormatting sqref="L693">
    <cfRule type="expression" dxfId="1064" priority="389">
      <formula>$J693="【補助対象外】"</formula>
    </cfRule>
    <cfRule type="expression" dxfId="1063" priority="390">
      <formula>$J693="【宿舎借上げ】"</formula>
    </cfRule>
  </conditionalFormatting>
  <conditionalFormatting sqref="L694">
    <cfRule type="expression" dxfId="1062" priority="387">
      <formula>$J694="【補助対象外】"</formula>
    </cfRule>
    <cfRule type="expression" dxfId="1061" priority="388">
      <formula>$J694="【宿舎借上げ】"</formula>
    </cfRule>
  </conditionalFormatting>
  <conditionalFormatting sqref="L695">
    <cfRule type="expression" dxfId="1060" priority="385">
      <formula>$J695="【補助対象外】"</formula>
    </cfRule>
    <cfRule type="expression" dxfId="1059" priority="386">
      <formula>$J695="【宿舎借上げ】"</formula>
    </cfRule>
  </conditionalFormatting>
  <conditionalFormatting sqref="P711:P722">
    <cfRule type="cellIs" dxfId="1058" priority="384" operator="lessThan">
      <formula>0</formula>
    </cfRule>
  </conditionalFormatting>
  <conditionalFormatting sqref="I711:I722">
    <cfRule type="cellIs" dxfId="1057" priority="383" operator="notBetween">
      <formula>0</formula>
      <formula>10</formula>
    </cfRule>
  </conditionalFormatting>
  <conditionalFormatting sqref="K711:L711">
    <cfRule type="expression" dxfId="1056" priority="381">
      <formula>$J711="【補助対象外】"</formula>
    </cfRule>
    <cfRule type="expression" dxfId="1055" priority="382">
      <formula>$J711="【宿舎借上げ】"</formula>
    </cfRule>
  </conditionalFormatting>
  <conditionalFormatting sqref="M711:N711">
    <cfRule type="expression" dxfId="1054" priority="379">
      <formula>$J711="【住宅手当】"</formula>
    </cfRule>
    <cfRule type="expression" dxfId="1053" priority="380">
      <formula>$J711="【補助対象外】"</formula>
    </cfRule>
  </conditionalFormatting>
  <conditionalFormatting sqref="M712:N712">
    <cfRule type="expression" dxfId="1052" priority="377">
      <formula>$J712="【補助対象外】"</formula>
    </cfRule>
    <cfRule type="expression" dxfId="1051" priority="378">
      <formula>$J712="【住宅手当】"</formula>
    </cfRule>
  </conditionalFormatting>
  <conditionalFormatting sqref="M713:N713">
    <cfRule type="expression" dxfId="1050" priority="375">
      <formula>$J713="【住宅手当】"</formula>
    </cfRule>
    <cfRule type="expression" dxfId="1049" priority="376">
      <formula>$J713="【補助対象外】"</formula>
    </cfRule>
  </conditionalFormatting>
  <conditionalFormatting sqref="M714:N714">
    <cfRule type="expression" dxfId="1048" priority="373">
      <formula>$J714="【補助対象外】"</formula>
    </cfRule>
    <cfRule type="expression" dxfId="1047" priority="374">
      <formula>$J714="【住宅手当】"</formula>
    </cfRule>
  </conditionalFormatting>
  <conditionalFormatting sqref="M715:N715">
    <cfRule type="expression" dxfId="1046" priority="371">
      <formula>$J715="【住宅手当】"</formula>
    </cfRule>
    <cfRule type="expression" dxfId="1045" priority="372">
      <formula>$J715="【補助対象外】"</formula>
    </cfRule>
  </conditionalFormatting>
  <conditionalFormatting sqref="L716">
    <cfRule type="expression" dxfId="1044" priority="369">
      <formula>$J716="【補助対象外】"</formula>
    </cfRule>
    <cfRule type="expression" dxfId="1043" priority="370">
      <formula>$J716="【宿舎借上げ】"</formula>
    </cfRule>
  </conditionalFormatting>
  <conditionalFormatting sqref="M716:N716">
    <cfRule type="expression" dxfId="1042" priority="367">
      <formula>$J716="【補助対象外】"</formula>
    </cfRule>
    <cfRule type="expression" dxfId="1041" priority="368">
      <formula>$J716="【住宅手当】"</formula>
    </cfRule>
  </conditionalFormatting>
  <conditionalFormatting sqref="K717:L717">
    <cfRule type="expression" dxfId="1040" priority="365">
      <formula>$J717="【補助対象外】"</formula>
    </cfRule>
    <cfRule type="expression" dxfId="1039" priority="366">
      <formula>$J717="【宿舎借上げ】"</formula>
    </cfRule>
  </conditionalFormatting>
  <conditionalFormatting sqref="M717:N717">
    <cfRule type="expression" dxfId="1038" priority="363">
      <formula>$J717="【住宅手当】"</formula>
    </cfRule>
    <cfRule type="expression" dxfId="1037" priority="364">
      <formula>$J717="【補助対象外】"</formula>
    </cfRule>
  </conditionalFormatting>
  <conditionalFormatting sqref="L718">
    <cfRule type="expression" dxfId="1036" priority="361">
      <formula>$J718="【補助対象外】"</formula>
    </cfRule>
    <cfRule type="expression" dxfId="1035" priority="362">
      <formula>$J718="【宿舎借上げ】"</formula>
    </cfRule>
  </conditionalFormatting>
  <conditionalFormatting sqref="M718:N718">
    <cfRule type="expression" dxfId="1034" priority="359">
      <formula>$J718="【補助対象外】"</formula>
    </cfRule>
    <cfRule type="expression" dxfId="1033" priority="360">
      <formula>$J718="【住宅手当】"</formula>
    </cfRule>
  </conditionalFormatting>
  <conditionalFormatting sqref="L719">
    <cfRule type="expression" dxfId="1032" priority="357">
      <formula>$J719="【補助対象外】"</formula>
    </cfRule>
    <cfRule type="expression" dxfId="1031" priority="358">
      <formula>$J719="【宿舎借上げ】"</formula>
    </cfRule>
  </conditionalFormatting>
  <conditionalFormatting sqref="M719:N719">
    <cfRule type="expression" dxfId="1030" priority="355">
      <formula>$J719="【住宅手当】"</formula>
    </cfRule>
    <cfRule type="expression" dxfId="1029" priority="356">
      <formula>$J719="【補助対象外】"</formula>
    </cfRule>
  </conditionalFormatting>
  <conditionalFormatting sqref="L720">
    <cfRule type="expression" dxfId="1028" priority="353">
      <formula>$J720="【補助対象外】"</formula>
    </cfRule>
    <cfRule type="expression" dxfId="1027" priority="354">
      <formula>$J720="【宿舎借上げ】"</formula>
    </cfRule>
  </conditionalFormatting>
  <conditionalFormatting sqref="M720:N720">
    <cfRule type="expression" dxfId="1026" priority="351">
      <formula>$J720="【補助対象外】"</formula>
    </cfRule>
    <cfRule type="expression" dxfId="1025" priority="352">
      <formula>$J720="【住宅手当】"</formula>
    </cfRule>
  </conditionalFormatting>
  <conditionalFormatting sqref="L721">
    <cfRule type="expression" dxfId="1024" priority="349">
      <formula>$J721="【補助対象外】"</formula>
    </cfRule>
    <cfRule type="expression" dxfId="1023" priority="350">
      <formula>$J721="【宿舎借上げ】"</formula>
    </cfRule>
  </conditionalFormatting>
  <conditionalFormatting sqref="M721:N721">
    <cfRule type="expression" dxfId="1022" priority="347">
      <formula>$J721="【住宅手当】"</formula>
    </cfRule>
    <cfRule type="expression" dxfId="1021" priority="348">
      <formula>$J721="【補助対象外】"</formula>
    </cfRule>
  </conditionalFormatting>
  <conditionalFormatting sqref="L722">
    <cfRule type="expression" dxfId="1020" priority="345">
      <formula>$J722="【補助対象外】"</formula>
    </cfRule>
    <cfRule type="expression" dxfId="1019" priority="346">
      <formula>$J722="【宿舎借上げ】"</formula>
    </cfRule>
  </conditionalFormatting>
  <conditionalFormatting sqref="M722:N722">
    <cfRule type="expression" dxfId="1018" priority="343">
      <formula>$J722="【補助対象外】"</formula>
    </cfRule>
    <cfRule type="expression" dxfId="1017" priority="344">
      <formula>$J722="【住宅手当】"</formula>
    </cfRule>
  </conditionalFormatting>
  <conditionalFormatting sqref="K712">
    <cfRule type="expression" dxfId="1016" priority="341">
      <formula>$J712="【補助対象外】"</formula>
    </cfRule>
    <cfRule type="expression" dxfId="1015" priority="342">
      <formula>$J712="【宿舎借上げ】"</formula>
    </cfRule>
  </conditionalFormatting>
  <conditionalFormatting sqref="K713">
    <cfRule type="expression" dxfId="1014" priority="339">
      <formula>$J713="【補助対象外】"</formula>
    </cfRule>
    <cfRule type="expression" dxfId="1013" priority="340">
      <formula>$J713="【宿舎借上げ】"</formula>
    </cfRule>
  </conditionalFormatting>
  <conditionalFormatting sqref="K714">
    <cfRule type="expression" dxfId="1012" priority="337">
      <formula>$J714="【補助対象外】"</formula>
    </cfRule>
    <cfRule type="expression" dxfId="1011" priority="338">
      <formula>$J714="【宿舎借上げ】"</formula>
    </cfRule>
  </conditionalFormatting>
  <conditionalFormatting sqref="K715">
    <cfRule type="expression" dxfId="1010" priority="335">
      <formula>$J715="【補助対象外】"</formula>
    </cfRule>
    <cfRule type="expression" dxfId="1009" priority="336">
      <formula>$J715="【宿舎借上げ】"</formula>
    </cfRule>
  </conditionalFormatting>
  <conditionalFormatting sqref="K716">
    <cfRule type="expression" dxfId="1008" priority="333">
      <formula>$J716="【補助対象外】"</formula>
    </cfRule>
    <cfRule type="expression" dxfId="1007" priority="334">
      <formula>$J716="【宿舎借上げ】"</formula>
    </cfRule>
  </conditionalFormatting>
  <conditionalFormatting sqref="K718">
    <cfRule type="expression" dxfId="1006" priority="331">
      <formula>$J718="【補助対象外】"</formula>
    </cfRule>
    <cfRule type="expression" dxfId="1005" priority="332">
      <formula>$J718="【宿舎借上げ】"</formula>
    </cfRule>
  </conditionalFormatting>
  <conditionalFormatting sqref="K719">
    <cfRule type="expression" dxfId="1004" priority="329">
      <formula>$J719="【補助対象外】"</formula>
    </cfRule>
    <cfRule type="expression" dxfId="1003" priority="330">
      <formula>$J719="【宿舎借上げ】"</formula>
    </cfRule>
  </conditionalFormatting>
  <conditionalFormatting sqref="K720">
    <cfRule type="expression" dxfId="1002" priority="327">
      <formula>$J720="【補助対象外】"</formula>
    </cfRule>
    <cfRule type="expression" dxfId="1001" priority="328">
      <formula>$J720="【宿舎借上げ】"</formula>
    </cfRule>
  </conditionalFormatting>
  <conditionalFormatting sqref="K721">
    <cfRule type="expression" dxfId="1000" priority="325">
      <formula>$J721="【補助対象外】"</formula>
    </cfRule>
    <cfRule type="expression" dxfId="999" priority="326">
      <formula>$J721="【宿舎借上げ】"</formula>
    </cfRule>
  </conditionalFormatting>
  <conditionalFormatting sqref="K722">
    <cfRule type="expression" dxfId="998" priority="323">
      <formula>$J722="【補助対象外】"</formula>
    </cfRule>
    <cfRule type="expression" dxfId="997" priority="324">
      <formula>$J722="【宿舎借上げ】"</formula>
    </cfRule>
  </conditionalFormatting>
  <conditionalFormatting sqref="L712">
    <cfRule type="expression" dxfId="996" priority="321">
      <formula>$J712="【補助対象外】"</formula>
    </cfRule>
    <cfRule type="expression" dxfId="995" priority="322">
      <formula>$J712="【宿舎借上げ】"</formula>
    </cfRule>
  </conditionalFormatting>
  <conditionalFormatting sqref="L713">
    <cfRule type="expression" dxfId="994" priority="319">
      <formula>$J713="【補助対象外】"</formula>
    </cfRule>
    <cfRule type="expression" dxfId="993" priority="320">
      <formula>$J713="【宿舎借上げ】"</formula>
    </cfRule>
  </conditionalFormatting>
  <conditionalFormatting sqref="L714">
    <cfRule type="expression" dxfId="992" priority="317">
      <formula>$J714="【補助対象外】"</formula>
    </cfRule>
    <cfRule type="expression" dxfId="991" priority="318">
      <formula>$J714="【宿舎借上げ】"</formula>
    </cfRule>
  </conditionalFormatting>
  <conditionalFormatting sqref="L715">
    <cfRule type="expression" dxfId="990" priority="315">
      <formula>$J715="【補助対象外】"</formula>
    </cfRule>
    <cfRule type="expression" dxfId="989" priority="316">
      <formula>$J715="【宿舎借上げ】"</formula>
    </cfRule>
  </conditionalFormatting>
  <conditionalFormatting sqref="P723:P729">
    <cfRule type="cellIs" dxfId="988" priority="314" operator="lessThan">
      <formula>0</formula>
    </cfRule>
  </conditionalFormatting>
  <conditionalFormatting sqref="I723:I729">
    <cfRule type="cellIs" dxfId="987" priority="313" operator="notBetween">
      <formula>0</formula>
      <formula>10</formula>
    </cfRule>
  </conditionalFormatting>
  <conditionalFormatting sqref="L723:L729">
    <cfRule type="expression" dxfId="986" priority="311">
      <formula>$J723="【補助対象外】"</formula>
    </cfRule>
    <cfRule type="expression" dxfId="985" priority="312">
      <formula>$J723="【宿舎借上げ】"</formula>
    </cfRule>
  </conditionalFormatting>
  <conditionalFormatting sqref="M723:N729">
    <cfRule type="expression" dxfId="984" priority="307">
      <formula>$J723="【補助対象外】"</formula>
    </cfRule>
    <cfRule type="expression" dxfId="983" priority="310">
      <formula>$J723="【住宅手当】"</formula>
    </cfRule>
  </conditionalFormatting>
  <conditionalFormatting sqref="K729">
    <cfRule type="expression" dxfId="982" priority="308">
      <formula>$J729="【補助対象外】"</formula>
    </cfRule>
    <cfRule type="expression" dxfId="981" priority="309">
      <formula>$J729="【宿舎借上げ】"</formula>
    </cfRule>
  </conditionalFormatting>
  <conditionalFormatting sqref="K723:K728">
    <cfRule type="expression" dxfId="980" priority="305">
      <formula>$J723="【補助対象外】"</formula>
    </cfRule>
    <cfRule type="expression" dxfId="979" priority="306">
      <formula>$J723="【宿舎借上げ】"</formula>
    </cfRule>
  </conditionalFormatting>
  <conditionalFormatting sqref="P731:P749">
    <cfRule type="cellIs" dxfId="978" priority="304" operator="lessThan">
      <formula>0</formula>
    </cfRule>
  </conditionalFormatting>
  <conditionalFormatting sqref="I731:I749">
    <cfRule type="cellIs" dxfId="977" priority="303" operator="notBetween">
      <formula>0</formula>
      <formula>10</formula>
    </cfRule>
  </conditionalFormatting>
  <conditionalFormatting sqref="K731:L731">
    <cfRule type="expression" dxfId="976" priority="301">
      <formula>$J731="【補助対象外】"</formula>
    </cfRule>
    <cfRule type="expression" dxfId="975" priority="302">
      <formula>$J731="【宿舎借上げ】"</formula>
    </cfRule>
  </conditionalFormatting>
  <conditionalFormatting sqref="M731:N731">
    <cfRule type="expression" dxfId="974" priority="299">
      <formula>$J731="【住宅手当】"</formula>
    </cfRule>
    <cfRule type="expression" dxfId="973" priority="300">
      <formula>$J731="【補助対象外】"</formula>
    </cfRule>
  </conditionalFormatting>
  <conditionalFormatting sqref="M732:N732">
    <cfRule type="expression" dxfId="972" priority="297">
      <formula>$J732="【補助対象外】"</formula>
    </cfRule>
    <cfRule type="expression" dxfId="971" priority="298">
      <formula>$J732="【住宅手当】"</formula>
    </cfRule>
  </conditionalFormatting>
  <conditionalFormatting sqref="M733:N733">
    <cfRule type="expression" dxfId="970" priority="295">
      <formula>$J733="【住宅手当】"</formula>
    </cfRule>
    <cfRule type="expression" dxfId="969" priority="296">
      <formula>$J733="【補助対象外】"</formula>
    </cfRule>
  </conditionalFormatting>
  <conditionalFormatting sqref="M734:N734">
    <cfRule type="expression" dxfId="968" priority="293">
      <formula>$J734="【補助対象外】"</formula>
    </cfRule>
    <cfRule type="expression" dxfId="967" priority="294">
      <formula>$J734="【住宅手当】"</formula>
    </cfRule>
  </conditionalFormatting>
  <conditionalFormatting sqref="M735:N735">
    <cfRule type="expression" dxfId="966" priority="291">
      <formula>$J735="【住宅手当】"</formula>
    </cfRule>
    <cfRule type="expression" dxfId="965" priority="292">
      <formula>$J735="【補助対象外】"</formula>
    </cfRule>
  </conditionalFormatting>
  <conditionalFormatting sqref="L736">
    <cfRule type="expression" dxfId="964" priority="289">
      <formula>$J736="【補助対象外】"</formula>
    </cfRule>
    <cfRule type="expression" dxfId="963" priority="290">
      <formula>$J736="【宿舎借上げ】"</formula>
    </cfRule>
  </conditionalFormatting>
  <conditionalFormatting sqref="M736:N736">
    <cfRule type="expression" dxfId="962" priority="287">
      <formula>$J736="【補助対象外】"</formula>
    </cfRule>
    <cfRule type="expression" dxfId="961" priority="288">
      <formula>$J736="【住宅手当】"</formula>
    </cfRule>
  </conditionalFormatting>
  <conditionalFormatting sqref="K737:L737">
    <cfRule type="expression" dxfId="960" priority="285">
      <formula>$J737="【補助対象外】"</formula>
    </cfRule>
    <cfRule type="expression" dxfId="959" priority="286">
      <formula>$J737="【宿舎借上げ】"</formula>
    </cfRule>
  </conditionalFormatting>
  <conditionalFormatting sqref="M737:N737">
    <cfRule type="expression" dxfId="958" priority="283">
      <formula>$J737="【住宅手当】"</formula>
    </cfRule>
    <cfRule type="expression" dxfId="957" priority="284">
      <formula>$J737="【補助対象外】"</formula>
    </cfRule>
  </conditionalFormatting>
  <conditionalFormatting sqref="L738">
    <cfRule type="expression" dxfId="956" priority="281">
      <formula>$J738="【補助対象外】"</formula>
    </cfRule>
    <cfRule type="expression" dxfId="955" priority="282">
      <formula>$J738="【宿舎借上げ】"</formula>
    </cfRule>
  </conditionalFormatting>
  <conditionalFormatting sqref="M738:N738">
    <cfRule type="expression" dxfId="954" priority="279">
      <formula>$J738="【補助対象外】"</formula>
    </cfRule>
    <cfRule type="expression" dxfId="953" priority="280">
      <formula>$J738="【住宅手当】"</formula>
    </cfRule>
  </conditionalFormatting>
  <conditionalFormatting sqref="L739">
    <cfRule type="expression" dxfId="952" priority="277">
      <formula>$J739="【補助対象外】"</formula>
    </cfRule>
    <cfRule type="expression" dxfId="951" priority="278">
      <formula>$J739="【宿舎借上げ】"</formula>
    </cfRule>
  </conditionalFormatting>
  <conditionalFormatting sqref="M739:N739">
    <cfRule type="expression" dxfId="950" priority="275">
      <formula>$J739="【住宅手当】"</formula>
    </cfRule>
    <cfRule type="expression" dxfId="949" priority="276">
      <formula>$J739="【補助対象外】"</formula>
    </cfRule>
  </conditionalFormatting>
  <conditionalFormatting sqref="L740">
    <cfRule type="expression" dxfId="948" priority="273">
      <formula>$J740="【補助対象外】"</formula>
    </cfRule>
    <cfRule type="expression" dxfId="947" priority="274">
      <formula>$J740="【宿舎借上げ】"</formula>
    </cfRule>
  </conditionalFormatting>
  <conditionalFormatting sqref="M740:N740">
    <cfRule type="expression" dxfId="946" priority="271">
      <formula>$J740="【補助対象外】"</formula>
    </cfRule>
    <cfRule type="expression" dxfId="945" priority="272">
      <formula>$J740="【住宅手当】"</formula>
    </cfRule>
  </conditionalFormatting>
  <conditionalFormatting sqref="L741">
    <cfRule type="expression" dxfId="944" priority="269">
      <formula>$J741="【補助対象外】"</formula>
    </cfRule>
    <cfRule type="expression" dxfId="943" priority="270">
      <formula>$J741="【宿舎借上げ】"</formula>
    </cfRule>
  </conditionalFormatting>
  <conditionalFormatting sqref="M741:N741">
    <cfRule type="expression" dxfId="942" priority="267">
      <formula>$J741="【住宅手当】"</formula>
    </cfRule>
    <cfRule type="expression" dxfId="941" priority="268">
      <formula>$J741="【補助対象外】"</formula>
    </cfRule>
  </conditionalFormatting>
  <conditionalFormatting sqref="L742:L749">
    <cfRule type="expression" dxfId="940" priority="265">
      <formula>$J742="【補助対象外】"</formula>
    </cfRule>
    <cfRule type="expression" dxfId="939" priority="266">
      <formula>$J742="【宿舎借上げ】"</formula>
    </cfRule>
  </conditionalFormatting>
  <conditionalFormatting sqref="M742:N749">
    <cfRule type="expression" dxfId="938" priority="261">
      <formula>$J742="【補助対象外】"</formula>
    </cfRule>
    <cfRule type="expression" dxfId="937" priority="264">
      <formula>$J742="【住宅手当】"</formula>
    </cfRule>
  </conditionalFormatting>
  <conditionalFormatting sqref="K749">
    <cfRule type="expression" dxfId="936" priority="262">
      <formula>$J749="【補助対象外】"</formula>
    </cfRule>
    <cfRule type="expression" dxfId="935" priority="263">
      <formula>$J749="【宿舎借上げ】"</formula>
    </cfRule>
  </conditionalFormatting>
  <conditionalFormatting sqref="K732">
    <cfRule type="expression" dxfId="934" priority="259">
      <formula>$J732="【補助対象外】"</formula>
    </cfRule>
    <cfRule type="expression" dxfId="933" priority="260">
      <formula>$J732="【宿舎借上げ】"</formula>
    </cfRule>
  </conditionalFormatting>
  <conditionalFormatting sqref="K733">
    <cfRule type="expression" dxfId="932" priority="257">
      <formula>$J733="【補助対象外】"</formula>
    </cfRule>
    <cfRule type="expression" dxfId="931" priority="258">
      <formula>$J733="【宿舎借上げ】"</formula>
    </cfRule>
  </conditionalFormatting>
  <conditionalFormatting sqref="K734">
    <cfRule type="expression" dxfId="930" priority="255">
      <formula>$J734="【補助対象外】"</formula>
    </cfRule>
    <cfRule type="expression" dxfId="929" priority="256">
      <formula>$J734="【宿舎借上げ】"</formula>
    </cfRule>
  </conditionalFormatting>
  <conditionalFormatting sqref="K735">
    <cfRule type="expression" dxfId="928" priority="253">
      <formula>$J735="【補助対象外】"</formula>
    </cfRule>
    <cfRule type="expression" dxfId="927" priority="254">
      <formula>$J735="【宿舎借上げ】"</formula>
    </cfRule>
  </conditionalFormatting>
  <conditionalFormatting sqref="K736">
    <cfRule type="expression" dxfId="926" priority="251">
      <formula>$J736="【補助対象外】"</formula>
    </cfRule>
    <cfRule type="expression" dxfId="925" priority="252">
      <formula>$J736="【宿舎借上げ】"</formula>
    </cfRule>
  </conditionalFormatting>
  <conditionalFormatting sqref="K738">
    <cfRule type="expression" dxfId="924" priority="249">
      <formula>$J738="【補助対象外】"</formula>
    </cfRule>
    <cfRule type="expression" dxfId="923" priority="250">
      <formula>$J738="【宿舎借上げ】"</formula>
    </cfRule>
  </conditionalFormatting>
  <conditionalFormatting sqref="K739">
    <cfRule type="expression" dxfId="922" priority="247">
      <formula>$J739="【補助対象外】"</formula>
    </cfRule>
    <cfRule type="expression" dxfId="921" priority="248">
      <formula>$J739="【宿舎借上げ】"</formula>
    </cfRule>
  </conditionalFormatting>
  <conditionalFormatting sqref="K740">
    <cfRule type="expression" dxfId="920" priority="245">
      <formula>$J740="【補助対象外】"</formula>
    </cfRule>
    <cfRule type="expression" dxfId="919" priority="246">
      <formula>$J740="【宿舎借上げ】"</formula>
    </cfRule>
  </conditionalFormatting>
  <conditionalFormatting sqref="K741">
    <cfRule type="expression" dxfId="918" priority="243">
      <formula>$J741="【補助対象外】"</formula>
    </cfRule>
    <cfRule type="expression" dxfId="917" priority="244">
      <formula>$J741="【宿舎借上げ】"</formula>
    </cfRule>
  </conditionalFormatting>
  <conditionalFormatting sqref="K742:K748">
    <cfRule type="expression" dxfId="916" priority="241">
      <formula>$J742="【補助対象外】"</formula>
    </cfRule>
    <cfRule type="expression" dxfId="915" priority="242">
      <formula>$J742="【宿舎借上げ】"</formula>
    </cfRule>
  </conditionalFormatting>
  <conditionalFormatting sqref="L732">
    <cfRule type="expression" dxfId="914" priority="239">
      <formula>$J732="【補助対象外】"</formula>
    </cfRule>
    <cfRule type="expression" dxfId="913" priority="240">
      <formula>$J732="【宿舎借上げ】"</formula>
    </cfRule>
  </conditionalFormatting>
  <conditionalFormatting sqref="L733">
    <cfRule type="expression" dxfId="912" priority="237">
      <formula>$J733="【補助対象外】"</formula>
    </cfRule>
    <cfRule type="expression" dxfId="911" priority="238">
      <formula>$J733="【宿舎借上げ】"</formula>
    </cfRule>
  </conditionalFormatting>
  <conditionalFormatting sqref="L734">
    <cfRule type="expression" dxfId="910" priority="235">
      <formula>$J734="【補助対象外】"</formula>
    </cfRule>
    <cfRule type="expression" dxfId="909" priority="236">
      <formula>$J734="【宿舎借上げ】"</formula>
    </cfRule>
  </conditionalFormatting>
  <conditionalFormatting sqref="L735">
    <cfRule type="expression" dxfId="908" priority="233">
      <formula>$J735="【補助対象外】"</formula>
    </cfRule>
    <cfRule type="expression" dxfId="907" priority="234">
      <formula>$J735="【宿舎借上げ】"</formula>
    </cfRule>
  </conditionalFormatting>
  <conditionalFormatting sqref="P751:P762">
    <cfRule type="cellIs" dxfId="906" priority="232" operator="lessThan">
      <formula>0</formula>
    </cfRule>
  </conditionalFormatting>
  <conditionalFormatting sqref="I751:I762">
    <cfRule type="cellIs" dxfId="905" priority="231" operator="notBetween">
      <formula>0</formula>
      <formula>10</formula>
    </cfRule>
  </conditionalFormatting>
  <conditionalFormatting sqref="K751:L751">
    <cfRule type="expression" dxfId="904" priority="229">
      <formula>$J751="【補助対象外】"</formula>
    </cfRule>
    <cfRule type="expression" dxfId="903" priority="230">
      <formula>$J751="【宿舎借上げ】"</formula>
    </cfRule>
  </conditionalFormatting>
  <conditionalFormatting sqref="M751:N751">
    <cfRule type="expression" dxfId="902" priority="227">
      <formula>$J751="【住宅手当】"</formula>
    </cfRule>
    <cfRule type="expression" dxfId="901" priority="228">
      <formula>$J751="【補助対象外】"</formula>
    </cfRule>
  </conditionalFormatting>
  <conditionalFormatting sqref="M752:N752">
    <cfRule type="expression" dxfId="900" priority="225">
      <formula>$J752="【補助対象外】"</formula>
    </cfRule>
    <cfRule type="expression" dxfId="899" priority="226">
      <formula>$J752="【住宅手当】"</formula>
    </cfRule>
  </conditionalFormatting>
  <conditionalFormatting sqref="M753:N753">
    <cfRule type="expression" dxfId="898" priority="223">
      <formula>$J753="【住宅手当】"</formula>
    </cfRule>
    <cfRule type="expression" dxfId="897" priority="224">
      <formula>$J753="【補助対象外】"</formula>
    </cfRule>
  </conditionalFormatting>
  <conditionalFormatting sqref="M754:N754">
    <cfRule type="expression" dxfId="896" priority="221">
      <formula>$J754="【補助対象外】"</formula>
    </cfRule>
    <cfRule type="expression" dxfId="895" priority="222">
      <formula>$J754="【住宅手当】"</formula>
    </cfRule>
  </conditionalFormatting>
  <conditionalFormatting sqref="M755:N755">
    <cfRule type="expression" dxfId="894" priority="219">
      <formula>$J755="【住宅手当】"</formula>
    </cfRule>
    <cfRule type="expression" dxfId="893" priority="220">
      <formula>$J755="【補助対象外】"</formula>
    </cfRule>
  </conditionalFormatting>
  <conditionalFormatting sqref="L756">
    <cfRule type="expression" dxfId="892" priority="217">
      <formula>$J756="【補助対象外】"</formula>
    </cfRule>
    <cfRule type="expression" dxfId="891" priority="218">
      <formula>$J756="【宿舎借上げ】"</formula>
    </cfRule>
  </conditionalFormatting>
  <conditionalFormatting sqref="M756:N756">
    <cfRule type="expression" dxfId="890" priority="215">
      <formula>$J756="【補助対象外】"</formula>
    </cfRule>
    <cfRule type="expression" dxfId="889" priority="216">
      <formula>$J756="【住宅手当】"</formula>
    </cfRule>
  </conditionalFormatting>
  <conditionalFormatting sqref="K757:L757">
    <cfRule type="expression" dxfId="888" priority="213">
      <formula>$J757="【補助対象外】"</formula>
    </cfRule>
    <cfRule type="expression" dxfId="887" priority="214">
      <formula>$J757="【宿舎借上げ】"</formula>
    </cfRule>
  </conditionalFormatting>
  <conditionalFormatting sqref="M757:N757">
    <cfRule type="expression" dxfId="886" priority="211">
      <formula>$J757="【住宅手当】"</formula>
    </cfRule>
    <cfRule type="expression" dxfId="885" priority="212">
      <formula>$J757="【補助対象外】"</formula>
    </cfRule>
  </conditionalFormatting>
  <conditionalFormatting sqref="L758">
    <cfRule type="expression" dxfId="884" priority="209">
      <formula>$J758="【補助対象外】"</formula>
    </cfRule>
    <cfRule type="expression" dxfId="883" priority="210">
      <formula>$J758="【宿舎借上げ】"</formula>
    </cfRule>
  </conditionalFormatting>
  <conditionalFormatting sqref="M758:N758">
    <cfRule type="expression" dxfId="882" priority="207">
      <formula>$J758="【補助対象外】"</formula>
    </cfRule>
    <cfRule type="expression" dxfId="881" priority="208">
      <formula>$J758="【住宅手当】"</formula>
    </cfRule>
  </conditionalFormatting>
  <conditionalFormatting sqref="L759">
    <cfRule type="expression" dxfId="880" priority="205">
      <formula>$J759="【補助対象外】"</formula>
    </cfRule>
    <cfRule type="expression" dxfId="879" priority="206">
      <formula>$J759="【宿舎借上げ】"</formula>
    </cfRule>
  </conditionalFormatting>
  <conditionalFormatting sqref="M759:N759">
    <cfRule type="expression" dxfId="878" priority="203">
      <formula>$J759="【住宅手当】"</formula>
    </cfRule>
    <cfRule type="expression" dxfId="877" priority="204">
      <formula>$J759="【補助対象外】"</formula>
    </cfRule>
  </conditionalFormatting>
  <conditionalFormatting sqref="L760">
    <cfRule type="expression" dxfId="876" priority="201">
      <formula>$J760="【補助対象外】"</formula>
    </cfRule>
    <cfRule type="expression" dxfId="875" priority="202">
      <formula>$J760="【宿舎借上げ】"</formula>
    </cfRule>
  </conditionalFormatting>
  <conditionalFormatting sqref="M760:N760">
    <cfRule type="expression" dxfId="874" priority="199">
      <formula>$J760="【補助対象外】"</formula>
    </cfRule>
    <cfRule type="expression" dxfId="873" priority="200">
      <formula>$J760="【住宅手当】"</formula>
    </cfRule>
  </conditionalFormatting>
  <conditionalFormatting sqref="L761">
    <cfRule type="expression" dxfId="872" priority="197">
      <formula>$J761="【補助対象外】"</formula>
    </cfRule>
    <cfRule type="expression" dxfId="871" priority="198">
      <formula>$J761="【宿舎借上げ】"</formula>
    </cfRule>
  </conditionalFormatting>
  <conditionalFormatting sqref="M761:N761">
    <cfRule type="expression" dxfId="870" priority="195">
      <formula>$J761="【住宅手当】"</formula>
    </cfRule>
    <cfRule type="expression" dxfId="869" priority="196">
      <formula>$J761="【補助対象外】"</formula>
    </cfRule>
  </conditionalFormatting>
  <conditionalFormatting sqref="L762">
    <cfRule type="expression" dxfId="868" priority="193">
      <formula>$J762="【補助対象外】"</formula>
    </cfRule>
    <cfRule type="expression" dxfId="867" priority="194">
      <formula>$J762="【宿舎借上げ】"</formula>
    </cfRule>
  </conditionalFormatting>
  <conditionalFormatting sqref="M762:N762">
    <cfRule type="expression" dxfId="866" priority="191">
      <formula>$J762="【補助対象外】"</formula>
    </cfRule>
    <cfRule type="expression" dxfId="865" priority="192">
      <formula>$J762="【住宅手当】"</formula>
    </cfRule>
  </conditionalFormatting>
  <conditionalFormatting sqref="K752">
    <cfRule type="expression" dxfId="864" priority="189">
      <formula>$J752="【補助対象外】"</formula>
    </cfRule>
    <cfRule type="expression" dxfId="863" priority="190">
      <formula>$J752="【宿舎借上げ】"</formula>
    </cfRule>
  </conditionalFormatting>
  <conditionalFormatting sqref="K753">
    <cfRule type="expression" dxfId="862" priority="187">
      <formula>$J753="【補助対象外】"</formula>
    </cfRule>
    <cfRule type="expression" dxfId="861" priority="188">
      <formula>$J753="【宿舎借上げ】"</formula>
    </cfRule>
  </conditionalFormatting>
  <conditionalFormatting sqref="K754">
    <cfRule type="expression" dxfId="860" priority="185">
      <formula>$J754="【補助対象外】"</formula>
    </cfRule>
    <cfRule type="expression" dxfId="859" priority="186">
      <formula>$J754="【宿舎借上げ】"</formula>
    </cfRule>
  </conditionalFormatting>
  <conditionalFormatting sqref="K755">
    <cfRule type="expression" dxfId="858" priority="183">
      <formula>$J755="【補助対象外】"</formula>
    </cfRule>
    <cfRule type="expression" dxfId="857" priority="184">
      <formula>$J755="【宿舎借上げ】"</formula>
    </cfRule>
  </conditionalFormatting>
  <conditionalFormatting sqref="K756">
    <cfRule type="expression" dxfId="856" priority="181">
      <formula>$J756="【補助対象外】"</formula>
    </cfRule>
    <cfRule type="expression" dxfId="855" priority="182">
      <formula>$J756="【宿舎借上げ】"</formula>
    </cfRule>
  </conditionalFormatting>
  <conditionalFormatting sqref="K758">
    <cfRule type="expression" dxfId="854" priority="179">
      <formula>$J758="【補助対象外】"</formula>
    </cfRule>
    <cfRule type="expression" dxfId="853" priority="180">
      <formula>$J758="【宿舎借上げ】"</formula>
    </cfRule>
  </conditionalFormatting>
  <conditionalFormatting sqref="K759">
    <cfRule type="expression" dxfId="852" priority="177">
      <formula>$J759="【補助対象外】"</formula>
    </cfRule>
    <cfRule type="expression" dxfId="851" priority="178">
      <formula>$J759="【宿舎借上げ】"</formula>
    </cfRule>
  </conditionalFormatting>
  <conditionalFormatting sqref="K760">
    <cfRule type="expression" dxfId="850" priority="175">
      <formula>$J760="【補助対象外】"</formula>
    </cfRule>
    <cfRule type="expression" dxfId="849" priority="176">
      <formula>$J760="【宿舎借上げ】"</formula>
    </cfRule>
  </conditionalFormatting>
  <conditionalFormatting sqref="K761">
    <cfRule type="expression" dxfId="848" priority="173">
      <formula>$J761="【補助対象外】"</formula>
    </cfRule>
    <cfRule type="expression" dxfId="847" priority="174">
      <formula>$J761="【宿舎借上げ】"</formula>
    </cfRule>
  </conditionalFormatting>
  <conditionalFormatting sqref="K762">
    <cfRule type="expression" dxfId="846" priority="171">
      <formula>$J762="【補助対象外】"</formula>
    </cfRule>
    <cfRule type="expression" dxfId="845" priority="172">
      <formula>$J762="【宿舎借上げ】"</formula>
    </cfRule>
  </conditionalFormatting>
  <conditionalFormatting sqref="L752">
    <cfRule type="expression" dxfId="844" priority="169">
      <formula>$J752="【補助対象外】"</formula>
    </cfRule>
    <cfRule type="expression" dxfId="843" priority="170">
      <formula>$J752="【宿舎借上げ】"</formula>
    </cfRule>
  </conditionalFormatting>
  <conditionalFormatting sqref="L753">
    <cfRule type="expression" dxfId="842" priority="167">
      <formula>$J753="【補助対象外】"</formula>
    </cfRule>
    <cfRule type="expression" dxfId="841" priority="168">
      <formula>$J753="【宿舎借上げ】"</formula>
    </cfRule>
  </conditionalFormatting>
  <conditionalFormatting sqref="L754">
    <cfRule type="expression" dxfId="840" priority="165">
      <formula>$J754="【補助対象外】"</formula>
    </cfRule>
    <cfRule type="expression" dxfId="839" priority="166">
      <formula>$J754="【宿舎借上げ】"</formula>
    </cfRule>
  </conditionalFormatting>
  <conditionalFormatting sqref="L755">
    <cfRule type="expression" dxfId="838" priority="163">
      <formula>$J755="【補助対象外】"</formula>
    </cfRule>
    <cfRule type="expression" dxfId="837" priority="164">
      <formula>$J755="【宿舎借上げ】"</formula>
    </cfRule>
  </conditionalFormatting>
  <conditionalFormatting sqref="P763:P769">
    <cfRule type="cellIs" dxfId="836" priority="162" operator="lessThan">
      <formula>0</formula>
    </cfRule>
  </conditionalFormatting>
  <conditionalFormatting sqref="I763:I769">
    <cfRule type="cellIs" dxfId="835" priority="161" operator="notBetween">
      <formula>0</formula>
      <formula>10</formula>
    </cfRule>
  </conditionalFormatting>
  <conditionalFormatting sqref="L763:L769">
    <cfRule type="expression" dxfId="834" priority="159">
      <formula>$J763="【補助対象外】"</formula>
    </cfRule>
    <cfRule type="expression" dxfId="833" priority="160">
      <formula>$J763="【宿舎借上げ】"</formula>
    </cfRule>
  </conditionalFormatting>
  <conditionalFormatting sqref="M763:N769">
    <cfRule type="expression" dxfId="832" priority="155">
      <formula>$J763="【補助対象外】"</formula>
    </cfRule>
    <cfRule type="expression" dxfId="831" priority="158">
      <formula>$J763="【住宅手当】"</formula>
    </cfRule>
  </conditionalFormatting>
  <conditionalFormatting sqref="K769">
    <cfRule type="expression" dxfId="830" priority="156">
      <formula>$J769="【補助対象外】"</formula>
    </cfRule>
    <cfRule type="expression" dxfId="829" priority="157">
      <formula>$J769="【宿舎借上げ】"</formula>
    </cfRule>
  </conditionalFormatting>
  <conditionalFormatting sqref="K763:K768">
    <cfRule type="expression" dxfId="828" priority="153">
      <formula>$J763="【補助対象外】"</formula>
    </cfRule>
    <cfRule type="expression" dxfId="827" priority="154">
      <formula>$J763="【宿舎借上げ】"</formula>
    </cfRule>
  </conditionalFormatting>
  <conditionalFormatting sqref="P771:P789">
    <cfRule type="cellIs" dxfId="826" priority="152" operator="lessThan">
      <formula>0</formula>
    </cfRule>
  </conditionalFormatting>
  <conditionalFormatting sqref="I771:I789">
    <cfRule type="cellIs" dxfId="825" priority="151" operator="notBetween">
      <formula>0</formula>
      <formula>10</formula>
    </cfRule>
  </conditionalFormatting>
  <conditionalFormatting sqref="K771:L771">
    <cfRule type="expression" dxfId="824" priority="149">
      <formula>$J771="【補助対象外】"</formula>
    </cfRule>
    <cfRule type="expression" dxfId="823" priority="150">
      <formula>$J771="【宿舎借上げ】"</formula>
    </cfRule>
  </conditionalFormatting>
  <conditionalFormatting sqref="M771:N771">
    <cfRule type="expression" dxfId="822" priority="147">
      <formula>$J771="【住宅手当】"</formula>
    </cfRule>
    <cfRule type="expression" dxfId="821" priority="148">
      <formula>$J771="【補助対象外】"</formula>
    </cfRule>
  </conditionalFormatting>
  <conditionalFormatting sqref="M772:N772">
    <cfRule type="expression" dxfId="820" priority="145">
      <formula>$J772="【補助対象外】"</formula>
    </cfRule>
    <cfRule type="expression" dxfId="819" priority="146">
      <formula>$J772="【住宅手当】"</formula>
    </cfRule>
  </conditionalFormatting>
  <conditionalFormatting sqref="M773:N773">
    <cfRule type="expression" dxfId="818" priority="143">
      <formula>$J773="【住宅手当】"</formula>
    </cfRule>
    <cfRule type="expression" dxfId="817" priority="144">
      <formula>$J773="【補助対象外】"</formula>
    </cfRule>
  </conditionalFormatting>
  <conditionalFormatting sqref="M774:N774">
    <cfRule type="expression" dxfId="816" priority="141">
      <formula>$J774="【補助対象外】"</formula>
    </cfRule>
    <cfRule type="expression" dxfId="815" priority="142">
      <formula>$J774="【住宅手当】"</formula>
    </cfRule>
  </conditionalFormatting>
  <conditionalFormatting sqref="M775:N775">
    <cfRule type="expression" dxfId="814" priority="139">
      <formula>$J775="【住宅手当】"</formula>
    </cfRule>
    <cfRule type="expression" dxfId="813" priority="140">
      <formula>$J775="【補助対象外】"</formula>
    </cfRule>
  </conditionalFormatting>
  <conditionalFormatting sqref="L776">
    <cfRule type="expression" dxfId="812" priority="137">
      <formula>$J776="【補助対象外】"</formula>
    </cfRule>
    <cfRule type="expression" dxfId="811" priority="138">
      <formula>$J776="【宿舎借上げ】"</formula>
    </cfRule>
  </conditionalFormatting>
  <conditionalFormatting sqref="M776:N776">
    <cfRule type="expression" dxfId="810" priority="135">
      <formula>$J776="【補助対象外】"</formula>
    </cfRule>
    <cfRule type="expression" dxfId="809" priority="136">
      <formula>$J776="【住宅手当】"</formula>
    </cfRule>
  </conditionalFormatting>
  <conditionalFormatting sqref="K777:L777">
    <cfRule type="expression" dxfId="808" priority="133">
      <formula>$J777="【補助対象外】"</formula>
    </cfRule>
    <cfRule type="expression" dxfId="807" priority="134">
      <formula>$J777="【宿舎借上げ】"</formula>
    </cfRule>
  </conditionalFormatting>
  <conditionalFormatting sqref="M777:N777">
    <cfRule type="expression" dxfId="806" priority="131">
      <formula>$J777="【住宅手当】"</formula>
    </cfRule>
    <cfRule type="expression" dxfId="805" priority="132">
      <formula>$J777="【補助対象外】"</formula>
    </cfRule>
  </conditionalFormatting>
  <conditionalFormatting sqref="L778">
    <cfRule type="expression" dxfId="804" priority="129">
      <formula>$J778="【補助対象外】"</formula>
    </cfRule>
    <cfRule type="expression" dxfId="803" priority="130">
      <formula>$J778="【宿舎借上げ】"</formula>
    </cfRule>
  </conditionalFormatting>
  <conditionalFormatting sqref="M778:N778">
    <cfRule type="expression" dxfId="802" priority="127">
      <formula>$J778="【補助対象外】"</formula>
    </cfRule>
    <cfRule type="expression" dxfId="801" priority="128">
      <formula>$J778="【住宅手当】"</formula>
    </cfRule>
  </conditionalFormatting>
  <conditionalFormatting sqref="L779">
    <cfRule type="expression" dxfId="800" priority="125">
      <formula>$J779="【補助対象外】"</formula>
    </cfRule>
    <cfRule type="expression" dxfId="799" priority="126">
      <formula>$J779="【宿舎借上げ】"</formula>
    </cfRule>
  </conditionalFormatting>
  <conditionalFormatting sqref="M779:N779">
    <cfRule type="expression" dxfId="798" priority="123">
      <formula>$J779="【住宅手当】"</formula>
    </cfRule>
    <cfRule type="expression" dxfId="797" priority="124">
      <formula>$J779="【補助対象外】"</formula>
    </cfRule>
  </conditionalFormatting>
  <conditionalFormatting sqref="L780">
    <cfRule type="expression" dxfId="796" priority="121">
      <formula>$J780="【補助対象外】"</formula>
    </cfRule>
    <cfRule type="expression" dxfId="795" priority="122">
      <formula>$J780="【宿舎借上げ】"</formula>
    </cfRule>
  </conditionalFormatting>
  <conditionalFormatting sqref="M780:N780">
    <cfRule type="expression" dxfId="794" priority="119">
      <formula>$J780="【補助対象外】"</formula>
    </cfRule>
    <cfRule type="expression" dxfId="793" priority="120">
      <formula>$J780="【住宅手当】"</formula>
    </cfRule>
  </conditionalFormatting>
  <conditionalFormatting sqref="L781">
    <cfRule type="expression" dxfId="792" priority="117">
      <formula>$J781="【補助対象外】"</formula>
    </cfRule>
    <cfRule type="expression" dxfId="791" priority="118">
      <formula>$J781="【宿舎借上げ】"</formula>
    </cfRule>
  </conditionalFormatting>
  <conditionalFormatting sqref="M781:N781">
    <cfRule type="expression" dxfId="790" priority="115">
      <formula>$J781="【住宅手当】"</formula>
    </cfRule>
    <cfRule type="expression" dxfId="789" priority="116">
      <formula>$J781="【補助対象外】"</formula>
    </cfRule>
  </conditionalFormatting>
  <conditionalFormatting sqref="L782:L789">
    <cfRule type="expression" dxfId="788" priority="113">
      <formula>$J782="【補助対象外】"</formula>
    </cfRule>
    <cfRule type="expression" dxfId="787" priority="114">
      <formula>$J782="【宿舎借上げ】"</formula>
    </cfRule>
  </conditionalFormatting>
  <conditionalFormatting sqref="M782:N789">
    <cfRule type="expression" dxfId="786" priority="109">
      <formula>$J782="【補助対象外】"</formula>
    </cfRule>
    <cfRule type="expression" dxfId="785" priority="112">
      <formula>$J782="【住宅手当】"</formula>
    </cfRule>
  </conditionalFormatting>
  <conditionalFormatting sqref="K789">
    <cfRule type="expression" dxfId="784" priority="110">
      <formula>$J789="【補助対象外】"</formula>
    </cfRule>
    <cfRule type="expression" dxfId="783" priority="111">
      <formula>$J789="【宿舎借上げ】"</formula>
    </cfRule>
  </conditionalFormatting>
  <conditionalFormatting sqref="K772">
    <cfRule type="expression" dxfId="782" priority="107">
      <formula>$J772="【補助対象外】"</formula>
    </cfRule>
    <cfRule type="expression" dxfId="781" priority="108">
      <formula>$J772="【宿舎借上げ】"</formula>
    </cfRule>
  </conditionalFormatting>
  <conditionalFormatting sqref="K773">
    <cfRule type="expression" dxfId="780" priority="105">
      <formula>$J773="【補助対象外】"</formula>
    </cfRule>
    <cfRule type="expression" dxfId="779" priority="106">
      <formula>$J773="【宿舎借上げ】"</formula>
    </cfRule>
  </conditionalFormatting>
  <conditionalFormatting sqref="K774">
    <cfRule type="expression" dxfId="778" priority="103">
      <formula>$J774="【補助対象外】"</formula>
    </cfRule>
    <cfRule type="expression" dxfId="777" priority="104">
      <formula>$J774="【宿舎借上げ】"</formula>
    </cfRule>
  </conditionalFormatting>
  <conditionalFormatting sqref="K775">
    <cfRule type="expression" dxfId="776" priority="101">
      <formula>$J775="【補助対象外】"</formula>
    </cfRule>
    <cfRule type="expression" dxfId="775" priority="102">
      <formula>$J775="【宿舎借上げ】"</formula>
    </cfRule>
  </conditionalFormatting>
  <conditionalFormatting sqref="K776">
    <cfRule type="expression" dxfId="774" priority="99">
      <formula>$J776="【補助対象外】"</formula>
    </cfRule>
    <cfRule type="expression" dxfId="773" priority="100">
      <formula>$J776="【宿舎借上げ】"</formula>
    </cfRule>
  </conditionalFormatting>
  <conditionalFormatting sqref="K778">
    <cfRule type="expression" dxfId="772" priority="97">
      <formula>$J778="【補助対象外】"</formula>
    </cfRule>
    <cfRule type="expression" dxfId="771" priority="98">
      <formula>$J778="【宿舎借上げ】"</formula>
    </cfRule>
  </conditionalFormatting>
  <conditionalFormatting sqref="K779">
    <cfRule type="expression" dxfId="770" priority="95">
      <formula>$J779="【補助対象外】"</formula>
    </cfRule>
    <cfRule type="expression" dxfId="769" priority="96">
      <formula>$J779="【宿舎借上げ】"</formula>
    </cfRule>
  </conditionalFormatting>
  <conditionalFormatting sqref="K780">
    <cfRule type="expression" dxfId="768" priority="93">
      <formula>$J780="【補助対象外】"</formula>
    </cfRule>
    <cfRule type="expression" dxfId="767" priority="94">
      <formula>$J780="【宿舎借上げ】"</formula>
    </cfRule>
  </conditionalFormatting>
  <conditionalFormatting sqref="K781">
    <cfRule type="expression" dxfId="766" priority="91">
      <formula>$J781="【補助対象外】"</formula>
    </cfRule>
    <cfRule type="expression" dxfId="765" priority="92">
      <formula>$J781="【宿舎借上げ】"</formula>
    </cfRule>
  </conditionalFormatting>
  <conditionalFormatting sqref="K782:K788">
    <cfRule type="expression" dxfId="764" priority="89">
      <formula>$J782="【補助対象外】"</formula>
    </cfRule>
    <cfRule type="expression" dxfId="763" priority="90">
      <formula>$J782="【宿舎借上げ】"</formula>
    </cfRule>
  </conditionalFormatting>
  <conditionalFormatting sqref="L772">
    <cfRule type="expression" dxfId="762" priority="87">
      <formula>$J772="【補助対象外】"</formula>
    </cfRule>
    <cfRule type="expression" dxfId="761" priority="88">
      <formula>$J772="【宿舎借上げ】"</formula>
    </cfRule>
  </conditionalFormatting>
  <conditionalFormatting sqref="L773">
    <cfRule type="expression" dxfId="760" priority="85">
      <formula>$J773="【補助対象外】"</formula>
    </cfRule>
    <cfRule type="expression" dxfId="759" priority="86">
      <formula>$J773="【宿舎借上げ】"</formula>
    </cfRule>
  </conditionalFormatting>
  <conditionalFormatting sqref="L774">
    <cfRule type="expression" dxfId="758" priority="83">
      <formula>$J774="【補助対象外】"</formula>
    </cfRule>
    <cfRule type="expression" dxfId="757" priority="84">
      <formula>$J774="【宿舎借上げ】"</formula>
    </cfRule>
  </conditionalFormatting>
  <conditionalFormatting sqref="L775">
    <cfRule type="expression" dxfId="756" priority="81">
      <formula>$J775="【補助対象外】"</formula>
    </cfRule>
    <cfRule type="expression" dxfId="755" priority="82">
      <formula>$J775="【宿舎借上げ】"</formula>
    </cfRule>
  </conditionalFormatting>
  <conditionalFormatting sqref="P791:P802">
    <cfRule type="cellIs" dxfId="754" priority="80" operator="lessThan">
      <formula>0</formula>
    </cfRule>
  </conditionalFormatting>
  <conditionalFormatting sqref="I791:I802">
    <cfRule type="cellIs" dxfId="753" priority="79" operator="notBetween">
      <formula>0</formula>
      <formula>10</formula>
    </cfRule>
  </conditionalFormatting>
  <conditionalFormatting sqref="K791:L791">
    <cfRule type="expression" dxfId="752" priority="77">
      <formula>$J791="【補助対象外】"</formula>
    </cfRule>
    <cfRule type="expression" dxfId="751" priority="78">
      <formula>$J791="【宿舎借上げ】"</formula>
    </cfRule>
  </conditionalFormatting>
  <conditionalFormatting sqref="M791:N791">
    <cfRule type="expression" dxfId="750" priority="75">
      <formula>$J791="【住宅手当】"</formula>
    </cfRule>
    <cfRule type="expression" dxfId="749" priority="76">
      <formula>$J791="【補助対象外】"</formula>
    </cfRule>
  </conditionalFormatting>
  <conditionalFormatting sqref="M792:N792">
    <cfRule type="expression" dxfId="748" priority="73">
      <formula>$J792="【補助対象外】"</formula>
    </cfRule>
    <cfRule type="expression" dxfId="747" priority="74">
      <formula>$J792="【住宅手当】"</formula>
    </cfRule>
  </conditionalFormatting>
  <conditionalFormatting sqref="M793:N793">
    <cfRule type="expression" dxfId="746" priority="71">
      <formula>$J793="【住宅手当】"</formula>
    </cfRule>
    <cfRule type="expression" dxfId="745" priority="72">
      <formula>$J793="【補助対象外】"</formula>
    </cfRule>
  </conditionalFormatting>
  <conditionalFormatting sqref="M794:N794">
    <cfRule type="expression" dxfId="744" priority="69">
      <formula>$J794="【補助対象外】"</formula>
    </cfRule>
    <cfRule type="expression" dxfId="743" priority="70">
      <formula>$J794="【住宅手当】"</formula>
    </cfRule>
  </conditionalFormatting>
  <conditionalFormatting sqref="M795:N795">
    <cfRule type="expression" dxfId="742" priority="67">
      <formula>$J795="【住宅手当】"</formula>
    </cfRule>
    <cfRule type="expression" dxfId="741" priority="68">
      <formula>$J795="【補助対象外】"</formula>
    </cfRule>
  </conditionalFormatting>
  <conditionalFormatting sqref="L796">
    <cfRule type="expression" dxfId="740" priority="65">
      <formula>$J796="【補助対象外】"</formula>
    </cfRule>
    <cfRule type="expression" dxfId="739" priority="66">
      <formula>$J796="【宿舎借上げ】"</formula>
    </cfRule>
  </conditionalFormatting>
  <conditionalFormatting sqref="M796:N796">
    <cfRule type="expression" dxfId="738" priority="63">
      <formula>$J796="【補助対象外】"</formula>
    </cfRule>
    <cfRule type="expression" dxfId="737" priority="64">
      <formula>$J796="【住宅手当】"</formula>
    </cfRule>
  </conditionalFormatting>
  <conditionalFormatting sqref="K797:L797">
    <cfRule type="expression" dxfId="736" priority="61">
      <formula>$J797="【補助対象外】"</formula>
    </cfRule>
    <cfRule type="expression" dxfId="735" priority="62">
      <formula>$J797="【宿舎借上げ】"</formula>
    </cfRule>
  </conditionalFormatting>
  <conditionalFormatting sqref="M797:N797">
    <cfRule type="expression" dxfId="734" priority="59">
      <formula>$J797="【住宅手当】"</formula>
    </cfRule>
    <cfRule type="expression" dxfId="733" priority="60">
      <formula>$J797="【補助対象外】"</formula>
    </cfRule>
  </conditionalFormatting>
  <conditionalFormatting sqref="L798">
    <cfRule type="expression" dxfId="732" priority="57">
      <formula>$J798="【補助対象外】"</formula>
    </cfRule>
    <cfRule type="expression" dxfId="731" priority="58">
      <formula>$J798="【宿舎借上げ】"</formula>
    </cfRule>
  </conditionalFormatting>
  <conditionalFormatting sqref="M798:N798">
    <cfRule type="expression" dxfId="730" priority="55">
      <formula>$J798="【補助対象外】"</formula>
    </cfRule>
    <cfRule type="expression" dxfId="729" priority="56">
      <formula>$J798="【住宅手当】"</formula>
    </cfRule>
  </conditionalFormatting>
  <conditionalFormatting sqref="L799">
    <cfRule type="expression" dxfId="728" priority="53">
      <formula>$J799="【補助対象外】"</formula>
    </cfRule>
    <cfRule type="expression" dxfId="727" priority="54">
      <formula>$J799="【宿舎借上げ】"</formula>
    </cfRule>
  </conditionalFormatting>
  <conditionalFormatting sqref="M799:N799">
    <cfRule type="expression" dxfId="726" priority="51">
      <formula>$J799="【住宅手当】"</formula>
    </cfRule>
    <cfRule type="expression" dxfId="725" priority="52">
      <formula>$J799="【補助対象外】"</formula>
    </cfRule>
  </conditionalFormatting>
  <conditionalFormatting sqref="L800">
    <cfRule type="expression" dxfId="724" priority="49">
      <formula>$J800="【補助対象外】"</formula>
    </cfRule>
    <cfRule type="expression" dxfId="723" priority="50">
      <formula>$J800="【宿舎借上げ】"</formula>
    </cfRule>
  </conditionalFormatting>
  <conditionalFormatting sqref="M800:N800">
    <cfRule type="expression" dxfId="722" priority="47">
      <formula>$J800="【補助対象外】"</formula>
    </cfRule>
    <cfRule type="expression" dxfId="721" priority="48">
      <formula>$J800="【住宅手当】"</formula>
    </cfRule>
  </conditionalFormatting>
  <conditionalFormatting sqref="L801">
    <cfRule type="expression" dxfId="720" priority="45">
      <formula>$J801="【補助対象外】"</formula>
    </cfRule>
    <cfRule type="expression" dxfId="719" priority="46">
      <formula>$J801="【宿舎借上げ】"</formula>
    </cfRule>
  </conditionalFormatting>
  <conditionalFormatting sqref="M801:N801">
    <cfRule type="expression" dxfId="718" priority="43">
      <formula>$J801="【住宅手当】"</formula>
    </cfRule>
    <cfRule type="expression" dxfId="717" priority="44">
      <formula>$J801="【補助対象外】"</formula>
    </cfRule>
  </conditionalFormatting>
  <conditionalFormatting sqref="L802">
    <cfRule type="expression" dxfId="716" priority="41">
      <formula>$J802="【補助対象外】"</formula>
    </cfRule>
    <cfRule type="expression" dxfId="715" priority="42">
      <formula>$J802="【宿舎借上げ】"</formula>
    </cfRule>
  </conditionalFormatting>
  <conditionalFormatting sqref="M802:N802">
    <cfRule type="expression" dxfId="714" priority="39">
      <formula>$J802="【補助対象外】"</formula>
    </cfRule>
    <cfRule type="expression" dxfId="713" priority="40">
      <formula>$J802="【住宅手当】"</formula>
    </cfRule>
  </conditionalFormatting>
  <conditionalFormatting sqref="K792">
    <cfRule type="expression" dxfId="712" priority="37">
      <formula>$J792="【補助対象外】"</formula>
    </cfRule>
    <cfRule type="expression" dxfId="711" priority="38">
      <formula>$J792="【宿舎借上げ】"</formula>
    </cfRule>
  </conditionalFormatting>
  <conditionalFormatting sqref="K793">
    <cfRule type="expression" dxfId="710" priority="35">
      <formula>$J793="【補助対象外】"</formula>
    </cfRule>
    <cfRule type="expression" dxfId="709" priority="36">
      <formula>$J793="【宿舎借上げ】"</formula>
    </cfRule>
  </conditionalFormatting>
  <conditionalFormatting sqref="K794">
    <cfRule type="expression" dxfId="708" priority="33">
      <formula>$J794="【補助対象外】"</formula>
    </cfRule>
    <cfRule type="expression" dxfId="707" priority="34">
      <formula>$J794="【宿舎借上げ】"</formula>
    </cfRule>
  </conditionalFormatting>
  <conditionalFormatting sqref="K795">
    <cfRule type="expression" dxfId="706" priority="31">
      <formula>$J795="【補助対象外】"</formula>
    </cfRule>
    <cfRule type="expression" dxfId="705" priority="32">
      <formula>$J795="【宿舎借上げ】"</formula>
    </cfRule>
  </conditionalFormatting>
  <conditionalFormatting sqref="K796">
    <cfRule type="expression" dxfId="704" priority="29">
      <formula>$J796="【補助対象外】"</formula>
    </cfRule>
    <cfRule type="expression" dxfId="703" priority="30">
      <formula>$J796="【宿舎借上げ】"</formula>
    </cfRule>
  </conditionalFormatting>
  <conditionalFormatting sqref="K798">
    <cfRule type="expression" dxfId="702" priority="27">
      <formula>$J798="【補助対象外】"</formula>
    </cfRule>
    <cfRule type="expression" dxfId="701" priority="28">
      <formula>$J798="【宿舎借上げ】"</formula>
    </cfRule>
  </conditionalFormatting>
  <conditionalFormatting sqref="K799">
    <cfRule type="expression" dxfId="700" priority="25">
      <formula>$J799="【補助対象外】"</formula>
    </cfRule>
    <cfRule type="expression" dxfId="699" priority="26">
      <formula>$J799="【宿舎借上げ】"</formula>
    </cfRule>
  </conditionalFormatting>
  <conditionalFormatting sqref="K800">
    <cfRule type="expression" dxfId="698" priority="23">
      <formula>$J800="【補助対象外】"</formula>
    </cfRule>
    <cfRule type="expression" dxfId="697" priority="24">
      <formula>$J800="【宿舎借上げ】"</formula>
    </cfRule>
  </conditionalFormatting>
  <conditionalFormatting sqref="K801">
    <cfRule type="expression" dxfId="696" priority="21">
      <formula>$J801="【補助対象外】"</formula>
    </cfRule>
    <cfRule type="expression" dxfId="695" priority="22">
      <formula>$J801="【宿舎借上げ】"</formula>
    </cfRule>
  </conditionalFormatting>
  <conditionalFormatting sqref="K802">
    <cfRule type="expression" dxfId="694" priority="19">
      <formula>$J802="【補助対象外】"</formula>
    </cfRule>
    <cfRule type="expression" dxfId="693" priority="20">
      <formula>$J802="【宿舎借上げ】"</formula>
    </cfRule>
  </conditionalFormatting>
  <conditionalFormatting sqref="L792">
    <cfRule type="expression" dxfId="692" priority="17">
      <formula>$J792="【補助対象外】"</formula>
    </cfRule>
    <cfRule type="expression" dxfId="691" priority="18">
      <formula>$J792="【宿舎借上げ】"</formula>
    </cfRule>
  </conditionalFormatting>
  <conditionalFormatting sqref="L793">
    <cfRule type="expression" dxfId="690" priority="15">
      <formula>$J793="【補助対象外】"</formula>
    </cfRule>
    <cfRule type="expression" dxfId="689" priority="16">
      <formula>$J793="【宿舎借上げ】"</formula>
    </cfRule>
  </conditionalFormatting>
  <conditionalFormatting sqref="L794">
    <cfRule type="expression" dxfId="688" priority="13">
      <formula>$J794="【補助対象外】"</formula>
    </cfRule>
    <cfRule type="expression" dxfId="687" priority="14">
      <formula>$J794="【宿舎借上げ】"</formula>
    </cfRule>
  </conditionalFormatting>
  <conditionalFormatting sqref="L795">
    <cfRule type="expression" dxfId="686" priority="11">
      <formula>$J795="【補助対象外】"</formula>
    </cfRule>
    <cfRule type="expression" dxfId="685" priority="12">
      <formula>$J795="【宿舎借上げ】"</formula>
    </cfRule>
  </conditionalFormatting>
  <conditionalFormatting sqref="P803:P809">
    <cfRule type="cellIs" dxfId="684" priority="10" operator="lessThan">
      <formula>0</formula>
    </cfRule>
  </conditionalFormatting>
  <conditionalFormatting sqref="I803:I809">
    <cfRule type="cellIs" dxfId="683" priority="9" operator="notBetween">
      <formula>0</formula>
      <formula>10</formula>
    </cfRule>
  </conditionalFormatting>
  <conditionalFormatting sqref="L803:L809">
    <cfRule type="expression" dxfId="682" priority="7">
      <formula>$J803="【補助対象外】"</formula>
    </cfRule>
    <cfRule type="expression" dxfId="681" priority="8">
      <formula>$J803="【宿舎借上げ】"</formula>
    </cfRule>
  </conditionalFormatting>
  <conditionalFormatting sqref="M803:N809">
    <cfRule type="expression" dxfId="680" priority="3">
      <formula>$J803="【補助対象外】"</formula>
    </cfRule>
    <cfRule type="expression" dxfId="679" priority="6">
      <formula>$J803="【住宅手当】"</formula>
    </cfRule>
  </conditionalFormatting>
  <conditionalFormatting sqref="K809">
    <cfRule type="expression" dxfId="678" priority="4">
      <formula>$J809="【補助対象外】"</formula>
    </cfRule>
    <cfRule type="expression" dxfId="677" priority="5">
      <formula>$J809="【宿舎借上げ】"</formula>
    </cfRule>
  </conditionalFormatting>
  <conditionalFormatting sqref="K803:K808">
    <cfRule type="expression" dxfId="676" priority="1">
      <formula>$J803="【補助対象外】"</formula>
    </cfRule>
    <cfRule type="expression" dxfId="675" priority="2">
      <formula>$J803="【宿舎借上げ】"</formula>
    </cfRule>
  </conditionalFormatting>
  <dataValidations count="6">
    <dataValidation type="list" allowBlank="1" showInputMessage="1" showErrorMessage="1" sqref="J11:J29 J31:J49 J51:J69 J71:J89 J91:J109 J111:J129 J131:J149 J151:J169 J171:J189 J191:J209 J211:J229 J231:J249 J251:J269 J271:J289 J291:J309 J311:J329 J331:J349 J351:J369 J371:J389 J391:J409 J411:J429 J431:J449 J451:J469 J471:J489 J491:J509 J511:J529 J531:J549 J551:J569 J571:J589 J591:J609 J611:J629 J631:J649 J651:J669 J671:J689 J691:J709 J711:J729 J731:J749 J751:J769 J771:J789 J791:J809">
      <formula1>$A$1:$A$3</formula1>
    </dataValidation>
    <dataValidation type="list" allowBlank="1" showInputMessage="1" showErrorMessage="1" sqref="O11:O29 O31:O49 O51:O69 O71:O89 O91:O109 O111:O129 O131:O149 O151:O169 O171:O189 O191:O209 O211:O229 O231:O249 O251:O269 O271:O289 O291:O309 O311:O329 O331:O349 O351:O369 O371:O389 O391:O409 O411:O429 O431:O449 O451:O469 O471:O489 O491:O509 O511:O529 O531:O549 O551:O569 O571:O589 O591:O609 O611:O629 O631:O649 O651:O669 O671:O689 O691:O709 O711:O729 O731:O749 O751:O769 O771:O789 O791:O809">
      <formula1>"標準エリア,加算エリア,神戸市外"</formula1>
    </dataValidation>
    <dataValidation type="custom" allowBlank="1" showInputMessage="1" showErrorMessage="1" sqref="M11:M29 M31:M49 M51:M69 M71:M89 M91:M109 M111:M129 M131:M149 M151:M169 M171:M189 M191:M209 M211:M229 M231:M249 M251:M269 M271:M289 M291:M309 M311:M329 M331:M349 M351:M369 M371:M389 M391:M409 M411:M429 M431:M449 M451:M469 M471:M489 M491:M509 M511:M529 M531:M549 M551:M569 M571:M589 M591:M609 M611:M629 M631:M649 M651:M669 M671:M689 M691:M709 M711:M729 M731:M749 M751:M769 M771:M789 M791:M809">
      <formula1>J11="【宿舎借上げ】"</formula1>
    </dataValidation>
    <dataValidation type="custom" allowBlank="1" showInputMessage="1" showErrorMessage="1" sqref="N11:N29 N31:N49 N51:N69 N71:N89 N91:N109 N111:N129 N131:N149 N151:N169 N171:N189 N191:N209 N211:N229 N231:N249 N251:N269 N271:N289 N291:N309 N311:N329 N331:N349 N351:N369 N371:N389 N391:N409 N411:N429 N431:N449 N451:N469 N471:N489 N491:N509 N511:N529 N531:N549 N551:N569 N571:N589 N591:N609 N611:N629 N631:N649 N651:N669 N671:N689 N691:N709 N711:N729 N731:N749 N751:N769 N771:N789 N791:N809">
      <formula1>J11="【宿舎借上げ】"</formula1>
    </dataValidation>
    <dataValidation type="custom" allowBlank="1" showInputMessage="1" showErrorMessage="1" sqref="K11:K29 K31:K49 K51:K69 K71:K89 K91:K109 K111:K129 K131:K149 K151:K169 K171:K189 K191:K209 K211:K229 K231:K249 K251:K269 K271:K289 K291:K309 K311:K329 K331:K349 K351:K369 K371:K389 K391:K409 K411:K429 K431:K449 K451:K469 K471:K489 K491:K509 K511:K529 K531:K549 K551:K569 K571:K589 K591:K609 K611:K629 K631:K649 K651:K669 K671:K689 K691:K709 K711:K729 K731:K749 K751:K769 K771:K789 K791:K809">
      <formula1>J11="【住宅手当】"</formula1>
    </dataValidation>
    <dataValidation type="custom" allowBlank="1" showInputMessage="1" showErrorMessage="1" sqref="L11:L29 L31:L49 L51:L69 L71:L89 L91:L109 L111:L129 L131:L149 L151:L169 L171:L189 L191:L209 L211:L229 L231:L249 L251:L269 L271:L289 L291:L309 L311:L329 L331:L349 L351:L369 L371:L389 L391:L409 L411:L429 L431:L449 L451:L469 L471:L489 L491:L509 L511:L529 L531:L549 L551:L569 L571:L589 L591:L609 L611:L629 L631:L649 L651:L669 L671:L689 L691:L709 L711:L729 L731:L749 L751:L769 L771:L789 L791:L809">
      <formula1>J11="【住宅手当】"</formula1>
    </dataValidation>
  </dataValidation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G4424"/>
  <sheetViews>
    <sheetView showGridLines="0" topLeftCell="A694" zoomScale="85" zoomScaleNormal="85" workbookViewId="0">
      <selection activeCell="S802" sqref="S802"/>
    </sheetView>
  </sheetViews>
  <sheetFormatPr defaultColWidth="8.6640625" defaultRowHeight="19.5" x14ac:dyDescent="0.55000000000000004"/>
  <cols>
    <col min="1" max="1" width="6.5" style="78" customWidth="1"/>
    <col min="2" max="4" width="21.83203125" style="1" customWidth="1"/>
    <col min="5" max="5" width="4.9140625" style="1" customWidth="1"/>
    <col min="6" max="6" width="6.08203125" style="1" customWidth="1"/>
    <col min="7" max="8" width="12" style="86" hidden="1" customWidth="1"/>
    <col min="9" max="9" width="9.6640625" style="1" hidden="1" customWidth="1"/>
    <col min="10" max="10" width="14.08203125" style="86" bestFit="1" customWidth="1"/>
    <col min="11" max="12" width="10.83203125" style="1" bestFit="1" customWidth="1"/>
    <col min="13" max="13" width="4" style="1" bestFit="1" customWidth="1"/>
    <col min="14" max="14" width="14.33203125" style="86" bestFit="1" customWidth="1"/>
    <col min="15" max="15" width="11.6640625" style="1" customWidth="1"/>
    <col min="16" max="16" width="11.4140625" style="1" customWidth="1"/>
    <col min="17" max="17" width="11" style="1" bestFit="1" customWidth="1"/>
    <col min="18" max="18" width="14.1640625" style="1" customWidth="1"/>
    <col min="19" max="19" width="15.1640625" style="1" bestFit="1" customWidth="1"/>
    <col min="20" max="20" width="14.58203125" style="1" customWidth="1"/>
    <col min="21" max="21" width="14.6640625" style="1" hidden="1" customWidth="1"/>
    <col min="22" max="22" width="22" style="86" customWidth="1"/>
    <col min="23" max="23" width="8.6640625" style="1"/>
    <col min="24" max="24" width="12" style="1" hidden="1" customWidth="1"/>
    <col min="25" max="33" width="18.4140625" style="1" hidden="1" customWidth="1"/>
    <col min="34" max="34" width="18.4140625" style="1" customWidth="1"/>
    <col min="35" max="16384" width="8.6640625" style="1"/>
  </cols>
  <sheetData>
    <row r="1" spans="1:33" x14ac:dyDescent="0.55000000000000004">
      <c r="A1" s="78" t="s">
        <v>20</v>
      </c>
    </row>
    <row r="2" spans="1:33" ht="63" customHeight="1" thickBot="1" x14ac:dyDescent="0.6">
      <c r="A2" s="78" t="s">
        <v>76</v>
      </c>
      <c r="B2" s="56" t="s">
        <v>167</v>
      </c>
      <c r="C2" s="56"/>
      <c r="D2" s="56"/>
      <c r="E2" s="56"/>
      <c r="F2" s="56"/>
    </row>
    <row r="3" spans="1:33" ht="37.25" customHeight="1" thickBot="1" x14ac:dyDescent="0.6">
      <c r="A3" s="78" t="s">
        <v>77</v>
      </c>
      <c r="B3" s="85" t="s">
        <v>64</v>
      </c>
      <c r="C3" s="316">
        <f>申請シート!C3:J3</f>
        <v>0</v>
      </c>
      <c r="D3" s="317"/>
      <c r="E3" s="317"/>
      <c r="F3" s="318"/>
      <c r="G3" s="123"/>
      <c r="H3" s="123"/>
      <c r="I3" s="123"/>
      <c r="J3" s="124"/>
      <c r="K3" s="319" t="s">
        <v>117</v>
      </c>
      <c r="L3" s="319"/>
      <c r="M3" s="320"/>
      <c r="N3" s="321"/>
      <c r="O3" s="321"/>
      <c r="P3" s="321"/>
      <c r="Q3" s="322"/>
      <c r="S3" s="113" t="s">
        <v>80</v>
      </c>
      <c r="T3" s="313">
        <f>D21+D41+D61+D81+D101+D121+D141+D161+D181+D201+D221+D241+D261+D281+D301+D321+D341+D361+D381+D401+D421+D441+D461+D481+D501+D521+D541+D561+D581+D601+D621+D641+D661+D681+D701+D721+D741+D761+D781+D801</f>
        <v>0</v>
      </c>
      <c r="U3" s="314"/>
      <c r="V3" s="314"/>
    </row>
    <row r="4" spans="1:33" ht="1.25" customHeight="1" x14ac:dyDescent="0.55000000000000004">
      <c r="B4" s="85"/>
      <c r="C4" s="124"/>
      <c r="D4" s="124"/>
      <c r="E4" s="124"/>
      <c r="F4" s="124"/>
      <c r="G4" s="152"/>
      <c r="H4" s="152"/>
      <c r="I4" s="152"/>
      <c r="J4" s="124"/>
      <c r="K4" s="146"/>
      <c r="L4" s="146"/>
      <c r="M4" s="153"/>
      <c r="N4" s="153"/>
      <c r="O4" s="153"/>
      <c r="P4" s="153"/>
      <c r="Q4" s="153"/>
      <c r="S4" s="129"/>
      <c r="T4" s="150"/>
      <c r="U4" s="150"/>
      <c r="V4" s="150"/>
    </row>
    <row r="5" spans="1:33" ht="1.25" customHeight="1" x14ac:dyDescent="0.55000000000000004">
      <c r="B5" s="85"/>
      <c r="C5" s="124"/>
      <c r="D5" s="124"/>
      <c r="E5" s="124"/>
      <c r="F5" s="124"/>
      <c r="G5" s="152"/>
      <c r="H5" s="152"/>
      <c r="I5" s="152"/>
      <c r="J5" s="124"/>
      <c r="K5" s="146"/>
      <c r="L5" s="146"/>
      <c r="M5" s="153"/>
      <c r="N5" s="153"/>
      <c r="O5" s="153"/>
      <c r="P5" s="153"/>
      <c r="Q5" s="153"/>
      <c r="S5" s="129"/>
      <c r="T5" s="150"/>
      <c r="U5" s="150"/>
      <c r="V5" s="150"/>
    </row>
    <row r="6" spans="1:33" ht="1.25" customHeight="1" x14ac:dyDescent="0.55000000000000004">
      <c r="B6" s="85"/>
      <c r="C6" s="124"/>
      <c r="D6" s="124"/>
      <c r="E6" s="124"/>
      <c r="F6" s="124"/>
      <c r="G6" s="152"/>
      <c r="H6" s="152"/>
      <c r="I6" s="152"/>
      <c r="J6" s="124"/>
      <c r="K6" s="146"/>
      <c r="L6" s="146"/>
      <c r="M6" s="153"/>
      <c r="N6" s="153"/>
      <c r="O6" s="153"/>
      <c r="P6" s="153"/>
      <c r="Q6" s="153"/>
      <c r="S6" s="129"/>
      <c r="T6" s="150"/>
      <c r="U6" s="150"/>
      <c r="V6" s="150"/>
    </row>
    <row r="7" spans="1:33" ht="1.25" customHeight="1" x14ac:dyDescent="0.55000000000000004">
      <c r="B7" s="85"/>
      <c r="C7" s="124"/>
      <c r="D7" s="124"/>
      <c r="E7" s="124"/>
      <c r="F7" s="124"/>
      <c r="G7" s="152"/>
      <c r="H7" s="152"/>
      <c r="I7" s="152"/>
      <c r="J7" s="124"/>
      <c r="K7" s="146"/>
      <c r="L7" s="146"/>
      <c r="M7" s="153"/>
      <c r="N7" s="153"/>
      <c r="O7" s="153"/>
      <c r="P7" s="153"/>
      <c r="Q7" s="153"/>
      <c r="S7" s="129"/>
      <c r="T7" s="150"/>
      <c r="U7" s="150"/>
      <c r="V7" s="150"/>
    </row>
    <row r="8" spans="1:33" ht="1.25" customHeight="1" x14ac:dyDescent="0.55000000000000004">
      <c r="B8" s="85"/>
      <c r="C8" s="124"/>
      <c r="D8" s="124"/>
      <c r="E8" s="124"/>
      <c r="F8" s="124"/>
      <c r="G8" s="152"/>
      <c r="H8" s="152"/>
      <c r="I8" s="152"/>
      <c r="J8" s="124"/>
      <c r="K8" s="146"/>
      <c r="L8" s="146"/>
      <c r="M8" s="153"/>
      <c r="N8" s="153"/>
      <c r="O8" s="153"/>
      <c r="P8" s="153"/>
      <c r="Q8" s="153"/>
      <c r="S8" s="129"/>
      <c r="T8" s="150"/>
      <c r="U8" s="150"/>
      <c r="V8" s="150"/>
    </row>
    <row r="9" spans="1:33" ht="20" thickBot="1" x14ac:dyDescent="0.5">
      <c r="B9" s="6"/>
      <c r="C9" s="6"/>
      <c r="D9" s="122" t="str">
        <f>申請シート!D10</f>
        <v>１人目</v>
      </c>
      <c r="E9" s="6"/>
      <c r="F9" s="6"/>
      <c r="T9" s="154"/>
      <c r="U9" s="154"/>
      <c r="V9" s="155"/>
    </row>
    <row r="10" spans="1:33" s="70" customFormat="1" ht="48" customHeight="1" thickBot="1" x14ac:dyDescent="0.6">
      <c r="A10" s="78"/>
      <c r="B10" s="83" t="s">
        <v>94</v>
      </c>
      <c r="C10" s="83" t="s">
        <v>105</v>
      </c>
      <c r="D10" s="114" t="s">
        <v>107</v>
      </c>
      <c r="E10" s="88"/>
      <c r="F10" s="83" t="s">
        <v>93</v>
      </c>
      <c r="G10" s="84" t="s">
        <v>66</v>
      </c>
      <c r="H10" s="84" t="s">
        <v>67</v>
      </c>
      <c r="I10" s="81" t="s">
        <v>73</v>
      </c>
      <c r="J10" s="116" t="s">
        <v>111</v>
      </c>
      <c r="K10" s="116" t="s">
        <v>112</v>
      </c>
      <c r="L10" s="116" t="s">
        <v>109</v>
      </c>
      <c r="M10" s="116"/>
      <c r="N10" s="84" t="s">
        <v>75</v>
      </c>
      <c r="O10" s="84" t="s">
        <v>69</v>
      </c>
      <c r="P10" s="84" t="s">
        <v>68</v>
      </c>
      <c r="Q10" s="84" t="s">
        <v>70</v>
      </c>
      <c r="R10" s="84" t="s">
        <v>71</v>
      </c>
      <c r="S10" s="84" t="s">
        <v>15</v>
      </c>
      <c r="T10" s="121" t="s">
        <v>113</v>
      </c>
      <c r="U10" s="80" t="s">
        <v>74</v>
      </c>
      <c r="V10" s="69" t="s">
        <v>116</v>
      </c>
      <c r="Y10" s="70" t="s">
        <v>54</v>
      </c>
      <c r="Z10" s="70" t="s">
        <v>79</v>
      </c>
      <c r="AA10" s="70" t="s">
        <v>56</v>
      </c>
      <c r="AB10" s="70" t="s">
        <v>57</v>
      </c>
      <c r="AC10" s="71" t="s">
        <v>58</v>
      </c>
      <c r="AD10" s="70" t="s">
        <v>59</v>
      </c>
      <c r="AE10" s="70" t="s">
        <v>60</v>
      </c>
      <c r="AF10" s="70" t="s">
        <v>61</v>
      </c>
      <c r="AG10" s="70" t="s">
        <v>62</v>
      </c>
    </row>
    <row r="11" spans="1:33" s="70" customFormat="1" ht="20.5" customHeight="1" x14ac:dyDescent="0.55000000000000004">
      <c r="A11" s="315"/>
      <c r="B11" s="72" t="s">
        <v>96</v>
      </c>
      <c r="C11" s="87" t="str">
        <f>IF(申請シート!C11=0,"",申請シート!C11)</f>
        <v/>
      </c>
      <c r="D11" s="299"/>
      <c r="E11" s="89"/>
      <c r="F11" s="87">
        <v>1</v>
      </c>
      <c r="G11" s="73"/>
      <c r="H11" s="74"/>
      <c r="I11" s="75">
        <f t="shared" ref="I11:I22" si="0">IF(H11-G11+1&lt;10,IF(H11-G11+1&gt;0,H11-G11+1,"✕"),"✕")</f>
        <v>1</v>
      </c>
      <c r="J11" s="119" t="str">
        <f>申請シート!J11</f>
        <v>【住宅手当】</v>
      </c>
      <c r="K11" s="117">
        <f>申請シート!P11</f>
        <v>0</v>
      </c>
      <c r="L11" s="300" t="s">
        <v>108</v>
      </c>
      <c r="M11" s="332" t="s">
        <v>110</v>
      </c>
      <c r="N11" s="283" t="s">
        <v>20</v>
      </c>
      <c r="O11" s="284"/>
      <c r="P11" s="284"/>
      <c r="Q11" s="284"/>
      <c r="R11" s="284"/>
      <c r="S11" s="285" t="s">
        <v>17</v>
      </c>
      <c r="T11" s="76">
        <f>IF(L11="【あり】",IF(N11="【住宅手当】",AC11,IF(N11="【宿舎借上げ】",AG11,0)),K11)</f>
        <v>0</v>
      </c>
      <c r="U11" s="76">
        <f t="shared" ref="U11:U22" si="1">I11*T11</f>
        <v>0</v>
      </c>
      <c r="V11" s="286"/>
      <c r="X11" s="70" t="str">
        <f>IF(L11="【あり】",N11,J11)</f>
        <v>【住宅手当】</v>
      </c>
      <c r="Y11" s="70">
        <f t="shared" ref="Y11:Y22" si="2">IF(S11="標準エリア",1/2,(IF(S11="加算エリア",2/3,0)))</f>
        <v>0.5</v>
      </c>
      <c r="Z11" s="70">
        <f t="shared" ref="Z11:Z22" si="3">P11*Y11</f>
        <v>0</v>
      </c>
      <c r="AA11" s="70">
        <f t="shared" ref="AA11:AA22" si="4">IF(Z11&gt;=(IF(S11="標準エリア",10000,IF(S11="加算エリア",14000,0))),IF(S11="標準エリア",10000,IF(S11="加算エリア",14000,0)),Z11)</f>
        <v>0</v>
      </c>
      <c r="AB11" s="77">
        <f t="shared" ref="AB11:AB22" si="5">O11-P11</f>
        <v>0</v>
      </c>
      <c r="AC11" s="70">
        <f t="shared" ref="AC11:AC22" si="6">IF(AA11&gt;=AB11,AB11,AA11)</f>
        <v>0</v>
      </c>
      <c r="AD11" s="77">
        <f t="shared" ref="AD11:AD22" si="7">Q11-R11</f>
        <v>0</v>
      </c>
      <c r="AE11" s="70">
        <f t="shared" ref="AE11:AE22" si="8">AD11*Y11</f>
        <v>0</v>
      </c>
      <c r="AF11" s="70">
        <f t="shared" ref="AF11:AF22" si="9">IF(AE11&gt;=(IF(S11="標準エリア",10000,14000)),(IF(S11="標準エリア",10000,14000)),AE11)</f>
        <v>0</v>
      </c>
      <c r="AG11" s="70">
        <f t="shared" ref="AG11:AG22" si="10">IF(AF11&gt;=R11,R11,AF11)</f>
        <v>0</v>
      </c>
    </row>
    <row r="12" spans="1:33" s="70" customFormat="1" ht="20.5" customHeight="1" x14ac:dyDescent="0.55000000000000004">
      <c r="A12" s="315"/>
      <c r="B12" s="101" t="s">
        <v>97</v>
      </c>
      <c r="C12" s="102" t="str">
        <f>IF(申請シート!C12=0,"",申請シート!C12)</f>
        <v/>
      </c>
      <c r="D12" s="301"/>
      <c r="E12" s="90"/>
      <c r="F12" s="102">
        <v>2</v>
      </c>
      <c r="G12" s="104"/>
      <c r="H12" s="105"/>
      <c r="I12" s="106">
        <f t="shared" si="0"/>
        <v>1</v>
      </c>
      <c r="J12" s="118" t="str">
        <f>申請シート!J12</f>
        <v>【住宅手当】</v>
      </c>
      <c r="K12" s="107">
        <f>申請シート!P12</f>
        <v>0</v>
      </c>
      <c r="L12" s="300" t="s">
        <v>108</v>
      </c>
      <c r="M12" s="333"/>
      <c r="N12" s="288" t="s">
        <v>20</v>
      </c>
      <c r="O12" s="289"/>
      <c r="P12" s="289"/>
      <c r="Q12" s="289"/>
      <c r="R12" s="289"/>
      <c r="S12" s="290" t="s">
        <v>17</v>
      </c>
      <c r="T12" s="107">
        <f>IF(L12="【あり】",IF(N12="【住宅手当】",AC12,IF(N12="【宿舎借上げ】",AG12,0)),K12)</f>
        <v>0</v>
      </c>
      <c r="U12" s="107">
        <f t="shared" si="1"/>
        <v>0</v>
      </c>
      <c r="V12" s="291"/>
      <c r="X12" s="70" t="str">
        <f t="shared" ref="X12:X22" si="11">IF(L12="【あり】",N12,J12)</f>
        <v>【住宅手当】</v>
      </c>
      <c r="Y12" s="70">
        <f t="shared" si="2"/>
        <v>0.5</v>
      </c>
      <c r="Z12" s="70">
        <f t="shared" si="3"/>
        <v>0</v>
      </c>
      <c r="AA12" s="70">
        <f t="shared" si="4"/>
        <v>0</v>
      </c>
      <c r="AB12" s="77">
        <f t="shared" si="5"/>
        <v>0</v>
      </c>
      <c r="AC12" s="70">
        <f t="shared" si="6"/>
        <v>0</v>
      </c>
      <c r="AD12" s="77">
        <f t="shared" si="7"/>
        <v>0</v>
      </c>
      <c r="AE12" s="70">
        <f t="shared" si="8"/>
        <v>0</v>
      </c>
      <c r="AF12" s="70">
        <f t="shared" si="9"/>
        <v>0</v>
      </c>
      <c r="AG12" s="70">
        <f t="shared" si="10"/>
        <v>0</v>
      </c>
    </row>
    <row r="13" spans="1:33" s="70" customFormat="1" ht="20.5" customHeight="1" x14ac:dyDescent="0.55000000000000004">
      <c r="A13" s="315"/>
      <c r="B13" s="101" t="s">
        <v>106</v>
      </c>
      <c r="C13" s="115" t="str">
        <f>IF(申請シート!C15=0,"",申請シート!C15)</f>
        <v/>
      </c>
      <c r="D13" s="302"/>
      <c r="E13" s="89"/>
      <c r="F13" s="102">
        <v>3</v>
      </c>
      <c r="G13" s="104"/>
      <c r="H13" s="105"/>
      <c r="I13" s="106">
        <f t="shared" si="0"/>
        <v>1</v>
      </c>
      <c r="J13" s="118" t="str">
        <f>申請シート!J13</f>
        <v>【住宅手当】</v>
      </c>
      <c r="K13" s="107">
        <f>申請シート!P13</f>
        <v>0</v>
      </c>
      <c r="L13" s="300" t="s">
        <v>108</v>
      </c>
      <c r="M13" s="333"/>
      <c r="N13" s="288" t="s">
        <v>20</v>
      </c>
      <c r="O13" s="289"/>
      <c r="P13" s="289"/>
      <c r="Q13" s="289"/>
      <c r="R13" s="289"/>
      <c r="S13" s="290" t="s">
        <v>17</v>
      </c>
      <c r="T13" s="107">
        <f t="shared" ref="T13:T22" si="12">IF(L13="【あり】",IF(N13="【住宅手当】",AC13,IF(N13="【宿舎借上げ】",AG13,0)),K13)</f>
        <v>0</v>
      </c>
      <c r="U13" s="107">
        <f t="shared" si="1"/>
        <v>0</v>
      </c>
      <c r="V13" s="291"/>
      <c r="X13" s="70" t="str">
        <f t="shared" si="11"/>
        <v>【住宅手当】</v>
      </c>
      <c r="Y13" s="70">
        <f t="shared" si="2"/>
        <v>0.5</v>
      </c>
      <c r="Z13" s="70">
        <f t="shared" si="3"/>
        <v>0</v>
      </c>
      <c r="AA13" s="70">
        <f t="shared" si="4"/>
        <v>0</v>
      </c>
      <c r="AB13" s="77">
        <f t="shared" si="5"/>
        <v>0</v>
      </c>
      <c r="AC13" s="70">
        <f t="shared" si="6"/>
        <v>0</v>
      </c>
      <c r="AD13" s="77">
        <f t="shared" si="7"/>
        <v>0</v>
      </c>
      <c r="AE13" s="70">
        <f t="shared" si="8"/>
        <v>0</v>
      </c>
      <c r="AF13" s="70">
        <f t="shared" si="9"/>
        <v>0</v>
      </c>
      <c r="AG13" s="70">
        <f t="shared" si="10"/>
        <v>0</v>
      </c>
    </row>
    <row r="14" spans="1:33" s="70" customFormat="1" ht="20.5" customHeight="1" x14ac:dyDescent="0.55000000000000004">
      <c r="A14" s="315"/>
      <c r="B14" s="323" t="s">
        <v>101</v>
      </c>
      <c r="C14" s="326" t="str">
        <f>IF(申請シート!C16=0,"",申請シート!C16)</f>
        <v/>
      </c>
      <c r="D14" s="329"/>
      <c r="E14" s="90"/>
      <c r="F14" s="102">
        <v>4</v>
      </c>
      <c r="G14" s="104"/>
      <c r="H14" s="105"/>
      <c r="I14" s="106">
        <f t="shared" si="0"/>
        <v>1</v>
      </c>
      <c r="J14" s="118" t="str">
        <f>申請シート!J14</f>
        <v>【住宅手当】</v>
      </c>
      <c r="K14" s="107">
        <f>申請シート!P14</f>
        <v>0</v>
      </c>
      <c r="L14" s="300" t="s">
        <v>108</v>
      </c>
      <c r="M14" s="333"/>
      <c r="N14" s="288" t="s">
        <v>20</v>
      </c>
      <c r="O14" s="289"/>
      <c r="P14" s="289"/>
      <c r="Q14" s="289"/>
      <c r="R14" s="289"/>
      <c r="S14" s="290" t="s">
        <v>17</v>
      </c>
      <c r="T14" s="107">
        <f t="shared" si="12"/>
        <v>0</v>
      </c>
      <c r="U14" s="107">
        <f t="shared" si="1"/>
        <v>0</v>
      </c>
      <c r="V14" s="291"/>
      <c r="X14" s="70" t="str">
        <f t="shared" si="11"/>
        <v>【住宅手当】</v>
      </c>
      <c r="Y14" s="70">
        <f t="shared" si="2"/>
        <v>0.5</v>
      </c>
      <c r="Z14" s="70">
        <f t="shared" si="3"/>
        <v>0</v>
      </c>
      <c r="AA14" s="70">
        <f t="shared" si="4"/>
        <v>0</v>
      </c>
      <c r="AB14" s="77">
        <f t="shared" si="5"/>
        <v>0</v>
      </c>
      <c r="AC14" s="70">
        <f t="shared" si="6"/>
        <v>0</v>
      </c>
      <c r="AD14" s="77">
        <f t="shared" si="7"/>
        <v>0</v>
      </c>
      <c r="AE14" s="70">
        <f t="shared" si="8"/>
        <v>0</v>
      </c>
      <c r="AF14" s="70">
        <f t="shared" si="9"/>
        <v>0</v>
      </c>
      <c r="AG14" s="70">
        <f t="shared" si="10"/>
        <v>0</v>
      </c>
    </row>
    <row r="15" spans="1:33" s="70" customFormat="1" ht="20.5" customHeight="1" x14ac:dyDescent="0.55000000000000004">
      <c r="A15" s="315"/>
      <c r="B15" s="324"/>
      <c r="C15" s="327"/>
      <c r="D15" s="330"/>
      <c r="E15" s="89"/>
      <c r="F15" s="102">
        <v>5</v>
      </c>
      <c r="G15" s="104"/>
      <c r="H15" s="105"/>
      <c r="I15" s="106">
        <f t="shared" si="0"/>
        <v>1</v>
      </c>
      <c r="J15" s="118" t="str">
        <f>申請シート!J15</f>
        <v>【住宅手当】</v>
      </c>
      <c r="K15" s="107">
        <f>申請シート!P15</f>
        <v>0</v>
      </c>
      <c r="L15" s="300" t="s">
        <v>108</v>
      </c>
      <c r="M15" s="333"/>
      <c r="N15" s="288" t="s">
        <v>20</v>
      </c>
      <c r="O15" s="289"/>
      <c r="P15" s="289"/>
      <c r="Q15" s="289"/>
      <c r="R15" s="289"/>
      <c r="S15" s="290" t="s">
        <v>17</v>
      </c>
      <c r="T15" s="107">
        <f t="shared" si="12"/>
        <v>0</v>
      </c>
      <c r="U15" s="107">
        <f t="shared" si="1"/>
        <v>0</v>
      </c>
      <c r="V15" s="291"/>
      <c r="X15" s="70" t="str">
        <f t="shared" si="11"/>
        <v>【住宅手当】</v>
      </c>
      <c r="Y15" s="70">
        <f t="shared" si="2"/>
        <v>0.5</v>
      </c>
      <c r="Z15" s="70">
        <f t="shared" si="3"/>
        <v>0</v>
      </c>
      <c r="AA15" s="70">
        <f t="shared" si="4"/>
        <v>0</v>
      </c>
      <c r="AB15" s="77">
        <f t="shared" si="5"/>
        <v>0</v>
      </c>
      <c r="AC15" s="70">
        <f t="shared" si="6"/>
        <v>0</v>
      </c>
      <c r="AD15" s="77">
        <f t="shared" si="7"/>
        <v>0</v>
      </c>
      <c r="AE15" s="70">
        <f t="shared" si="8"/>
        <v>0</v>
      </c>
      <c r="AF15" s="70">
        <f t="shared" si="9"/>
        <v>0</v>
      </c>
      <c r="AG15" s="70">
        <f t="shared" si="10"/>
        <v>0</v>
      </c>
    </row>
    <row r="16" spans="1:33" s="70" customFormat="1" ht="20.5" customHeight="1" thickBot="1" x14ac:dyDescent="0.6">
      <c r="A16" s="315"/>
      <c r="B16" s="325"/>
      <c r="C16" s="328"/>
      <c r="D16" s="331"/>
      <c r="E16" s="90"/>
      <c r="F16" s="102">
        <v>6</v>
      </c>
      <c r="G16" s="104"/>
      <c r="H16" s="105"/>
      <c r="I16" s="106">
        <f t="shared" si="0"/>
        <v>1</v>
      </c>
      <c r="J16" s="118" t="str">
        <f>申請シート!J16</f>
        <v>【住宅手当】</v>
      </c>
      <c r="K16" s="107">
        <f>申請シート!P16</f>
        <v>0</v>
      </c>
      <c r="L16" s="300" t="s">
        <v>108</v>
      </c>
      <c r="M16" s="333"/>
      <c r="N16" s="288" t="s">
        <v>20</v>
      </c>
      <c r="O16" s="289"/>
      <c r="P16" s="289"/>
      <c r="Q16" s="289"/>
      <c r="R16" s="289"/>
      <c r="S16" s="290" t="s">
        <v>17</v>
      </c>
      <c r="T16" s="107">
        <f t="shared" si="12"/>
        <v>0</v>
      </c>
      <c r="U16" s="107">
        <f t="shared" si="1"/>
        <v>0</v>
      </c>
      <c r="V16" s="291"/>
      <c r="X16" s="70" t="str">
        <f t="shared" si="11"/>
        <v>【住宅手当】</v>
      </c>
      <c r="Y16" s="70">
        <f t="shared" si="2"/>
        <v>0.5</v>
      </c>
      <c r="Z16" s="70">
        <f t="shared" si="3"/>
        <v>0</v>
      </c>
      <c r="AA16" s="70">
        <f t="shared" si="4"/>
        <v>0</v>
      </c>
      <c r="AB16" s="77">
        <f t="shared" si="5"/>
        <v>0</v>
      </c>
      <c r="AC16" s="70">
        <f t="shared" si="6"/>
        <v>0</v>
      </c>
      <c r="AD16" s="77">
        <f t="shared" si="7"/>
        <v>0</v>
      </c>
      <c r="AE16" s="70">
        <f t="shared" si="8"/>
        <v>0</v>
      </c>
      <c r="AF16" s="70">
        <f t="shared" si="9"/>
        <v>0</v>
      </c>
      <c r="AG16" s="70">
        <f t="shared" si="10"/>
        <v>0</v>
      </c>
    </row>
    <row r="17" spans="1:33" s="70" customFormat="1" ht="20.5" customHeight="1" x14ac:dyDescent="0.55000000000000004">
      <c r="A17" s="338"/>
      <c r="B17" s="99"/>
      <c r="C17" s="99"/>
      <c r="D17" s="99"/>
      <c r="E17" s="97"/>
      <c r="F17" s="102">
        <v>7</v>
      </c>
      <c r="G17" s="104"/>
      <c r="H17" s="105"/>
      <c r="I17" s="106">
        <f t="shared" si="0"/>
        <v>1</v>
      </c>
      <c r="J17" s="118" t="str">
        <f>申請シート!J17</f>
        <v>【住宅手当】</v>
      </c>
      <c r="K17" s="107">
        <f>申請シート!P17</f>
        <v>0</v>
      </c>
      <c r="L17" s="300" t="s">
        <v>108</v>
      </c>
      <c r="M17" s="333"/>
      <c r="N17" s="288" t="s">
        <v>20</v>
      </c>
      <c r="O17" s="289"/>
      <c r="P17" s="289"/>
      <c r="Q17" s="289"/>
      <c r="R17" s="289"/>
      <c r="S17" s="290" t="s">
        <v>17</v>
      </c>
      <c r="T17" s="107">
        <f t="shared" si="12"/>
        <v>0</v>
      </c>
      <c r="U17" s="107">
        <f t="shared" si="1"/>
        <v>0</v>
      </c>
      <c r="V17" s="291"/>
      <c r="X17" s="70" t="str">
        <f t="shared" si="11"/>
        <v>【住宅手当】</v>
      </c>
      <c r="Y17" s="70">
        <f t="shared" si="2"/>
        <v>0.5</v>
      </c>
      <c r="Z17" s="70">
        <f t="shared" si="3"/>
        <v>0</v>
      </c>
      <c r="AA17" s="70">
        <f t="shared" si="4"/>
        <v>0</v>
      </c>
      <c r="AB17" s="77">
        <f t="shared" si="5"/>
        <v>0</v>
      </c>
      <c r="AC17" s="70">
        <f t="shared" si="6"/>
        <v>0</v>
      </c>
      <c r="AD17" s="77">
        <f t="shared" si="7"/>
        <v>0</v>
      </c>
      <c r="AE17" s="70">
        <f t="shared" si="8"/>
        <v>0</v>
      </c>
      <c r="AF17" s="70">
        <f t="shared" si="9"/>
        <v>0</v>
      </c>
      <c r="AG17" s="70">
        <f t="shared" si="10"/>
        <v>0</v>
      </c>
    </row>
    <row r="18" spans="1:33" s="70" customFormat="1" ht="20.5" customHeight="1" thickBot="1" x14ac:dyDescent="0.6">
      <c r="A18" s="338"/>
      <c r="B18" s="100"/>
      <c r="C18" s="100"/>
      <c r="D18" s="100"/>
      <c r="E18" s="98"/>
      <c r="F18" s="102">
        <v>8</v>
      </c>
      <c r="G18" s="104"/>
      <c r="H18" s="105"/>
      <c r="I18" s="106">
        <f t="shared" si="0"/>
        <v>1</v>
      </c>
      <c r="J18" s="118" t="str">
        <f>申請シート!J18</f>
        <v>【住宅手当】</v>
      </c>
      <c r="K18" s="107">
        <f>申請シート!P18</f>
        <v>0</v>
      </c>
      <c r="L18" s="300" t="s">
        <v>108</v>
      </c>
      <c r="M18" s="333"/>
      <c r="N18" s="288" t="s">
        <v>20</v>
      </c>
      <c r="O18" s="289"/>
      <c r="P18" s="289"/>
      <c r="Q18" s="289"/>
      <c r="R18" s="289"/>
      <c r="S18" s="290" t="s">
        <v>17</v>
      </c>
      <c r="T18" s="107">
        <f t="shared" si="12"/>
        <v>0</v>
      </c>
      <c r="U18" s="107">
        <f t="shared" si="1"/>
        <v>0</v>
      </c>
      <c r="V18" s="291"/>
      <c r="X18" s="70" t="str">
        <f t="shared" si="11"/>
        <v>【住宅手当】</v>
      </c>
      <c r="Y18" s="70">
        <f t="shared" si="2"/>
        <v>0.5</v>
      </c>
      <c r="Z18" s="70">
        <f t="shared" si="3"/>
        <v>0</v>
      </c>
      <c r="AA18" s="70">
        <f t="shared" si="4"/>
        <v>0</v>
      </c>
      <c r="AB18" s="77">
        <f t="shared" si="5"/>
        <v>0</v>
      </c>
      <c r="AC18" s="70">
        <f t="shared" si="6"/>
        <v>0</v>
      </c>
      <c r="AD18" s="77">
        <f t="shared" si="7"/>
        <v>0</v>
      </c>
      <c r="AE18" s="70">
        <f t="shared" si="8"/>
        <v>0</v>
      </c>
      <c r="AF18" s="70">
        <f t="shared" si="9"/>
        <v>0</v>
      </c>
      <c r="AG18" s="70">
        <f t="shared" si="10"/>
        <v>0</v>
      </c>
    </row>
    <row r="19" spans="1:33" s="70" customFormat="1" ht="20.5" customHeight="1" thickBot="1" x14ac:dyDescent="0.6">
      <c r="A19" s="315"/>
      <c r="B19" s="172" t="str">
        <f>IF(D12=0,C12,D12)</f>
        <v/>
      </c>
      <c r="C19" s="173" t="s">
        <v>164</v>
      </c>
      <c r="D19" s="174"/>
      <c r="E19" s="89"/>
      <c r="F19" s="102">
        <v>9</v>
      </c>
      <c r="G19" s="104"/>
      <c r="H19" s="105"/>
      <c r="I19" s="106">
        <f t="shared" si="0"/>
        <v>1</v>
      </c>
      <c r="J19" s="118" t="str">
        <f>申請シート!J19</f>
        <v>【住宅手当】</v>
      </c>
      <c r="K19" s="107">
        <f>申請シート!P19</f>
        <v>0</v>
      </c>
      <c r="L19" s="300" t="s">
        <v>108</v>
      </c>
      <c r="M19" s="333"/>
      <c r="N19" s="288" t="s">
        <v>20</v>
      </c>
      <c r="O19" s="289"/>
      <c r="P19" s="289"/>
      <c r="Q19" s="289"/>
      <c r="R19" s="289"/>
      <c r="S19" s="290" t="s">
        <v>17</v>
      </c>
      <c r="T19" s="107">
        <f t="shared" si="12"/>
        <v>0</v>
      </c>
      <c r="U19" s="107">
        <f t="shared" si="1"/>
        <v>0</v>
      </c>
      <c r="V19" s="291"/>
      <c r="X19" s="70" t="str">
        <f t="shared" si="11"/>
        <v>【住宅手当】</v>
      </c>
      <c r="Y19" s="70">
        <f t="shared" si="2"/>
        <v>0.5</v>
      </c>
      <c r="Z19" s="70">
        <f t="shared" si="3"/>
        <v>0</v>
      </c>
      <c r="AA19" s="70">
        <f t="shared" si="4"/>
        <v>0</v>
      </c>
      <c r="AB19" s="77">
        <f t="shared" si="5"/>
        <v>0</v>
      </c>
      <c r="AC19" s="70">
        <f t="shared" si="6"/>
        <v>0</v>
      </c>
      <c r="AD19" s="77">
        <f t="shared" si="7"/>
        <v>0</v>
      </c>
      <c r="AE19" s="70">
        <f t="shared" si="8"/>
        <v>0</v>
      </c>
      <c r="AF19" s="70">
        <f t="shared" si="9"/>
        <v>0</v>
      </c>
      <c r="AG19" s="70">
        <f t="shared" si="10"/>
        <v>0</v>
      </c>
    </row>
    <row r="20" spans="1:33" s="70" customFormat="1" ht="20.5" customHeight="1" thickBot="1" x14ac:dyDescent="0.6">
      <c r="A20" s="315"/>
      <c r="B20" s="174" t="s">
        <v>102</v>
      </c>
      <c r="C20" s="175">
        <f>申請シート!C21</f>
        <v>12</v>
      </c>
      <c r="D20" s="176">
        <f>COUNTIF(X11:X22,"&lt;&gt;【補助対象外】")</f>
        <v>12</v>
      </c>
      <c r="E20" s="90"/>
      <c r="F20" s="102">
        <v>10</v>
      </c>
      <c r="G20" s="104"/>
      <c r="H20" s="105"/>
      <c r="I20" s="106">
        <f t="shared" si="0"/>
        <v>1</v>
      </c>
      <c r="J20" s="118" t="str">
        <f>申請シート!J20</f>
        <v>【住宅手当】</v>
      </c>
      <c r="K20" s="107">
        <f>申請シート!P20</f>
        <v>0</v>
      </c>
      <c r="L20" s="300" t="s">
        <v>108</v>
      </c>
      <c r="M20" s="333"/>
      <c r="N20" s="288" t="s">
        <v>20</v>
      </c>
      <c r="O20" s="289"/>
      <c r="P20" s="289"/>
      <c r="Q20" s="289"/>
      <c r="R20" s="289"/>
      <c r="S20" s="290" t="s">
        <v>17</v>
      </c>
      <c r="T20" s="107">
        <f t="shared" si="12"/>
        <v>0</v>
      </c>
      <c r="U20" s="107">
        <f t="shared" si="1"/>
        <v>0</v>
      </c>
      <c r="V20" s="291"/>
      <c r="X20" s="70" t="str">
        <f t="shared" si="11"/>
        <v>【住宅手当】</v>
      </c>
      <c r="Y20" s="70">
        <f t="shared" si="2"/>
        <v>0.5</v>
      </c>
      <c r="Z20" s="70">
        <f t="shared" si="3"/>
        <v>0</v>
      </c>
      <c r="AA20" s="70">
        <f t="shared" si="4"/>
        <v>0</v>
      </c>
      <c r="AB20" s="77">
        <f t="shared" si="5"/>
        <v>0</v>
      </c>
      <c r="AC20" s="70">
        <f t="shared" si="6"/>
        <v>0</v>
      </c>
      <c r="AD20" s="77">
        <f t="shared" si="7"/>
        <v>0</v>
      </c>
      <c r="AE20" s="70">
        <f t="shared" si="8"/>
        <v>0</v>
      </c>
      <c r="AF20" s="70">
        <f t="shared" si="9"/>
        <v>0</v>
      </c>
      <c r="AG20" s="70">
        <f t="shared" si="10"/>
        <v>0</v>
      </c>
    </row>
    <row r="21" spans="1:33" s="70" customFormat="1" ht="20.5" customHeight="1" thickBot="1" x14ac:dyDescent="0.6">
      <c r="A21" s="315"/>
      <c r="B21" s="89" t="s">
        <v>114</v>
      </c>
      <c r="C21" s="182">
        <f>ROUNDDOWN(SUM(K11:K22),-3)</f>
        <v>0</v>
      </c>
      <c r="D21" s="177">
        <f>ROUNDDOWN(SUM(T11:T22),-3)</f>
        <v>0</v>
      </c>
      <c r="E21" s="89"/>
      <c r="F21" s="102">
        <v>11</v>
      </c>
      <c r="G21" s="104"/>
      <c r="H21" s="105"/>
      <c r="I21" s="106">
        <f t="shared" si="0"/>
        <v>1</v>
      </c>
      <c r="J21" s="118" t="str">
        <f>申請シート!J21</f>
        <v>【住宅手当】</v>
      </c>
      <c r="K21" s="107">
        <f>申請シート!P21</f>
        <v>0</v>
      </c>
      <c r="L21" s="300" t="s">
        <v>108</v>
      </c>
      <c r="M21" s="333"/>
      <c r="N21" s="288" t="s">
        <v>20</v>
      </c>
      <c r="O21" s="289"/>
      <c r="P21" s="289"/>
      <c r="Q21" s="289"/>
      <c r="R21" s="289"/>
      <c r="S21" s="290" t="s">
        <v>17</v>
      </c>
      <c r="T21" s="107">
        <f t="shared" si="12"/>
        <v>0</v>
      </c>
      <c r="U21" s="107">
        <f t="shared" si="1"/>
        <v>0</v>
      </c>
      <c r="V21" s="291"/>
      <c r="X21" s="70" t="str">
        <f t="shared" si="11"/>
        <v>【住宅手当】</v>
      </c>
      <c r="Y21" s="70">
        <f t="shared" si="2"/>
        <v>0.5</v>
      </c>
      <c r="Z21" s="70">
        <f t="shared" si="3"/>
        <v>0</v>
      </c>
      <c r="AA21" s="70">
        <f t="shared" si="4"/>
        <v>0</v>
      </c>
      <c r="AB21" s="77">
        <f t="shared" si="5"/>
        <v>0</v>
      </c>
      <c r="AC21" s="70">
        <f t="shared" si="6"/>
        <v>0</v>
      </c>
      <c r="AD21" s="77">
        <f t="shared" si="7"/>
        <v>0</v>
      </c>
      <c r="AE21" s="70">
        <f t="shared" si="8"/>
        <v>0</v>
      </c>
      <c r="AF21" s="70">
        <f t="shared" si="9"/>
        <v>0</v>
      </c>
      <c r="AG21" s="70">
        <f t="shared" si="10"/>
        <v>0</v>
      </c>
    </row>
    <row r="22" spans="1:33" s="70" customFormat="1" ht="20.5" customHeight="1" thickBot="1" x14ac:dyDescent="0.6">
      <c r="A22" s="315"/>
      <c r="B22" s="183" t="s">
        <v>115</v>
      </c>
      <c r="C22" s="178"/>
      <c r="D22" s="179">
        <f>D21-C21</f>
        <v>0</v>
      </c>
      <c r="E22" s="90"/>
      <c r="F22" s="108">
        <v>12</v>
      </c>
      <c r="G22" s="109"/>
      <c r="H22" s="110"/>
      <c r="I22" s="111">
        <f t="shared" si="0"/>
        <v>1</v>
      </c>
      <c r="J22" s="120" t="str">
        <f>申請シート!J22</f>
        <v>【住宅手当】</v>
      </c>
      <c r="K22" s="112">
        <f>申請シート!P22</f>
        <v>0</v>
      </c>
      <c r="L22" s="303" t="s">
        <v>108</v>
      </c>
      <c r="M22" s="334"/>
      <c r="N22" s="295" t="s">
        <v>20</v>
      </c>
      <c r="O22" s="296"/>
      <c r="P22" s="296"/>
      <c r="Q22" s="296"/>
      <c r="R22" s="296"/>
      <c r="S22" s="297" t="s">
        <v>17</v>
      </c>
      <c r="T22" s="112">
        <f t="shared" si="12"/>
        <v>0</v>
      </c>
      <c r="U22" s="112">
        <f t="shared" si="1"/>
        <v>0</v>
      </c>
      <c r="V22" s="298"/>
      <c r="X22" s="70" t="str">
        <f t="shared" si="11"/>
        <v>【住宅手当】</v>
      </c>
      <c r="Y22" s="70">
        <f t="shared" si="2"/>
        <v>0.5</v>
      </c>
      <c r="Z22" s="70">
        <f t="shared" si="3"/>
        <v>0</v>
      </c>
      <c r="AA22" s="70">
        <f t="shared" si="4"/>
        <v>0</v>
      </c>
      <c r="AB22" s="77">
        <f t="shared" si="5"/>
        <v>0</v>
      </c>
      <c r="AC22" s="70">
        <f t="shared" si="6"/>
        <v>0</v>
      </c>
      <c r="AD22" s="77">
        <f t="shared" si="7"/>
        <v>0</v>
      </c>
      <c r="AE22" s="70">
        <f t="shared" si="8"/>
        <v>0</v>
      </c>
      <c r="AF22" s="70">
        <f t="shared" si="9"/>
        <v>0</v>
      </c>
      <c r="AG22" s="70">
        <f t="shared" si="10"/>
        <v>0</v>
      </c>
    </row>
    <row r="23" spans="1:33" s="70" customFormat="1" ht="3.65" customHeight="1" x14ac:dyDescent="0.55000000000000004">
      <c r="A23" s="147"/>
      <c r="B23" s="91"/>
      <c r="C23" s="71"/>
      <c r="D23" s="151"/>
      <c r="E23" s="92"/>
      <c r="F23" s="71"/>
      <c r="G23" s="93"/>
      <c r="H23" s="93"/>
      <c r="I23" s="94"/>
      <c r="J23" s="156"/>
      <c r="K23" s="95"/>
      <c r="L23" s="156"/>
      <c r="M23" s="157"/>
      <c r="N23" s="267"/>
      <c r="O23" s="268"/>
      <c r="P23" s="268"/>
      <c r="Q23" s="268"/>
      <c r="R23" s="268"/>
      <c r="S23" s="267"/>
      <c r="T23" s="95"/>
      <c r="U23" s="95"/>
      <c r="V23" s="96"/>
      <c r="AB23" s="77"/>
      <c r="AD23" s="77"/>
    </row>
    <row r="24" spans="1:33" s="70" customFormat="1" ht="3.65" customHeight="1" x14ac:dyDescent="0.55000000000000004">
      <c r="A24" s="147"/>
      <c r="B24" s="91"/>
      <c r="C24" s="71"/>
      <c r="D24" s="151"/>
      <c r="E24" s="92"/>
      <c r="F24" s="71"/>
      <c r="G24" s="93"/>
      <c r="H24" s="93"/>
      <c r="I24" s="94"/>
      <c r="J24" s="156"/>
      <c r="K24" s="95"/>
      <c r="L24" s="156"/>
      <c r="M24" s="157"/>
      <c r="N24" s="267"/>
      <c r="O24" s="268"/>
      <c r="P24" s="268"/>
      <c r="Q24" s="268"/>
      <c r="R24" s="268"/>
      <c r="S24" s="267"/>
      <c r="T24" s="95"/>
      <c r="U24" s="95"/>
      <c r="V24" s="96"/>
      <c r="AB24" s="77"/>
      <c r="AD24" s="77"/>
    </row>
    <row r="25" spans="1:33" s="70" customFormat="1" ht="3.65" customHeight="1" thickBot="1" x14ac:dyDescent="0.6">
      <c r="A25" s="147"/>
      <c r="B25" s="91"/>
      <c r="C25" s="71"/>
      <c r="D25" s="151"/>
      <c r="E25" s="92"/>
      <c r="F25" s="71"/>
      <c r="G25" s="93"/>
      <c r="H25" s="93"/>
      <c r="I25" s="94"/>
      <c r="J25" s="156"/>
      <c r="K25" s="95"/>
      <c r="L25" s="156"/>
      <c r="M25" s="157"/>
      <c r="N25" s="267"/>
      <c r="O25" s="268"/>
      <c r="P25" s="268"/>
      <c r="Q25" s="268"/>
      <c r="R25" s="268"/>
      <c r="S25" s="267"/>
      <c r="T25" s="95"/>
      <c r="U25" s="95"/>
      <c r="V25" s="96"/>
      <c r="AB25" s="77"/>
      <c r="AD25" s="77"/>
    </row>
    <row r="26" spans="1:33" s="70" customFormat="1" ht="3.65" customHeight="1" x14ac:dyDescent="0.55000000000000004">
      <c r="A26" s="147"/>
      <c r="B26" s="162"/>
      <c r="C26" s="164"/>
      <c r="D26" s="161"/>
      <c r="E26" s="163"/>
      <c r="F26" s="164"/>
      <c r="G26" s="165"/>
      <c r="H26" s="165"/>
      <c r="I26" s="166"/>
      <c r="J26" s="180"/>
      <c r="K26" s="167"/>
      <c r="L26" s="180"/>
      <c r="M26" s="181"/>
      <c r="N26" s="269"/>
      <c r="O26" s="270"/>
      <c r="P26" s="270"/>
      <c r="Q26" s="270"/>
      <c r="R26" s="270"/>
      <c r="S26" s="269"/>
      <c r="T26" s="167"/>
      <c r="U26" s="167"/>
      <c r="V26" s="168"/>
      <c r="AB26" s="77"/>
      <c r="AD26" s="77"/>
    </row>
    <row r="27" spans="1:33" s="70" customFormat="1" ht="3.65" customHeight="1" x14ac:dyDescent="0.55000000000000004">
      <c r="A27" s="147"/>
      <c r="B27" s="91"/>
      <c r="C27" s="71"/>
      <c r="D27" s="151"/>
      <c r="E27" s="92"/>
      <c r="F27" s="71"/>
      <c r="G27" s="93"/>
      <c r="H27" s="93"/>
      <c r="I27" s="94"/>
      <c r="J27" s="156"/>
      <c r="K27" s="95"/>
      <c r="L27" s="156"/>
      <c r="M27" s="157"/>
      <c r="N27" s="267"/>
      <c r="O27" s="268"/>
      <c r="P27" s="268"/>
      <c r="Q27" s="268"/>
      <c r="R27" s="268"/>
      <c r="S27" s="267"/>
      <c r="T27" s="95"/>
      <c r="U27" s="95"/>
      <c r="V27" s="96"/>
      <c r="AB27" s="77"/>
      <c r="AD27" s="77"/>
    </row>
    <row r="28" spans="1:33" s="70" customFormat="1" ht="3.65" customHeight="1" x14ac:dyDescent="0.55000000000000004">
      <c r="A28" s="147"/>
      <c r="B28" s="91"/>
      <c r="C28" s="71"/>
      <c r="D28" s="151"/>
      <c r="E28" s="92"/>
      <c r="F28" s="71"/>
      <c r="G28" s="93"/>
      <c r="H28" s="93"/>
      <c r="I28" s="94"/>
      <c r="J28" s="156"/>
      <c r="K28" s="95"/>
      <c r="L28" s="156"/>
      <c r="M28" s="157"/>
      <c r="N28" s="267"/>
      <c r="O28" s="268"/>
      <c r="P28" s="268"/>
      <c r="Q28" s="268"/>
      <c r="R28" s="268"/>
      <c r="S28" s="267"/>
      <c r="T28" s="95"/>
      <c r="U28" s="95"/>
      <c r="V28" s="96"/>
      <c r="AB28" s="77"/>
      <c r="AD28" s="77"/>
    </row>
    <row r="29" spans="1:33" ht="20" thickBot="1" x14ac:dyDescent="0.5">
      <c r="B29" s="6"/>
      <c r="C29" s="6"/>
      <c r="D29" s="122" t="str">
        <f>申請シート!D30</f>
        <v>２人目</v>
      </c>
      <c r="E29" s="6"/>
      <c r="F29" s="6"/>
      <c r="G29" s="149"/>
      <c r="H29" s="149"/>
      <c r="J29" s="149"/>
      <c r="N29" s="149"/>
      <c r="T29" s="154"/>
      <c r="U29" s="154"/>
      <c r="V29" s="155"/>
    </row>
    <row r="30" spans="1:33" s="70" customFormat="1" ht="48" customHeight="1" thickBot="1" x14ac:dyDescent="0.6">
      <c r="A30" s="78"/>
      <c r="B30" s="83" t="s">
        <v>94</v>
      </c>
      <c r="C30" s="83" t="s">
        <v>105</v>
      </c>
      <c r="D30" s="114" t="s">
        <v>107</v>
      </c>
      <c r="E30" s="88"/>
      <c r="F30" s="83" t="s">
        <v>93</v>
      </c>
      <c r="G30" s="84" t="s">
        <v>66</v>
      </c>
      <c r="H30" s="84" t="s">
        <v>67</v>
      </c>
      <c r="I30" s="81" t="s">
        <v>73</v>
      </c>
      <c r="J30" s="116" t="s">
        <v>111</v>
      </c>
      <c r="K30" s="116" t="s">
        <v>112</v>
      </c>
      <c r="L30" s="116" t="s">
        <v>109</v>
      </c>
      <c r="M30" s="116"/>
      <c r="N30" s="84" t="s">
        <v>75</v>
      </c>
      <c r="O30" s="84" t="s">
        <v>69</v>
      </c>
      <c r="P30" s="84" t="s">
        <v>68</v>
      </c>
      <c r="Q30" s="84" t="s">
        <v>70</v>
      </c>
      <c r="R30" s="84" t="s">
        <v>71</v>
      </c>
      <c r="S30" s="84" t="s">
        <v>15</v>
      </c>
      <c r="T30" s="121" t="s">
        <v>113</v>
      </c>
      <c r="U30" s="80" t="s">
        <v>74</v>
      </c>
      <c r="V30" s="69" t="s">
        <v>116</v>
      </c>
      <c r="Y30" s="70" t="s">
        <v>54</v>
      </c>
      <c r="Z30" s="70" t="s">
        <v>79</v>
      </c>
      <c r="AA30" s="70" t="s">
        <v>56</v>
      </c>
      <c r="AB30" s="70" t="s">
        <v>57</v>
      </c>
      <c r="AC30" s="71" t="s">
        <v>58</v>
      </c>
      <c r="AD30" s="70" t="s">
        <v>59</v>
      </c>
      <c r="AE30" s="70" t="s">
        <v>60</v>
      </c>
      <c r="AF30" s="70" t="s">
        <v>61</v>
      </c>
      <c r="AG30" s="70" t="s">
        <v>62</v>
      </c>
    </row>
    <row r="31" spans="1:33" s="70" customFormat="1" ht="20.5" customHeight="1" x14ac:dyDescent="0.55000000000000004">
      <c r="A31" s="315"/>
      <c r="B31" s="72" t="s">
        <v>96</v>
      </c>
      <c r="C31" s="87" t="str">
        <f>IF(申請シート!C31=0,"",申請シート!C31)</f>
        <v/>
      </c>
      <c r="D31" s="299"/>
      <c r="E31" s="89"/>
      <c r="F31" s="87">
        <v>1</v>
      </c>
      <c r="G31" s="73"/>
      <c r="H31" s="74"/>
      <c r="I31" s="75">
        <f t="shared" ref="I31:I42" si="13">IF(H31-G31+1&lt;10,IF(H31-G31+1&gt;0,H31-G31+1,"✕"),"✕")</f>
        <v>1</v>
      </c>
      <c r="J31" s="119" t="str">
        <f>申請シート!J31</f>
        <v>【住宅手当】</v>
      </c>
      <c r="K31" s="117">
        <f>申請シート!P31</f>
        <v>0</v>
      </c>
      <c r="L31" s="300" t="s">
        <v>108</v>
      </c>
      <c r="M31" s="332" t="s">
        <v>110</v>
      </c>
      <c r="N31" s="283" t="s">
        <v>20</v>
      </c>
      <c r="O31" s="284"/>
      <c r="P31" s="284"/>
      <c r="Q31" s="284"/>
      <c r="R31" s="284"/>
      <c r="S31" s="285" t="s">
        <v>17</v>
      </c>
      <c r="T31" s="76">
        <f>IF(L31="【あり】",IF(N31="【住宅手当】",AC31,IF(N31="【宿舎借上げ】",AG31,0)),K31)</f>
        <v>0</v>
      </c>
      <c r="U31" s="76">
        <f t="shared" ref="U31:U42" si="14">I31*T31</f>
        <v>0</v>
      </c>
      <c r="V31" s="286"/>
      <c r="X31" s="70" t="str">
        <f>IF(L31="【あり】",N31,J31)</f>
        <v>【住宅手当】</v>
      </c>
      <c r="Y31" s="70">
        <f t="shared" ref="Y31:Y42" si="15">IF(S31="標準エリア",1/2,(IF(S31="加算エリア",2/3,0)))</f>
        <v>0.5</v>
      </c>
      <c r="Z31" s="70">
        <f t="shared" ref="Z31:Z42" si="16">P31*Y31</f>
        <v>0</v>
      </c>
      <c r="AA31" s="70">
        <f t="shared" ref="AA31:AA42" si="17">IF(Z31&gt;=(IF(S31="標準エリア",10000,IF(S31="加算エリア",14000,0))),IF(S31="標準エリア",10000,IF(S31="加算エリア",14000,0)),Z31)</f>
        <v>0</v>
      </c>
      <c r="AB31" s="77">
        <f t="shared" ref="AB31:AB42" si="18">O31-P31</f>
        <v>0</v>
      </c>
      <c r="AC31" s="70">
        <f t="shared" ref="AC31:AC42" si="19">IF(AA31&gt;=AB31,AB31,AA31)</f>
        <v>0</v>
      </c>
      <c r="AD31" s="77">
        <f t="shared" ref="AD31:AD42" si="20">Q31-R31</f>
        <v>0</v>
      </c>
      <c r="AE31" s="70">
        <f t="shared" ref="AE31:AE42" si="21">AD31*Y31</f>
        <v>0</v>
      </c>
      <c r="AF31" s="70">
        <f t="shared" ref="AF31:AF42" si="22">IF(AE31&gt;=(IF(S31="標準エリア",10000,14000)),(IF(S31="標準エリア",10000,14000)),AE31)</f>
        <v>0</v>
      </c>
      <c r="AG31" s="70">
        <f t="shared" ref="AG31:AG42" si="23">IF(AF31&gt;=R31,R31,AF31)</f>
        <v>0</v>
      </c>
    </row>
    <row r="32" spans="1:33" s="70" customFormat="1" ht="20.5" customHeight="1" x14ac:dyDescent="0.55000000000000004">
      <c r="A32" s="315"/>
      <c r="B32" s="101" t="s">
        <v>97</v>
      </c>
      <c r="C32" s="102" t="str">
        <f>IF(申請シート!C32=0,"",申請シート!C32)</f>
        <v/>
      </c>
      <c r="D32" s="301"/>
      <c r="E32" s="90"/>
      <c r="F32" s="102">
        <v>2</v>
      </c>
      <c r="G32" s="104"/>
      <c r="H32" s="105"/>
      <c r="I32" s="106">
        <f t="shared" si="13"/>
        <v>1</v>
      </c>
      <c r="J32" s="118" t="str">
        <f>申請シート!J32</f>
        <v>【住宅手当】</v>
      </c>
      <c r="K32" s="107">
        <f>申請シート!P32</f>
        <v>0</v>
      </c>
      <c r="L32" s="300" t="s">
        <v>108</v>
      </c>
      <c r="M32" s="333"/>
      <c r="N32" s="288" t="s">
        <v>20</v>
      </c>
      <c r="O32" s="289"/>
      <c r="P32" s="289"/>
      <c r="Q32" s="289"/>
      <c r="R32" s="289"/>
      <c r="S32" s="290" t="s">
        <v>17</v>
      </c>
      <c r="T32" s="107">
        <f>IF(L32="【あり】",IF(N32="【住宅手当】",AC32,IF(N32="【宿舎借上げ】",AG32,0)),K32)</f>
        <v>0</v>
      </c>
      <c r="U32" s="107">
        <f t="shared" si="14"/>
        <v>0</v>
      </c>
      <c r="V32" s="291"/>
      <c r="X32" s="70" t="str">
        <f t="shared" ref="X32:X42" si="24">IF(L32="【あり】",N32,J32)</f>
        <v>【住宅手当】</v>
      </c>
      <c r="Y32" s="70">
        <f t="shared" si="15"/>
        <v>0.5</v>
      </c>
      <c r="Z32" s="70">
        <f t="shared" si="16"/>
        <v>0</v>
      </c>
      <c r="AA32" s="70">
        <f t="shared" si="17"/>
        <v>0</v>
      </c>
      <c r="AB32" s="77">
        <f t="shared" si="18"/>
        <v>0</v>
      </c>
      <c r="AC32" s="70">
        <f t="shared" si="19"/>
        <v>0</v>
      </c>
      <c r="AD32" s="77">
        <f t="shared" si="20"/>
        <v>0</v>
      </c>
      <c r="AE32" s="70">
        <f t="shared" si="21"/>
        <v>0</v>
      </c>
      <c r="AF32" s="70">
        <f t="shared" si="22"/>
        <v>0</v>
      </c>
      <c r="AG32" s="70">
        <f t="shared" si="23"/>
        <v>0</v>
      </c>
    </row>
    <row r="33" spans="1:33" s="70" customFormat="1" ht="20.5" customHeight="1" x14ac:dyDescent="0.55000000000000004">
      <c r="A33" s="315"/>
      <c r="B33" s="101" t="s">
        <v>106</v>
      </c>
      <c r="C33" s="115" t="str">
        <f>IF(申請シート!C35=0,"",申請シート!C35)</f>
        <v/>
      </c>
      <c r="D33" s="302"/>
      <c r="E33" s="89"/>
      <c r="F33" s="102">
        <v>3</v>
      </c>
      <c r="G33" s="104"/>
      <c r="H33" s="105"/>
      <c r="I33" s="106">
        <f t="shared" si="13"/>
        <v>1</v>
      </c>
      <c r="J33" s="118" t="str">
        <f>申請シート!J33</f>
        <v>【住宅手当】</v>
      </c>
      <c r="K33" s="107">
        <f>申請シート!P33</f>
        <v>0</v>
      </c>
      <c r="L33" s="300" t="s">
        <v>108</v>
      </c>
      <c r="M33" s="333"/>
      <c r="N33" s="288" t="s">
        <v>20</v>
      </c>
      <c r="O33" s="289"/>
      <c r="P33" s="289"/>
      <c r="Q33" s="289"/>
      <c r="R33" s="289"/>
      <c r="S33" s="290" t="s">
        <v>17</v>
      </c>
      <c r="T33" s="107">
        <f t="shared" ref="T33:T42" si="25">IF(L33="【あり】",IF(N33="【住宅手当】",AC33,IF(N33="【宿舎借上げ】",AG33,0)),K33)</f>
        <v>0</v>
      </c>
      <c r="U33" s="107">
        <f t="shared" si="14"/>
        <v>0</v>
      </c>
      <c r="V33" s="291"/>
      <c r="X33" s="70" t="str">
        <f t="shared" si="24"/>
        <v>【住宅手当】</v>
      </c>
      <c r="Y33" s="70">
        <f t="shared" si="15"/>
        <v>0.5</v>
      </c>
      <c r="Z33" s="70">
        <f t="shared" si="16"/>
        <v>0</v>
      </c>
      <c r="AA33" s="70">
        <f t="shared" si="17"/>
        <v>0</v>
      </c>
      <c r="AB33" s="77">
        <f t="shared" si="18"/>
        <v>0</v>
      </c>
      <c r="AC33" s="70">
        <f t="shared" si="19"/>
        <v>0</v>
      </c>
      <c r="AD33" s="77">
        <f t="shared" si="20"/>
        <v>0</v>
      </c>
      <c r="AE33" s="70">
        <f t="shared" si="21"/>
        <v>0</v>
      </c>
      <c r="AF33" s="70">
        <f t="shared" si="22"/>
        <v>0</v>
      </c>
      <c r="AG33" s="70">
        <f t="shared" si="23"/>
        <v>0</v>
      </c>
    </row>
    <row r="34" spans="1:33" s="70" customFormat="1" ht="20.5" customHeight="1" x14ac:dyDescent="0.55000000000000004">
      <c r="A34" s="315"/>
      <c r="B34" s="323" t="s">
        <v>101</v>
      </c>
      <c r="C34" s="326" t="str">
        <f>IF(申請シート!C36=0,"",申請シート!C36)</f>
        <v/>
      </c>
      <c r="D34" s="329"/>
      <c r="E34" s="90"/>
      <c r="F34" s="102">
        <v>4</v>
      </c>
      <c r="G34" s="104"/>
      <c r="H34" s="105"/>
      <c r="I34" s="106">
        <f t="shared" si="13"/>
        <v>1</v>
      </c>
      <c r="J34" s="118" t="str">
        <f>申請シート!J34</f>
        <v>【住宅手当】</v>
      </c>
      <c r="K34" s="107">
        <f>申請シート!P34</f>
        <v>0</v>
      </c>
      <c r="L34" s="300" t="s">
        <v>108</v>
      </c>
      <c r="M34" s="333"/>
      <c r="N34" s="288" t="s">
        <v>20</v>
      </c>
      <c r="O34" s="289"/>
      <c r="P34" s="289"/>
      <c r="Q34" s="289"/>
      <c r="R34" s="289"/>
      <c r="S34" s="290" t="s">
        <v>17</v>
      </c>
      <c r="T34" s="107">
        <f t="shared" si="25"/>
        <v>0</v>
      </c>
      <c r="U34" s="107">
        <f t="shared" si="14"/>
        <v>0</v>
      </c>
      <c r="V34" s="291"/>
      <c r="X34" s="70" t="str">
        <f t="shared" si="24"/>
        <v>【住宅手当】</v>
      </c>
      <c r="Y34" s="70">
        <f t="shared" si="15"/>
        <v>0.5</v>
      </c>
      <c r="Z34" s="70">
        <f t="shared" si="16"/>
        <v>0</v>
      </c>
      <c r="AA34" s="70">
        <f t="shared" si="17"/>
        <v>0</v>
      </c>
      <c r="AB34" s="77">
        <f t="shared" si="18"/>
        <v>0</v>
      </c>
      <c r="AC34" s="70">
        <f t="shared" si="19"/>
        <v>0</v>
      </c>
      <c r="AD34" s="77">
        <f t="shared" si="20"/>
        <v>0</v>
      </c>
      <c r="AE34" s="70">
        <f t="shared" si="21"/>
        <v>0</v>
      </c>
      <c r="AF34" s="70">
        <f t="shared" si="22"/>
        <v>0</v>
      </c>
      <c r="AG34" s="70">
        <f t="shared" si="23"/>
        <v>0</v>
      </c>
    </row>
    <row r="35" spans="1:33" s="70" customFormat="1" ht="20.5" customHeight="1" x14ac:dyDescent="0.55000000000000004">
      <c r="A35" s="315"/>
      <c r="B35" s="324"/>
      <c r="C35" s="327"/>
      <c r="D35" s="330"/>
      <c r="E35" s="89"/>
      <c r="F35" s="102">
        <v>5</v>
      </c>
      <c r="G35" s="104"/>
      <c r="H35" s="105"/>
      <c r="I35" s="106">
        <f t="shared" si="13"/>
        <v>1</v>
      </c>
      <c r="J35" s="118" t="str">
        <f>申請シート!J35</f>
        <v>【住宅手当】</v>
      </c>
      <c r="K35" s="107">
        <f>申請シート!P35</f>
        <v>0</v>
      </c>
      <c r="L35" s="300" t="s">
        <v>108</v>
      </c>
      <c r="M35" s="333"/>
      <c r="N35" s="288" t="s">
        <v>20</v>
      </c>
      <c r="O35" s="289"/>
      <c r="P35" s="289"/>
      <c r="Q35" s="289"/>
      <c r="R35" s="289"/>
      <c r="S35" s="290" t="s">
        <v>17</v>
      </c>
      <c r="T35" s="107">
        <f t="shared" si="25"/>
        <v>0</v>
      </c>
      <c r="U35" s="107">
        <f t="shared" si="14"/>
        <v>0</v>
      </c>
      <c r="V35" s="291"/>
      <c r="X35" s="70" t="str">
        <f t="shared" si="24"/>
        <v>【住宅手当】</v>
      </c>
      <c r="Y35" s="70">
        <f t="shared" si="15"/>
        <v>0.5</v>
      </c>
      <c r="Z35" s="70">
        <f t="shared" si="16"/>
        <v>0</v>
      </c>
      <c r="AA35" s="70">
        <f t="shared" si="17"/>
        <v>0</v>
      </c>
      <c r="AB35" s="77">
        <f t="shared" si="18"/>
        <v>0</v>
      </c>
      <c r="AC35" s="70">
        <f t="shared" si="19"/>
        <v>0</v>
      </c>
      <c r="AD35" s="77">
        <f t="shared" si="20"/>
        <v>0</v>
      </c>
      <c r="AE35" s="70">
        <f t="shared" si="21"/>
        <v>0</v>
      </c>
      <c r="AF35" s="70">
        <f t="shared" si="22"/>
        <v>0</v>
      </c>
      <c r="AG35" s="70">
        <f t="shared" si="23"/>
        <v>0</v>
      </c>
    </row>
    <row r="36" spans="1:33" s="70" customFormat="1" ht="20.5" customHeight="1" thickBot="1" x14ac:dyDescent="0.6">
      <c r="A36" s="315"/>
      <c r="B36" s="325"/>
      <c r="C36" s="328"/>
      <c r="D36" s="331"/>
      <c r="E36" s="90"/>
      <c r="F36" s="102">
        <v>6</v>
      </c>
      <c r="G36" s="104"/>
      <c r="H36" s="105"/>
      <c r="I36" s="106">
        <f t="shared" si="13"/>
        <v>1</v>
      </c>
      <c r="J36" s="118" t="str">
        <f>申請シート!J36</f>
        <v>【住宅手当】</v>
      </c>
      <c r="K36" s="107">
        <f>申請シート!P36</f>
        <v>0</v>
      </c>
      <c r="L36" s="300" t="s">
        <v>108</v>
      </c>
      <c r="M36" s="333"/>
      <c r="N36" s="288" t="s">
        <v>20</v>
      </c>
      <c r="O36" s="289"/>
      <c r="P36" s="289"/>
      <c r="Q36" s="289"/>
      <c r="R36" s="289"/>
      <c r="S36" s="290" t="s">
        <v>17</v>
      </c>
      <c r="T36" s="107">
        <f t="shared" si="25"/>
        <v>0</v>
      </c>
      <c r="U36" s="107">
        <f t="shared" si="14"/>
        <v>0</v>
      </c>
      <c r="V36" s="291"/>
      <c r="X36" s="70" t="str">
        <f t="shared" si="24"/>
        <v>【住宅手当】</v>
      </c>
      <c r="Y36" s="70">
        <f t="shared" si="15"/>
        <v>0.5</v>
      </c>
      <c r="Z36" s="70">
        <f t="shared" si="16"/>
        <v>0</v>
      </c>
      <c r="AA36" s="70">
        <f t="shared" si="17"/>
        <v>0</v>
      </c>
      <c r="AB36" s="77">
        <f t="shared" si="18"/>
        <v>0</v>
      </c>
      <c r="AC36" s="70">
        <f t="shared" si="19"/>
        <v>0</v>
      </c>
      <c r="AD36" s="77">
        <f t="shared" si="20"/>
        <v>0</v>
      </c>
      <c r="AE36" s="70">
        <f t="shared" si="21"/>
        <v>0</v>
      </c>
      <c r="AF36" s="70">
        <f t="shared" si="22"/>
        <v>0</v>
      </c>
      <c r="AG36" s="70">
        <f t="shared" si="23"/>
        <v>0</v>
      </c>
    </row>
    <row r="37" spans="1:33" s="70" customFormat="1" ht="20.5" customHeight="1" x14ac:dyDescent="0.55000000000000004">
      <c r="A37" s="338"/>
      <c r="B37" s="99"/>
      <c r="C37" s="99"/>
      <c r="D37" s="99"/>
      <c r="E37" s="97"/>
      <c r="F37" s="102">
        <v>7</v>
      </c>
      <c r="G37" s="104"/>
      <c r="H37" s="105"/>
      <c r="I37" s="106">
        <f t="shared" si="13"/>
        <v>1</v>
      </c>
      <c r="J37" s="118" t="str">
        <f>申請シート!J37</f>
        <v>【住宅手当】</v>
      </c>
      <c r="K37" s="107">
        <f>申請シート!P37</f>
        <v>0</v>
      </c>
      <c r="L37" s="300" t="s">
        <v>108</v>
      </c>
      <c r="M37" s="333"/>
      <c r="N37" s="288" t="s">
        <v>20</v>
      </c>
      <c r="O37" s="289"/>
      <c r="P37" s="289"/>
      <c r="Q37" s="289"/>
      <c r="R37" s="289"/>
      <c r="S37" s="290" t="s">
        <v>17</v>
      </c>
      <c r="T37" s="107">
        <f t="shared" si="25"/>
        <v>0</v>
      </c>
      <c r="U37" s="107">
        <f t="shared" si="14"/>
        <v>0</v>
      </c>
      <c r="V37" s="291"/>
      <c r="X37" s="70" t="str">
        <f t="shared" si="24"/>
        <v>【住宅手当】</v>
      </c>
      <c r="Y37" s="70">
        <f t="shared" si="15"/>
        <v>0.5</v>
      </c>
      <c r="Z37" s="70">
        <f t="shared" si="16"/>
        <v>0</v>
      </c>
      <c r="AA37" s="70">
        <f t="shared" si="17"/>
        <v>0</v>
      </c>
      <c r="AB37" s="77">
        <f t="shared" si="18"/>
        <v>0</v>
      </c>
      <c r="AC37" s="70">
        <f t="shared" si="19"/>
        <v>0</v>
      </c>
      <c r="AD37" s="77">
        <f t="shared" si="20"/>
        <v>0</v>
      </c>
      <c r="AE37" s="70">
        <f t="shared" si="21"/>
        <v>0</v>
      </c>
      <c r="AF37" s="70">
        <f t="shared" si="22"/>
        <v>0</v>
      </c>
      <c r="AG37" s="70">
        <f t="shared" si="23"/>
        <v>0</v>
      </c>
    </row>
    <row r="38" spans="1:33" s="70" customFormat="1" ht="20.5" customHeight="1" thickBot="1" x14ac:dyDescent="0.6">
      <c r="A38" s="338"/>
      <c r="B38" s="100"/>
      <c r="C38" s="100"/>
      <c r="D38" s="100"/>
      <c r="E38" s="98"/>
      <c r="F38" s="102">
        <v>8</v>
      </c>
      <c r="G38" s="104"/>
      <c r="H38" s="105"/>
      <c r="I38" s="106">
        <f t="shared" si="13"/>
        <v>1</v>
      </c>
      <c r="J38" s="118" t="str">
        <f>申請シート!J38</f>
        <v>【住宅手当】</v>
      </c>
      <c r="K38" s="107">
        <f>申請シート!P38</f>
        <v>0</v>
      </c>
      <c r="L38" s="300" t="s">
        <v>108</v>
      </c>
      <c r="M38" s="333"/>
      <c r="N38" s="288" t="s">
        <v>20</v>
      </c>
      <c r="O38" s="289"/>
      <c r="P38" s="289"/>
      <c r="Q38" s="289"/>
      <c r="R38" s="289"/>
      <c r="S38" s="290" t="s">
        <v>17</v>
      </c>
      <c r="T38" s="107">
        <f t="shared" si="25"/>
        <v>0</v>
      </c>
      <c r="U38" s="107">
        <f t="shared" si="14"/>
        <v>0</v>
      </c>
      <c r="V38" s="291"/>
      <c r="X38" s="70" t="str">
        <f t="shared" si="24"/>
        <v>【住宅手当】</v>
      </c>
      <c r="Y38" s="70">
        <f t="shared" si="15"/>
        <v>0.5</v>
      </c>
      <c r="Z38" s="70">
        <f t="shared" si="16"/>
        <v>0</v>
      </c>
      <c r="AA38" s="70">
        <f t="shared" si="17"/>
        <v>0</v>
      </c>
      <c r="AB38" s="77">
        <f t="shared" si="18"/>
        <v>0</v>
      </c>
      <c r="AC38" s="70">
        <f t="shared" si="19"/>
        <v>0</v>
      </c>
      <c r="AD38" s="77">
        <f t="shared" si="20"/>
        <v>0</v>
      </c>
      <c r="AE38" s="70">
        <f t="shared" si="21"/>
        <v>0</v>
      </c>
      <c r="AF38" s="70">
        <f t="shared" si="22"/>
        <v>0</v>
      </c>
      <c r="AG38" s="70">
        <f t="shared" si="23"/>
        <v>0</v>
      </c>
    </row>
    <row r="39" spans="1:33" s="70" customFormat="1" ht="20.5" customHeight="1" thickBot="1" x14ac:dyDescent="0.6">
      <c r="A39" s="315"/>
      <c r="B39" s="172" t="str">
        <f>IF(D32=0,C32,D32)</f>
        <v/>
      </c>
      <c r="C39" s="173" t="s">
        <v>164</v>
      </c>
      <c r="D39" s="174"/>
      <c r="E39" s="89"/>
      <c r="F39" s="102">
        <v>9</v>
      </c>
      <c r="G39" s="104"/>
      <c r="H39" s="105"/>
      <c r="I39" s="106">
        <f t="shared" si="13"/>
        <v>1</v>
      </c>
      <c r="J39" s="118" t="str">
        <f>申請シート!J39</f>
        <v>【住宅手当】</v>
      </c>
      <c r="K39" s="107">
        <f>申請シート!P39</f>
        <v>0</v>
      </c>
      <c r="L39" s="300" t="s">
        <v>108</v>
      </c>
      <c r="M39" s="333"/>
      <c r="N39" s="288" t="s">
        <v>20</v>
      </c>
      <c r="O39" s="289"/>
      <c r="P39" s="289"/>
      <c r="Q39" s="289"/>
      <c r="R39" s="289"/>
      <c r="S39" s="290" t="s">
        <v>17</v>
      </c>
      <c r="T39" s="107">
        <f t="shared" si="25"/>
        <v>0</v>
      </c>
      <c r="U39" s="107">
        <f t="shared" si="14"/>
        <v>0</v>
      </c>
      <c r="V39" s="291"/>
      <c r="X39" s="70" t="str">
        <f t="shared" si="24"/>
        <v>【住宅手当】</v>
      </c>
      <c r="Y39" s="70">
        <f t="shared" si="15"/>
        <v>0.5</v>
      </c>
      <c r="Z39" s="70">
        <f t="shared" si="16"/>
        <v>0</v>
      </c>
      <c r="AA39" s="70">
        <f t="shared" si="17"/>
        <v>0</v>
      </c>
      <c r="AB39" s="77">
        <f t="shared" si="18"/>
        <v>0</v>
      </c>
      <c r="AC39" s="70">
        <f t="shared" si="19"/>
        <v>0</v>
      </c>
      <c r="AD39" s="77">
        <f t="shared" si="20"/>
        <v>0</v>
      </c>
      <c r="AE39" s="70">
        <f t="shared" si="21"/>
        <v>0</v>
      </c>
      <c r="AF39" s="70">
        <f t="shared" si="22"/>
        <v>0</v>
      </c>
      <c r="AG39" s="70">
        <f t="shared" si="23"/>
        <v>0</v>
      </c>
    </row>
    <row r="40" spans="1:33" s="70" customFormat="1" ht="20.5" customHeight="1" thickBot="1" x14ac:dyDescent="0.6">
      <c r="A40" s="315"/>
      <c r="B40" s="174" t="s">
        <v>5</v>
      </c>
      <c r="C40" s="175">
        <f>申請シート!C41</f>
        <v>12</v>
      </c>
      <c r="D40" s="176">
        <f>COUNTIF(X31:X42,"&lt;&gt;【補助対象外】")</f>
        <v>12</v>
      </c>
      <c r="E40" s="90"/>
      <c r="F40" s="102">
        <v>10</v>
      </c>
      <c r="G40" s="104"/>
      <c r="H40" s="105"/>
      <c r="I40" s="106">
        <f t="shared" si="13"/>
        <v>1</v>
      </c>
      <c r="J40" s="118" t="str">
        <f>申請シート!J40</f>
        <v>【住宅手当】</v>
      </c>
      <c r="K40" s="107">
        <f>申請シート!P40</f>
        <v>0</v>
      </c>
      <c r="L40" s="300" t="s">
        <v>108</v>
      </c>
      <c r="M40" s="333"/>
      <c r="N40" s="288" t="s">
        <v>20</v>
      </c>
      <c r="O40" s="289"/>
      <c r="P40" s="289"/>
      <c r="Q40" s="289"/>
      <c r="R40" s="289"/>
      <c r="S40" s="290" t="s">
        <v>17</v>
      </c>
      <c r="T40" s="107">
        <f t="shared" si="25"/>
        <v>0</v>
      </c>
      <c r="U40" s="107">
        <f t="shared" si="14"/>
        <v>0</v>
      </c>
      <c r="V40" s="291"/>
      <c r="X40" s="70" t="str">
        <f t="shared" si="24"/>
        <v>【住宅手当】</v>
      </c>
      <c r="Y40" s="70">
        <f t="shared" si="15"/>
        <v>0.5</v>
      </c>
      <c r="Z40" s="70">
        <f t="shared" si="16"/>
        <v>0</v>
      </c>
      <c r="AA40" s="70">
        <f t="shared" si="17"/>
        <v>0</v>
      </c>
      <c r="AB40" s="77">
        <f t="shared" si="18"/>
        <v>0</v>
      </c>
      <c r="AC40" s="70">
        <f t="shared" si="19"/>
        <v>0</v>
      </c>
      <c r="AD40" s="77">
        <f t="shared" si="20"/>
        <v>0</v>
      </c>
      <c r="AE40" s="70">
        <f t="shared" si="21"/>
        <v>0</v>
      </c>
      <c r="AF40" s="70">
        <f t="shared" si="22"/>
        <v>0</v>
      </c>
      <c r="AG40" s="70">
        <f t="shared" si="23"/>
        <v>0</v>
      </c>
    </row>
    <row r="41" spans="1:33" s="70" customFormat="1" ht="20.5" customHeight="1" thickBot="1" x14ac:dyDescent="0.6">
      <c r="A41" s="315"/>
      <c r="B41" s="89" t="s">
        <v>114</v>
      </c>
      <c r="C41" s="182">
        <f>ROUNDDOWN(SUM(K31:K42),-3)</f>
        <v>0</v>
      </c>
      <c r="D41" s="177">
        <f>ROUNDDOWN(SUM(T31:T42),-3)</f>
        <v>0</v>
      </c>
      <c r="E41" s="89"/>
      <c r="F41" s="102">
        <v>11</v>
      </c>
      <c r="G41" s="104"/>
      <c r="H41" s="105"/>
      <c r="I41" s="106">
        <f t="shared" si="13"/>
        <v>1</v>
      </c>
      <c r="J41" s="118" t="str">
        <f>申請シート!J41</f>
        <v>【住宅手当】</v>
      </c>
      <c r="K41" s="107">
        <f>申請シート!P41</f>
        <v>0</v>
      </c>
      <c r="L41" s="300" t="s">
        <v>108</v>
      </c>
      <c r="M41" s="333"/>
      <c r="N41" s="288" t="s">
        <v>20</v>
      </c>
      <c r="O41" s="289"/>
      <c r="P41" s="289"/>
      <c r="Q41" s="289"/>
      <c r="R41" s="289"/>
      <c r="S41" s="290" t="s">
        <v>17</v>
      </c>
      <c r="T41" s="107">
        <f t="shared" si="25"/>
        <v>0</v>
      </c>
      <c r="U41" s="107">
        <f t="shared" si="14"/>
        <v>0</v>
      </c>
      <c r="V41" s="291"/>
      <c r="X41" s="70" t="str">
        <f t="shared" si="24"/>
        <v>【住宅手当】</v>
      </c>
      <c r="Y41" s="70">
        <f t="shared" si="15"/>
        <v>0.5</v>
      </c>
      <c r="Z41" s="70">
        <f t="shared" si="16"/>
        <v>0</v>
      </c>
      <c r="AA41" s="70">
        <f t="shared" si="17"/>
        <v>0</v>
      </c>
      <c r="AB41" s="77">
        <f t="shared" si="18"/>
        <v>0</v>
      </c>
      <c r="AC41" s="70">
        <f t="shared" si="19"/>
        <v>0</v>
      </c>
      <c r="AD41" s="77">
        <f t="shared" si="20"/>
        <v>0</v>
      </c>
      <c r="AE41" s="70">
        <f t="shared" si="21"/>
        <v>0</v>
      </c>
      <c r="AF41" s="70">
        <f t="shared" si="22"/>
        <v>0</v>
      </c>
      <c r="AG41" s="70">
        <f t="shared" si="23"/>
        <v>0</v>
      </c>
    </row>
    <row r="42" spans="1:33" s="70" customFormat="1" ht="20.5" customHeight="1" thickBot="1" x14ac:dyDescent="0.6">
      <c r="A42" s="315"/>
      <c r="B42" s="183" t="s">
        <v>115</v>
      </c>
      <c r="C42" s="178"/>
      <c r="D42" s="179">
        <f>D41-C41</f>
        <v>0</v>
      </c>
      <c r="E42" s="90"/>
      <c r="F42" s="108">
        <v>12</v>
      </c>
      <c r="G42" s="109"/>
      <c r="H42" s="110"/>
      <c r="I42" s="111">
        <f t="shared" si="13"/>
        <v>1</v>
      </c>
      <c r="J42" s="120" t="str">
        <f>申請シート!J42</f>
        <v>【住宅手当】</v>
      </c>
      <c r="K42" s="112">
        <f>申請シート!P42</f>
        <v>0</v>
      </c>
      <c r="L42" s="303" t="s">
        <v>108</v>
      </c>
      <c r="M42" s="334"/>
      <c r="N42" s="295" t="s">
        <v>20</v>
      </c>
      <c r="O42" s="296"/>
      <c r="P42" s="296"/>
      <c r="Q42" s="296"/>
      <c r="R42" s="296"/>
      <c r="S42" s="297" t="s">
        <v>17</v>
      </c>
      <c r="T42" s="112">
        <f t="shared" si="25"/>
        <v>0</v>
      </c>
      <c r="U42" s="112">
        <f t="shared" si="14"/>
        <v>0</v>
      </c>
      <c r="V42" s="298"/>
      <c r="X42" s="70" t="str">
        <f t="shared" si="24"/>
        <v>【住宅手当】</v>
      </c>
      <c r="Y42" s="70">
        <f t="shared" si="15"/>
        <v>0.5</v>
      </c>
      <c r="Z42" s="70">
        <f t="shared" si="16"/>
        <v>0</v>
      </c>
      <c r="AA42" s="70">
        <f t="shared" si="17"/>
        <v>0</v>
      </c>
      <c r="AB42" s="77">
        <f t="shared" si="18"/>
        <v>0</v>
      </c>
      <c r="AC42" s="70">
        <f t="shared" si="19"/>
        <v>0</v>
      </c>
      <c r="AD42" s="77">
        <f t="shared" si="20"/>
        <v>0</v>
      </c>
      <c r="AE42" s="70">
        <f t="shared" si="21"/>
        <v>0</v>
      </c>
      <c r="AF42" s="70">
        <f t="shared" si="22"/>
        <v>0</v>
      </c>
      <c r="AG42" s="70">
        <f t="shared" si="23"/>
        <v>0</v>
      </c>
    </row>
    <row r="43" spans="1:33" s="70" customFormat="1" ht="3.65" customHeight="1" x14ac:dyDescent="0.55000000000000004">
      <c r="A43" s="147"/>
      <c r="B43" s="91"/>
      <c r="C43" s="71"/>
      <c r="D43" s="151"/>
      <c r="E43" s="92"/>
      <c r="F43" s="71"/>
      <c r="G43" s="93"/>
      <c r="H43" s="93"/>
      <c r="I43" s="94"/>
      <c r="J43" s="156"/>
      <c r="K43" s="95"/>
      <c r="L43" s="156"/>
      <c r="M43" s="157"/>
      <c r="N43" s="267"/>
      <c r="O43" s="268"/>
      <c r="P43" s="268"/>
      <c r="Q43" s="268"/>
      <c r="R43" s="268"/>
      <c r="S43" s="267"/>
      <c r="T43" s="95"/>
      <c r="U43" s="95"/>
      <c r="V43" s="96"/>
      <c r="AB43" s="77"/>
      <c r="AD43" s="77"/>
    </row>
    <row r="44" spans="1:33" s="70" customFormat="1" ht="3.65" customHeight="1" x14ac:dyDescent="0.55000000000000004">
      <c r="A44" s="147"/>
      <c r="B44" s="91"/>
      <c r="C44" s="71"/>
      <c r="D44" s="151"/>
      <c r="E44" s="92"/>
      <c r="F44" s="71"/>
      <c r="G44" s="93"/>
      <c r="H44" s="93"/>
      <c r="I44" s="94"/>
      <c r="J44" s="156"/>
      <c r="K44" s="95"/>
      <c r="L44" s="156"/>
      <c r="M44" s="157"/>
      <c r="N44" s="267"/>
      <c r="O44" s="268"/>
      <c r="P44" s="268"/>
      <c r="Q44" s="268"/>
      <c r="R44" s="268"/>
      <c r="S44" s="267"/>
      <c r="T44" s="95"/>
      <c r="U44" s="95"/>
      <c r="V44" s="96"/>
      <c r="AB44" s="77"/>
      <c r="AD44" s="77"/>
    </row>
    <row r="45" spans="1:33" s="70" customFormat="1" ht="3.65" customHeight="1" thickBot="1" x14ac:dyDescent="0.6">
      <c r="A45" s="147"/>
      <c r="B45" s="91"/>
      <c r="C45" s="71"/>
      <c r="D45" s="151"/>
      <c r="E45" s="92"/>
      <c r="F45" s="71"/>
      <c r="G45" s="93"/>
      <c r="H45" s="93"/>
      <c r="I45" s="94"/>
      <c r="J45" s="156"/>
      <c r="K45" s="95"/>
      <c r="L45" s="156"/>
      <c r="M45" s="157"/>
      <c r="N45" s="267"/>
      <c r="O45" s="268"/>
      <c r="P45" s="268"/>
      <c r="Q45" s="268"/>
      <c r="R45" s="268"/>
      <c r="S45" s="267"/>
      <c r="T45" s="95"/>
      <c r="U45" s="95"/>
      <c r="V45" s="96"/>
      <c r="AB45" s="77"/>
      <c r="AD45" s="77"/>
    </row>
    <row r="46" spans="1:33" s="70" customFormat="1" ht="3.65" customHeight="1" x14ac:dyDescent="0.55000000000000004">
      <c r="A46" s="147"/>
      <c r="B46" s="162"/>
      <c r="C46" s="164"/>
      <c r="D46" s="161"/>
      <c r="E46" s="163"/>
      <c r="F46" s="164"/>
      <c r="G46" s="165"/>
      <c r="H46" s="165"/>
      <c r="I46" s="166"/>
      <c r="J46" s="180"/>
      <c r="K46" s="167"/>
      <c r="L46" s="180"/>
      <c r="M46" s="181"/>
      <c r="N46" s="269"/>
      <c r="O46" s="270"/>
      <c r="P46" s="270"/>
      <c r="Q46" s="270"/>
      <c r="R46" s="270"/>
      <c r="S46" s="269"/>
      <c r="T46" s="167"/>
      <c r="U46" s="167"/>
      <c r="V46" s="168"/>
      <c r="AB46" s="77"/>
      <c r="AD46" s="77"/>
    </row>
    <row r="47" spans="1:33" s="70" customFormat="1" ht="3.65" customHeight="1" x14ac:dyDescent="0.55000000000000004">
      <c r="A47" s="147"/>
      <c r="B47" s="91"/>
      <c r="C47" s="71"/>
      <c r="D47" s="151"/>
      <c r="E47" s="92"/>
      <c r="F47" s="71"/>
      <c r="G47" s="93"/>
      <c r="H47" s="93"/>
      <c r="I47" s="94"/>
      <c r="J47" s="156"/>
      <c r="K47" s="95"/>
      <c r="L47" s="156"/>
      <c r="M47" s="157"/>
      <c r="N47" s="267"/>
      <c r="O47" s="268"/>
      <c r="P47" s="268"/>
      <c r="Q47" s="268"/>
      <c r="R47" s="268"/>
      <c r="S47" s="267"/>
      <c r="T47" s="95"/>
      <c r="U47" s="95"/>
      <c r="V47" s="96"/>
      <c r="AB47" s="77"/>
      <c r="AD47" s="77"/>
    </row>
    <row r="48" spans="1:33" s="70" customFormat="1" ht="3.65" customHeight="1" x14ac:dyDescent="0.55000000000000004">
      <c r="A48" s="147"/>
      <c r="B48" s="91"/>
      <c r="C48" s="71"/>
      <c r="D48" s="151"/>
      <c r="E48" s="92"/>
      <c r="F48" s="71"/>
      <c r="G48" s="93"/>
      <c r="H48" s="93"/>
      <c r="I48" s="94"/>
      <c r="J48" s="156"/>
      <c r="K48" s="95"/>
      <c r="L48" s="156"/>
      <c r="M48" s="157"/>
      <c r="N48" s="267"/>
      <c r="O48" s="268"/>
      <c r="P48" s="268"/>
      <c r="Q48" s="268"/>
      <c r="R48" s="268"/>
      <c r="S48" s="267"/>
      <c r="T48" s="95"/>
      <c r="U48" s="95"/>
      <c r="V48" s="96"/>
      <c r="AB48" s="77"/>
      <c r="AD48" s="77"/>
    </row>
    <row r="49" spans="1:33" ht="20" thickBot="1" x14ac:dyDescent="0.5">
      <c r="B49" s="6"/>
      <c r="C49" s="6"/>
      <c r="D49" s="122" t="str">
        <f>申請シート!D50</f>
        <v>３人目</v>
      </c>
      <c r="E49" s="6"/>
      <c r="F49" s="6"/>
      <c r="G49" s="149"/>
      <c r="H49" s="149"/>
      <c r="J49" s="149"/>
      <c r="N49" s="149"/>
      <c r="T49" s="154"/>
      <c r="U49" s="154"/>
      <c r="V49" s="155"/>
    </row>
    <row r="50" spans="1:33" s="70" customFormat="1" ht="48" customHeight="1" thickBot="1" x14ac:dyDescent="0.6">
      <c r="A50" s="78"/>
      <c r="B50" s="83" t="s">
        <v>94</v>
      </c>
      <c r="C50" s="83" t="s">
        <v>105</v>
      </c>
      <c r="D50" s="114" t="s">
        <v>107</v>
      </c>
      <c r="E50" s="88"/>
      <c r="F50" s="83" t="s">
        <v>93</v>
      </c>
      <c r="G50" s="84" t="s">
        <v>66</v>
      </c>
      <c r="H50" s="84" t="s">
        <v>67</v>
      </c>
      <c r="I50" s="81" t="s">
        <v>73</v>
      </c>
      <c r="J50" s="116" t="s">
        <v>111</v>
      </c>
      <c r="K50" s="116" t="s">
        <v>112</v>
      </c>
      <c r="L50" s="116" t="s">
        <v>109</v>
      </c>
      <c r="M50" s="116"/>
      <c r="N50" s="84" t="s">
        <v>75</v>
      </c>
      <c r="O50" s="84" t="s">
        <v>69</v>
      </c>
      <c r="P50" s="84" t="s">
        <v>68</v>
      </c>
      <c r="Q50" s="84" t="s">
        <v>70</v>
      </c>
      <c r="R50" s="84" t="s">
        <v>71</v>
      </c>
      <c r="S50" s="84" t="s">
        <v>15</v>
      </c>
      <c r="T50" s="121" t="s">
        <v>113</v>
      </c>
      <c r="U50" s="80" t="s">
        <v>74</v>
      </c>
      <c r="V50" s="69" t="s">
        <v>116</v>
      </c>
      <c r="Y50" s="70" t="s">
        <v>54</v>
      </c>
      <c r="Z50" s="70" t="s">
        <v>79</v>
      </c>
      <c r="AA50" s="70" t="s">
        <v>56</v>
      </c>
      <c r="AB50" s="70" t="s">
        <v>57</v>
      </c>
      <c r="AC50" s="71" t="s">
        <v>58</v>
      </c>
      <c r="AD50" s="70" t="s">
        <v>59</v>
      </c>
      <c r="AE50" s="70" t="s">
        <v>60</v>
      </c>
      <c r="AF50" s="70" t="s">
        <v>61</v>
      </c>
      <c r="AG50" s="70" t="s">
        <v>62</v>
      </c>
    </row>
    <row r="51" spans="1:33" s="70" customFormat="1" ht="20.5" customHeight="1" x14ac:dyDescent="0.55000000000000004">
      <c r="A51" s="315"/>
      <c r="B51" s="72" t="s">
        <v>96</v>
      </c>
      <c r="C51" s="87" t="str">
        <f>IF(申請シート!C51=0,"",申請シート!C51)</f>
        <v/>
      </c>
      <c r="D51" s="299"/>
      <c r="E51" s="89"/>
      <c r="F51" s="87">
        <v>1</v>
      </c>
      <c r="G51" s="73"/>
      <c r="H51" s="74"/>
      <c r="I51" s="75">
        <f t="shared" ref="I51:I62" si="26">IF(H51-G51+1&lt;10,IF(H51-G51+1&gt;0,H51-G51+1,"✕"),"✕")</f>
        <v>1</v>
      </c>
      <c r="J51" s="119" t="str">
        <f>申請シート!J51</f>
        <v>【住宅手当】</v>
      </c>
      <c r="K51" s="117">
        <f>申請シート!P51</f>
        <v>0</v>
      </c>
      <c r="L51" s="300" t="s">
        <v>108</v>
      </c>
      <c r="M51" s="332" t="s">
        <v>110</v>
      </c>
      <c r="N51" s="283" t="s">
        <v>77</v>
      </c>
      <c r="O51" s="284"/>
      <c r="P51" s="284"/>
      <c r="Q51" s="284"/>
      <c r="R51" s="284"/>
      <c r="S51" s="285" t="s">
        <v>17</v>
      </c>
      <c r="T51" s="76">
        <f>IF(L51="【あり】",IF(N51="【住宅手当】",AC51,IF(N51="【宿舎借上げ】",AG51,0)),K51)</f>
        <v>0</v>
      </c>
      <c r="U51" s="76">
        <f t="shared" ref="U51:U62" si="27">I51*T51</f>
        <v>0</v>
      </c>
      <c r="V51" s="286"/>
      <c r="X51" s="70" t="str">
        <f>IF(L51="【あり】",N51,J51)</f>
        <v>【住宅手当】</v>
      </c>
      <c r="Y51" s="70">
        <f t="shared" ref="Y51:Y62" si="28">IF(S51="標準エリア",1/2,(IF(S51="加算エリア",2/3,0)))</f>
        <v>0.5</v>
      </c>
      <c r="Z51" s="70">
        <f t="shared" ref="Z51:Z62" si="29">P51*Y51</f>
        <v>0</v>
      </c>
      <c r="AA51" s="70">
        <f t="shared" ref="AA51:AA62" si="30">IF(Z51&gt;=(IF(S51="標準エリア",10000,IF(S51="加算エリア",14000,0))),IF(S51="標準エリア",10000,IF(S51="加算エリア",14000,0)),Z51)</f>
        <v>0</v>
      </c>
      <c r="AB51" s="77">
        <f t="shared" ref="AB51:AB62" si="31">O51-P51</f>
        <v>0</v>
      </c>
      <c r="AC51" s="70">
        <f t="shared" ref="AC51:AC62" si="32">IF(AA51&gt;=AB51,AB51,AA51)</f>
        <v>0</v>
      </c>
      <c r="AD51" s="77">
        <f t="shared" ref="AD51:AD62" si="33">Q51-R51</f>
        <v>0</v>
      </c>
      <c r="AE51" s="70">
        <f t="shared" ref="AE51:AE62" si="34">AD51*Y51</f>
        <v>0</v>
      </c>
      <c r="AF51" s="70">
        <f t="shared" ref="AF51:AF62" si="35">IF(AE51&gt;=(IF(S51="標準エリア",10000,14000)),(IF(S51="標準エリア",10000,14000)),AE51)</f>
        <v>0</v>
      </c>
      <c r="AG51" s="70">
        <f t="shared" ref="AG51:AG62" si="36">IF(AF51&gt;=R51,R51,AF51)</f>
        <v>0</v>
      </c>
    </row>
    <row r="52" spans="1:33" s="70" customFormat="1" ht="20.5" customHeight="1" x14ac:dyDescent="0.55000000000000004">
      <c r="A52" s="315"/>
      <c r="B52" s="101" t="s">
        <v>97</v>
      </c>
      <c r="C52" s="102" t="str">
        <f>IF(申請シート!C52=0,"",申請シート!C52)</f>
        <v/>
      </c>
      <c r="D52" s="301"/>
      <c r="E52" s="90"/>
      <c r="F52" s="102">
        <v>2</v>
      </c>
      <c r="G52" s="104"/>
      <c r="H52" s="105"/>
      <c r="I52" s="106">
        <f t="shared" si="26"/>
        <v>1</v>
      </c>
      <c r="J52" s="118" t="str">
        <f>申請シート!J52</f>
        <v>【住宅手当】</v>
      </c>
      <c r="K52" s="107">
        <f>申請シート!P52</f>
        <v>0</v>
      </c>
      <c r="L52" s="300" t="s">
        <v>108</v>
      </c>
      <c r="M52" s="333"/>
      <c r="N52" s="288" t="s">
        <v>20</v>
      </c>
      <c r="O52" s="289"/>
      <c r="P52" s="289"/>
      <c r="Q52" s="289"/>
      <c r="R52" s="289"/>
      <c r="S52" s="290" t="s">
        <v>17</v>
      </c>
      <c r="T52" s="107">
        <f>IF(L52="【あり】",IF(N52="【住宅手当】",AC52,IF(N52="【宿舎借上げ】",AG52,0)),K52)</f>
        <v>0</v>
      </c>
      <c r="U52" s="107">
        <f t="shared" si="27"/>
        <v>0</v>
      </c>
      <c r="V52" s="291"/>
      <c r="X52" s="70" t="str">
        <f t="shared" ref="X52:X62" si="37">IF(L52="【あり】",N52,J52)</f>
        <v>【住宅手当】</v>
      </c>
      <c r="Y52" s="70">
        <f t="shared" si="28"/>
        <v>0.5</v>
      </c>
      <c r="Z52" s="70">
        <f t="shared" si="29"/>
        <v>0</v>
      </c>
      <c r="AA52" s="70">
        <f t="shared" si="30"/>
        <v>0</v>
      </c>
      <c r="AB52" s="77">
        <f t="shared" si="31"/>
        <v>0</v>
      </c>
      <c r="AC52" s="70">
        <f t="shared" si="32"/>
        <v>0</v>
      </c>
      <c r="AD52" s="77">
        <f t="shared" si="33"/>
        <v>0</v>
      </c>
      <c r="AE52" s="70">
        <f t="shared" si="34"/>
        <v>0</v>
      </c>
      <c r="AF52" s="70">
        <f t="shared" si="35"/>
        <v>0</v>
      </c>
      <c r="AG52" s="70">
        <f t="shared" si="36"/>
        <v>0</v>
      </c>
    </row>
    <row r="53" spans="1:33" s="70" customFormat="1" ht="20.5" customHeight="1" x14ac:dyDescent="0.55000000000000004">
      <c r="A53" s="315"/>
      <c r="B53" s="101" t="s">
        <v>106</v>
      </c>
      <c r="C53" s="115" t="str">
        <f>IF(申請シート!C55=0,"",申請シート!C55)</f>
        <v/>
      </c>
      <c r="D53" s="301"/>
      <c r="E53" s="89"/>
      <c r="F53" s="102">
        <v>3</v>
      </c>
      <c r="G53" s="104"/>
      <c r="H53" s="105"/>
      <c r="I53" s="106">
        <f t="shared" si="26"/>
        <v>1</v>
      </c>
      <c r="J53" s="118" t="str">
        <f>申請シート!J53</f>
        <v>【住宅手当】</v>
      </c>
      <c r="K53" s="107">
        <f>申請シート!P53</f>
        <v>0</v>
      </c>
      <c r="L53" s="300" t="s">
        <v>108</v>
      </c>
      <c r="M53" s="333"/>
      <c r="N53" s="288" t="s">
        <v>20</v>
      </c>
      <c r="O53" s="289"/>
      <c r="P53" s="289"/>
      <c r="Q53" s="289"/>
      <c r="R53" s="289"/>
      <c r="S53" s="290" t="s">
        <v>17</v>
      </c>
      <c r="T53" s="107">
        <f t="shared" ref="T53:T62" si="38">IF(L53="【あり】",IF(N53="【住宅手当】",AC53,IF(N53="【宿舎借上げ】",AG53,0)),K53)</f>
        <v>0</v>
      </c>
      <c r="U53" s="107">
        <f t="shared" si="27"/>
        <v>0</v>
      </c>
      <c r="V53" s="291"/>
      <c r="X53" s="70" t="str">
        <f t="shared" si="37"/>
        <v>【住宅手当】</v>
      </c>
      <c r="Y53" s="70">
        <f t="shared" si="28"/>
        <v>0.5</v>
      </c>
      <c r="Z53" s="70">
        <f t="shared" si="29"/>
        <v>0</v>
      </c>
      <c r="AA53" s="70">
        <f t="shared" si="30"/>
        <v>0</v>
      </c>
      <c r="AB53" s="77">
        <f t="shared" si="31"/>
        <v>0</v>
      </c>
      <c r="AC53" s="70">
        <f t="shared" si="32"/>
        <v>0</v>
      </c>
      <c r="AD53" s="77">
        <f t="shared" si="33"/>
        <v>0</v>
      </c>
      <c r="AE53" s="70">
        <f t="shared" si="34"/>
        <v>0</v>
      </c>
      <c r="AF53" s="70">
        <f t="shared" si="35"/>
        <v>0</v>
      </c>
      <c r="AG53" s="70">
        <f t="shared" si="36"/>
        <v>0</v>
      </c>
    </row>
    <row r="54" spans="1:33" s="70" customFormat="1" ht="20.5" customHeight="1" x14ac:dyDescent="0.55000000000000004">
      <c r="A54" s="315"/>
      <c r="B54" s="323" t="s">
        <v>101</v>
      </c>
      <c r="C54" s="326" t="str">
        <f>IF(申請シート!C56=0,"",申請シート!C56)</f>
        <v/>
      </c>
      <c r="D54" s="329"/>
      <c r="E54" s="90"/>
      <c r="F54" s="102">
        <v>4</v>
      </c>
      <c r="G54" s="104"/>
      <c r="H54" s="105"/>
      <c r="I54" s="106">
        <f t="shared" si="26"/>
        <v>1</v>
      </c>
      <c r="J54" s="118" t="str">
        <f>申請シート!J54</f>
        <v>【住宅手当】</v>
      </c>
      <c r="K54" s="107">
        <f>申請シート!P54</f>
        <v>0</v>
      </c>
      <c r="L54" s="300" t="s">
        <v>108</v>
      </c>
      <c r="M54" s="333"/>
      <c r="N54" s="288" t="s">
        <v>20</v>
      </c>
      <c r="O54" s="289"/>
      <c r="P54" s="289"/>
      <c r="Q54" s="289"/>
      <c r="R54" s="289"/>
      <c r="S54" s="290" t="s">
        <v>17</v>
      </c>
      <c r="T54" s="107">
        <f t="shared" si="38"/>
        <v>0</v>
      </c>
      <c r="U54" s="107">
        <f t="shared" si="27"/>
        <v>0</v>
      </c>
      <c r="V54" s="291"/>
      <c r="X54" s="70" t="str">
        <f t="shared" si="37"/>
        <v>【住宅手当】</v>
      </c>
      <c r="Y54" s="70">
        <f t="shared" si="28"/>
        <v>0.5</v>
      </c>
      <c r="Z54" s="70">
        <f t="shared" si="29"/>
        <v>0</v>
      </c>
      <c r="AA54" s="70">
        <f t="shared" si="30"/>
        <v>0</v>
      </c>
      <c r="AB54" s="77">
        <f t="shared" si="31"/>
        <v>0</v>
      </c>
      <c r="AC54" s="70">
        <f t="shared" si="32"/>
        <v>0</v>
      </c>
      <c r="AD54" s="77">
        <f t="shared" si="33"/>
        <v>0</v>
      </c>
      <c r="AE54" s="70">
        <f t="shared" si="34"/>
        <v>0</v>
      </c>
      <c r="AF54" s="70">
        <f t="shared" si="35"/>
        <v>0</v>
      </c>
      <c r="AG54" s="70">
        <f t="shared" si="36"/>
        <v>0</v>
      </c>
    </row>
    <row r="55" spans="1:33" s="70" customFormat="1" ht="20.5" customHeight="1" x14ac:dyDescent="0.55000000000000004">
      <c r="A55" s="315"/>
      <c r="B55" s="324"/>
      <c r="C55" s="327"/>
      <c r="D55" s="330"/>
      <c r="E55" s="89"/>
      <c r="F55" s="102">
        <v>5</v>
      </c>
      <c r="G55" s="104"/>
      <c r="H55" s="105"/>
      <c r="I55" s="106">
        <f t="shared" si="26"/>
        <v>1</v>
      </c>
      <c r="J55" s="118" t="str">
        <f>申請シート!J55</f>
        <v>【住宅手当】</v>
      </c>
      <c r="K55" s="107">
        <f>申請シート!P55</f>
        <v>0</v>
      </c>
      <c r="L55" s="300" t="s">
        <v>108</v>
      </c>
      <c r="M55" s="333"/>
      <c r="N55" s="288" t="s">
        <v>20</v>
      </c>
      <c r="O55" s="289"/>
      <c r="P55" s="289"/>
      <c r="Q55" s="289"/>
      <c r="R55" s="289"/>
      <c r="S55" s="290" t="s">
        <v>17</v>
      </c>
      <c r="T55" s="107">
        <f t="shared" si="38"/>
        <v>0</v>
      </c>
      <c r="U55" s="107">
        <f t="shared" si="27"/>
        <v>0</v>
      </c>
      <c r="V55" s="291"/>
      <c r="X55" s="70" t="str">
        <f t="shared" si="37"/>
        <v>【住宅手当】</v>
      </c>
      <c r="Y55" s="70">
        <f t="shared" si="28"/>
        <v>0.5</v>
      </c>
      <c r="Z55" s="70">
        <f t="shared" si="29"/>
        <v>0</v>
      </c>
      <c r="AA55" s="70">
        <f t="shared" si="30"/>
        <v>0</v>
      </c>
      <c r="AB55" s="77">
        <f t="shared" si="31"/>
        <v>0</v>
      </c>
      <c r="AC55" s="70">
        <f t="shared" si="32"/>
        <v>0</v>
      </c>
      <c r="AD55" s="77">
        <f t="shared" si="33"/>
        <v>0</v>
      </c>
      <c r="AE55" s="70">
        <f t="shared" si="34"/>
        <v>0</v>
      </c>
      <c r="AF55" s="70">
        <f t="shared" si="35"/>
        <v>0</v>
      </c>
      <c r="AG55" s="70">
        <f t="shared" si="36"/>
        <v>0</v>
      </c>
    </row>
    <row r="56" spans="1:33" s="70" customFormat="1" ht="20.5" customHeight="1" thickBot="1" x14ac:dyDescent="0.6">
      <c r="A56" s="315"/>
      <c r="B56" s="325"/>
      <c r="C56" s="328"/>
      <c r="D56" s="331"/>
      <c r="E56" s="90"/>
      <c r="F56" s="102">
        <v>6</v>
      </c>
      <c r="G56" s="104"/>
      <c r="H56" s="105"/>
      <c r="I56" s="106">
        <f t="shared" si="26"/>
        <v>1</v>
      </c>
      <c r="J56" s="118" t="str">
        <f>申請シート!J56</f>
        <v>【住宅手当】</v>
      </c>
      <c r="K56" s="107">
        <f>申請シート!P56</f>
        <v>0</v>
      </c>
      <c r="L56" s="300" t="s">
        <v>108</v>
      </c>
      <c r="M56" s="333"/>
      <c r="N56" s="288" t="s">
        <v>20</v>
      </c>
      <c r="O56" s="289"/>
      <c r="P56" s="289"/>
      <c r="Q56" s="289"/>
      <c r="R56" s="289"/>
      <c r="S56" s="290" t="s">
        <v>17</v>
      </c>
      <c r="T56" s="107">
        <f t="shared" si="38"/>
        <v>0</v>
      </c>
      <c r="U56" s="107">
        <f t="shared" si="27"/>
        <v>0</v>
      </c>
      <c r="V56" s="291"/>
      <c r="X56" s="70" t="str">
        <f t="shared" si="37"/>
        <v>【住宅手当】</v>
      </c>
      <c r="Y56" s="70">
        <f t="shared" si="28"/>
        <v>0.5</v>
      </c>
      <c r="Z56" s="70">
        <f t="shared" si="29"/>
        <v>0</v>
      </c>
      <c r="AA56" s="70">
        <f t="shared" si="30"/>
        <v>0</v>
      </c>
      <c r="AB56" s="77">
        <f t="shared" si="31"/>
        <v>0</v>
      </c>
      <c r="AC56" s="70">
        <f t="shared" si="32"/>
        <v>0</v>
      </c>
      <c r="AD56" s="77">
        <f t="shared" si="33"/>
        <v>0</v>
      </c>
      <c r="AE56" s="70">
        <f t="shared" si="34"/>
        <v>0</v>
      </c>
      <c r="AF56" s="70">
        <f t="shared" si="35"/>
        <v>0</v>
      </c>
      <c r="AG56" s="70">
        <f t="shared" si="36"/>
        <v>0</v>
      </c>
    </row>
    <row r="57" spans="1:33" s="70" customFormat="1" ht="20.5" customHeight="1" x14ac:dyDescent="0.55000000000000004">
      <c r="A57" s="338"/>
      <c r="B57" s="99"/>
      <c r="C57" s="99"/>
      <c r="D57" s="99"/>
      <c r="E57" s="97"/>
      <c r="F57" s="102">
        <v>7</v>
      </c>
      <c r="G57" s="104"/>
      <c r="H57" s="105"/>
      <c r="I57" s="106">
        <f t="shared" si="26"/>
        <v>1</v>
      </c>
      <c r="J57" s="118" t="str">
        <f>申請シート!J57</f>
        <v>【住宅手当】</v>
      </c>
      <c r="K57" s="107">
        <f>申請シート!P57</f>
        <v>0</v>
      </c>
      <c r="L57" s="300" t="s">
        <v>108</v>
      </c>
      <c r="M57" s="333"/>
      <c r="N57" s="288" t="s">
        <v>20</v>
      </c>
      <c r="O57" s="289"/>
      <c r="P57" s="289"/>
      <c r="Q57" s="289"/>
      <c r="R57" s="289"/>
      <c r="S57" s="290" t="s">
        <v>17</v>
      </c>
      <c r="T57" s="107">
        <f t="shared" si="38"/>
        <v>0</v>
      </c>
      <c r="U57" s="107">
        <f t="shared" si="27"/>
        <v>0</v>
      </c>
      <c r="V57" s="291"/>
      <c r="X57" s="70" t="str">
        <f t="shared" si="37"/>
        <v>【住宅手当】</v>
      </c>
      <c r="Y57" s="70">
        <f t="shared" si="28"/>
        <v>0.5</v>
      </c>
      <c r="Z57" s="70">
        <f t="shared" si="29"/>
        <v>0</v>
      </c>
      <c r="AA57" s="70">
        <f t="shared" si="30"/>
        <v>0</v>
      </c>
      <c r="AB57" s="77">
        <f t="shared" si="31"/>
        <v>0</v>
      </c>
      <c r="AC57" s="70">
        <f t="shared" si="32"/>
        <v>0</v>
      </c>
      <c r="AD57" s="77">
        <f t="shared" si="33"/>
        <v>0</v>
      </c>
      <c r="AE57" s="70">
        <f t="shared" si="34"/>
        <v>0</v>
      </c>
      <c r="AF57" s="70">
        <f t="shared" si="35"/>
        <v>0</v>
      </c>
      <c r="AG57" s="70">
        <f t="shared" si="36"/>
        <v>0</v>
      </c>
    </row>
    <row r="58" spans="1:33" s="70" customFormat="1" ht="20.5" customHeight="1" thickBot="1" x14ac:dyDescent="0.6">
      <c r="A58" s="338"/>
      <c r="B58" s="100"/>
      <c r="C58" s="100"/>
      <c r="D58" s="100"/>
      <c r="E58" s="98"/>
      <c r="F58" s="102">
        <v>8</v>
      </c>
      <c r="G58" s="104"/>
      <c r="H58" s="105"/>
      <c r="I58" s="106">
        <f t="shared" si="26"/>
        <v>1</v>
      </c>
      <c r="J58" s="118" t="str">
        <f>申請シート!J58</f>
        <v>【住宅手当】</v>
      </c>
      <c r="K58" s="107">
        <f>申請シート!P58</f>
        <v>0</v>
      </c>
      <c r="L58" s="300" t="s">
        <v>108</v>
      </c>
      <c r="M58" s="333"/>
      <c r="N58" s="288" t="s">
        <v>20</v>
      </c>
      <c r="O58" s="289"/>
      <c r="P58" s="289"/>
      <c r="Q58" s="289"/>
      <c r="R58" s="289"/>
      <c r="S58" s="290" t="s">
        <v>17</v>
      </c>
      <c r="T58" s="107">
        <f t="shared" si="38"/>
        <v>0</v>
      </c>
      <c r="U58" s="107">
        <f t="shared" si="27"/>
        <v>0</v>
      </c>
      <c r="V58" s="291"/>
      <c r="X58" s="70" t="str">
        <f t="shared" si="37"/>
        <v>【住宅手当】</v>
      </c>
      <c r="Y58" s="70">
        <f t="shared" si="28"/>
        <v>0.5</v>
      </c>
      <c r="Z58" s="70">
        <f t="shared" si="29"/>
        <v>0</v>
      </c>
      <c r="AA58" s="70">
        <f t="shared" si="30"/>
        <v>0</v>
      </c>
      <c r="AB58" s="77">
        <f t="shared" si="31"/>
        <v>0</v>
      </c>
      <c r="AC58" s="70">
        <f t="shared" si="32"/>
        <v>0</v>
      </c>
      <c r="AD58" s="77">
        <f t="shared" si="33"/>
        <v>0</v>
      </c>
      <c r="AE58" s="70">
        <f t="shared" si="34"/>
        <v>0</v>
      </c>
      <c r="AF58" s="70">
        <f t="shared" si="35"/>
        <v>0</v>
      </c>
      <c r="AG58" s="70">
        <f t="shared" si="36"/>
        <v>0</v>
      </c>
    </row>
    <row r="59" spans="1:33" s="70" customFormat="1" ht="20.5" customHeight="1" thickBot="1" x14ac:dyDescent="0.6">
      <c r="A59" s="315"/>
      <c r="B59" s="172" t="str">
        <f>IF(D52=0,C52,D52)</f>
        <v/>
      </c>
      <c r="C59" s="173" t="s">
        <v>164</v>
      </c>
      <c r="D59" s="174"/>
      <c r="E59" s="89"/>
      <c r="F59" s="102">
        <v>9</v>
      </c>
      <c r="G59" s="104"/>
      <c r="H59" s="105"/>
      <c r="I59" s="106">
        <f t="shared" si="26"/>
        <v>1</v>
      </c>
      <c r="J59" s="118" t="str">
        <f>申請シート!J59</f>
        <v>【住宅手当】</v>
      </c>
      <c r="K59" s="107">
        <f>申請シート!P59</f>
        <v>0</v>
      </c>
      <c r="L59" s="300" t="s">
        <v>108</v>
      </c>
      <c r="M59" s="333"/>
      <c r="N59" s="288" t="s">
        <v>20</v>
      </c>
      <c r="O59" s="289"/>
      <c r="P59" s="289"/>
      <c r="Q59" s="289"/>
      <c r="R59" s="289"/>
      <c r="S59" s="290" t="s">
        <v>17</v>
      </c>
      <c r="T59" s="107">
        <f t="shared" si="38"/>
        <v>0</v>
      </c>
      <c r="U59" s="107">
        <f t="shared" si="27"/>
        <v>0</v>
      </c>
      <c r="V59" s="291"/>
      <c r="X59" s="70" t="str">
        <f t="shared" si="37"/>
        <v>【住宅手当】</v>
      </c>
      <c r="Y59" s="70">
        <f t="shared" si="28"/>
        <v>0.5</v>
      </c>
      <c r="Z59" s="70">
        <f t="shared" si="29"/>
        <v>0</v>
      </c>
      <c r="AA59" s="70">
        <f t="shared" si="30"/>
        <v>0</v>
      </c>
      <c r="AB59" s="77">
        <f t="shared" si="31"/>
        <v>0</v>
      </c>
      <c r="AC59" s="70">
        <f t="shared" si="32"/>
        <v>0</v>
      </c>
      <c r="AD59" s="77">
        <f t="shared" si="33"/>
        <v>0</v>
      </c>
      <c r="AE59" s="70">
        <f t="shared" si="34"/>
        <v>0</v>
      </c>
      <c r="AF59" s="70">
        <f t="shared" si="35"/>
        <v>0</v>
      </c>
      <c r="AG59" s="70">
        <f t="shared" si="36"/>
        <v>0</v>
      </c>
    </row>
    <row r="60" spans="1:33" s="70" customFormat="1" ht="20.5" customHeight="1" thickBot="1" x14ac:dyDescent="0.6">
      <c r="A60" s="315"/>
      <c r="B60" s="174" t="s">
        <v>5</v>
      </c>
      <c r="C60" s="175">
        <f>申請シート!C61</f>
        <v>12</v>
      </c>
      <c r="D60" s="176">
        <f>COUNTIF(X51:X62,"&lt;&gt;【補助対象外】")</f>
        <v>12</v>
      </c>
      <c r="E60" s="90"/>
      <c r="F60" s="102">
        <v>10</v>
      </c>
      <c r="G60" s="104"/>
      <c r="H60" s="105"/>
      <c r="I60" s="106">
        <f t="shared" si="26"/>
        <v>1</v>
      </c>
      <c r="J60" s="118" t="str">
        <f>申請シート!J60</f>
        <v>【住宅手当】</v>
      </c>
      <c r="K60" s="107">
        <f>申請シート!P60</f>
        <v>0</v>
      </c>
      <c r="L60" s="300" t="s">
        <v>108</v>
      </c>
      <c r="M60" s="333"/>
      <c r="N60" s="288" t="s">
        <v>20</v>
      </c>
      <c r="O60" s="289"/>
      <c r="P60" s="289"/>
      <c r="Q60" s="289"/>
      <c r="R60" s="289"/>
      <c r="S60" s="290" t="s">
        <v>17</v>
      </c>
      <c r="T60" s="107">
        <f t="shared" si="38"/>
        <v>0</v>
      </c>
      <c r="U60" s="107">
        <f t="shared" si="27"/>
        <v>0</v>
      </c>
      <c r="V60" s="291"/>
      <c r="X60" s="70" t="str">
        <f t="shared" si="37"/>
        <v>【住宅手当】</v>
      </c>
      <c r="Y60" s="70">
        <f t="shared" si="28"/>
        <v>0.5</v>
      </c>
      <c r="Z60" s="70">
        <f t="shared" si="29"/>
        <v>0</v>
      </c>
      <c r="AA60" s="70">
        <f t="shared" si="30"/>
        <v>0</v>
      </c>
      <c r="AB60" s="77">
        <f t="shared" si="31"/>
        <v>0</v>
      </c>
      <c r="AC60" s="70">
        <f t="shared" si="32"/>
        <v>0</v>
      </c>
      <c r="AD60" s="77">
        <f t="shared" si="33"/>
        <v>0</v>
      </c>
      <c r="AE60" s="70">
        <f t="shared" si="34"/>
        <v>0</v>
      </c>
      <c r="AF60" s="70">
        <f t="shared" si="35"/>
        <v>0</v>
      </c>
      <c r="AG60" s="70">
        <f t="shared" si="36"/>
        <v>0</v>
      </c>
    </row>
    <row r="61" spans="1:33" s="70" customFormat="1" ht="20.5" customHeight="1" thickBot="1" x14ac:dyDescent="0.6">
      <c r="A61" s="315"/>
      <c r="B61" s="89" t="s">
        <v>114</v>
      </c>
      <c r="C61" s="182">
        <f>ROUNDDOWN(SUM(K51:K62),-3)</f>
        <v>0</v>
      </c>
      <c r="D61" s="177">
        <f>ROUNDDOWN(SUM(T51:T62),-3)</f>
        <v>0</v>
      </c>
      <c r="E61" s="89"/>
      <c r="F61" s="102">
        <v>11</v>
      </c>
      <c r="G61" s="104"/>
      <c r="H61" s="105"/>
      <c r="I61" s="106">
        <f t="shared" si="26"/>
        <v>1</v>
      </c>
      <c r="J61" s="118" t="str">
        <f>申請シート!J61</f>
        <v>【住宅手当】</v>
      </c>
      <c r="K61" s="107">
        <f>申請シート!P61</f>
        <v>0</v>
      </c>
      <c r="L61" s="300" t="s">
        <v>108</v>
      </c>
      <c r="M61" s="333"/>
      <c r="N61" s="288" t="s">
        <v>20</v>
      </c>
      <c r="O61" s="289"/>
      <c r="P61" s="289"/>
      <c r="Q61" s="289"/>
      <c r="R61" s="289"/>
      <c r="S61" s="290" t="s">
        <v>17</v>
      </c>
      <c r="T61" s="107">
        <f t="shared" si="38"/>
        <v>0</v>
      </c>
      <c r="U61" s="107">
        <f t="shared" si="27"/>
        <v>0</v>
      </c>
      <c r="V61" s="291"/>
      <c r="X61" s="70" t="str">
        <f t="shared" si="37"/>
        <v>【住宅手当】</v>
      </c>
      <c r="Y61" s="70">
        <f t="shared" si="28"/>
        <v>0.5</v>
      </c>
      <c r="Z61" s="70">
        <f t="shared" si="29"/>
        <v>0</v>
      </c>
      <c r="AA61" s="70">
        <f t="shared" si="30"/>
        <v>0</v>
      </c>
      <c r="AB61" s="77">
        <f t="shared" si="31"/>
        <v>0</v>
      </c>
      <c r="AC61" s="70">
        <f t="shared" si="32"/>
        <v>0</v>
      </c>
      <c r="AD61" s="77">
        <f t="shared" si="33"/>
        <v>0</v>
      </c>
      <c r="AE61" s="70">
        <f t="shared" si="34"/>
        <v>0</v>
      </c>
      <c r="AF61" s="70">
        <f t="shared" si="35"/>
        <v>0</v>
      </c>
      <c r="AG61" s="70">
        <f t="shared" si="36"/>
        <v>0</v>
      </c>
    </row>
    <row r="62" spans="1:33" s="70" customFormat="1" ht="20.5" customHeight="1" thickBot="1" x14ac:dyDescent="0.6">
      <c r="A62" s="315"/>
      <c r="B62" s="183" t="s">
        <v>115</v>
      </c>
      <c r="C62" s="178"/>
      <c r="D62" s="179">
        <f>D61-C61</f>
        <v>0</v>
      </c>
      <c r="E62" s="90"/>
      <c r="F62" s="108">
        <v>12</v>
      </c>
      <c r="G62" s="109"/>
      <c r="H62" s="110"/>
      <c r="I62" s="111">
        <f t="shared" si="26"/>
        <v>1</v>
      </c>
      <c r="J62" s="120" t="str">
        <f>申請シート!J62</f>
        <v>【住宅手当】</v>
      </c>
      <c r="K62" s="112">
        <f>申請シート!P62</f>
        <v>0</v>
      </c>
      <c r="L62" s="303" t="s">
        <v>108</v>
      </c>
      <c r="M62" s="334"/>
      <c r="N62" s="295" t="s">
        <v>20</v>
      </c>
      <c r="O62" s="296"/>
      <c r="P62" s="296"/>
      <c r="Q62" s="296"/>
      <c r="R62" s="296"/>
      <c r="S62" s="297" t="s">
        <v>17</v>
      </c>
      <c r="T62" s="112">
        <f t="shared" si="38"/>
        <v>0</v>
      </c>
      <c r="U62" s="112">
        <f t="shared" si="27"/>
        <v>0</v>
      </c>
      <c r="V62" s="298"/>
      <c r="X62" s="70" t="str">
        <f t="shared" si="37"/>
        <v>【住宅手当】</v>
      </c>
      <c r="Y62" s="70">
        <f t="shared" si="28"/>
        <v>0.5</v>
      </c>
      <c r="Z62" s="70">
        <f t="shared" si="29"/>
        <v>0</v>
      </c>
      <c r="AA62" s="70">
        <f t="shared" si="30"/>
        <v>0</v>
      </c>
      <c r="AB62" s="77">
        <f t="shared" si="31"/>
        <v>0</v>
      </c>
      <c r="AC62" s="70">
        <f t="shared" si="32"/>
        <v>0</v>
      </c>
      <c r="AD62" s="77">
        <f t="shared" si="33"/>
        <v>0</v>
      </c>
      <c r="AE62" s="70">
        <f t="shared" si="34"/>
        <v>0</v>
      </c>
      <c r="AF62" s="70">
        <f t="shared" si="35"/>
        <v>0</v>
      </c>
      <c r="AG62" s="70">
        <f t="shared" si="36"/>
        <v>0</v>
      </c>
    </row>
    <row r="63" spans="1:33" s="70" customFormat="1" ht="3.65" customHeight="1" x14ac:dyDescent="0.55000000000000004">
      <c r="A63" s="147"/>
      <c r="B63" s="91"/>
      <c r="C63" s="71"/>
      <c r="D63" s="151"/>
      <c r="E63" s="92"/>
      <c r="F63" s="71"/>
      <c r="G63" s="93"/>
      <c r="H63" s="93"/>
      <c r="I63" s="94"/>
      <c r="J63" s="156"/>
      <c r="K63" s="95"/>
      <c r="L63" s="156"/>
      <c r="M63" s="157"/>
      <c r="N63" s="267"/>
      <c r="O63" s="268"/>
      <c r="P63" s="268"/>
      <c r="Q63" s="268"/>
      <c r="R63" s="268"/>
      <c r="S63" s="267"/>
      <c r="T63" s="95"/>
      <c r="U63" s="95"/>
      <c r="V63" s="96"/>
      <c r="AB63" s="77"/>
      <c r="AD63" s="77"/>
    </row>
    <row r="64" spans="1:33" s="70" customFormat="1" ht="3.65" customHeight="1" x14ac:dyDescent="0.55000000000000004">
      <c r="A64" s="147"/>
      <c r="B64" s="91"/>
      <c r="C64" s="71"/>
      <c r="D64" s="151"/>
      <c r="E64" s="92"/>
      <c r="F64" s="71"/>
      <c r="G64" s="93"/>
      <c r="H64" s="93"/>
      <c r="I64" s="94"/>
      <c r="J64" s="156"/>
      <c r="K64" s="95"/>
      <c r="L64" s="156"/>
      <c r="M64" s="157"/>
      <c r="N64" s="267"/>
      <c r="O64" s="268"/>
      <c r="P64" s="268"/>
      <c r="Q64" s="268"/>
      <c r="R64" s="268"/>
      <c r="S64" s="267"/>
      <c r="T64" s="95"/>
      <c r="U64" s="95"/>
      <c r="V64" s="96"/>
      <c r="AB64" s="77"/>
      <c r="AD64" s="77"/>
    </row>
    <row r="65" spans="1:33" s="70" customFormat="1" ht="3.65" customHeight="1" thickBot="1" x14ac:dyDescent="0.6">
      <c r="A65" s="147"/>
      <c r="B65" s="91"/>
      <c r="C65" s="71"/>
      <c r="D65" s="151"/>
      <c r="E65" s="92"/>
      <c r="F65" s="71"/>
      <c r="G65" s="93"/>
      <c r="H65" s="93"/>
      <c r="I65" s="94"/>
      <c r="J65" s="156"/>
      <c r="K65" s="95"/>
      <c r="L65" s="156"/>
      <c r="M65" s="157"/>
      <c r="N65" s="267"/>
      <c r="O65" s="268"/>
      <c r="P65" s="268"/>
      <c r="Q65" s="268"/>
      <c r="R65" s="268"/>
      <c r="S65" s="267"/>
      <c r="T65" s="95"/>
      <c r="U65" s="95"/>
      <c r="V65" s="96"/>
      <c r="AB65" s="77"/>
      <c r="AD65" s="77"/>
    </row>
    <row r="66" spans="1:33" s="70" customFormat="1" ht="3.65" customHeight="1" x14ac:dyDescent="0.55000000000000004">
      <c r="A66" s="147"/>
      <c r="B66" s="162"/>
      <c r="C66" s="164"/>
      <c r="D66" s="161"/>
      <c r="E66" s="163"/>
      <c r="F66" s="164"/>
      <c r="G66" s="165"/>
      <c r="H66" s="165"/>
      <c r="I66" s="166"/>
      <c r="J66" s="180"/>
      <c r="K66" s="167"/>
      <c r="L66" s="180"/>
      <c r="M66" s="181"/>
      <c r="N66" s="269"/>
      <c r="O66" s="270"/>
      <c r="P66" s="270"/>
      <c r="Q66" s="270"/>
      <c r="R66" s="270"/>
      <c r="S66" s="269"/>
      <c r="T66" s="167"/>
      <c r="U66" s="167"/>
      <c r="V66" s="168"/>
      <c r="AB66" s="77"/>
      <c r="AD66" s="77"/>
    </row>
    <row r="67" spans="1:33" s="70" customFormat="1" ht="3.65" customHeight="1" x14ac:dyDescent="0.55000000000000004">
      <c r="A67" s="147"/>
      <c r="B67" s="91"/>
      <c r="C67" s="71"/>
      <c r="D67" s="151"/>
      <c r="E67" s="92"/>
      <c r="F67" s="71"/>
      <c r="G67" s="93"/>
      <c r="H67" s="93"/>
      <c r="I67" s="94"/>
      <c r="J67" s="156"/>
      <c r="K67" s="95"/>
      <c r="L67" s="156"/>
      <c r="M67" s="157"/>
      <c r="N67" s="267"/>
      <c r="O67" s="268"/>
      <c r="P67" s="268"/>
      <c r="Q67" s="268"/>
      <c r="R67" s="268"/>
      <c r="S67" s="267"/>
      <c r="T67" s="95"/>
      <c r="U67" s="95"/>
      <c r="V67" s="96"/>
      <c r="AB67" s="77"/>
      <c r="AD67" s="77"/>
    </row>
    <row r="68" spans="1:33" s="70" customFormat="1" ht="3.65" customHeight="1" x14ac:dyDescent="0.55000000000000004">
      <c r="A68" s="147"/>
      <c r="B68" s="91"/>
      <c r="C68" s="71"/>
      <c r="D68" s="151"/>
      <c r="E68" s="92"/>
      <c r="F68" s="71"/>
      <c r="G68" s="93"/>
      <c r="H68" s="93"/>
      <c r="I68" s="94"/>
      <c r="J68" s="156"/>
      <c r="K68" s="95"/>
      <c r="L68" s="156"/>
      <c r="M68" s="157"/>
      <c r="N68" s="267"/>
      <c r="O68" s="268"/>
      <c r="P68" s="268"/>
      <c r="Q68" s="268"/>
      <c r="R68" s="268"/>
      <c r="S68" s="267"/>
      <c r="T68" s="95"/>
      <c r="U68" s="95"/>
      <c r="V68" s="96"/>
      <c r="AB68" s="77"/>
      <c r="AD68" s="77"/>
    </row>
    <row r="69" spans="1:33" ht="20" thickBot="1" x14ac:dyDescent="0.5">
      <c r="B69" s="6"/>
      <c r="C69" s="6"/>
      <c r="D69" s="122" t="str">
        <f>申請シート!D70</f>
        <v>４人目</v>
      </c>
      <c r="E69" s="6"/>
      <c r="F69" s="6"/>
      <c r="G69" s="149"/>
      <c r="H69" s="149"/>
      <c r="J69" s="149"/>
      <c r="N69" s="149"/>
      <c r="T69" s="154"/>
      <c r="U69" s="154"/>
      <c r="V69" s="155"/>
    </row>
    <row r="70" spans="1:33" s="70" customFormat="1" ht="48" customHeight="1" thickBot="1" x14ac:dyDescent="0.6">
      <c r="A70" s="78"/>
      <c r="B70" s="83" t="s">
        <v>94</v>
      </c>
      <c r="C70" s="83" t="s">
        <v>105</v>
      </c>
      <c r="D70" s="114" t="s">
        <v>107</v>
      </c>
      <c r="E70" s="88"/>
      <c r="F70" s="83" t="s">
        <v>93</v>
      </c>
      <c r="G70" s="84" t="s">
        <v>66</v>
      </c>
      <c r="H70" s="84" t="s">
        <v>67</v>
      </c>
      <c r="I70" s="81" t="s">
        <v>73</v>
      </c>
      <c r="J70" s="116" t="s">
        <v>111</v>
      </c>
      <c r="K70" s="116" t="s">
        <v>112</v>
      </c>
      <c r="L70" s="116" t="s">
        <v>109</v>
      </c>
      <c r="M70" s="116"/>
      <c r="N70" s="84" t="s">
        <v>75</v>
      </c>
      <c r="O70" s="84" t="s">
        <v>69</v>
      </c>
      <c r="P70" s="84" t="s">
        <v>68</v>
      </c>
      <c r="Q70" s="84" t="s">
        <v>70</v>
      </c>
      <c r="R70" s="84" t="s">
        <v>71</v>
      </c>
      <c r="S70" s="84" t="s">
        <v>15</v>
      </c>
      <c r="T70" s="121" t="s">
        <v>113</v>
      </c>
      <c r="U70" s="80" t="s">
        <v>74</v>
      </c>
      <c r="V70" s="69" t="s">
        <v>116</v>
      </c>
      <c r="Y70" s="70" t="s">
        <v>54</v>
      </c>
      <c r="Z70" s="70" t="s">
        <v>79</v>
      </c>
      <c r="AA70" s="70" t="s">
        <v>56</v>
      </c>
      <c r="AB70" s="70" t="s">
        <v>57</v>
      </c>
      <c r="AC70" s="71" t="s">
        <v>58</v>
      </c>
      <c r="AD70" s="70" t="s">
        <v>59</v>
      </c>
      <c r="AE70" s="70" t="s">
        <v>60</v>
      </c>
      <c r="AF70" s="70" t="s">
        <v>61</v>
      </c>
      <c r="AG70" s="70" t="s">
        <v>62</v>
      </c>
    </row>
    <row r="71" spans="1:33" s="70" customFormat="1" ht="20.5" customHeight="1" x14ac:dyDescent="0.55000000000000004">
      <c r="A71" s="315"/>
      <c r="B71" s="72" t="s">
        <v>96</v>
      </c>
      <c r="C71" s="87" t="str">
        <f>IF(申請シート!C71=0,"",申請シート!C71)</f>
        <v/>
      </c>
      <c r="D71" s="299"/>
      <c r="E71" s="89"/>
      <c r="F71" s="87">
        <v>1</v>
      </c>
      <c r="G71" s="73"/>
      <c r="H71" s="74"/>
      <c r="I71" s="75">
        <f t="shared" ref="I71:I82" si="39">IF(H71-G71+1&lt;10,IF(H71-G71+1&gt;0,H71-G71+1,"✕"),"✕")</f>
        <v>1</v>
      </c>
      <c r="J71" s="119" t="str">
        <f>申請シート!J71</f>
        <v>【住宅手当】</v>
      </c>
      <c r="K71" s="117">
        <f>申請シート!P71</f>
        <v>0</v>
      </c>
      <c r="L71" s="300" t="s">
        <v>108</v>
      </c>
      <c r="M71" s="332" t="s">
        <v>110</v>
      </c>
      <c r="N71" s="283" t="s">
        <v>20</v>
      </c>
      <c r="O71" s="284"/>
      <c r="P71" s="284"/>
      <c r="Q71" s="284"/>
      <c r="R71" s="284"/>
      <c r="S71" s="285" t="s">
        <v>17</v>
      </c>
      <c r="T71" s="76">
        <f>IF(L71="【あり】",IF(N71="【住宅手当】",AC71,IF(N71="【宿舎借上げ】",AG71,0)),K71)</f>
        <v>0</v>
      </c>
      <c r="U71" s="76">
        <f t="shared" ref="U71:U82" si="40">I71*T71</f>
        <v>0</v>
      </c>
      <c r="V71" s="286"/>
      <c r="X71" s="70" t="str">
        <f>IF(L71="【あり】",N71,J71)</f>
        <v>【住宅手当】</v>
      </c>
      <c r="Y71" s="70">
        <f t="shared" ref="Y71:Y82" si="41">IF(S71="標準エリア",1/2,(IF(S71="加算エリア",2/3,0)))</f>
        <v>0.5</v>
      </c>
      <c r="Z71" s="70">
        <f t="shared" ref="Z71:Z82" si="42">P71*Y71</f>
        <v>0</v>
      </c>
      <c r="AA71" s="70">
        <f t="shared" ref="AA71:AA82" si="43">IF(Z71&gt;=(IF(S71="標準エリア",10000,IF(S71="加算エリア",14000,0))),IF(S71="標準エリア",10000,IF(S71="加算エリア",14000,0)),Z71)</f>
        <v>0</v>
      </c>
      <c r="AB71" s="77">
        <f t="shared" ref="AB71:AB82" si="44">O71-P71</f>
        <v>0</v>
      </c>
      <c r="AC71" s="70">
        <f t="shared" ref="AC71:AC82" si="45">IF(AA71&gt;=AB71,AB71,AA71)</f>
        <v>0</v>
      </c>
      <c r="AD71" s="77">
        <f t="shared" ref="AD71:AD82" si="46">Q71-R71</f>
        <v>0</v>
      </c>
      <c r="AE71" s="70">
        <f t="shared" ref="AE71:AE82" si="47">AD71*Y71</f>
        <v>0</v>
      </c>
      <c r="AF71" s="70">
        <f t="shared" ref="AF71:AF82" si="48">IF(AE71&gt;=(IF(S71="標準エリア",10000,14000)),(IF(S71="標準エリア",10000,14000)),AE71)</f>
        <v>0</v>
      </c>
      <c r="AG71" s="70">
        <f t="shared" ref="AG71:AG82" si="49">IF(AF71&gt;=R71,R71,AF71)</f>
        <v>0</v>
      </c>
    </row>
    <row r="72" spans="1:33" s="70" customFormat="1" ht="20.5" customHeight="1" x14ac:dyDescent="0.55000000000000004">
      <c r="A72" s="315"/>
      <c r="B72" s="101" t="s">
        <v>97</v>
      </c>
      <c r="C72" s="102" t="str">
        <f>IF(申請シート!C72=0,"",申請シート!C72)</f>
        <v/>
      </c>
      <c r="D72" s="301"/>
      <c r="E72" s="90"/>
      <c r="F72" s="102">
        <v>2</v>
      </c>
      <c r="G72" s="104"/>
      <c r="H72" s="105"/>
      <c r="I72" s="106">
        <f t="shared" si="39"/>
        <v>1</v>
      </c>
      <c r="J72" s="118" t="str">
        <f>申請シート!J72</f>
        <v>【住宅手当】</v>
      </c>
      <c r="K72" s="107">
        <f>申請シート!P72</f>
        <v>0</v>
      </c>
      <c r="L72" s="300" t="s">
        <v>108</v>
      </c>
      <c r="M72" s="333"/>
      <c r="N72" s="288" t="s">
        <v>20</v>
      </c>
      <c r="O72" s="289"/>
      <c r="P72" s="289"/>
      <c r="Q72" s="289"/>
      <c r="R72" s="289"/>
      <c r="S72" s="290" t="s">
        <v>17</v>
      </c>
      <c r="T72" s="107">
        <f>IF(L72="【あり】",IF(N72="【住宅手当】",AC72,IF(N72="【宿舎借上げ】",AG72,0)),K72)</f>
        <v>0</v>
      </c>
      <c r="U72" s="107">
        <f t="shared" si="40"/>
        <v>0</v>
      </c>
      <c r="V72" s="291"/>
      <c r="X72" s="70" t="str">
        <f t="shared" ref="X72:X82" si="50">IF(L72="【あり】",N72,J72)</f>
        <v>【住宅手当】</v>
      </c>
      <c r="Y72" s="70">
        <f t="shared" si="41"/>
        <v>0.5</v>
      </c>
      <c r="Z72" s="70">
        <f t="shared" si="42"/>
        <v>0</v>
      </c>
      <c r="AA72" s="70">
        <f t="shared" si="43"/>
        <v>0</v>
      </c>
      <c r="AB72" s="77">
        <f t="shared" si="44"/>
        <v>0</v>
      </c>
      <c r="AC72" s="70">
        <f t="shared" si="45"/>
        <v>0</v>
      </c>
      <c r="AD72" s="77">
        <f t="shared" si="46"/>
        <v>0</v>
      </c>
      <c r="AE72" s="70">
        <f t="shared" si="47"/>
        <v>0</v>
      </c>
      <c r="AF72" s="70">
        <f t="shared" si="48"/>
        <v>0</v>
      </c>
      <c r="AG72" s="70">
        <f t="shared" si="49"/>
        <v>0</v>
      </c>
    </row>
    <row r="73" spans="1:33" s="70" customFormat="1" ht="20.5" customHeight="1" x14ac:dyDescent="0.55000000000000004">
      <c r="A73" s="315"/>
      <c r="B73" s="101" t="s">
        <v>106</v>
      </c>
      <c r="C73" s="115" t="str">
        <f>IF(申請シート!C75=0,"",申請シート!C75)</f>
        <v/>
      </c>
      <c r="D73" s="301"/>
      <c r="E73" s="89"/>
      <c r="F73" s="102">
        <v>3</v>
      </c>
      <c r="G73" s="104"/>
      <c r="H73" s="105"/>
      <c r="I73" s="106">
        <f t="shared" si="39"/>
        <v>1</v>
      </c>
      <c r="J73" s="118" t="str">
        <f>申請シート!J73</f>
        <v>【住宅手当】</v>
      </c>
      <c r="K73" s="107">
        <f>申請シート!P73</f>
        <v>0</v>
      </c>
      <c r="L73" s="300" t="s">
        <v>108</v>
      </c>
      <c r="M73" s="333"/>
      <c r="N73" s="288" t="s">
        <v>20</v>
      </c>
      <c r="O73" s="289"/>
      <c r="P73" s="289"/>
      <c r="Q73" s="289"/>
      <c r="R73" s="289"/>
      <c r="S73" s="290" t="s">
        <v>17</v>
      </c>
      <c r="T73" s="107">
        <f t="shared" ref="T73:T82" si="51">IF(L73="【あり】",IF(N73="【住宅手当】",AC73,IF(N73="【宿舎借上げ】",AG73,0)),K73)</f>
        <v>0</v>
      </c>
      <c r="U73" s="107">
        <f t="shared" si="40"/>
        <v>0</v>
      </c>
      <c r="V73" s="291"/>
      <c r="X73" s="70" t="str">
        <f t="shared" si="50"/>
        <v>【住宅手当】</v>
      </c>
      <c r="Y73" s="70">
        <f t="shared" si="41"/>
        <v>0.5</v>
      </c>
      <c r="Z73" s="70">
        <f t="shared" si="42"/>
        <v>0</v>
      </c>
      <c r="AA73" s="70">
        <f t="shared" si="43"/>
        <v>0</v>
      </c>
      <c r="AB73" s="77">
        <f t="shared" si="44"/>
        <v>0</v>
      </c>
      <c r="AC73" s="70">
        <f t="shared" si="45"/>
        <v>0</v>
      </c>
      <c r="AD73" s="77">
        <f t="shared" si="46"/>
        <v>0</v>
      </c>
      <c r="AE73" s="70">
        <f t="shared" si="47"/>
        <v>0</v>
      </c>
      <c r="AF73" s="70">
        <f t="shared" si="48"/>
        <v>0</v>
      </c>
      <c r="AG73" s="70">
        <f t="shared" si="49"/>
        <v>0</v>
      </c>
    </row>
    <row r="74" spans="1:33" s="70" customFormat="1" ht="20.5" customHeight="1" x14ac:dyDescent="0.55000000000000004">
      <c r="A74" s="315"/>
      <c r="B74" s="339" t="s">
        <v>101</v>
      </c>
      <c r="C74" s="335" t="str">
        <f>IF(申請シート!C76=0,"",申請シート!C76)</f>
        <v/>
      </c>
      <c r="D74" s="329"/>
      <c r="E74" s="90"/>
      <c r="F74" s="102">
        <v>4</v>
      </c>
      <c r="G74" s="104"/>
      <c r="H74" s="105"/>
      <c r="I74" s="106">
        <f t="shared" si="39"/>
        <v>1</v>
      </c>
      <c r="J74" s="118" t="str">
        <f>申請シート!J74</f>
        <v>【住宅手当】</v>
      </c>
      <c r="K74" s="107">
        <f>申請シート!P74</f>
        <v>0</v>
      </c>
      <c r="L74" s="300" t="s">
        <v>108</v>
      </c>
      <c r="M74" s="333"/>
      <c r="N74" s="288" t="s">
        <v>20</v>
      </c>
      <c r="O74" s="289"/>
      <c r="P74" s="289"/>
      <c r="Q74" s="289"/>
      <c r="R74" s="289"/>
      <c r="S74" s="290" t="s">
        <v>17</v>
      </c>
      <c r="T74" s="107">
        <f t="shared" si="51"/>
        <v>0</v>
      </c>
      <c r="U74" s="107">
        <f t="shared" si="40"/>
        <v>0</v>
      </c>
      <c r="V74" s="291"/>
      <c r="X74" s="70" t="str">
        <f t="shared" si="50"/>
        <v>【住宅手当】</v>
      </c>
      <c r="Y74" s="70">
        <f t="shared" si="41"/>
        <v>0.5</v>
      </c>
      <c r="Z74" s="70">
        <f t="shared" si="42"/>
        <v>0</v>
      </c>
      <c r="AA74" s="70">
        <f t="shared" si="43"/>
        <v>0</v>
      </c>
      <c r="AB74" s="77">
        <f t="shared" si="44"/>
        <v>0</v>
      </c>
      <c r="AC74" s="70">
        <f t="shared" si="45"/>
        <v>0</v>
      </c>
      <c r="AD74" s="77">
        <f t="shared" si="46"/>
        <v>0</v>
      </c>
      <c r="AE74" s="70">
        <f t="shared" si="47"/>
        <v>0</v>
      </c>
      <c r="AF74" s="70">
        <f t="shared" si="48"/>
        <v>0</v>
      </c>
      <c r="AG74" s="70">
        <f t="shared" si="49"/>
        <v>0</v>
      </c>
    </row>
    <row r="75" spans="1:33" s="70" customFormat="1" ht="20.5" customHeight="1" x14ac:dyDescent="0.55000000000000004">
      <c r="A75" s="315"/>
      <c r="B75" s="340"/>
      <c r="C75" s="336"/>
      <c r="D75" s="330"/>
      <c r="E75" s="89"/>
      <c r="F75" s="102">
        <v>5</v>
      </c>
      <c r="G75" s="104"/>
      <c r="H75" s="105"/>
      <c r="I75" s="106">
        <f t="shared" si="39"/>
        <v>1</v>
      </c>
      <c r="J75" s="118" t="str">
        <f>申請シート!J75</f>
        <v>【住宅手当】</v>
      </c>
      <c r="K75" s="107">
        <f>申請シート!P75</f>
        <v>0</v>
      </c>
      <c r="L75" s="300" t="s">
        <v>108</v>
      </c>
      <c r="M75" s="333"/>
      <c r="N75" s="288" t="s">
        <v>20</v>
      </c>
      <c r="O75" s="289"/>
      <c r="P75" s="289"/>
      <c r="Q75" s="289"/>
      <c r="R75" s="289"/>
      <c r="S75" s="290" t="s">
        <v>17</v>
      </c>
      <c r="T75" s="107">
        <f t="shared" si="51"/>
        <v>0</v>
      </c>
      <c r="U75" s="107">
        <f t="shared" si="40"/>
        <v>0</v>
      </c>
      <c r="V75" s="291"/>
      <c r="X75" s="70" t="str">
        <f t="shared" si="50"/>
        <v>【住宅手当】</v>
      </c>
      <c r="Y75" s="70">
        <f t="shared" si="41"/>
        <v>0.5</v>
      </c>
      <c r="Z75" s="70">
        <f t="shared" si="42"/>
        <v>0</v>
      </c>
      <c r="AA75" s="70">
        <f t="shared" si="43"/>
        <v>0</v>
      </c>
      <c r="AB75" s="77">
        <f t="shared" si="44"/>
        <v>0</v>
      </c>
      <c r="AC75" s="70">
        <f t="shared" si="45"/>
        <v>0</v>
      </c>
      <c r="AD75" s="77">
        <f t="shared" si="46"/>
        <v>0</v>
      </c>
      <c r="AE75" s="70">
        <f t="shared" si="47"/>
        <v>0</v>
      </c>
      <c r="AF75" s="70">
        <f t="shared" si="48"/>
        <v>0</v>
      </c>
      <c r="AG75" s="70">
        <f t="shared" si="49"/>
        <v>0</v>
      </c>
    </row>
    <row r="76" spans="1:33" s="70" customFormat="1" ht="20.5" customHeight="1" thickBot="1" x14ac:dyDescent="0.6">
      <c r="A76" s="315"/>
      <c r="B76" s="341"/>
      <c r="C76" s="337"/>
      <c r="D76" s="331"/>
      <c r="E76" s="90"/>
      <c r="F76" s="102">
        <v>6</v>
      </c>
      <c r="G76" s="104"/>
      <c r="H76" s="105"/>
      <c r="I76" s="106">
        <f t="shared" si="39"/>
        <v>1</v>
      </c>
      <c r="J76" s="118" t="str">
        <f>申請シート!J76</f>
        <v>【住宅手当】</v>
      </c>
      <c r="K76" s="107">
        <f>申請シート!P76</f>
        <v>0</v>
      </c>
      <c r="L76" s="300" t="s">
        <v>108</v>
      </c>
      <c r="M76" s="333"/>
      <c r="N76" s="288" t="s">
        <v>20</v>
      </c>
      <c r="O76" s="289"/>
      <c r="P76" s="289"/>
      <c r="Q76" s="289"/>
      <c r="R76" s="289"/>
      <c r="S76" s="290" t="s">
        <v>17</v>
      </c>
      <c r="T76" s="107">
        <f t="shared" si="51"/>
        <v>0</v>
      </c>
      <c r="U76" s="107">
        <f t="shared" si="40"/>
        <v>0</v>
      </c>
      <c r="V76" s="291"/>
      <c r="X76" s="70" t="str">
        <f t="shared" si="50"/>
        <v>【住宅手当】</v>
      </c>
      <c r="Y76" s="70">
        <f t="shared" si="41"/>
        <v>0.5</v>
      </c>
      <c r="Z76" s="70">
        <f t="shared" si="42"/>
        <v>0</v>
      </c>
      <c r="AA76" s="70">
        <f t="shared" si="43"/>
        <v>0</v>
      </c>
      <c r="AB76" s="77">
        <f t="shared" si="44"/>
        <v>0</v>
      </c>
      <c r="AC76" s="70">
        <f t="shared" si="45"/>
        <v>0</v>
      </c>
      <c r="AD76" s="77">
        <f t="shared" si="46"/>
        <v>0</v>
      </c>
      <c r="AE76" s="70">
        <f t="shared" si="47"/>
        <v>0</v>
      </c>
      <c r="AF76" s="70">
        <f t="shared" si="48"/>
        <v>0</v>
      </c>
      <c r="AG76" s="70">
        <f t="shared" si="49"/>
        <v>0</v>
      </c>
    </row>
    <row r="77" spans="1:33" s="70" customFormat="1" ht="20.5" customHeight="1" x14ac:dyDescent="0.55000000000000004">
      <c r="A77" s="338"/>
      <c r="B77" s="99"/>
      <c r="C77" s="99"/>
      <c r="D77" s="99"/>
      <c r="E77" s="97"/>
      <c r="F77" s="102">
        <v>7</v>
      </c>
      <c r="G77" s="104"/>
      <c r="H77" s="105"/>
      <c r="I77" s="106">
        <f t="shared" si="39"/>
        <v>1</v>
      </c>
      <c r="J77" s="118" t="str">
        <f>申請シート!J77</f>
        <v>【住宅手当】</v>
      </c>
      <c r="K77" s="107">
        <f>申請シート!P77</f>
        <v>0</v>
      </c>
      <c r="L77" s="300" t="s">
        <v>108</v>
      </c>
      <c r="M77" s="333"/>
      <c r="N77" s="288" t="s">
        <v>20</v>
      </c>
      <c r="O77" s="289"/>
      <c r="P77" s="289"/>
      <c r="Q77" s="289"/>
      <c r="R77" s="289"/>
      <c r="S77" s="290" t="s">
        <v>17</v>
      </c>
      <c r="T77" s="107">
        <f t="shared" si="51"/>
        <v>0</v>
      </c>
      <c r="U77" s="107">
        <f t="shared" si="40"/>
        <v>0</v>
      </c>
      <c r="V77" s="291"/>
      <c r="X77" s="70" t="str">
        <f t="shared" si="50"/>
        <v>【住宅手当】</v>
      </c>
      <c r="Y77" s="70">
        <f t="shared" si="41"/>
        <v>0.5</v>
      </c>
      <c r="Z77" s="70">
        <f t="shared" si="42"/>
        <v>0</v>
      </c>
      <c r="AA77" s="70">
        <f t="shared" si="43"/>
        <v>0</v>
      </c>
      <c r="AB77" s="77">
        <f t="shared" si="44"/>
        <v>0</v>
      </c>
      <c r="AC77" s="70">
        <f t="shared" si="45"/>
        <v>0</v>
      </c>
      <c r="AD77" s="77">
        <f t="shared" si="46"/>
        <v>0</v>
      </c>
      <c r="AE77" s="70">
        <f t="shared" si="47"/>
        <v>0</v>
      </c>
      <c r="AF77" s="70">
        <f t="shared" si="48"/>
        <v>0</v>
      </c>
      <c r="AG77" s="70">
        <f t="shared" si="49"/>
        <v>0</v>
      </c>
    </row>
    <row r="78" spans="1:33" s="70" customFormat="1" ht="20.5" customHeight="1" thickBot="1" x14ac:dyDescent="0.6">
      <c r="A78" s="338"/>
      <c r="B78" s="100"/>
      <c r="C78" s="100"/>
      <c r="D78" s="100"/>
      <c r="E78" s="98"/>
      <c r="F78" s="102">
        <v>8</v>
      </c>
      <c r="G78" s="104"/>
      <c r="H78" s="105"/>
      <c r="I78" s="106">
        <f t="shared" si="39"/>
        <v>1</v>
      </c>
      <c r="J78" s="118" t="str">
        <f>申請シート!J78</f>
        <v>【住宅手当】</v>
      </c>
      <c r="K78" s="107">
        <f>申請シート!P78</f>
        <v>0</v>
      </c>
      <c r="L78" s="300" t="s">
        <v>108</v>
      </c>
      <c r="M78" s="333"/>
      <c r="N78" s="288" t="s">
        <v>20</v>
      </c>
      <c r="O78" s="289"/>
      <c r="P78" s="289"/>
      <c r="Q78" s="289"/>
      <c r="R78" s="289"/>
      <c r="S78" s="290" t="s">
        <v>17</v>
      </c>
      <c r="T78" s="107">
        <f t="shared" si="51"/>
        <v>0</v>
      </c>
      <c r="U78" s="107">
        <f t="shared" si="40"/>
        <v>0</v>
      </c>
      <c r="V78" s="291"/>
      <c r="X78" s="70" t="str">
        <f t="shared" si="50"/>
        <v>【住宅手当】</v>
      </c>
      <c r="Y78" s="70">
        <f t="shared" si="41"/>
        <v>0.5</v>
      </c>
      <c r="Z78" s="70">
        <f t="shared" si="42"/>
        <v>0</v>
      </c>
      <c r="AA78" s="70">
        <f t="shared" si="43"/>
        <v>0</v>
      </c>
      <c r="AB78" s="77">
        <f t="shared" si="44"/>
        <v>0</v>
      </c>
      <c r="AC78" s="70">
        <f t="shared" si="45"/>
        <v>0</v>
      </c>
      <c r="AD78" s="77">
        <f t="shared" si="46"/>
        <v>0</v>
      </c>
      <c r="AE78" s="70">
        <f t="shared" si="47"/>
        <v>0</v>
      </c>
      <c r="AF78" s="70">
        <f t="shared" si="48"/>
        <v>0</v>
      </c>
      <c r="AG78" s="70">
        <f t="shared" si="49"/>
        <v>0</v>
      </c>
    </row>
    <row r="79" spans="1:33" s="70" customFormat="1" ht="20.5" customHeight="1" thickBot="1" x14ac:dyDescent="0.6">
      <c r="A79" s="315"/>
      <c r="B79" s="172" t="str">
        <f>IF(D72=0,C72,D72)</f>
        <v/>
      </c>
      <c r="C79" s="173" t="s">
        <v>164</v>
      </c>
      <c r="D79" s="174"/>
      <c r="E79" s="89"/>
      <c r="F79" s="102">
        <v>9</v>
      </c>
      <c r="G79" s="104"/>
      <c r="H79" s="105"/>
      <c r="I79" s="106">
        <f t="shared" si="39"/>
        <v>1</v>
      </c>
      <c r="J79" s="118" t="str">
        <f>申請シート!J79</f>
        <v>【住宅手当】</v>
      </c>
      <c r="K79" s="107">
        <f>申請シート!P79</f>
        <v>0</v>
      </c>
      <c r="L79" s="300" t="s">
        <v>108</v>
      </c>
      <c r="M79" s="333"/>
      <c r="N79" s="288" t="s">
        <v>20</v>
      </c>
      <c r="O79" s="289"/>
      <c r="P79" s="289"/>
      <c r="Q79" s="289"/>
      <c r="R79" s="289"/>
      <c r="S79" s="290" t="s">
        <v>17</v>
      </c>
      <c r="T79" s="107">
        <f t="shared" si="51"/>
        <v>0</v>
      </c>
      <c r="U79" s="107">
        <f t="shared" si="40"/>
        <v>0</v>
      </c>
      <c r="V79" s="291"/>
      <c r="X79" s="70" t="str">
        <f t="shared" si="50"/>
        <v>【住宅手当】</v>
      </c>
      <c r="Y79" s="70">
        <f t="shared" si="41"/>
        <v>0.5</v>
      </c>
      <c r="Z79" s="70">
        <f t="shared" si="42"/>
        <v>0</v>
      </c>
      <c r="AA79" s="70">
        <f t="shared" si="43"/>
        <v>0</v>
      </c>
      <c r="AB79" s="77">
        <f t="shared" si="44"/>
        <v>0</v>
      </c>
      <c r="AC79" s="70">
        <f t="shared" si="45"/>
        <v>0</v>
      </c>
      <c r="AD79" s="77">
        <f t="shared" si="46"/>
        <v>0</v>
      </c>
      <c r="AE79" s="70">
        <f t="shared" si="47"/>
        <v>0</v>
      </c>
      <c r="AF79" s="70">
        <f t="shared" si="48"/>
        <v>0</v>
      </c>
      <c r="AG79" s="70">
        <f t="shared" si="49"/>
        <v>0</v>
      </c>
    </row>
    <row r="80" spans="1:33" s="70" customFormat="1" ht="20.5" customHeight="1" thickBot="1" x14ac:dyDescent="0.6">
      <c r="A80" s="315"/>
      <c r="B80" s="174" t="s">
        <v>5</v>
      </c>
      <c r="C80" s="175">
        <f>申請シート!C81</f>
        <v>12</v>
      </c>
      <c r="D80" s="176">
        <f>COUNTIF(X71:X82,"&lt;&gt;【補助対象外】")</f>
        <v>12</v>
      </c>
      <c r="E80" s="90"/>
      <c r="F80" s="102">
        <v>10</v>
      </c>
      <c r="G80" s="104"/>
      <c r="H80" s="105"/>
      <c r="I80" s="106">
        <f t="shared" si="39"/>
        <v>1</v>
      </c>
      <c r="J80" s="118" t="str">
        <f>申請シート!J80</f>
        <v>【住宅手当】</v>
      </c>
      <c r="K80" s="107">
        <f>申請シート!P80</f>
        <v>0</v>
      </c>
      <c r="L80" s="300" t="s">
        <v>108</v>
      </c>
      <c r="M80" s="333"/>
      <c r="N80" s="288" t="s">
        <v>20</v>
      </c>
      <c r="O80" s="289"/>
      <c r="P80" s="289"/>
      <c r="Q80" s="289"/>
      <c r="R80" s="289"/>
      <c r="S80" s="290" t="s">
        <v>17</v>
      </c>
      <c r="T80" s="107">
        <f t="shared" si="51"/>
        <v>0</v>
      </c>
      <c r="U80" s="107">
        <f t="shared" si="40"/>
        <v>0</v>
      </c>
      <c r="V80" s="291"/>
      <c r="X80" s="70" t="str">
        <f t="shared" si="50"/>
        <v>【住宅手当】</v>
      </c>
      <c r="Y80" s="70">
        <f t="shared" si="41"/>
        <v>0.5</v>
      </c>
      <c r="Z80" s="70">
        <f t="shared" si="42"/>
        <v>0</v>
      </c>
      <c r="AA80" s="70">
        <f t="shared" si="43"/>
        <v>0</v>
      </c>
      <c r="AB80" s="77">
        <f t="shared" si="44"/>
        <v>0</v>
      </c>
      <c r="AC80" s="70">
        <f t="shared" si="45"/>
        <v>0</v>
      </c>
      <c r="AD80" s="77">
        <f t="shared" si="46"/>
        <v>0</v>
      </c>
      <c r="AE80" s="70">
        <f t="shared" si="47"/>
        <v>0</v>
      </c>
      <c r="AF80" s="70">
        <f t="shared" si="48"/>
        <v>0</v>
      </c>
      <c r="AG80" s="70">
        <f t="shared" si="49"/>
        <v>0</v>
      </c>
    </row>
    <row r="81" spans="1:33" s="70" customFormat="1" ht="20.5" customHeight="1" thickBot="1" x14ac:dyDescent="0.6">
      <c r="A81" s="315"/>
      <c r="B81" s="89" t="s">
        <v>114</v>
      </c>
      <c r="C81" s="182">
        <f>ROUNDDOWN(SUM(K71:K82),-3)</f>
        <v>0</v>
      </c>
      <c r="D81" s="177">
        <f>ROUNDDOWN(SUM(T71:T82),-3)</f>
        <v>0</v>
      </c>
      <c r="E81" s="89"/>
      <c r="F81" s="102">
        <v>11</v>
      </c>
      <c r="G81" s="104"/>
      <c r="H81" s="105"/>
      <c r="I81" s="106">
        <f t="shared" si="39"/>
        <v>1</v>
      </c>
      <c r="J81" s="118" t="str">
        <f>申請シート!J81</f>
        <v>【住宅手当】</v>
      </c>
      <c r="K81" s="107">
        <f>申請シート!P81</f>
        <v>0</v>
      </c>
      <c r="L81" s="300" t="s">
        <v>108</v>
      </c>
      <c r="M81" s="333"/>
      <c r="N81" s="288" t="s">
        <v>20</v>
      </c>
      <c r="O81" s="289"/>
      <c r="P81" s="289"/>
      <c r="Q81" s="289"/>
      <c r="R81" s="289"/>
      <c r="S81" s="290" t="s">
        <v>17</v>
      </c>
      <c r="T81" s="107">
        <f t="shared" si="51"/>
        <v>0</v>
      </c>
      <c r="U81" s="107">
        <f t="shared" si="40"/>
        <v>0</v>
      </c>
      <c r="V81" s="291"/>
      <c r="X81" s="70" t="str">
        <f t="shared" si="50"/>
        <v>【住宅手当】</v>
      </c>
      <c r="Y81" s="70">
        <f t="shared" si="41"/>
        <v>0.5</v>
      </c>
      <c r="Z81" s="70">
        <f t="shared" si="42"/>
        <v>0</v>
      </c>
      <c r="AA81" s="70">
        <f t="shared" si="43"/>
        <v>0</v>
      </c>
      <c r="AB81" s="77">
        <f t="shared" si="44"/>
        <v>0</v>
      </c>
      <c r="AC81" s="70">
        <f t="shared" si="45"/>
        <v>0</v>
      </c>
      <c r="AD81" s="77">
        <f t="shared" si="46"/>
        <v>0</v>
      </c>
      <c r="AE81" s="70">
        <f t="shared" si="47"/>
        <v>0</v>
      </c>
      <c r="AF81" s="70">
        <f t="shared" si="48"/>
        <v>0</v>
      </c>
      <c r="AG81" s="70">
        <f t="shared" si="49"/>
        <v>0</v>
      </c>
    </row>
    <row r="82" spans="1:33" s="70" customFormat="1" ht="20.5" customHeight="1" thickBot="1" x14ac:dyDescent="0.6">
      <c r="A82" s="315"/>
      <c r="B82" s="183" t="s">
        <v>115</v>
      </c>
      <c r="C82" s="178"/>
      <c r="D82" s="179">
        <f>D81-C81</f>
        <v>0</v>
      </c>
      <c r="E82" s="90"/>
      <c r="F82" s="108">
        <v>12</v>
      </c>
      <c r="G82" s="109"/>
      <c r="H82" s="110"/>
      <c r="I82" s="111">
        <f t="shared" si="39"/>
        <v>1</v>
      </c>
      <c r="J82" s="120" t="str">
        <f>申請シート!J82</f>
        <v>【住宅手当】</v>
      </c>
      <c r="K82" s="112">
        <f>申請シート!P82</f>
        <v>0</v>
      </c>
      <c r="L82" s="303" t="s">
        <v>108</v>
      </c>
      <c r="M82" s="334"/>
      <c r="N82" s="295" t="s">
        <v>20</v>
      </c>
      <c r="O82" s="296"/>
      <c r="P82" s="296"/>
      <c r="Q82" s="296"/>
      <c r="R82" s="296"/>
      <c r="S82" s="297" t="s">
        <v>17</v>
      </c>
      <c r="T82" s="112">
        <f t="shared" si="51"/>
        <v>0</v>
      </c>
      <c r="U82" s="112">
        <f t="shared" si="40"/>
        <v>0</v>
      </c>
      <c r="V82" s="298"/>
      <c r="X82" s="70" t="str">
        <f t="shared" si="50"/>
        <v>【住宅手当】</v>
      </c>
      <c r="Y82" s="70">
        <f t="shared" si="41"/>
        <v>0.5</v>
      </c>
      <c r="Z82" s="70">
        <f t="shared" si="42"/>
        <v>0</v>
      </c>
      <c r="AA82" s="70">
        <f t="shared" si="43"/>
        <v>0</v>
      </c>
      <c r="AB82" s="77">
        <f t="shared" si="44"/>
        <v>0</v>
      </c>
      <c r="AC82" s="70">
        <f t="shared" si="45"/>
        <v>0</v>
      </c>
      <c r="AD82" s="77">
        <f t="shared" si="46"/>
        <v>0</v>
      </c>
      <c r="AE82" s="70">
        <f t="shared" si="47"/>
        <v>0</v>
      </c>
      <c r="AF82" s="70">
        <f t="shared" si="48"/>
        <v>0</v>
      </c>
      <c r="AG82" s="70">
        <f t="shared" si="49"/>
        <v>0</v>
      </c>
    </row>
    <row r="83" spans="1:33" s="70" customFormat="1" ht="3.65" customHeight="1" x14ac:dyDescent="0.55000000000000004">
      <c r="A83" s="147"/>
      <c r="B83" s="91"/>
      <c r="C83" s="71"/>
      <c r="D83" s="151"/>
      <c r="E83" s="92"/>
      <c r="F83" s="71"/>
      <c r="G83" s="93"/>
      <c r="H83" s="93"/>
      <c r="I83" s="94"/>
      <c r="J83" s="156"/>
      <c r="K83" s="95"/>
      <c r="L83" s="156"/>
      <c r="M83" s="157"/>
      <c r="N83" s="267"/>
      <c r="O83" s="268"/>
      <c r="P83" s="268"/>
      <c r="Q83" s="268"/>
      <c r="R83" s="268"/>
      <c r="S83" s="267"/>
      <c r="T83" s="95"/>
      <c r="U83" s="95"/>
      <c r="V83" s="96"/>
      <c r="AB83" s="77"/>
      <c r="AD83" s="77"/>
    </row>
    <row r="84" spans="1:33" s="70" customFormat="1" ht="3.65" customHeight="1" x14ac:dyDescent="0.55000000000000004">
      <c r="A84" s="147"/>
      <c r="B84" s="91"/>
      <c r="C84" s="71"/>
      <c r="D84" s="151"/>
      <c r="E84" s="92"/>
      <c r="F84" s="71"/>
      <c r="G84" s="93"/>
      <c r="H84" s="93"/>
      <c r="I84" s="94"/>
      <c r="J84" s="156"/>
      <c r="K84" s="95"/>
      <c r="L84" s="156"/>
      <c r="M84" s="157"/>
      <c r="N84" s="267"/>
      <c r="O84" s="268"/>
      <c r="P84" s="268"/>
      <c r="Q84" s="268"/>
      <c r="R84" s="268"/>
      <c r="S84" s="267"/>
      <c r="T84" s="95"/>
      <c r="U84" s="95"/>
      <c r="V84" s="96"/>
      <c r="AB84" s="77"/>
      <c r="AD84" s="77"/>
    </row>
    <row r="85" spans="1:33" s="70" customFormat="1" ht="3.65" customHeight="1" thickBot="1" x14ac:dyDescent="0.6">
      <c r="A85" s="147"/>
      <c r="B85" s="91"/>
      <c r="C85" s="71"/>
      <c r="D85" s="151"/>
      <c r="E85" s="92"/>
      <c r="F85" s="71"/>
      <c r="G85" s="93"/>
      <c r="H85" s="93"/>
      <c r="I85" s="94"/>
      <c r="J85" s="156"/>
      <c r="K85" s="95"/>
      <c r="L85" s="156"/>
      <c r="M85" s="157"/>
      <c r="N85" s="267"/>
      <c r="O85" s="268"/>
      <c r="P85" s="268"/>
      <c r="Q85" s="268"/>
      <c r="R85" s="268"/>
      <c r="S85" s="267"/>
      <c r="T85" s="95"/>
      <c r="U85" s="95"/>
      <c r="V85" s="96"/>
      <c r="AB85" s="77"/>
      <c r="AD85" s="77"/>
    </row>
    <row r="86" spans="1:33" s="70" customFormat="1" ht="3.65" customHeight="1" x14ac:dyDescent="0.55000000000000004">
      <c r="A86" s="147"/>
      <c r="B86" s="162"/>
      <c r="C86" s="164"/>
      <c r="D86" s="161"/>
      <c r="E86" s="163"/>
      <c r="F86" s="164"/>
      <c r="G86" s="165"/>
      <c r="H86" s="165"/>
      <c r="I86" s="166"/>
      <c r="J86" s="180"/>
      <c r="K86" s="167"/>
      <c r="L86" s="180"/>
      <c r="M86" s="181"/>
      <c r="N86" s="269"/>
      <c r="O86" s="270"/>
      <c r="P86" s="270"/>
      <c r="Q86" s="270"/>
      <c r="R86" s="270"/>
      <c r="S86" s="269"/>
      <c r="T86" s="167"/>
      <c r="U86" s="167"/>
      <c r="V86" s="168"/>
      <c r="AB86" s="77"/>
      <c r="AD86" s="77"/>
    </row>
    <row r="87" spans="1:33" s="70" customFormat="1" ht="3.65" customHeight="1" x14ac:dyDescent="0.55000000000000004">
      <c r="A87" s="147"/>
      <c r="B87" s="91"/>
      <c r="C87" s="71"/>
      <c r="D87" s="151"/>
      <c r="E87" s="92"/>
      <c r="F87" s="71"/>
      <c r="G87" s="93"/>
      <c r="H87" s="93"/>
      <c r="I87" s="94"/>
      <c r="J87" s="156"/>
      <c r="K87" s="95"/>
      <c r="L87" s="156"/>
      <c r="M87" s="157"/>
      <c r="N87" s="267"/>
      <c r="O87" s="268"/>
      <c r="P87" s="268"/>
      <c r="Q87" s="268"/>
      <c r="R87" s="268"/>
      <c r="S87" s="267"/>
      <c r="T87" s="95"/>
      <c r="U87" s="95"/>
      <c r="V87" s="96"/>
      <c r="AB87" s="77"/>
      <c r="AD87" s="77"/>
    </row>
    <row r="88" spans="1:33" s="70" customFormat="1" ht="3.65" customHeight="1" x14ac:dyDescent="0.55000000000000004">
      <c r="A88" s="147"/>
      <c r="B88" s="91"/>
      <c r="C88" s="71"/>
      <c r="D88" s="151"/>
      <c r="E88" s="92"/>
      <c r="F88" s="71"/>
      <c r="G88" s="93"/>
      <c r="H88" s="93"/>
      <c r="I88" s="94"/>
      <c r="J88" s="156"/>
      <c r="K88" s="95"/>
      <c r="L88" s="156"/>
      <c r="M88" s="157"/>
      <c r="N88" s="267"/>
      <c r="O88" s="268"/>
      <c r="P88" s="268"/>
      <c r="Q88" s="268"/>
      <c r="R88" s="268"/>
      <c r="S88" s="267"/>
      <c r="T88" s="95"/>
      <c r="U88" s="95"/>
      <c r="V88" s="96"/>
      <c r="AB88" s="77"/>
      <c r="AD88" s="77"/>
    </row>
    <row r="89" spans="1:33" ht="20" thickBot="1" x14ac:dyDescent="0.5">
      <c r="B89" s="6"/>
      <c r="C89" s="6"/>
      <c r="D89" s="122" t="str">
        <f>申請シート!D90</f>
        <v>５人目</v>
      </c>
      <c r="E89" s="6"/>
      <c r="F89" s="6"/>
      <c r="G89" s="149"/>
      <c r="H89" s="149"/>
      <c r="J89" s="149"/>
      <c r="N89" s="149"/>
      <c r="T89" s="154"/>
      <c r="U89" s="154"/>
      <c r="V89" s="155"/>
    </row>
    <row r="90" spans="1:33" s="70" customFormat="1" ht="48" customHeight="1" thickBot="1" x14ac:dyDescent="0.6">
      <c r="A90" s="78"/>
      <c r="B90" s="83" t="s">
        <v>94</v>
      </c>
      <c r="C90" s="83" t="s">
        <v>105</v>
      </c>
      <c r="D90" s="114" t="s">
        <v>107</v>
      </c>
      <c r="E90" s="88"/>
      <c r="F90" s="83" t="s">
        <v>93</v>
      </c>
      <c r="G90" s="84" t="s">
        <v>66</v>
      </c>
      <c r="H90" s="84" t="s">
        <v>67</v>
      </c>
      <c r="I90" s="81" t="s">
        <v>73</v>
      </c>
      <c r="J90" s="116" t="s">
        <v>111</v>
      </c>
      <c r="K90" s="116" t="s">
        <v>112</v>
      </c>
      <c r="L90" s="116" t="s">
        <v>109</v>
      </c>
      <c r="M90" s="116"/>
      <c r="N90" s="84" t="s">
        <v>75</v>
      </c>
      <c r="O90" s="84" t="s">
        <v>69</v>
      </c>
      <c r="P90" s="84" t="s">
        <v>68</v>
      </c>
      <c r="Q90" s="84" t="s">
        <v>70</v>
      </c>
      <c r="R90" s="84" t="s">
        <v>71</v>
      </c>
      <c r="S90" s="84" t="s">
        <v>15</v>
      </c>
      <c r="T90" s="121" t="s">
        <v>113</v>
      </c>
      <c r="U90" s="80" t="s">
        <v>74</v>
      </c>
      <c r="V90" s="69" t="s">
        <v>116</v>
      </c>
      <c r="Y90" s="70" t="s">
        <v>54</v>
      </c>
      <c r="Z90" s="70" t="s">
        <v>79</v>
      </c>
      <c r="AA90" s="70" t="s">
        <v>56</v>
      </c>
      <c r="AB90" s="70" t="s">
        <v>57</v>
      </c>
      <c r="AC90" s="71" t="s">
        <v>58</v>
      </c>
      <c r="AD90" s="70" t="s">
        <v>59</v>
      </c>
      <c r="AE90" s="70" t="s">
        <v>60</v>
      </c>
      <c r="AF90" s="70" t="s">
        <v>61</v>
      </c>
      <c r="AG90" s="70" t="s">
        <v>62</v>
      </c>
    </row>
    <row r="91" spans="1:33" s="70" customFormat="1" ht="20.5" customHeight="1" x14ac:dyDescent="0.55000000000000004">
      <c r="A91" s="315"/>
      <c r="B91" s="72" t="s">
        <v>96</v>
      </c>
      <c r="C91" s="87" t="str">
        <f>IF(申請シート!C91=0,"",申請シート!C91)</f>
        <v/>
      </c>
      <c r="D91" s="299"/>
      <c r="E91" s="89"/>
      <c r="F91" s="87">
        <v>1</v>
      </c>
      <c r="G91" s="73"/>
      <c r="H91" s="74"/>
      <c r="I91" s="75">
        <f t="shared" ref="I91:I102" si="52">IF(H91-G91+1&lt;10,IF(H91-G91+1&gt;0,H91-G91+1,"✕"),"✕")</f>
        <v>1</v>
      </c>
      <c r="J91" s="119" t="str">
        <f>申請シート!J91</f>
        <v>【住宅手当】</v>
      </c>
      <c r="K91" s="117">
        <f>申請シート!P91</f>
        <v>0</v>
      </c>
      <c r="L91" s="300" t="s">
        <v>108</v>
      </c>
      <c r="M91" s="332" t="s">
        <v>110</v>
      </c>
      <c r="N91" s="283" t="s">
        <v>20</v>
      </c>
      <c r="O91" s="284"/>
      <c r="P91" s="284"/>
      <c r="Q91" s="284"/>
      <c r="R91" s="284"/>
      <c r="S91" s="285" t="s">
        <v>17</v>
      </c>
      <c r="T91" s="76">
        <f>IF(L91="【あり】",IF(N91="【住宅手当】",AC91,IF(N91="【宿舎借上げ】",AG91,0)),K91)</f>
        <v>0</v>
      </c>
      <c r="U91" s="76">
        <f t="shared" ref="U91:U102" si="53">I91*T91</f>
        <v>0</v>
      </c>
      <c r="V91" s="286"/>
      <c r="X91" s="70" t="str">
        <f t="shared" ref="X91:X102" si="54">IF(L91="【あり】",N91,J91)</f>
        <v>【住宅手当】</v>
      </c>
      <c r="Y91" s="70">
        <f t="shared" ref="Y91:Y102" si="55">IF(S91="標準エリア",1/2,(IF(S91="加算エリア",2/3,0)))</f>
        <v>0.5</v>
      </c>
      <c r="Z91" s="70">
        <f t="shared" ref="Z91:Z102" si="56">P91*Y91</f>
        <v>0</v>
      </c>
      <c r="AA91" s="70">
        <f t="shared" ref="AA91:AA102" si="57">IF(Z91&gt;=(IF(S91="標準エリア",10000,IF(S91="加算エリア",14000,0))),IF(S91="標準エリア",10000,IF(S91="加算エリア",14000,0)),Z91)</f>
        <v>0</v>
      </c>
      <c r="AB91" s="77">
        <f t="shared" ref="AB91:AB102" si="58">O91-P91</f>
        <v>0</v>
      </c>
      <c r="AC91" s="70">
        <f t="shared" ref="AC91:AC102" si="59">IF(AA91&gt;=AB91,AB91,AA91)</f>
        <v>0</v>
      </c>
      <c r="AD91" s="77">
        <f t="shared" ref="AD91:AD102" si="60">Q91-R91</f>
        <v>0</v>
      </c>
      <c r="AE91" s="70">
        <f t="shared" ref="AE91:AE102" si="61">AD91*Y91</f>
        <v>0</v>
      </c>
      <c r="AF91" s="70">
        <f t="shared" ref="AF91:AF102" si="62">IF(AE91&gt;=(IF(S91="標準エリア",10000,14000)),(IF(S91="標準エリア",10000,14000)),AE91)</f>
        <v>0</v>
      </c>
      <c r="AG91" s="70">
        <f t="shared" ref="AG91:AG102" si="63">IF(AF91&gt;=R91,R91,AF91)</f>
        <v>0</v>
      </c>
    </row>
    <row r="92" spans="1:33" s="70" customFormat="1" ht="20.5" customHeight="1" x14ac:dyDescent="0.55000000000000004">
      <c r="A92" s="315"/>
      <c r="B92" s="101" t="s">
        <v>97</v>
      </c>
      <c r="C92" s="102" t="str">
        <f>IF(申請シート!C92=0,"",申請シート!C92)</f>
        <v/>
      </c>
      <c r="D92" s="301"/>
      <c r="E92" s="90"/>
      <c r="F92" s="102">
        <v>2</v>
      </c>
      <c r="G92" s="104"/>
      <c r="H92" s="105"/>
      <c r="I92" s="106">
        <f t="shared" si="52"/>
        <v>1</v>
      </c>
      <c r="J92" s="118" t="str">
        <f>申請シート!J92</f>
        <v>【住宅手当】</v>
      </c>
      <c r="K92" s="107">
        <f>申請シート!P92</f>
        <v>0</v>
      </c>
      <c r="L92" s="300" t="s">
        <v>108</v>
      </c>
      <c r="M92" s="333"/>
      <c r="N92" s="288" t="s">
        <v>20</v>
      </c>
      <c r="O92" s="289"/>
      <c r="P92" s="289"/>
      <c r="Q92" s="289"/>
      <c r="R92" s="289"/>
      <c r="S92" s="290" t="s">
        <v>17</v>
      </c>
      <c r="T92" s="107">
        <f>IF(L92="【あり】",IF(N92="【住宅手当】",AC92,IF(N92="【宿舎借上げ】",AG92,0)),K92)</f>
        <v>0</v>
      </c>
      <c r="U92" s="107">
        <f t="shared" si="53"/>
        <v>0</v>
      </c>
      <c r="V92" s="291"/>
      <c r="X92" s="70" t="str">
        <f t="shared" si="54"/>
        <v>【住宅手当】</v>
      </c>
      <c r="Y92" s="70">
        <f t="shared" si="55"/>
        <v>0.5</v>
      </c>
      <c r="Z92" s="70">
        <f t="shared" si="56"/>
        <v>0</v>
      </c>
      <c r="AA92" s="70">
        <f t="shared" si="57"/>
        <v>0</v>
      </c>
      <c r="AB92" s="77">
        <f t="shared" si="58"/>
        <v>0</v>
      </c>
      <c r="AC92" s="70">
        <f t="shared" si="59"/>
        <v>0</v>
      </c>
      <c r="AD92" s="77">
        <f t="shared" si="60"/>
        <v>0</v>
      </c>
      <c r="AE92" s="70">
        <f t="shared" si="61"/>
        <v>0</v>
      </c>
      <c r="AF92" s="70">
        <f t="shared" si="62"/>
        <v>0</v>
      </c>
      <c r="AG92" s="70">
        <f t="shared" si="63"/>
        <v>0</v>
      </c>
    </row>
    <row r="93" spans="1:33" s="70" customFormat="1" ht="20.5" customHeight="1" x14ac:dyDescent="0.55000000000000004">
      <c r="A93" s="315"/>
      <c r="B93" s="101" t="s">
        <v>106</v>
      </c>
      <c r="C93" s="115" t="str">
        <f>IF(申請シート!C95=0,"",申請シート!C95)</f>
        <v/>
      </c>
      <c r="D93" s="301"/>
      <c r="E93" s="89"/>
      <c r="F93" s="102">
        <v>3</v>
      </c>
      <c r="G93" s="104"/>
      <c r="H93" s="105"/>
      <c r="I93" s="106">
        <f t="shared" si="52"/>
        <v>1</v>
      </c>
      <c r="J93" s="118" t="str">
        <f>申請シート!J93</f>
        <v>【住宅手当】</v>
      </c>
      <c r="K93" s="107">
        <f>申請シート!P93</f>
        <v>0</v>
      </c>
      <c r="L93" s="300" t="s">
        <v>108</v>
      </c>
      <c r="M93" s="333"/>
      <c r="N93" s="288" t="s">
        <v>20</v>
      </c>
      <c r="O93" s="289"/>
      <c r="P93" s="289"/>
      <c r="Q93" s="289"/>
      <c r="R93" s="289"/>
      <c r="S93" s="290" t="s">
        <v>17</v>
      </c>
      <c r="T93" s="107">
        <f t="shared" ref="T93:T102" si="64">IF(L93="【あり】",IF(N93="【住宅手当】",AC93,IF(N93="【宿舎借上げ】",AG93,0)),K93)</f>
        <v>0</v>
      </c>
      <c r="U93" s="107">
        <f t="shared" si="53"/>
        <v>0</v>
      </c>
      <c r="V93" s="291"/>
      <c r="X93" s="70" t="str">
        <f t="shared" si="54"/>
        <v>【住宅手当】</v>
      </c>
      <c r="Y93" s="70">
        <f t="shared" si="55"/>
        <v>0.5</v>
      </c>
      <c r="Z93" s="70">
        <f t="shared" si="56"/>
        <v>0</v>
      </c>
      <c r="AA93" s="70">
        <f t="shared" si="57"/>
        <v>0</v>
      </c>
      <c r="AB93" s="77">
        <f t="shared" si="58"/>
        <v>0</v>
      </c>
      <c r="AC93" s="70">
        <f t="shared" si="59"/>
        <v>0</v>
      </c>
      <c r="AD93" s="77">
        <f t="shared" si="60"/>
        <v>0</v>
      </c>
      <c r="AE93" s="70">
        <f t="shared" si="61"/>
        <v>0</v>
      </c>
      <c r="AF93" s="70">
        <f t="shared" si="62"/>
        <v>0</v>
      </c>
      <c r="AG93" s="70">
        <f t="shared" si="63"/>
        <v>0</v>
      </c>
    </row>
    <row r="94" spans="1:33" s="70" customFormat="1" ht="20.5" customHeight="1" x14ac:dyDescent="0.55000000000000004">
      <c r="A94" s="315"/>
      <c r="B94" s="339" t="s">
        <v>101</v>
      </c>
      <c r="C94" s="335" t="str">
        <f>IF(申請シート!C96=0,"",申請シート!C96)</f>
        <v/>
      </c>
      <c r="D94" s="329"/>
      <c r="E94" s="90"/>
      <c r="F94" s="102">
        <v>4</v>
      </c>
      <c r="G94" s="104"/>
      <c r="H94" s="105"/>
      <c r="I94" s="106">
        <f t="shared" si="52"/>
        <v>1</v>
      </c>
      <c r="J94" s="118" t="str">
        <f>申請シート!J94</f>
        <v>【住宅手当】</v>
      </c>
      <c r="K94" s="107">
        <f>申請シート!P94</f>
        <v>0</v>
      </c>
      <c r="L94" s="300" t="s">
        <v>108</v>
      </c>
      <c r="M94" s="333"/>
      <c r="N94" s="288" t="s">
        <v>20</v>
      </c>
      <c r="O94" s="289"/>
      <c r="P94" s="289"/>
      <c r="Q94" s="289"/>
      <c r="R94" s="289"/>
      <c r="S94" s="290" t="s">
        <v>17</v>
      </c>
      <c r="T94" s="107">
        <f t="shared" si="64"/>
        <v>0</v>
      </c>
      <c r="U94" s="107">
        <f t="shared" si="53"/>
        <v>0</v>
      </c>
      <c r="V94" s="291"/>
      <c r="X94" s="70" t="str">
        <f t="shared" si="54"/>
        <v>【住宅手当】</v>
      </c>
      <c r="Y94" s="70">
        <f t="shared" si="55"/>
        <v>0.5</v>
      </c>
      <c r="Z94" s="70">
        <f t="shared" si="56"/>
        <v>0</v>
      </c>
      <c r="AA94" s="70">
        <f t="shared" si="57"/>
        <v>0</v>
      </c>
      <c r="AB94" s="77">
        <f t="shared" si="58"/>
        <v>0</v>
      </c>
      <c r="AC94" s="70">
        <f t="shared" si="59"/>
        <v>0</v>
      </c>
      <c r="AD94" s="77">
        <f t="shared" si="60"/>
        <v>0</v>
      </c>
      <c r="AE94" s="70">
        <f t="shared" si="61"/>
        <v>0</v>
      </c>
      <c r="AF94" s="70">
        <f t="shared" si="62"/>
        <v>0</v>
      </c>
      <c r="AG94" s="70">
        <f t="shared" si="63"/>
        <v>0</v>
      </c>
    </row>
    <row r="95" spans="1:33" s="70" customFormat="1" ht="20.5" customHeight="1" x14ac:dyDescent="0.55000000000000004">
      <c r="A95" s="315"/>
      <c r="B95" s="340"/>
      <c r="C95" s="336"/>
      <c r="D95" s="330"/>
      <c r="E95" s="89"/>
      <c r="F95" s="102">
        <v>5</v>
      </c>
      <c r="G95" s="104"/>
      <c r="H95" s="105"/>
      <c r="I95" s="106">
        <f t="shared" si="52"/>
        <v>1</v>
      </c>
      <c r="J95" s="118" t="str">
        <f>申請シート!J95</f>
        <v>【住宅手当】</v>
      </c>
      <c r="K95" s="107">
        <f>申請シート!P95</f>
        <v>0</v>
      </c>
      <c r="L95" s="300" t="s">
        <v>108</v>
      </c>
      <c r="M95" s="333"/>
      <c r="N95" s="288" t="s">
        <v>20</v>
      </c>
      <c r="O95" s="289"/>
      <c r="P95" s="289"/>
      <c r="Q95" s="289"/>
      <c r="R95" s="289"/>
      <c r="S95" s="290" t="s">
        <v>17</v>
      </c>
      <c r="T95" s="107">
        <f t="shared" si="64"/>
        <v>0</v>
      </c>
      <c r="U95" s="107">
        <f t="shared" si="53"/>
        <v>0</v>
      </c>
      <c r="V95" s="291"/>
      <c r="X95" s="70" t="str">
        <f t="shared" si="54"/>
        <v>【住宅手当】</v>
      </c>
      <c r="Y95" s="70">
        <f t="shared" si="55"/>
        <v>0.5</v>
      </c>
      <c r="Z95" s="70">
        <f t="shared" si="56"/>
        <v>0</v>
      </c>
      <c r="AA95" s="70">
        <f t="shared" si="57"/>
        <v>0</v>
      </c>
      <c r="AB95" s="77">
        <f t="shared" si="58"/>
        <v>0</v>
      </c>
      <c r="AC95" s="70">
        <f t="shared" si="59"/>
        <v>0</v>
      </c>
      <c r="AD95" s="77">
        <f t="shared" si="60"/>
        <v>0</v>
      </c>
      <c r="AE95" s="70">
        <f t="shared" si="61"/>
        <v>0</v>
      </c>
      <c r="AF95" s="70">
        <f t="shared" si="62"/>
        <v>0</v>
      </c>
      <c r="AG95" s="70">
        <f t="shared" si="63"/>
        <v>0</v>
      </c>
    </row>
    <row r="96" spans="1:33" s="70" customFormat="1" ht="20.5" customHeight="1" thickBot="1" x14ac:dyDescent="0.6">
      <c r="A96" s="315"/>
      <c r="B96" s="341"/>
      <c r="C96" s="337"/>
      <c r="D96" s="331"/>
      <c r="E96" s="90"/>
      <c r="F96" s="102">
        <v>6</v>
      </c>
      <c r="G96" s="104"/>
      <c r="H96" s="105"/>
      <c r="I96" s="106">
        <f t="shared" si="52"/>
        <v>1</v>
      </c>
      <c r="J96" s="118" t="str">
        <f>申請シート!J96</f>
        <v>【住宅手当】</v>
      </c>
      <c r="K96" s="107">
        <f>申請シート!P96</f>
        <v>0</v>
      </c>
      <c r="L96" s="300" t="s">
        <v>108</v>
      </c>
      <c r="M96" s="333"/>
      <c r="N96" s="288" t="s">
        <v>20</v>
      </c>
      <c r="O96" s="289"/>
      <c r="P96" s="289"/>
      <c r="Q96" s="289"/>
      <c r="R96" s="289"/>
      <c r="S96" s="290" t="s">
        <v>17</v>
      </c>
      <c r="T96" s="107">
        <f t="shared" si="64"/>
        <v>0</v>
      </c>
      <c r="U96" s="107">
        <f t="shared" si="53"/>
        <v>0</v>
      </c>
      <c r="V96" s="291"/>
      <c r="X96" s="70" t="str">
        <f t="shared" si="54"/>
        <v>【住宅手当】</v>
      </c>
      <c r="Y96" s="70">
        <f t="shared" si="55"/>
        <v>0.5</v>
      </c>
      <c r="Z96" s="70">
        <f t="shared" si="56"/>
        <v>0</v>
      </c>
      <c r="AA96" s="70">
        <f t="shared" si="57"/>
        <v>0</v>
      </c>
      <c r="AB96" s="77">
        <f t="shared" si="58"/>
        <v>0</v>
      </c>
      <c r="AC96" s="70">
        <f t="shared" si="59"/>
        <v>0</v>
      </c>
      <c r="AD96" s="77">
        <f t="shared" si="60"/>
        <v>0</v>
      </c>
      <c r="AE96" s="70">
        <f t="shared" si="61"/>
        <v>0</v>
      </c>
      <c r="AF96" s="70">
        <f t="shared" si="62"/>
        <v>0</v>
      </c>
      <c r="AG96" s="70">
        <f t="shared" si="63"/>
        <v>0</v>
      </c>
    </row>
    <row r="97" spans="1:33" s="70" customFormat="1" ht="20.5" customHeight="1" x14ac:dyDescent="0.55000000000000004">
      <c r="A97" s="338"/>
      <c r="B97" s="99"/>
      <c r="C97" s="99"/>
      <c r="D97" s="99"/>
      <c r="E97" s="97"/>
      <c r="F97" s="102">
        <v>7</v>
      </c>
      <c r="G97" s="104"/>
      <c r="H97" s="105"/>
      <c r="I97" s="106">
        <f t="shared" si="52"/>
        <v>1</v>
      </c>
      <c r="J97" s="118" t="str">
        <f>申請シート!J97</f>
        <v>【住宅手当】</v>
      </c>
      <c r="K97" s="107">
        <f>申請シート!P97</f>
        <v>0</v>
      </c>
      <c r="L97" s="300" t="s">
        <v>108</v>
      </c>
      <c r="M97" s="333"/>
      <c r="N97" s="288" t="s">
        <v>20</v>
      </c>
      <c r="O97" s="289"/>
      <c r="P97" s="289"/>
      <c r="Q97" s="289"/>
      <c r="R97" s="289"/>
      <c r="S97" s="290" t="s">
        <v>17</v>
      </c>
      <c r="T97" s="107">
        <f t="shared" si="64"/>
        <v>0</v>
      </c>
      <c r="U97" s="107">
        <f t="shared" si="53"/>
        <v>0</v>
      </c>
      <c r="V97" s="291"/>
      <c r="X97" s="70" t="str">
        <f t="shared" si="54"/>
        <v>【住宅手当】</v>
      </c>
      <c r="Y97" s="70">
        <f t="shared" si="55"/>
        <v>0.5</v>
      </c>
      <c r="Z97" s="70">
        <f t="shared" si="56"/>
        <v>0</v>
      </c>
      <c r="AA97" s="70">
        <f t="shared" si="57"/>
        <v>0</v>
      </c>
      <c r="AB97" s="77">
        <f t="shared" si="58"/>
        <v>0</v>
      </c>
      <c r="AC97" s="70">
        <f t="shared" si="59"/>
        <v>0</v>
      </c>
      <c r="AD97" s="77">
        <f t="shared" si="60"/>
        <v>0</v>
      </c>
      <c r="AE97" s="70">
        <f t="shared" si="61"/>
        <v>0</v>
      </c>
      <c r="AF97" s="70">
        <f t="shared" si="62"/>
        <v>0</v>
      </c>
      <c r="AG97" s="70">
        <f t="shared" si="63"/>
        <v>0</v>
      </c>
    </row>
    <row r="98" spans="1:33" s="70" customFormat="1" ht="20.5" customHeight="1" thickBot="1" x14ac:dyDescent="0.6">
      <c r="A98" s="338"/>
      <c r="B98" s="100"/>
      <c r="C98" s="100"/>
      <c r="D98" s="100"/>
      <c r="E98" s="98"/>
      <c r="F98" s="102">
        <v>8</v>
      </c>
      <c r="G98" s="104"/>
      <c r="H98" s="105"/>
      <c r="I98" s="106">
        <f t="shared" si="52"/>
        <v>1</v>
      </c>
      <c r="J98" s="118" t="str">
        <f>申請シート!J98</f>
        <v>【住宅手当】</v>
      </c>
      <c r="K98" s="107">
        <f>申請シート!P98</f>
        <v>0</v>
      </c>
      <c r="L98" s="300" t="s">
        <v>108</v>
      </c>
      <c r="M98" s="333"/>
      <c r="N98" s="288" t="s">
        <v>20</v>
      </c>
      <c r="O98" s="289"/>
      <c r="P98" s="289"/>
      <c r="Q98" s="289"/>
      <c r="R98" s="289"/>
      <c r="S98" s="290" t="s">
        <v>17</v>
      </c>
      <c r="T98" s="107">
        <f t="shared" si="64"/>
        <v>0</v>
      </c>
      <c r="U98" s="107">
        <f t="shared" si="53"/>
        <v>0</v>
      </c>
      <c r="V98" s="291"/>
      <c r="X98" s="70" t="str">
        <f t="shared" si="54"/>
        <v>【住宅手当】</v>
      </c>
      <c r="Y98" s="70">
        <f t="shared" si="55"/>
        <v>0.5</v>
      </c>
      <c r="Z98" s="70">
        <f t="shared" si="56"/>
        <v>0</v>
      </c>
      <c r="AA98" s="70">
        <f t="shared" si="57"/>
        <v>0</v>
      </c>
      <c r="AB98" s="77">
        <f t="shared" si="58"/>
        <v>0</v>
      </c>
      <c r="AC98" s="70">
        <f t="shared" si="59"/>
        <v>0</v>
      </c>
      <c r="AD98" s="77">
        <f t="shared" si="60"/>
        <v>0</v>
      </c>
      <c r="AE98" s="70">
        <f t="shared" si="61"/>
        <v>0</v>
      </c>
      <c r="AF98" s="70">
        <f t="shared" si="62"/>
        <v>0</v>
      </c>
      <c r="AG98" s="70">
        <f t="shared" si="63"/>
        <v>0</v>
      </c>
    </row>
    <row r="99" spans="1:33" s="70" customFormat="1" ht="20.5" customHeight="1" thickBot="1" x14ac:dyDescent="0.6">
      <c r="A99" s="315"/>
      <c r="B99" s="172" t="str">
        <f>IF(D92=0,C92,D92)</f>
        <v/>
      </c>
      <c r="C99" s="173" t="s">
        <v>164</v>
      </c>
      <c r="D99" s="174"/>
      <c r="E99" s="89"/>
      <c r="F99" s="102">
        <v>9</v>
      </c>
      <c r="G99" s="104"/>
      <c r="H99" s="105"/>
      <c r="I99" s="106">
        <f t="shared" si="52"/>
        <v>1</v>
      </c>
      <c r="J99" s="118" t="str">
        <f>申請シート!J99</f>
        <v>【住宅手当】</v>
      </c>
      <c r="K99" s="107">
        <f>申請シート!P99</f>
        <v>0</v>
      </c>
      <c r="L99" s="300" t="s">
        <v>108</v>
      </c>
      <c r="M99" s="333"/>
      <c r="N99" s="288" t="s">
        <v>20</v>
      </c>
      <c r="O99" s="289"/>
      <c r="P99" s="289"/>
      <c r="Q99" s="289"/>
      <c r="R99" s="289"/>
      <c r="S99" s="290" t="s">
        <v>17</v>
      </c>
      <c r="T99" s="107">
        <f t="shared" si="64"/>
        <v>0</v>
      </c>
      <c r="U99" s="107">
        <f t="shared" si="53"/>
        <v>0</v>
      </c>
      <c r="V99" s="291"/>
      <c r="X99" s="70" t="str">
        <f t="shared" si="54"/>
        <v>【住宅手当】</v>
      </c>
      <c r="Y99" s="70">
        <f t="shared" si="55"/>
        <v>0.5</v>
      </c>
      <c r="Z99" s="70">
        <f t="shared" si="56"/>
        <v>0</v>
      </c>
      <c r="AA99" s="70">
        <f t="shared" si="57"/>
        <v>0</v>
      </c>
      <c r="AB99" s="77">
        <f t="shared" si="58"/>
        <v>0</v>
      </c>
      <c r="AC99" s="70">
        <f t="shared" si="59"/>
        <v>0</v>
      </c>
      <c r="AD99" s="77">
        <f t="shared" si="60"/>
        <v>0</v>
      </c>
      <c r="AE99" s="70">
        <f t="shared" si="61"/>
        <v>0</v>
      </c>
      <c r="AF99" s="70">
        <f t="shared" si="62"/>
        <v>0</v>
      </c>
      <c r="AG99" s="70">
        <f t="shared" si="63"/>
        <v>0</v>
      </c>
    </row>
    <row r="100" spans="1:33" s="70" customFormat="1" ht="20.5" customHeight="1" thickBot="1" x14ac:dyDescent="0.6">
      <c r="A100" s="315"/>
      <c r="B100" s="174" t="s">
        <v>5</v>
      </c>
      <c r="C100" s="175">
        <f>申請シート!C101</f>
        <v>12</v>
      </c>
      <c r="D100" s="176">
        <f>COUNTIF(X91:X102,"&lt;&gt;【補助対象外】")</f>
        <v>12</v>
      </c>
      <c r="E100" s="90"/>
      <c r="F100" s="102">
        <v>10</v>
      </c>
      <c r="G100" s="104"/>
      <c r="H100" s="105"/>
      <c r="I100" s="106">
        <f t="shared" si="52"/>
        <v>1</v>
      </c>
      <c r="J100" s="118" t="str">
        <f>申請シート!J100</f>
        <v>【住宅手当】</v>
      </c>
      <c r="K100" s="107">
        <f>申請シート!P100</f>
        <v>0</v>
      </c>
      <c r="L100" s="300" t="s">
        <v>108</v>
      </c>
      <c r="M100" s="333"/>
      <c r="N100" s="288" t="s">
        <v>20</v>
      </c>
      <c r="O100" s="289"/>
      <c r="P100" s="289"/>
      <c r="Q100" s="289"/>
      <c r="R100" s="289"/>
      <c r="S100" s="290" t="s">
        <v>17</v>
      </c>
      <c r="T100" s="107">
        <f t="shared" si="64"/>
        <v>0</v>
      </c>
      <c r="U100" s="107">
        <f t="shared" si="53"/>
        <v>0</v>
      </c>
      <c r="V100" s="291"/>
      <c r="X100" s="70" t="str">
        <f t="shared" si="54"/>
        <v>【住宅手当】</v>
      </c>
      <c r="Y100" s="70">
        <f t="shared" si="55"/>
        <v>0.5</v>
      </c>
      <c r="Z100" s="70">
        <f t="shared" si="56"/>
        <v>0</v>
      </c>
      <c r="AA100" s="70">
        <f t="shared" si="57"/>
        <v>0</v>
      </c>
      <c r="AB100" s="77">
        <f t="shared" si="58"/>
        <v>0</v>
      </c>
      <c r="AC100" s="70">
        <f t="shared" si="59"/>
        <v>0</v>
      </c>
      <c r="AD100" s="77">
        <f t="shared" si="60"/>
        <v>0</v>
      </c>
      <c r="AE100" s="70">
        <f t="shared" si="61"/>
        <v>0</v>
      </c>
      <c r="AF100" s="70">
        <f t="shared" si="62"/>
        <v>0</v>
      </c>
      <c r="AG100" s="70">
        <f t="shared" si="63"/>
        <v>0</v>
      </c>
    </row>
    <row r="101" spans="1:33" s="70" customFormat="1" ht="20.5" customHeight="1" thickBot="1" x14ac:dyDescent="0.6">
      <c r="A101" s="315"/>
      <c r="B101" s="89" t="s">
        <v>114</v>
      </c>
      <c r="C101" s="182">
        <f>ROUNDDOWN(SUM(K91:K102),-3)</f>
        <v>0</v>
      </c>
      <c r="D101" s="177">
        <f>ROUNDDOWN(SUM(T91:T102),-3)</f>
        <v>0</v>
      </c>
      <c r="E101" s="89"/>
      <c r="F101" s="102">
        <v>11</v>
      </c>
      <c r="G101" s="104"/>
      <c r="H101" s="105"/>
      <c r="I101" s="106">
        <f t="shared" si="52"/>
        <v>1</v>
      </c>
      <c r="J101" s="118" t="str">
        <f>申請シート!J101</f>
        <v>【住宅手当】</v>
      </c>
      <c r="K101" s="107">
        <f>申請シート!P101</f>
        <v>0</v>
      </c>
      <c r="L101" s="300" t="s">
        <v>108</v>
      </c>
      <c r="M101" s="333"/>
      <c r="N101" s="288" t="s">
        <v>20</v>
      </c>
      <c r="O101" s="289"/>
      <c r="P101" s="289"/>
      <c r="Q101" s="289"/>
      <c r="R101" s="289"/>
      <c r="S101" s="290" t="s">
        <v>17</v>
      </c>
      <c r="T101" s="107">
        <f t="shared" si="64"/>
        <v>0</v>
      </c>
      <c r="U101" s="107">
        <f t="shared" si="53"/>
        <v>0</v>
      </c>
      <c r="V101" s="291"/>
      <c r="X101" s="70" t="str">
        <f t="shared" si="54"/>
        <v>【住宅手当】</v>
      </c>
      <c r="Y101" s="70">
        <f t="shared" si="55"/>
        <v>0.5</v>
      </c>
      <c r="Z101" s="70">
        <f t="shared" si="56"/>
        <v>0</v>
      </c>
      <c r="AA101" s="70">
        <f t="shared" si="57"/>
        <v>0</v>
      </c>
      <c r="AB101" s="77">
        <f t="shared" si="58"/>
        <v>0</v>
      </c>
      <c r="AC101" s="70">
        <f t="shared" si="59"/>
        <v>0</v>
      </c>
      <c r="AD101" s="77">
        <f t="shared" si="60"/>
        <v>0</v>
      </c>
      <c r="AE101" s="70">
        <f t="shared" si="61"/>
        <v>0</v>
      </c>
      <c r="AF101" s="70">
        <f t="shared" si="62"/>
        <v>0</v>
      </c>
      <c r="AG101" s="70">
        <f t="shared" si="63"/>
        <v>0</v>
      </c>
    </row>
    <row r="102" spans="1:33" s="70" customFormat="1" ht="20.5" customHeight="1" thickBot="1" x14ac:dyDescent="0.6">
      <c r="A102" s="315"/>
      <c r="B102" s="183" t="s">
        <v>115</v>
      </c>
      <c r="C102" s="178"/>
      <c r="D102" s="179">
        <f>D101-C101</f>
        <v>0</v>
      </c>
      <c r="E102" s="90"/>
      <c r="F102" s="108">
        <v>12</v>
      </c>
      <c r="G102" s="109"/>
      <c r="H102" s="110"/>
      <c r="I102" s="111">
        <f t="shared" si="52"/>
        <v>1</v>
      </c>
      <c r="J102" s="120" t="str">
        <f>申請シート!J102</f>
        <v>【住宅手当】</v>
      </c>
      <c r="K102" s="112">
        <f>申請シート!P102</f>
        <v>0</v>
      </c>
      <c r="L102" s="303" t="s">
        <v>108</v>
      </c>
      <c r="M102" s="334"/>
      <c r="N102" s="295" t="s">
        <v>20</v>
      </c>
      <c r="O102" s="296"/>
      <c r="P102" s="296"/>
      <c r="Q102" s="296"/>
      <c r="R102" s="296"/>
      <c r="S102" s="297" t="s">
        <v>17</v>
      </c>
      <c r="T102" s="112">
        <f t="shared" si="64"/>
        <v>0</v>
      </c>
      <c r="U102" s="112">
        <f t="shared" si="53"/>
        <v>0</v>
      </c>
      <c r="V102" s="298"/>
      <c r="X102" s="70" t="str">
        <f t="shared" si="54"/>
        <v>【住宅手当】</v>
      </c>
      <c r="Y102" s="70">
        <f t="shared" si="55"/>
        <v>0.5</v>
      </c>
      <c r="Z102" s="70">
        <f t="shared" si="56"/>
        <v>0</v>
      </c>
      <c r="AA102" s="70">
        <f t="shared" si="57"/>
        <v>0</v>
      </c>
      <c r="AB102" s="77">
        <f t="shared" si="58"/>
        <v>0</v>
      </c>
      <c r="AC102" s="70">
        <f t="shared" si="59"/>
        <v>0</v>
      </c>
      <c r="AD102" s="77">
        <f t="shared" si="60"/>
        <v>0</v>
      </c>
      <c r="AE102" s="70">
        <f t="shared" si="61"/>
        <v>0</v>
      </c>
      <c r="AF102" s="70">
        <f t="shared" si="62"/>
        <v>0</v>
      </c>
      <c r="AG102" s="70">
        <f t="shared" si="63"/>
        <v>0</v>
      </c>
    </row>
    <row r="103" spans="1:33" s="70" customFormat="1" ht="3.65" customHeight="1" x14ac:dyDescent="0.55000000000000004">
      <c r="A103" s="147"/>
      <c r="B103" s="91"/>
      <c r="C103" s="71"/>
      <c r="D103" s="151"/>
      <c r="E103" s="92"/>
      <c r="F103" s="71"/>
      <c r="G103" s="93"/>
      <c r="H103" s="93"/>
      <c r="I103" s="94"/>
      <c r="J103" s="156"/>
      <c r="K103" s="95"/>
      <c r="L103" s="156"/>
      <c r="M103" s="157"/>
      <c r="N103" s="267"/>
      <c r="O103" s="268"/>
      <c r="P103" s="268"/>
      <c r="Q103" s="268"/>
      <c r="R103" s="268"/>
      <c r="S103" s="267"/>
      <c r="T103" s="95"/>
      <c r="U103" s="95"/>
      <c r="V103" s="96"/>
      <c r="AB103" s="77"/>
      <c r="AD103" s="77"/>
    </row>
    <row r="104" spans="1:33" s="70" customFormat="1" ht="3.65" customHeight="1" x14ac:dyDescent="0.55000000000000004">
      <c r="A104" s="147"/>
      <c r="B104" s="91"/>
      <c r="C104" s="71"/>
      <c r="D104" s="151"/>
      <c r="E104" s="92"/>
      <c r="F104" s="71"/>
      <c r="G104" s="93"/>
      <c r="H104" s="93"/>
      <c r="I104" s="94"/>
      <c r="J104" s="156"/>
      <c r="K104" s="95"/>
      <c r="L104" s="156"/>
      <c r="M104" s="157"/>
      <c r="N104" s="267"/>
      <c r="O104" s="268"/>
      <c r="P104" s="268"/>
      <c r="Q104" s="268"/>
      <c r="R104" s="268"/>
      <c r="S104" s="267"/>
      <c r="T104" s="95"/>
      <c r="U104" s="95"/>
      <c r="V104" s="96"/>
      <c r="AB104" s="77"/>
      <c r="AD104" s="77"/>
    </row>
    <row r="105" spans="1:33" s="70" customFormat="1" ht="3.65" customHeight="1" thickBot="1" x14ac:dyDescent="0.6">
      <c r="A105" s="147"/>
      <c r="B105" s="91"/>
      <c r="C105" s="71"/>
      <c r="D105" s="151"/>
      <c r="E105" s="92"/>
      <c r="F105" s="71"/>
      <c r="G105" s="93"/>
      <c r="H105" s="93"/>
      <c r="I105" s="94"/>
      <c r="J105" s="156"/>
      <c r="K105" s="95"/>
      <c r="L105" s="156"/>
      <c r="M105" s="157"/>
      <c r="N105" s="267"/>
      <c r="O105" s="268"/>
      <c r="P105" s="268"/>
      <c r="Q105" s="268"/>
      <c r="R105" s="268"/>
      <c r="S105" s="267"/>
      <c r="T105" s="95"/>
      <c r="U105" s="95"/>
      <c r="V105" s="96"/>
      <c r="AB105" s="77"/>
      <c r="AD105" s="77"/>
    </row>
    <row r="106" spans="1:33" s="70" customFormat="1" ht="3.65" customHeight="1" x14ac:dyDescent="0.55000000000000004">
      <c r="A106" s="147"/>
      <c r="B106" s="162"/>
      <c r="C106" s="164"/>
      <c r="D106" s="161"/>
      <c r="E106" s="163"/>
      <c r="F106" s="164"/>
      <c r="G106" s="165"/>
      <c r="H106" s="165"/>
      <c r="I106" s="166"/>
      <c r="J106" s="180"/>
      <c r="K106" s="167"/>
      <c r="L106" s="180"/>
      <c r="M106" s="181"/>
      <c r="N106" s="269"/>
      <c r="O106" s="270"/>
      <c r="P106" s="270"/>
      <c r="Q106" s="270"/>
      <c r="R106" s="270"/>
      <c r="S106" s="269"/>
      <c r="T106" s="167"/>
      <c r="U106" s="167"/>
      <c r="V106" s="168"/>
      <c r="AB106" s="77"/>
      <c r="AD106" s="77"/>
    </row>
    <row r="107" spans="1:33" s="70" customFormat="1" ht="3.65" customHeight="1" x14ac:dyDescent="0.55000000000000004">
      <c r="A107" s="147"/>
      <c r="B107" s="91"/>
      <c r="C107" s="71"/>
      <c r="D107" s="151"/>
      <c r="E107" s="92"/>
      <c r="F107" s="71"/>
      <c r="G107" s="93"/>
      <c r="H107" s="93"/>
      <c r="I107" s="94"/>
      <c r="J107" s="156"/>
      <c r="K107" s="95"/>
      <c r="L107" s="156"/>
      <c r="M107" s="157"/>
      <c r="N107" s="267"/>
      <c r="O107" s="268"/>
      <c r="P107" s="268"/>
      <c r="Q107" s="268"/>
      <c r="R107" s="268"/>
      <c r="S107" s="267"/>
      <c r="T107" s="95"/>
      <c r="U107" s="95"/>
      <c r="V107" s="96"/>
      <c r="AB107" s="77"/>
      <c r="AD107" s="77"/>
    </row>
    <row r="108" spans="1:33" s="70" customFormat="1" ht="3.65" customHeight="1" x14ac:dyDescent="0.55000000000000004">
      <c r="A108" s="147"/>
      <c r="B108" s="91"/>
      <c r="C108" s="71"/>
      <c r="D108" s="151"/>
      <c r="E108" s="92"/>
      <c r="F108" s="71"/>
      <c r="G108" s="93"/>
      <c r="H108" s="93"/>
      <c r="I108" s="94"/>
      <c r="J108" s="156"/>
      <c r="K108" s="95"/>
      <c r="L108" s="156"/>
      <c r="M108" s="157"/>
      <c r="N108" s="267"/>
      <c r="O108" s="268"/>
      <c r="P108" s="268"/>
      <c r="Q108" s="268"/>
      <c r="R108" s="268"/>
      <c r="S108" s="267"/>
      <c r="T108" s="95"/>
      <c r="U108" s="95"/>
      <c r="V108" s="96"/>
      <c r="AB108" s="77"/>
      <c r="AD108" s="77"/>
    </row>
    <row r="109" spans="1:33" ht="20" thickBot="1" x14ac:dyDescent="0.5">
      <c r="B109" s="6"/>
      <c r="C109" s="6"/>
      <c r="D109" s="122" t="str">
        <f>申請シート!D110</f>
        <v>６人目</v>
      </c>
      <c r="E109" s="6"/>
      <c r="F109" s="6"/>
      <c r="G109" s="149"/>
      <c r="H109" s="149"/>
      <c r="J109" s="149"/>
      <c r="N109" s="149"/>
      <c r="T109" s="154"/>
      <c r="U109" s="154"/>
      <c r="V109" s="155"/>
    </row>
    <row r="110" spans="1:33" s="70" customFormat="1" ht="48" customHeight="1" thickBot="1" x14ac:dyDescent="0.6">
      <c r="A110" s="78"/>
      <c r="B110" s="83" t="s">
        <v>94</v>
      </c>
      <c r="C110" s="83" t="s">
        <v>105</v>
      </c>
      <c r="D110" s="114" t="s">
        <v>107</v>
      </c>
      <c r="E110" s="88"/>
      <c r="F110" s="83" t="s">
        <v>93</v>
      </c>
      <c r="G110" s="84" t="s">
        <v>66</v>
      </c>
      <c r="H110" s="84" t="s">
        <v>67</v>
      </c>
      <c r="I110" s="81" t="s">
        <v>73</v>
      </c>
      <c r="J110" s="116" t="s">
        <v>111</v>
      </c>
      <c r="K110" s="116" t="s">
        <v>112</v>
      </c>
      <c r="L110" s="116" t="s">
        <v>109</v>
      </c>
      <c r="M110" s="116"/>
      <c r="N110" s="84" t="s">
        <v>75</v>
      </c>
      <c r="O110" s="84" t="s">
        <v>69</v>
      </c>
      <c r="P110" s="84" t="s">
        <v>68</v>
      </c>
      <c r="Q110" s="84" t="s">
        <v>70</v>
      </c>
      <c r="R110" s="84" t="s">
        <v>71</v>
      </c>
      <c r="S110" s="84" t="s">
        <v>15</v>
      </c>
      <c r="T110" s="121" t="s">
        <v>113</v>
      </c>
      <c r="U110" s="80" t="s">
        <v>74</v>
      </c>
      <c r="V110" s="69" t="s">
        <v>116</v>
      </c>
      <c r="Y110" s="70" t="s">
        <v>54</v>
      </c>
      <c r="Z110" s="70" t="s">
        <v>79</v>
      </c>
      <c r="AA110" s="70" t="s">
        <v>56</v>
      </c>
      <c r="AB110" s="70" t="s">
        <v>57</v>
      </c>
      <c r="AC110" s="71" t="s">
        <v>58</v>
      </c>
      <c r="AD110" s="70" t="s">
        <v>59</v>
      </c>
      <c r="AE110" s="70" t="s">
        <v>60</v>
      </c>
      <c r="AF110" s="70" t="s">
        <v>61</v>
      </c>
      <c r="AG110" s="70" t="s">
        <v>62</v>
      </c>
    </row>
    <row r="111" spans="1:33" s="70" customFormat="1" ht="20.5" customHeight="1" x14ac:dyDescent="0.55000000000000004">
      <c r="A111" s="315"/>
      <c r="B111" s="72" t="s">
        <v>96</v>
      </c>
      <c r="C111" s="87" t="str">
        <f>IF(申請シート!C111=0,"",申請シート!C111)</f>
        <v/>
      </c>
      <c r="D111" s="299"/>
      <c r="E111" s="89"/>
      <c r="F111" s="87">
        <v>1</v>
      </c>
      <c r="G111" s="73"/>
      <c r="H111" s="74"/>
      <c r="I111" s="75">
        <f t="shared" ref="I111:I122" si="65">IF(H111-G111+1&lt;10,IF(H111-G111+1&gt;0,H111-G111+1,"✕"),"✕")</f>
        <v>1</v>
      </c>
      <c r="J111" s="119" t="str">
        <f>申請シート!J111</f>
        <v>【住宅手当】</v>
      </c>
      <c r="K111" s="117">
        <f>申請シート!P111</f>
        <v>0</v>
      </c>
      <c r="L111" s="300" t="s">
        <v>108</v>
      </c>
      <c r="M111" s="332" t="s">
        <v>110</v>
      </c>
      <c r="N111" s="283" t="s">
        <v>20</v>
      </c>
      <c r="O111" s="284"/>
      <c r="P111" s="284"/>
      <c r="Q111" s="284"/>
      <c r="R111" s="284"/>
      <c r="S111" s="285" t="s">
        <v>17</v>
      </c>
      <c r="T111" s="76">
        <f>IF(L111="【あり】",IF(N111="【住宅手当】",AC111,IF(N111="【宿舎借上げ】",AG111,0)),K111)</f>
        <v>0</v>
      </c>
      <c r="U111" s="76">
        <f t="shared" ref="U111:U122" si="66">I111*T111</f>
        <v>0</v>
      </c>
      <c r="V111" s="286"/>
      <c r="X111" s="70" t="str">
        <f t="shared" ref="X111:X122" si="67">IF(L111="【あり】",N111,J111)</f>
        <v>【住宅手当】</v>
      </c>
      <c r="Y111" s="70">
        <f t="shared" ref="Y111:Y122" si="68">IF(S111="標準エリア",1/2,(IF(S111="加算エリア",2/3,0)))</f>
        <v>0.5</v>
      </c>
      <c r="Z111" s="70">
        <f t="shared" ref="Z111:Z122" si="69">P111*Y111</f>
        <v>0</v>
      </c>
      <c r="AA111" s="70">
        <f t="shared" ref="AA111:AA122" si="70">IF(Z111&gt;=(IF(S111="標準エリア",10000,IF(S111="加算エリア",14000,0))),IF(S111="標準エリア",10000,IF(S111="加算エリア",14000,0)),Z111)</f>
        <v>0</v>
      </c>
      <c r="AB111" s="77">
        <f t="shared" ref="AB111:AB122" si="71">O111-P111</f>
        <v>0</v>
      </c>
      <c r="AC111" s="70">
        <f t="shared" ref="AC111:AC122" si="72">IF(AA111&gt;=AB111,AB111,AA111)</f>
        <v>0</v>
      </c>
      <c r="AD111" s="77">
        <f t="shared" ref="AD111:AD122" si="73">Q111-R111</f>
        <v>0</v>
      </c>
      <c r="AE111" s="70">
        <f t="shared" ref="AE111:AE122" si="74">AD111*Y111</f>
        <v>0</v>
      </c>
      <c r="AF111" s="70">
        <f t="shared" ref="AF111:AF122" si="75">IF(AE111&gt;=(IF(S111="標準エリア",10000,14000)),(IF(S111="標準エリア",10000,14000)),AE111)</f>
        <v>0</v>
      </c>
      <c r="AG111" s="70">
        <f t="shared" ref="AG111:AG122" si="76">IF(AF111&gt;=R111,R111,AF111)</f>
        <v>0</v>
      </c>
    </row>
    <row r="112" spans="1:33" s="70" customFormat="1" ht="20.5" customHeight="1" x14ac:dyDescent="0.55000000000000004">
      <c r="A112" s="315"/>
      <c r="B112" s="101" t="s">
        <v>97</v>
      </c>
      <c r="C112" s="102" t="str">
        <f>IF(申請シート!C112=0,"",申請シート!C112)</f>
        <v/>
      </c>
      <c r="D112" s="301"/>
      <c r="E112" s="90"/>
      <c r="F112" s="102">
        <v>2</v>
      </c>
      <c r="G112" s="104"/>
      <c r="H112" s="105"/>
      <c r="I112" s="106">
        <f t="shared" si="65"/>
        <v>1</v>
      </c>
      <c r="J112" s="118" t="str">
        <f>申請シート!J112</f>
        <v>【住宅手当】</v>
      </c>
      <c r="K112" s="107">
        <f>申請シート!P112</f>
        <v>0</v>
      </c>
      <c r="L112" s="300" t="s">
        <v>108</v>
      </c>
      <c r="M112" s="333"/>
      <c r="N112" s="288" t="s">
        <v>20</v>
      </c>
      <c r="O112" s="289"/>
      <c r="P112" s="289"/>
      <c r="Q112" s="289"/>
      <c r="R112" s="289"/>
      <c r="S112" s="290" t="s">
        <v>17</v>
      </c>
      <c r="T112" s="107">
        <f>IF(L112="【あり】",IF(N112="【住宅手当】",AC112,IF(N112="【宿舎借上げ】",AG112,0)),K112)</f>
        <v>0</v>
      </c>
      <c r="U112" s="107">
        <f t="shared" si="66"/>
        <v>0</v>
      </c>
      <c r="V112" s="291"/>
      <c r="X112" s="70" t="str">
        <f t="shared" si="67"/>
        <v>【住宅手当】</v>
      </c>
      <c r="Y112" s="70">
        <f t="shared" si="68"/>
        <v>0.5</v>
      </c>
      <c r="Z112" s="70">
        <f t="shared" si="69"/>
        <v>0</v>
      </c>
      <c r="AA112" s="70">
        <f t="shared" si="70"/>
        <v>0</v>
      </c>
      <c r="AB112" s="77">
        <f t="shared" si="71"/>
        <v>0</v>
      </c>
      <c r="AC112" s="70">
        <f t="shared" si="72"/>
        <v>0</v>
      </c>
      <c r="AD112" s="77">
        <f t="shared" si="73"/>
        <v>0</v>
      </c>
      <c r="AE112" s="70">
        <f t="shared" si="74"/>
        <v>0</v>
      </c>
      <c r="AF112" s="70">
        <f t="shared" si="75"/>
        <v>0</v>
      </c>
      <c r="AG112" s="70">
        <f t="shared" si="76"/>
        <v>0</v>
      </c>
    </row>
    <row r="113" spans="1:33" s="70" customFormat="1" ht="20.5" customHeight="1" x14ac:dyDescent="0.55000000000000004">
      <c r="A113" s="315"/>
      <c r="B113" s="101" t="s">
        <v>106</v>
      </c>
      <c r="C113" s="115" t="str">
        <f>IF(申請シート!C115=0,"",申請シート!C115)</f>
        <v/>
      </c>
      <c r="D113" s="301"/>
      <c r="E113" s="89"/>
      <c r="F113" s="102">
        <v>3</v>
      </c>
      <c r="G113" s="104"/>
      <c r="H113" s="105"/>
      <c r="I113" s="106">
        <f t="shared" si="65"/>
        <v>1</v>
      </c>
      <c r="J113" s="118" t="str">
        <f>申請シート!J113</f>
        <v>【住宅手当】</v>
      </c>
      <c r="K113" s="107">
        <f>申請シート!P113</f>
        <v>0</v>
      </c>
      <c r="L113" s="300" t="s">
        <v>108</v>
      </c>
      <c r="M113" s="333"/>
      <c r="N113" s="288" t="s">
        <v>20</v>
      </c>
      <c r="O113" s="289"/>
      <c r="P113" s="289"/>
      <c r="Q113" s="289"/>
      <c r="R113" s="289"/>
      <c r="S113" s="290" t="s">
        <v>17</v>
      </c>
      <c r="T113" s="107">
        <f t="shared" ref="T113:T122" si="77">IF(L113="【あり】",IF(N113="【住宅手当】",AC113,IF(N113="【宿舎借上げ】",AG113,0)),K113)</f>
        <v>0</v>
      </c>
      <c r="U113" s="107">
        <f t="shared" si="66"/>
        <v>0</v>
      </c>
      <c r="V113" s="291"/>
      <c r="X113" s="70" t="str">
        <f t="shared" si="67"/>
        <v>【住宅手当】</v>
      </c>
      <c r="Y113" s="70">
        <f t="shared" si="68"/>
        <v>0.5</v>
      </c>
      <c r="Z113" s="70">
        <f t="shared" si="69"/>
        <v>0</v>
      </c>
      <c r="AA113" s="70">
        <f t="shared" si="70"/>
        <v>0</v>
      </c>
      <c r="AB113" s="77">
        <f t="shared" si="71"/>
        <v>0</v>
      </c>
      <c r="AC113" s="70">
        <f t="shared" si="72"/>
        <v>0</v>
      </c>
      <c r="AD113" s="77">
        <f t="shared" si="73"/>
        <v>0</v>
      </c>
      <c r="AE113" s="70">
        <f t="shared" si="74"/>
        <v>0</v>
      </c>
      <c r="AF113" s="70">
        <f t="shared" si="75"/>
        <v>0</v>
      </c>
      <c r="AG113" s="70">
        <f t="shared" si="76"/>
        <v>0</v>
      </c>
    </row>
    <row r="114" spans="1:33" s="70" customFormat="1" ht="20.5" customHeight="1" x14ac:dyDescent="0.55000000000000004">
      <c r="A114" s="315"/>
      <c r="B114" s="339" t="s">
        <v>101</v>
      </c>
      <c r="C114" s="335" t="str">
        <f>IF(申請シート!C116=0,"",申請シート!C116)</f>
        <v/>
      </c>
      <c r="D114" s="329"/>
      <c r="E114" s="90"/>
      <c r="F114" s="102">
        <v>4</v>
      </c>
      <c r="G114" s="104"/>
      <c r="H114" s="105"/>
      <c r="I114" s="106">
        <f t="shared" si="65"/>
        <v>1</v>
      </c>
      <c r="J114" s="118" t="str">
        <f>申請シート!J114</f>
        <v>【住宅手当】</v>
      </c>
      <c r="K114" s="107">
        <f>申請シート!P114</f>
        <v>0</v>
      </c>
      <c r="L114" s="300" t="s">
        <v>108</v>
      </c>
      <c r="M114" s="333"/>
      <c r="N114" s="288" t="s">
        <v>20</v>
      </c>
      <c r="O114" s="289"/>
      <c r="P114" s="289"/>
      <c r="Q114" s="289"/>
      <c r="R114" s="289"/>
      <c r="S114" s="290" t="s">
        <v>17</v>
      </c>
      <c r="T114" s="107">
        <f t="shared" si="77"/>
        <v>0</v>
      </c>
      <c r="U114" s="107">
        <f t="shared" si="66"/>
        <v>0</v>
      </c>
      <c r="V114" s="291"/>
      <c r="X114" s="70" t="str">
        <f t="shared" si="67"/>
        <v>【住宅手当】</v>
      </c>
      <c r="Y114" s="70">
        <f t="shared" si="68"/>
        <v>0.5</v>
      </c>
      <c r="Z114" s="70">
        <f t="shared" si="69"/>
        <v>0</v>
      </c>
      <c r="AA114" s="70">
        <f t="shared" si="70"/>
        <v>0</v>
      </c>
      <c r="AB114" s="77">
        <f t="shared" si="71"/>
        <v>0</v>
      </c>
      <c r="AC114" s="70">
        <f t="shared" si="72"/>
        <v>0</v>
      </c>
      <c r="AD114" s="77">
        <f t="shared" si="73"/>
        <v>0</v>
      </c>
      <c r="AE114" s="70">
        <f t="shared" si="74"/>
        <v>0</v>
      </c>
      <c r="AF114" s="70">
        <f t="shared" si="75"/>
        <v>0</v>
      </c>
      <c r="AG114" s="70">
        <f t="shared" si="76"/>
        <v>0</v>
      </c>
    </row>
    <row r="115" spans="1:33" s="70" customFormat="1" ht="20.5" customHeight="1" x14ac:dyDescent="0.55000000000000004">
      <c r="A115" s="315"/>
      <c r="B115" s="340"/>
      <c r="C115" s="336"/>
      <c r="D115" s="330"/>
      <c r="E115" s="89"/>
      <c r="F115" s="102">
        <v>5</v>
      </c>
      <c r="G115" s="104"/>
      <c r="H115" s="105"/>
      <c r="I115" s="106">
        <f t="shared" si="65"/>
        <v>1</v>
      </c>
      <c r="J115" s="118" t="str">
        <f>申請シート!J115</f>
        <v>【住宅手当】</v>
      </c>
      <c r="K115" s="107">
        <f>申請シート!P115</f>
        <v>0</v>
      </c>
      <c r="L115" s="300" t="s">
        <v>108</v>
      </c>
      <c r="M115" s="333"/>
      <c r="N115" s="288" t="s">
        <v>20</v>
      </c>
      <c r="O115" s="289"/>
      <c r="P115" s="289"/>
      <c r="Q115" s="289"/>
      <c r="R115" s="289"/>
      <c r="S115" s="290" t="s">
        <v>17</v>
      </c>
      <c r="T115" s="107">
        <f t="shared" si="77"/>
        <v>0</v>
      </c>
      <c r="U115" s="107">
        <f t="shared" si="66"/>
        <v>0</v>
      </c>
      <c r="V115" s="291"/>
      <c r="X115" s="70" t="str">
        <f t="shared" si="67"/>
        <v>【住宅手当】</v>
      </c>
      <c r="Y115" s="70">
        <f t="shared" si="68"/>
        <v>0.5</v>
      </c>
      <c r="Z115" s="70">
        <f t="shared" si="69"/>
        <v>0</v>
      </c>
      <c r="AA115" s="70">
        <f t="shared" si="70"/>
        <v>0</v>
      </c>
      <c r="AB115" s="77">
        <f t="shared" si="71"/>
        <v>0</v>
      </c>
      <c r="AC115" s="70">
        <f t="shared" si="72"/>
        <v>0</v>
      </c>
      <c r="AD115" s="77">
        <f t="shared" si="73"/>
        <v>0</v>
      </c>
      <c r="AE115" s="70">
        <f t="shared" si="74"/>
        <v>0</v>
      </c>
      <c r="AF115" s="70">
        <f t="shared" si="75"/>
        <v>0</v>
      </c>
      <c r="AG115" s="70">
        <f t="shared" si="76"/>
        <v>0</v>
      </c>
    </row>
    <row r="116" spans="1:33" s="70" customFormat="1" ht="20.5" customHeight="1" thickBot="1" x14ac:dyDescent="0.6">
      <c r="A116" s="315"/>
      <c r="B116" s="341"/>
      <c r="C116" s="337"/>
      <c r="D116" s="331"/>
      <c r="E116" s="90"/>
      <c r="F116" s="102">
        <v>6</v>
      </c>
      <c r="G116" s="104"/>
      <c r="H116" s="105"/>
      <c r="I116" s="106">
        <f t="shared" si="65"/>
        <v>1</v>
      </c>
      <c r="J116" s="118" t="str">
        <f>申請シート!J116</f>
        <v>【住宅手当】</v>
      </c>
      <c r="K116" s="107">
        <f>申請シート!P116</f>
        <v>0</v>
      </c>
      <c r="L116" s="300" t="s">
        <v>108</v>
      </c>
      <c r="M116" s="333"/>
      <c r="N116" s="288" t="s">
        <v>20</v>
      </c>
      <c r="O116" s="289"/>
      <c r="P116" s="289"/>
      <c r="Q116" s="289"/>
      <c r="R116" s="289"/>
      <c r="S116" s="290" t="s">
        <v>17</v>
      </c>
      <c r="T116" s="107">
        <f t="shared" si="77"/>
        <v>0</v>
      </c>
      <c r="U116" s="107">
        <f t="shared" si="66"/>
        <v>0</v>
      </c>
      <c r="V116" s="291"/>
      <c r="X116" s="70" t="str">
        <f t="shared" si="67"/>
        <v>【住宅手当】</v>
      </c>
      <c r="Y116" s="70">
        <f t="shared" si="68"/>
        <v>0.5</v>
      </c>
      <c r="Z116" s="70">
        <f t="shared" si="69"/>
        <v>0</v>
      </c>
      <c r="AA116" s="70">
        <f t="shared" si="70"/>
        <v>0</v>
      </c>
      <c r="AB116" s="77">
        <f t="shared" si="71"/>
        <v>0</v>
      </c>
      <c r="AC116" s="70">
        <f t="shared" si="72"/>
        <v>0</v>
      </c>
      <c r="AD116" s="77">
        <f t="shared" si="73"/>
        <v>0</v>
      </c>
      <c r="AE116" s="70">
        <f t="shared" si="74"/>
        <v>0</v>
      </c>
      <c r="AF116" s="70">
        <f t="shared" si="75"/>
        <v>0</v>
      </c>
      <c r="AG116" s="70">
        <f t="shared" si="76"/>
        <v>0</v>
      </c>
    </row>
    <row r="117" spans="1:33" s="70" customFormat="1" ht="20.5" customHeight="1" x14ac:dyDescent="0.55000000000000004">
      <c r="A117" s="338"/>
      <c r="B117" s="99"/>
      <c r="C117" s="99"/>
      <c r="D117" s="99"/>
      <c r="E117" s="97"/>
      <c r="F117" s="102">
        <v>7</v>
      </c>
      <c r="G117" s="104"/>
      <c r="H117" s="105"/>
      <c r="I117" s="106">
        <f t="shared" si="65"/>
        <v>1</v>
      </c>
      <c r="J117" s="118" t="str">
        <f>申請シート!J117</f>
        <v>【住宅手当】</v>
      </c>
      <c r="K117" s="107">
        <f>申請シート!P117</f>
        <v>0</v>
      </c>
      <c r="L117" s="300" t="s">
        <v>108</v>
      </c>
      <c r="M117" s="333"/>
      <c r="N117" s="288" t="s">
        <v>20</v>
      </c>
      <c r="O117" s="289"/>
      <c r="P117" s="289"/>
      <c r="Q117" s="289"/>
      <c r="R117" s="289"/>
      <c r="S117" s="290" t="s">
        <v>17</v>
      </c>
      <c r="T117" s="107">
        <f t="shared" si="77"/>
        <v>0</v>
      </c>
      <c r="U117" s="107">
        <f t="shared" si="66"/>
        <v>0</v>
      </c>
      <c r="V117" s="291"/>
      <c r="X117" s="70" t="str">
        <f t="shared" si="67"/>
        <v>【住宅手当】</v>
      </c>
      <c r="Y117" s="70">
        <f t="shared" si="68"/>
        <v>0.5</v>
      </c>
      <c r="Z117" s="70">
        <f t="shared" si="69"/>
        <v>0</v>
      </c>
      <c r="AA117" s="70">
        <f t="shared" si="70"/>
        <v>0</v>
      </c>
      <c r="AB117" s="77">
        <f t="shared" si="71"/>
        <v>0</v>
      </c>
      <c r="AC117" s="70">
        <f t="shared" si="72"/>
        <v>0</v>
      </c>
      <c r="AD117" s="77">
        <f t="shared" si="73"/>
        <v>0</v>
      </c>
      <c r="AE117" s="70">
        <f t="shared" si="74"/>
        <v>0</v>
      </c>
      <c r="AF117" s="70">
        <f t="shared" si="75"/>
        <v>0</v>
      </c>
      <c r="AG117" s="70">
        <f t="shared" si="76"/>
        <v>0</v>
      </c>
    </row>
    <row r="118" spans="1:33" s="70" customFormat="1" ht="20.5" customHeight="1" thickBot="1" x14ac:dyDescent="0.6">
      <c r="A118" s="338"/>
      <c r="B118" s="100"/>
      <c r="C118" s="100"/>
      <c r="D118" s="100"/>
      <c r="E118" s="98"/>
      <c r="F118" s="102">
        <v>8</v>
      </c>
      <c r="G118" s="104"/>
      <c r="H118" s="105"/>
      <c r="I118" s="106">
        <f t="shared" si="65"/>
        <v>1</v>
      </c>
      <c r="J118" s="118" t="str">
        <f>申請シート!J118</f>
        <v>【住宅手当】</v>
      </c>
      <c r="K118" s="107">
        <f>申請シート!P118</f>
        <v>0</v>
      </c>
      <c r="L118" s="300" t="s">
        <v>108</v>
      </c>
      <c r="M118" s="333"/>
      <c r="N118" s="288" t="s">
        <v>20</v>
      </c>
      <c r="O118" s="289"/>
      <c r="P118" s="289"/>
      <c r="Q118" s="289"/>
      <c r="R118" s="289"/>
      <c r="S118" s="290" t="s">
        <v>17</v>
      </c>
      <c r="T118" s="107">
        <f t="shared" si="77"/>
        <v>0</v>
      </c>
      <c r="U118" s="107">
        <f t="shared" si="66"/>
        <v>0</v>
      </c>
      <c r="V118" s="291"/>
      <c r="X118" s="70" t="str">
        <f t="shared" si="67"/>
        <v>【住宅手当】</v>
      </c>
      <c r="Y118" s="70">
        <f t="shared" si="68"/>
        <v>0.5</v>
      </c>
      <c r="Z118" s="70">
        <f t="shared" si="69"/>
        <v>0</v>
      </c>
      <c r="AA118" s="70">
        <f t="shared" si="70"/>
        <v>0</v>
      </c>
      <c r="AB118" s="77">
        <f t="shared" si="71"/>
        <v>0</v>
      </c>
      <c r="AC118" s="70">
        <f t="shared" si="72"/>
        <v>0</v>
      </c>
      <c r="AD118" s="77">
        <f t="shared" si="73"/>
        <v>0</v>
      </c>
      <c r="AE118" s="70">
        <f t="shared" si="74"/>
        <v>0</v>
      </c>
      <c r="AF118" s="70">
        <f t="shared" si="75"/>
        <v>0</v>
      </c>
      <c r="AG118" s="70">
        <f t="shared" si="76"/>
        <v>0</v>
      </c>
    </row>
    <row r="119" spans="1:33" s="70" customFormat="1" ht="20.5" customHeight="1" thickBot="1" x14ac:dyDescent="0.6">
      <c r="A119" s="315"/>
      <c r="B119" s="172" t="str">
        <f>IF(D112=0,C112,D112)</f>
        <v/>
      </c>
      <c r="C119" s="173" t="s">
        <v>164</v>
      </c>
      <c r="D119" s="174"/>
      <c r="E119" s="89"/>
      <c r="F119" s="102">
        <v>9</v>
      </c>
      <c r="G119" s="104"/>
      <c r="H119" s="105"/>
      <c r="I119" s="106">
        <f t="shared" si="65"/>
        <v>1</v>
      </c>
      <c r="J119" s="118" t="str">
        <f>申請シート!J119</f>
        <v>【住宅手当】</v>
      </c>
      <c r="K119" s="107">
        <f>申請シート!P119</f>
        <v>0</v>
      </c>
      <c r="L119" s="300" t="s">
        <v>108</v>
      </c>
      <c r="M119" s="333"/>
      <c r="N119" s="288" t="s">
        <v>20</v>
      </c>
      <c r="O119" s="289"/>
      <c r="P119" s="289"/>
      <c r="Q119" s="289"/>
      <c r="R119" s="289"/>
      <c r="S119" s="290" t="s">
        <v>17</v>
      </c>
      <c r="T119" s="107">
        <f t="shared" si="77"/>
        <v>0</v>
      </c>
      <c r="U119" s="107">
        <f t="shared" si="66"/>
        <v>0</v>
      </c>
      <c r="V119" s="291"/>
      <c r="X119" s="70" t="str">
        <f t="shared" si="67"/>
        <v>【住宅手当】</v>
      </c>
      <c r="Y119" s="70">
        <f t="shared" si="68"/>
        <v>0.5</v>
      </c>
      <c r="Z119" s="70">
        <f t="shared" si="69"/>
        <v>0</v>
      </c>
      <c r="AA119" s="70">
        <f t="shared" si="70"/>
        <v>0</v>
      </c>
      <c r="AB119" s="77">
        <f t="shared" si="71"/>
        <v>0</v>
      </c>
      <c r="AC119" s="70">
        <f t="shared" si="72"/>
        <v>0</v>
      </c>
      <c r="AD119" s="77">
        <f t="shared" si="73"/>
        <v>0</v>
      </c>
      <c r="AE119" s="70">
        <f t="shared" si="74"/>
        <v>0</v>
      </c>
      <c r="AF119" s="70">
        <f t="shared" si="75"/>
        <v>0</v>
      </c>
      <c r="AG119" s="70">
        <f t="shared" si="76"/>
        <v>0</v>
      </c>
    </row>
    <row r="120" spans="1:33" s="70" customFormat="1" ht="20.5" customHeight="1" thickBot="1" x14ac:dyDescent="0.6">
      <c r="A120" s="315"/>
      <c r="B120" s="174" t="s">
        <v>5</v>
      </c>
      <c r="C120" s="175">
        <f>申請シート!C121</f>
        <v>12</v>
      </c>
      <c r="D120" s="176">
        <f>COUNTIF(X111:X122,"&lt;&gt;【補助対象外】")</f>
        <v>12</v>
      </c>
      <c r="E120" s="90"/>
      <c r="F120" s="102">
        <v>10</v>
      </c>
      <c r="G120" s="104"/>
      <c r="H120" s="105"/>
      <c r="I120" s="106">
        <f t="shared" si="65"/>
        <v>1</v>
      </c>
      <c r="J120" s="118" t="str">
        <f>申請シート!J120</f>
        <v>【住宅手当】</v>
      </c>
      <c r="K120" s="107">
        <f>申請シート!P120</f>
        <v>0</v>
      </c>
      <c r="L120" s="300" t="s">
        <v>108</v>
      </c>
      <c r="M120" s="333"/>
      <c r="N120" s="288" t="s">
        <v>20</v>
      </c>
      <c r="O120" s="289"/>
      <c r="P120" s="289"/>
      <c r="Q120" s="289"/>
      <c r="R120" s="289"/>
      <c r="S120" s="290" t="s">
        <v>17</v>
      </c>
      <c r="T120" s="107">
        <f t="shared" si="77"/>
        <v>0</v>
      </c>
      <c r="U120" s="107">
        <f t="shared" si="66"/>
        <v>0</v>
      </c>
      <c r="V120" s="291"/>
      <c r="X120" s="70" t="str">
        <f t="shared" si="67"/>
        <v>【住宅手当】</v>
      </c>
      <c r="Y120" s="70">
        <f t="shared" si="68"/>
        <v>0.5</v>
      </c>
      <c r="Z120" s="70">
        <f t="shared" si="69"/>
        <v>0</v>
      </c>
      <c r="AA120" s="70">
        <f t="shared" si="70"/>
        <v>0</v>
      </c>
      <c r="AB120" s="77">
        <f t="shared" si="71"/>
        <v>0</v>
      </c>
      <c r="AC120" s="70">
        <f t="shared" si="72"/>
        <v>0</v>
      </c>
      <c r="AD120" s="77">
        <f t="shared" si="73"/>
        <v>0</v>
      </c>
      <c r="AE120" s="70">
        <f t="shared" si="74"/>
        <v>0</v>
      </c>
      <c r="AF120" s="70">
        <f t="shared" si="75"/>
        <v>0</v>
      </c>
      <c r="AG120" s="70">
        <f t="shared" si="76"/>
        <v>0</v>
      </c>
    </row>
    <row r="121" spans="1:33" s="70" customFormat="1" ht="20.5" customHeight="1" thickBot="1" x14ac:dyDescent="0.6">
      <c r="A121" s="315"/>
      <c r="B121" s="89" t="s">
        <v>114</v>
      </c>
      <c r="C121" s="182">
        <f>ROUNDDOWN(SUM(K111:K122),-3)</f>
        <v>0</v>
      </c>
      <c r="D121" s="177">
        <f>ROUNDDOWN(SUM(T111:T122),-3)</f>
        <v>0</v>
      </c>
      <c r="E121" s="89"/>
      <c r="F121" s="102">
        <v>11</v>
      </c>
      <c r="G121" s="104"/>
      <c r="H121" s="105"/>
      <c r="I121" s="106">
        <f t="shared" si="65"/>
        <v>1</v>
      </c>
      <c r="J121" s="118" t="str">
        <f>申請シート!J121</f>
        <v>【住宅手当】</v>
      </c>
      <c r="K121" s="107">
        <f>申請シート!P121</f>
        <v>0</v>
      </c>
      <c r="L121" s="300" t="s">
        <v>108</v>
      </c>
      <c r="M121" s="333"/>
      <c r="N121" s="288" t="s">
        <v>20</v>
      </c>
      <c r="O121" s="289"/>
      <c r="P121" s="289"/>
      <c r="Q121" s="289"/>
      <c r="R121" s="289"/>
      <c r="S121" s="290" t="s">
        <v>17</v>
      </c>
      <c r="T121" s="107">
        <f t="shared" si="77"/>
        <v>0</v>
      </c>
      <c r="U121" s="107">
        <f t="shared" si="66"/>
        <v>0</v>
      </c>
      <c r="V121" s="291"/>
      <c r="X121" s="70" t="str">
        <f t="shared" si="67"/>
        <v>【住宅手当】</v>
      </c>
      <c r="Y121" s="70">
        <f t="shared" si="68"/>
        <v>0.5</v>
      </c>
      <c r="Z121" s="70">
        <f t="shared" si="69"/>
        <v>0</v>
      </c>
      <c r="AA121" s="70">
        <f t="shared" si="70"/>
        <v>0</v>
      </c>
      <c r="AB121" s="77">
        <f t="shared" si="71"/>
        <v>0</v>
      </c>
      <c r="AC121" s="70">
        <f t="shared" si="72"/>
        <v>0</v>
      </c>
      <c r="AD121" s="77">
        <f t="shared" si="73"/>
        <v>0</v>
      </c>
      <c r="AE121" s="70">
        <f t="shared" si="74"/>
        <v>0</v>
      </c>
      <c r="AF121" s="70">
        <f t="shared" si="75"/>
        <v>0</v>
      </c>
      <c r="AG121" s="70">
        <f t="shared" si="76"/>
        <v>0</v>
      </c>
    </row>
    <row r="122" spans="1:33" s="70" customFormat="1" ht="20.5" customHeight="1" thickBot="1" x14ac:dyDescent="0.6">
      <c r="A122" s="315"/>
      <c r="B122" s="183" t="s">
        <v>115</v>
      </c>
      <c r="C122" s="178"/>
      <c r="D122" s="179">
        <f>D121-C121</f>
        <v>0</v>
      </c>
      <c r="E122" s="90"/>
      <c r="F122" s="108">
        <v>12</v>
      </c>
      <c r="G122" s="109"/>
      <c r="H122" s="110"/>
      <c r="I122" s="111">
        <f t="shared" si="65"/>
        <v>1</v>
      </c>
      <c r="J122" s="120" t="str">
        <f>申請シート!J122</f>
        <v>【住宅手当】</v>
      </c>
      <c r="K122" s="112">
        <f>申請シート!P122</f>
        <v>0</v>
      </c>
      <c r="L122" s="303" t="s">
        <v>108</v>
      </c>
      <c r="M122" s="334"/>
      <c r="N122" s="295" t="s">
        <v>20</v>
      </c>
      <c r="O122" s="296"/>
      <c r="P122" s="296"/>
      <c r="Q122" s="296"/>
      <c r="R122" s="296"/>
      <c r="S122" s="297" t="s">
        <v>17</v>
      </c>
      <c r="T122" s="112">
        <f t="shared" si="77"/>
        <v>0</v>
      </c>
      <c r="U122" s="112">
        <f t="shared" si="66"/>
        <v>0</v>
      </c>
      <c r="V122" s="298"/>
      <c r="X122" s="70" t="str">
        <f t="shared" si="67"/>
        <v>【住宅手当】</v>
      </c>
      <c r="Y122" s="70">
        <f t="shared" si="68"/>
        <v>0.5</v>
      </c>
      <c r="Z122" s="70">
        <f t="shared" si="69"/>
        <v>0</v>
      </c>
      <c r="AA122" s="70">
        <f t="shared" si="70"/>
        <v>0</v>
      </c>
      <c r="AB122" s="77">
        <f t="shared" si="71"/>
        <v>0</v>
      </c>
      <c r="AC122" s="70">
        <f t="shared" si="72"/>
        <v>0</v>
      </c>
      <c r="AD122" s="77">
        <f t="shared" si="73"/>
        <v>0</v>
      </c>
      <c r="AE122" s="70">
        <f t="shared" si="74"/>
        <v>0</v>
      </c>
      <c r="AF122" s="70">
        <f t="shared" si="75"/>
        <v>0</v>
      </c>
      <c r="AG122" s="70">
        <f t="shared" si="76"/>
        <v>0</v>
      </c>
    </row>
    <row r="123" spans="1:33" s="70" customFormat="1" ht="3.65" customHeight="1" x14ac:dyDescent="0.55000000000000004">
      <c r="A123" s="147"/>
      <c r="B123" s="91"/>
      <c r="C123" s="71"/>
      <c r="D123" s="151"/>
      <c r="E123" s="92"/>
      <c r="F123" s="71"/>
      <c r="G123" s="93"/>
      <c r="H123" s="93"/>
      <c r="I123" s="94"/>
      <c r="J123" s="156"/>
      <c r="K123" s="95"/>
      <c r="L123" s="156"/>
      <c r="M123" s="157"/>
      <c r="N123" s="267"/>
      <c r="O123" s="268"/>
      <c r="P123" s="268"/>
      <c r="Q123" s="268"/>
      <c r="R123" s="268"/>
      <c r="S123" s="267"/>
      <c r="T123" s="95"/>
      <c r="U123" s="95"/>
      <c r="V123" s="96"/>
      <c r="AB123" s="77"/>
      <c r="AD123" s="77"/>
    </row>
    <row r="124" spans="1:33" s="70" customFormat="1" ht="3.65" customHeight="1" x14ac:dyDescent="0.55000000000000004">
      <c r="A124" s="147"/>
      <c r="B124" s="91"/>
      <c r="C124" s="71"/>
      <c r="D124" s="151"/>
      <c r="E124" s="92"/>
      <c r="F124" s="71"/>
      <c r="G124" s="93"/>
      <c r="H124" s="93"/>
      <c r="I124" s="94"/>
      <c r="J124" s="156"/>
      <c r="K124" s="95"/>
      <c r="L124" s="156"/>
      <c r="M124" s="157"/>
      <c r="N124" s="267"/>
      <c r="O124" s="268"/>
      <c r="P124" s="268"/>
      <c r="Q124" s="268"/>
      <c r="R124" s="268"/>
      <c r="S124" s="267"/>
      <c r="T124" s="95"/>
      <c r="U124" s="95"/>
      <c r="V124" s="96"/>
      <c r="AB124" s="77"/>
      <c r="AD124" s="77"/>
    </row>
    <row r="125" spans="1:33" s="70" customFormat="1" ht="3.65" customHeight="1" thickBot="1" x14ac:dyDescent="0.6">
      <c r="A125" s="147"/>
      <c r="B125" s="91"/>
      <c r="C125" s="71"/>
      <c r="D125" s="151"/>
      <c r="E125" s="92"/>
      <c r="F125" s="71"/>
      <c r="G125" s="93"/>
      <c r="H125" s="93"/>
      <c r="I125" s="94"/>
      <c r="J125" s="156"/>
      <c r="K125" s="95"/>
      <c r="L125" s="156"/>
      <c r="M125" s="157"/>
      <c r="N125" s="267"/>
      <c r="O125" s="268"/>
      <c r="P125" s="268"/>
      <c r="Q125" s="268"/>
      <c r="R125" s="268"/>
      <c r="S125" s="267"/>
      <c r="T125" s="95"/>
      <c r="U125" s="95"/>
      <c r="V125" s="96"/>
      <c r="AB125" s="77"/>
      <c r="AD125" s="77"/>
    </row>
    <row r="126" spans="1:33" s="70" customFormat="1" ht="3.65" customHeight="1" x14ac:dyDescent="0.55000000000000004">
      <c r="A126" s="147"/>
      <c r="B126" s="162"/>
      <c r="C126" s="164"/>
      <c r="D126" s="161"/>
      <c r="E126" s="163"/>
      <c r="F126" s="164"/>
      <c r="G126" s="165"/>
      <c r="H126" s="165"/>
      <c r="I126" s="166"/>
      <c r="J126" s="180"/>
      <c r="K126" s="167"/>
      <c r="L126" s="180"/>
      <c r="M126" s="181"/>
      <c r="N126" s="269"/>
      <c r="O126" s="270"/>
      <c r="P126" s="270"/>
      <c r="Q126" s="270"/>
      <c r="R126" s="270"/>
      <c r="S126" s="269"/>
      <c r="T126" s="167"/>
      <c r="U126" s="167"/>
      <c r="V126" s="168"/>
      <c r="AB126" s="77"/>
      <c r="AD126" s="77"/>
    </row>
    <row r="127" spans="1:33" s="70" customFormat="1" ht="3.65" customHeight="1" x14ac:dyDescent="0.55000000000000004">
      <c r="A127" s="147"/>
      <c r="B127" s="91"/>
      <c r="C127" s="71"/>
      <c r="D127" s="151"/>
      <c r="E127" s="92"/>
      <c r="F127" s="71"/>
      <c r="G127" s="93"/>
      <c r="H127" s="93"/>
      <c r="I127" s="94"/>
      <c r="J127" s="156"/>
      <c r="K127" s="95"/>
      <c r="L127" s="156"/>
      <c r="M127" s="157"/>
      <c r="N127" s="267"/>
      <c r="O127" s="268"/>
      <c r="P127" s="268"/>
      <c r="Q127" s="268"/>
      <c r="R127" s="268"/>
      <c r="S127" s="267"/>
      <c r="T127" s="95"/>
      <c r="U127" s="95"/>
      <c r="V127" s="96"/>
      <c r="AB127" s="77"/>
      <c r="AD127" s="77"/>
    </row>
    <row r="128" spans="1:33" s="70" customFormat="1" ht="3.65" customHeight="1" x14ac:dyDescent="0.55000000000000004">
      <c r="A128" s="147"/>
      <c r="B128" s="91"/>
      <c r="C128" s="71"/>
      <c r="D128" s="151"/>
      <c r="E128" s="92"/>
      <c r="F128" s="71"/>
      <c r="G128" s="93"/>
      <c r="H128" s="93"/>
      <c r="I128" s="94"/>
      <c r="J128" s="156"/>
      <c r="K128" s="95"/>
      <c r="L128" s="156"/>
      <c r="M128" s="157"/>
      <c r="N128" s="267"/>
      <c r="O128" s="268"/>
      <c r="P128" s="268"/>
      <c r="Q128" s="268"/>
      <c r="R128" s="268"/>
      <c r="S128" s="267"/>
      <c r="T128" s="95"/>
      <c r="U128" s="95"/>
      <c r="V128" s="96"/>
      <c r="AB128" s="77"/>
      <c r="AD128" s="77"/>
    </row>
    <row r="129" spans="1:33" ht="20" thickBot="1" x14ac:dyDescent="0.5">
      <c r="B129" s="6"/>
      <c r="C129" s="6"/>
      <c r="D129" s="122" t="str">
        <f>申請シート!D130</f>
        <v>７人目</v>
      </c>
      <c r="E129" s="6"/>
      <c r="F129" s="6"/>
      <c r="G129" s="149"/>
      <c r="H129" s="149"/>
      <c r="J129" s="149"/>
      <c r="N129" s="149"/>
      <c r="T129" s="154"/>
      <c r="U129" s="154"/>
      <c r="V129" s="155"/>
    </row>
    <row r="130" spans="1:33" s="70" customFormat="1" ht="48" customHeight="1" thickBot="1" x14ac:dyDescent="0.6">
      <c r="A130" s="78"/>
      <c r="B130" s="83" t="s">
        <v>94</v>
      </c>
      <c r="C130" s="83" t="s">
        <v>105</v>
      </c>
      <c r="D130" s="114" t="s">
        <v>107</v>
      </c>
      <c r="E130" s="88"/>
      <c r="F130" s="83" t="s">
        <v>93</v>
      </c>
      <c r="G130" s="84" t="s">
        <v>66</v>
      </c>
      <c r="H130" s="84" t="s">
        <v>67</v>
      </c>
      <c r="I130" s="81" t="s">
        <v>73</v>
      </c>
      <c r="J130" s="116" t="s">
        <v>111</v>
      </c>
      <c r="K130" s="116" t="s">
        <v>112</v>
      </c>
      <c r="L130" s="116" t="s">
        <v>109</v>
      </c>
      <c r="M130" s="116"/>
      <c r="N130" s="84" t="s">
        <v>75</v>
      </c>
      <c r="O130" s="84" t="s">
        <v>69</v>
      </c>
      <c r="P130" s="84" t="s">
        <v>68</v>
      </c>
      <c r="Q130" s="84" t="s">
        <v>70</v>
      </c>
      <c r="R130" s="84" t="s">
        <v>71</v>
      </c>
      <c r="S130" s="84" t="s">
        <v>15</v>
      </c>
      <c r="T130" s="121" t="s">
        <v>113</v>
      </c>
      <c r="U130" s="80" t="s">
        <v>74</v>
      </c>
      <c r="V130" s="69" t="s">
        <v>116</v>
      </c>
      <c r="Y130" s="70" t="s">
        <v>54</v>
      </c>
      <c r="Z130" s="70" t="s">
        <v>79</v>
      </c>
      <c r="AA130" s="70" t="s">
        <v>56</v>
      </c>
      <c r="AB130" s="70" t="s">
        <v>57</v>
      </c>
      <c r="AC130" s="71" t="s">
        <v>58</v>
      </c>
      <c r="AD130" s="70" t="s">
        <v>59</v>
      </c>
      <c r="AE130" s="70" t="s">
        <v>60</v>
      </c>
      <c r="AF130" s="70" t="s">
        <v>61</v>
      </c>
      <c r="AG130" s="70" t="s">
        <v>62</v>
      </c>
    </row>
    <row r="131" spans="1:33" s="70" customFormat="1" ht="20.5" customHeight="1" x14ac:dyDescent="0.55000000000000004">
      <c r="A131" s="315"/>
      <c r="B131" s="72" t="s">
        <v>96</v>
      </c>
      <c r="C131" s="87" t="str">
        <f>IF(申請シート!C131=0,"",申請シート!C131)</f>
        <v/>
      </c>
      <c r="D131" s="299"/>
      <c r="E131" s="89"/>
      <c r="F131" s="87">
        <v>1</v>
      </c>
      <c r="G131" s="73"/>
      <c r="H131" s="74"/>
      <c r="I131" s="75">
        <f t="shared" ref="I131:I142" si="78">IF(H131-G131+1&lt;10,IF(H131-G131+1&gt;0,H131-G131+1,"✕"),"✕")</f>
        <v>1</v>
      </c>
      <c r="J131" s="119" t="str">
        <f>申請シート!J131</f>
        <v>【住宅手当】</v>
      </c>
      <c r="K131" s="117">
        <f>申請シート!P131</f>
        <v>0</v>
      </c>
      <c r="L131" s="300" t="s">
        <v>108</v>
      </c>
      <c r="M131" s="332" t="s">
        <v>110</v>
      </c>
      <c r="N131" s="283" t="s">
        <v>20</v>
      </c>
      <c r="O131" s="284"/>
      <c r="P131" s="284"/>
      <c r="Q131" s="284"/>
      <c r="R131" s="284"/>
      <c r="S131" s="285" t="s">
        <v>17</v>
      </c>
      <c r="T131" s="76">
        <f>IF(L131="【あり】",IF(N131="【住宅手当】",AC131,IF(N131="【宿舎借上げ】",AG131,0)),K131)</f>
        <v>0</v>
      </c>
      <c r="U131" s="76">
        <f t="shared" ref="U131:U142" si="79">I131*T131</f>
        <v>0</v>
      </c>
      <c r="V131" s="286"/>
      <c r="X131" s="70" t="str">
        <f t="shared" ref="X131:X142" si="80">IF(L131="【あり】",N131,J131)</f>
        <v>【住宅手当】</v>
      </c>
      <c r="Y131" s="70">
        <f t="shared" ref="Y131:Y142" si="81">IF(S131="標準エリア",1/2,(IF(S131="加算エリア",2/3,0)))</f>
        <v>0.5</v>
      </c>
      <c r="Z131" s="70">
        <f t="shared" ref="Z131:Z142" si="82">P131*Y131</f>
        <v>0</v>
      </c>
      <c r="AA131" s="70">
        <f t="shared" ref="AA131:AA142" si="83">IF(Z131&gt;=(IF(S131="標準エリア",10000,IF(S131="加算エリア",14000,0))),IF(S131="標準エリア",10000,IF(S131="加算エリア",14000,0)),Z131)</f>
        <v>0</v>
      </c>
      <c r="AB131" s="77">
        <f t="shared" ref="AB131:AB142" si="84">O131-P131</f>
        <v>0</v>
      </c>
      <c r="AC131" s="70">
        <f t="shared" ref="AC131:AC142" si="85">IF(AA131&gt;=AB131,AB131,AA131)</f>
        <v>0</v>
      </c>
      <c r="AD131" s="77">
        <f t="shared" ref="AD131:AD142" si="86">Q131-R131</f>
        <v>0</v>
      </c>
      <c r="AE131" s="70">
        <f t="shared" ref="AE131:AE142" si="87">AD131*Y131</f>
        <v>0</v>
      </c>
      <c r="AF131" s="70">
        <f t="shared" ref="AF131:AF142" si="88">IF(AE131&gt;=(IF(S131="標準エリア",10000,14000)),(IF(S131="標準エリア",10000,14000)),AE131)</f>
        <v>0</v>
      </c>
      <c r="AG131" s="70">
        <f t="shared" ref="AG131:AG142" si="89">IF(AF131&gt;=R131,R131,AF131)</f>
        <v>0</v>
      </c>
    </row>
    <row r="132" spans="1:33" s="70" customFormat="1" ht="20.5" customHeight="1" x14ac:dyDescent="0.55000000000000004">
      <c r="A132" s="315"/>
      <c r="B132" s="101" t="s">
        <v>97</v>
      </c>
      <c r="C132" s="102" t="str">
        <f>IF(申請シート!C132=0,"",申請シート!C132)</f>
        <v/>
      </c>
      <c r="D132" s="301"/>
      <c r="E132" s="90"/>
      <c r="F132" s="102">
        <v>2</v>
      </c>
      <c r="G132" s="104"/>
      <c r="H132" s="105"/>
      <c r="I132" s="106">
        <f t="shared" si="78"/>
        <v>1</v>
      </c>
      <c r="J132" s="118" t="str">
        <f>申請シート!J132</f>
        <v>【住宅手当】</v>
      </c>
      <c r="K132" s="107">
        <f>申請シート!P132</f>
        <v>0</v>
      </c>
      <c r="L132" s="300" t="s">
        <v>108</v>
      </c>
      <c r="M132" s="333"/>
      <c r="N132" s="288" t="s">
        <v>20</v>
      </c>
      <c r="O132" s="289"/>
      <c r="P132" s="289"/>
      <c r="Q132" s="289"/>
      <c r="R132" s="289"/>
      <c r="S132" s="290" t="s">
        <v>17</v>
      </c>
      <c r="T132" s="107">
        <f>IF(L132="【あり】",IF(N132="【住宅手当】",AC132,IF(N132="【宿舎借上げ】",AG132,0)),K132)</f>
        <v>0</v>
      </c>
      <c r="U132" s="107">
        <f t="shared" si="79"/>
        <v>0</v>
      </c>
      <c r="V132" s="291"/>
      <c r="X132" s="70" t="str">
        <f t="shared" si="80"/>
        <v>【住宅手当】</v>
      </c>
      <c r="Y132" s="70">
        <f t="shared" si="81"/>
        <v>0.5</v>
      </c>
      <c r="Z132" s="70">
        <f t="shared" si="82"/>
        <v>0</v>
      </c>
      <c r="AA132" s="70">
        <f t="shared" si="83"/>
        <v>0</v>
      </c>
      <c r="AB132" s="77">
        <f t="shared" si="84"/>
        <v>0</v>
      </c>
      <c r="AC132" s="70">
        <f t="shared" si="85"/>
        <v>0</v>
      </c>
      <c r="AD132" s="77">
        <f t="shared" si="86"/>
        <v>0</v>
      </c>
      <c r="AE132" s="70">
        <f t="shared" si="87"/>
        <v>0</v>
      </c>
      <c r="AF132" s="70">
        <f t="shared" si="88"/>
        <v>0</v>
      </c>
      <c r="AG132" s="70">
        <f t="shared" si="89"/>
        <v>0</v>
      </c>
    </row>
    <row r="133" spans="1:33" s="70" customFormat="1" ht="20.5" customHeight="1" x14ac:dyDescent="0.55000000000000004">
      <c r="A133" s="315"/>
      <c r="B133" s="101" t="s">
        <v>106</v>
      </c>
      <c r="C133" s="115" t="str">
        <f>IF(申請シート!C135=0,"",申請シート!C135)</f>
        <v/>
      </c>
      <c r="D133" s="301"/>
      <c r="E133" s="89"/>
      <c r="F133" s="102">
        <v>3</v>
      </c>
      <c r="G133" s="104"/>
      <c r="H133" s="105"/>
      <c r="I133" s="106">
        <f t="shared" si="78"/>
        <v>1</v>
      </c>
      <c r="J133" s="118" t="str">
        <f>申請シート!J133</f>
        <v>【住宅手当】</v>
      </c>
      <c r="K133" s="107">
        <f>申請シート!P133</f>
        <v>0</v>
      </c>
      <c r="L133" s="300" t="s">
        <v>108</v>
      </c>
      <c r="M133" s="333"/>
      <c r="N133" s="288" t="s">
        <v>20</v>
      </c>
      <c r="O133" s="289"/>
      <c r="P133" s="289"/>
      <c r="Q133" s="289"/>
      <c r="R133" s="289"/>
      <c r="S133" s="290" t="s">
        <v>17</v>
      </c>
      <c r="T133" s="107">
        <f t="shared" ref="T133:T142" si="90">IF(L133="【あり】",IF(N133="【住宅手当】",AC133,IF(N133="【宿舎借上げ】",AG133,0)),K133)</f>
        <v>0</v>
      </c>
      <c r="U133" s="107">
        <f t="shared" si="79"/>
        <v>0</v>
      </c>
      <c r="V133" s="291"/>
      <c r="X133" s="70" t="str">
        <f t="shared" si="80"/>
        <v>【住宅手当】</v>
      </c>
      <c r="Y133" s="70">
        <f t="shared" si="81"/>
        <v>0.5</v>
      </c>
      <c r="Z133" s="70">
        <f t="shared" si="82"/>
        <v>0</v>
      </c>
      <c r="AA133" s="70">
        <f t="shared" si="83"/>
        <v>0</v>
      </c>
      <c r="AB133" s="77">
        <f t="shared" si="84"/>
        <v>0</v>
      </c>
      <c r="AC133" s="70">
        <f t="shared" si="85"/>
        <v>0</v>
      </c>
      <c r="AD133" s="77">
        <f t="shared" si="86"/>
        <v>0</v>
      </c>
      <c r="AE133" s="70">
        <f t="shared" si="87"/>
        <v>0</v>
      </c>
      <c r="AF133" s="70">
        <f t="shared" si="88"/>
        <v>0</v>
      </c>
      <c r="AG133" s="70">
        <f t="shared" si="89"/>
        <v>0</v>
      </c>
    </row>
    <row r="134" spans="1:33" s="70" customFormat="1" ht="20.5" customHeight="1" x14ac:dyDescent="0.55000000000000004">
      <c r="A134" s="315"/>
      <c r="B134" s="339" t="s">
        <v>101</v>
      </c>
      <c r="C134" s="335" t="str">
        <f>IF(申請シート!C136=0,"",申請シート!C136)</f>
        <v/>
      </c>
      <c r="D134" s="329"/>
      <c r="E134" s="90"/>
      <c r="F134" s="102">
        <v>4</v>
      </c>
      <c r="G134" s="104"/>
      <c r="H134" s="105"/>
      <c r="I134" s="106">
        <f t="shared" si="78"/>
        <v>1</v>
      </c>
      <c r="J134" s="118" t="str">
        <f>申請シート!J134</f>
        <v>【住宅手当】</v>
      </c>
      <c r="K134" s="107">
        <f>申請シート!P134</f>
        <v>0</v>
      </c>
      <c r="L134" s="300" t="s">
        <v>108</v>
      </c>
      <c r="M134" s="333"/>
      <c r="N134" s="288" t="s">
        <v>20</v>
      </c>
      <c r="O134" s="289"/>
      <c r="P134" s="289"/>
      <c r="Q134" s="289"/>
      <c r="R134" s="289"/>
      <c r="S134" s="290" t="s">
        <v>17</v>
      </c>
      <c r="T134" s="107">
        <f t="shared" si="90"/>
        <v>0</v>
      </c>
      <c r="U134" s="107">
        <f t="shared" si="79"/>
        <v>0</v>
      </c>
      <c r="V134" s="291"/>
      <c r="X134" s="70" t="str">
        <f t="shared" si="80"/>
        <v>【住宅手当】</v>
      </c>
      <c r="Y134" s="70">
        <f t="shared" si="81"/>
        <v>0.5</v>
      </c>
      <c r="Z134" s="70">
        <f t="shared" si="82"/>
        <v>0</v>
      </c>
      <c r="AA134" s="70">
        <f t="shared" si="83"/>
        <v>0</v>
      </c>
      <c r="AB134" s="77">
        <f t="shared" si="84"/>
        <v>0</v>
      </c>
      <c r="AC134" s="70">
        <f t="shared" si="85"/>
        <v>0</v>
      </c>
      <c r="AD134" s="77">
        <f t="shared" si="86"/>
        <v>0</v>
      </c>
      <c r="AE134" s="70">
        <f t="shared" si="87"/>
        <v>0</v>
      </c>
      <c r="AF134" s="70">
        <f t="shared" si="88"/>
        <v>0</v>
      </c>
      <c r="AG134" s="70">
        <f t="shared" si="89"/>
        <v>0</v>
      </c>
    </row>
    <row r="135" spans="1:33" s="70" customFormat="1" ht="20.5" customHeight="1" x14ac:dyDescent="0.55000000000000004">
      <c r="A135" s="315"/>
      <c r="B135" s="340"/>
      <c r="C135" s="336"/>
      <c r="D135" s="330"/>
      <c r="E135" s="89"/>
      <c r="F135" s="102">
        <v>5</v>
      </c>
      <c r="G135" s="104"/>
      <c r="H135" s="105"/>
      <c r="I135" s="106">
        <f t="shared" si="78"/>
        <v>1</v>
      </c>
      <c r="J135" s="118" t="str">
        <f>申請シート!J135</f>
        <v>【住宅手当】</v>
      </c>
      <c r="K135" s="107">
        <f>申請シート!P135</f>
        <v>0</v>
      </c>
      <c r="L135" s="300" t="s">
        <v>108</v>
      </c>
      <c r="M135" s="333"/>
      <c r="N135" s="288" t="s">
        <v>20</v>
      </c>
      <c r="O135" s="289"/>
      <c r="P135" s="289"/>
      <c r="Q135" s="289"/>
      <c r="R135" s="289"/>
      <c r="S135" s="290" t="s">
        <v>17</v>
      </c>
      <c r="T135" s="107">
        <f t="shared" si="90"/>
        <v>0</v>
      </c>
      <c r="U135" s="107">
        <f t="shared" si="79"/>
        <v>0</v>
      </c>
      <c r="V135" s="291"/>
      <c r="X135" s="70" t="str">
        <f t="shared" si="80"/>
        <v>【住宅手当】</v>
      </c>
      <c r="Y135" s="70">
        <f t="shared" si="81"/>
        <v>0.5</v>
      </c>
      <c r="Z135" s="70">
        <f t="shared" si="82"/>
        <v>0</v>
      </c>
      <c r="AA135" s="70">
        <f t="shared" si="83"/>
        <v>0</v>
      </c>
      <c r="AB135" s="77">
        <f t="shared" si="84"/>
        <v>0</v>
      </c>
      <c r="AC135" s="70">
        <f t="shared" si="85"/>
        <v>0</v>
      </c>
      <c r="AD135" s="77">
        <f t="shared" si="86"/>
        <v>0</v>
      </c>
      <c r="AE135" s="70">
        <f t="shared" si="87"/>
        <v>0</v>
      </c>
      <c r="AF135" s="70">
        <f t="shared" si="88"/>
        <v>0</v>
      </c>
      <c r="AG135" s="70">
        <f t="shared" si="89"/>
        <v>0</v>
      </c>
    </row>
    <row r="136" spans="1:33" s="70" customFormat="1" ht="20.5" customHeight="1" thickBot="1" x14ac:dyDescent="0.6">
      <c r="A136" s="315"/>
      <c r="B136" s="341"/>
      <c r="C136" s="337"/>
      <c r="D136" s="331"/>
      <c r="E136" s="90"/>
      <c r="F136" s="102">
        <v>6</v>
      </c>
      <c r="G136" s="104"/>
      <c r="H136" s="105"/>
      <c r="I136" s="106">
        <f t="shared" si="78"/>
        <v>1</v>
      </c>
      <c r="J136" s="118" t="str">
        <f>申請シート!J136</f>
        <v>【住宅手当】</v>
      </c>
      <c r="K136" s="107">
        <f>申請シート!P136</f>
        <v>0</v>
      </c>
      <c r="L136" s="300" t="s">
        <v>108</v>
      </c>
      <c r="M136" s="333"/>
      <c r="N136" s="288" t="s">
        <v>20</v>
      </c>
      <c r="O136" s="289"/>
      <c r="P136" s="289"/>
      <c r="Q136" s="289"/>
      <c r="R136" s="289"/>
      <c r="S136" s="290" t="s">
        <v>17</v>
      </c>
      <c r="T136" s="107">
        <f t="shared" si="90"/>
        <v>0</v>
      </c>
      <c r="U136" s="107">
        <f t="shared" si="79"/>
        <v>0</v>
      </c>
      <c r="V136" s="291"/>
      <c r="X136" s="70" t="str">
        <f t="shared" si="80"/>
        <v>【住宅手当】</v>
      </c>
      <c r="Y136" s="70">
        <f t="shared" si="81"/>
        <v>0.5</v>
      </c>
      <c r="Z136" s="70">
        <f t="shared" si="82"/>
        <v>0</v>
      </c>
      <c r="AA136" s="70">
        <f t="shared" si="83"/>
        <v>0</v>
      </c>
      <c r="AB136" s="77">
        <f t="shared" si="84"/>
        <v>0</v>
      </c>
      <c r="AC136" s="70">
        <f t="shared" si="85"/>
        <v>0</v>
      </c>
      <c r="AD136" s="77">
        <f t="shared" si="86"/>
        <v>0</v>
      </c>
      <c r="AE136" s="70">
        <f t="shared" si="87"/>
        <v>0</v>
      </c>
      <c r="AF136" s="70">
        <f t="shared" si="88"/>
        <v>0</v>
      </c>
      <c r="AG136" s="70">
        <f t="shared" si="89"/>
        <v>0</v>
      </c>
    </row>
    <row r="137" spans="1:33" s="70" customFormat="1" ht="20.5" customHeight="1" x14ac:dyDescent="0.55000000000000004">
      <c r="A137" s="338"/>
      <c r="B137" s="99"/>
      <c r="C137" s="99"/>
      <c r="D137" s="99"/>
      <c r="E137" s="97"/>
      <c r="F137" s="102">
        <v>7</v>
      </c>
      <c r="G137" s="104"/>
      <c r="H137" s="105"/>
      <c r="I137" s="106">
        <f t="shared" si="78"/>
        <v>1</v>
      </c>
      <c r="J137" s="118" t="str">
        <f>申請シート!J137</f>
        <v>【住宅手当】</v>
      </c>
      <c r="K137" s="107">
        <f>申請シート!P137</f>
        <v>0</v>
      </c>
      <c r="L137" s="300" t="s">
        <v>108</v>
      </c>
      <c r="M137" s="333"/>
      <c r="N137" s="288" t="s">
        <v>20</v>
      </c>
      <c r="O137" s="289"/>
      <c r="P137" s="289"/>
      <c r="Q137" s="289"/>
      <c r="R137" s="289"/>
      <c r="S137" s="290" t="s">
        <v>17</v>
      </c>
      <c r="T137" s="107">
        <f t="shared" si="90"/>
        <v>0</v>
      </c>
      <c r="U137" s="107">
        <f t="shared" si="79"/>
        <v>0</v>
      </c>
      <c r="V137" s="291"/>
      <c r="X137" s="70" t="str">
        <f t="shared" si="80"/>
        <v>【住宅手当】</v>
      </c>
      <c r="Y137" s="70">
        <f t="shared" si="81"/>
        <v>0.5</v>
      </c>
      <c r="Z137" s="70">
        <f t="shared" si="82"/>
        <v>0</v>
      </c>
      <c r="AA137" s="70">
        <f t="shared" si="83"/>
        <v>0</v>
      </c>
      <c r="AB137" s="77">
        <f t="shared" si="84"/>
        <v>0</v>
      </c>
      <c r="AC137" s="70">
        <f t="shared" si="85"/>
        <v>0</v>
      </c>
      <c r="AD137" s="77">
        <f t="shared" si="86"/>
        <v>0</v>
      </c>
      <c r="AE137" s="70">
        <f t="shared" si="87"/>
        <v>0</v>
      </c>
      <c r="AF137" s="70">
        <f t="shared" si="88"/>
        <v>0</v>
      </c>
      <c r="AG137" s="70">
        <f t="shared" si="89"/>
        <v>0</v>
      </c>
    </row>
    <row r="138" spans="1:33" s="70" customFormat="1" ht="20.5" customHeight="1" thickBot="1" x14ac:dyDescent="0.6">
      <c r="A138" s="338"/>
      <c r="B138" s="100"/>
      <c r="C138" s="100"/>
      <c r="D138" s="100"/>
      <c r="E138" s="98"/>
      <c r="F138" s="102">
        <v>8</v>
      </c>
      <c r="G138" s="104"/>
      <c r="H138" s="105"/>
      <c r="I138" s="106">
        <f t="shared" si="78"/>
        <v>1</v>
      </c>
      <c r="J138" s="118" t="str">
        <f>申請シート!J138</f>
        <v>【住宅手当】</v>
      </c>
      <c r="K138" s="107">
        <f>申請シート!P138</f>
        <v>0</v>
      </c>
      <c r="L138" s="300" t="s">
        <v>108</v>
      </c>
      <c r="M138" s="333"/>
      <c r="N138" s="288" t="s">
        <v>20</v>
      </c>
      <c r="O138" s="289"/>
      <c r="P138" s="289"/>
      <c r="Q138" s="289"/>
      <c r="R138" s="289"/>
      <c r="S138" s="290" t="s">
        <v>17</v>
      </c>
      <c r="T138" s="107">
        <f t="shared" si="90"/>
        <v>0</v>
      </c>
      <c r="U138" s="107">
        <f t="shared" si="79"/>
        <v>0</v>
      </c>
      <c r="V138" s="291"/>
      <c r="X138" s="70" t="str">
        <f t="shared" si="80"/>
        <v>【住宅手当】</v>
      </c>
      <c r="Y138" s="70">
        <f t="shared" si="81"/>
        <v>0.5</v>
      </c>
      <c r="Z138" s="70">
        <f t="shared" si="82"/>
        <v>0</v>
      </c>
      <c r="AA138" s="70">
        <f t="shared" si="83"/>
        <v>0</v>
      </c>
      <c r="AB138" s="77">
        <f t="shared" si="84"/>
        <v>0</v>
      </c>
      <c r="AC138" s="70">
        <f t="shared" si="85"/>
        <v>0</v>
      </c>
      <c r="AD138" s="77">
        <f t="shared" si="86"/>
        <v>0</v>
      </c>
      <c r="AE138" s="70">
        <f t="shared" si="87"/>
        <v>0</v>
      </c>
      <c r="AF138" s="70">
        <f t="shared" si="88"/>
        <v>0</v>
      </c>
      <c r="AG138" s="70">
        <f t="shared" si="89"/>
        <v>0</v>
      </c>
    </row>
    <row r="139" spans="1:33" s="70" customFormat="1" ht="20.5" customHeight="1" thickBot="1" x14ac:dyDescent="0.6">
      <c r="A139" s="315"/>
      <c r="B139" s="172" t="str">
        <f>IF(D132=0,C132,D132)</f>
        <v/>
      </c>
      <c r="C139" s="173" t="s">
        <v>164</v>
      </c>
      <c r="D139" s="174"/>
      <c r="E139" s="89"/>
      <c r="F139" s="102">
        <v>9</v>
      </c>
      <c r="G139" s="104"/>
      <c r="H139" s="105"/>
      <c r="I139" s="106">
        <f t="shared" si="78"/>
        <v>1</v>
      </c>
      <c r="J139" s="118" t="str">
        <f>申請シート!J139</f>
        <v>【住宅手当】</v>
      </c>
      <c r="K139" s="107">
        <f>申請シート!P139</f>
        <v>0</v>
      </c>
      <c r="L139" s="300" t="s">
        <v>108</v>
      </c>
      <c r="M139" s="333"/>
      <c r="N139" s="288" t="s">
        <v>20</v>
      </c>
      <c r="O139" s="289"/>
      <c r="P139" s="289"/>
      <c r="Q139" s="289"/>
      <c r="R139" s="289"/>
      <c r="S139" s="290" t="s">
        <v>17</v>
      </c>
      <c r="T139" s="107">
        <f t="shared" si="90"/>
        <v>0</v>
      </c>
      <c r="U139" s="107">
        <f t="shared" si="79"/>
        <v>0</v>
      </c>
      <c r="V139" s="291"/>
      <c r="X139" s="70" t="str">
        <f t="shared" si="80"/>
        <v>【住宅手当】</v>
      </c>
      <c r="Y139" s="70">
        <f t="shared" si="81"/>
        <v>0.5</v>
      </c>
      <c r="Z139" s="70">
        <f t="shared" si="82"/>
        <v>0</v>
      </c>
      <c r="AA139" s="70">
        <f t="shared" si="83"/>
        <v>0</v>
      </c>
      <c r="AB139" s="77">
        <f t="shared" si="84"/>
        <v>0</v>
      </c>
      <c r="AC139" s="70">
        <f t="shared" si="85"/>
        <v>0</v>
      </c>
      <c r="AD139" s="77">
        <f t="shared" si="86"/>
        <v>0</v>
      </c>
      <c r="AE139" s="70">
        <f t="shared" si="87"/>
        <v>0</v>
      </c>
      <c r="AF139" s="70">
        <f t="shared" si="88"/>
        <v>0</v>
      </c>
      <c r="AG139" s="70">
        <f t="shared" si="89"/>
        <v>0</v>
      </c>
    </row>
    <row r="140" spans="1:33" s="70" customFormat="1" ht="20.5" customHeight="1" thickBot="1" x14ac:dyDescent="0.6">
      <c r="A140" s="315"/>
      <c r="B140" s="174" t="s">
        <v>5</v>
      </c>
      <c r="C140" s="175">
        <f>申請シート!C141</f>
        <v>12</v>
      </c>
      <c r="D140" s="176">
        <f>COUNTIF(X131:X142,"&lt;&gt;【補助対象外】")</f>
        <v>12</v>
      </c>
      <c r="E140" s="90"/>
      <c r="F140" s="102">
        <v>10</v>
      </c>
      <c r="G140" s="104"/>
      <c r="H140" s="105"/>
      <c r="I140" s="106">
        <f t="shared" si="78"/>
        <v>1</v>
      </c>
      <c r="J140" s="118" t="str">
        <f>申請シート!J140</f>
        <v>【住宅手当】</v>
      </c>
      <c r="K140" s="107">
        <f>申請シート!P140</f>
        <v>0</v>
      </c>
      <c r="L140" s="300" t="s">
        <v>108</v>
      </c>
      <c r="M140" s="333"/>
      <c r="N140" s="288" t="s">
        <v>20</v>
      </c>
      <c r="O140" s="289"/>
      <c r="P140" s="289"/>
      <c r="Q140" s="289"/>
      <c r="R140" s="289"/>
      <c r="S140" s="290" t="s">
        <v>17</v>
      </c>
      <c r="T140" s="107">
        <f t="shared" si="90"/>
        <v>0</v>
      </c>
      <c r="U140" s="107">
        <f t="shared" si="79"/>
        <v>0</v>
      </c>
      <c r="V140" s="291"/>
      <c r="X140" s="70" t="str">
        <f t="shared" si="80"/>
        <v>【住宅手当】</v>
      </c>
      <c r="Y140" s="70">
        <f t="shared" si="81"/>
        <v>0.5</v>
      </c>
      <c r="Z140" s="70">
        <f t="shared" si="82"/>
        <v>0</v>
      </c>
      <c r="AA140" s="70">
        <f t="shared" si="83"/>
        <v>0</v>
      </c>
      <c r="AB140" s="77">
        <f t="shared" si="84"/>
        <v>0</v>
      </c>
      <c r="AC140" s="70">
        <f t="shared" si="85"/>
        <v>0</v>
      </c>
      <c r="AD140" s="77">
        <f t="shared" si="86"/>
        <v>0</v>
      </c>
      <c r="AE140" s="70">
        <f t="shared" si="87"/>
        <v>0</v>
      </c>
      <c r="AF140" s="70">
        <f t="shared" si="88"/>
        <v>0</v>
      </c>
      <c r="AG140" s="70">
        <f t="shared" si="89"/>
        <v>0</v>
      </c>
    </row>
    <row r="141" spans="1:33" s="70" customFormat="1" ht="20.5" customHeight="1" thickBot="1" x14ac:dyDescent="0.6">
      <c r="A141" s="315"/>
      <c r="B141" s="89" t="s">
        <v>114</v>
      </c>
      <c r="C141" s="182">
        <f>ROUNDDOWN(SUM(K131:K142),-3)</f>
        <v>0</v>
      </c>
      <c r="D141" s="177">
        <f>ROUNDDOWN(SUM(T131:T142),-3)</f>
        <v>0</v>
      </c>
      <c r="E141" s="89"/>
      <c r="F141" s="102">
        <v>11</v>
      </c>
      <c r="G141" s="104"/>
      <c r="H141" s="105"/>
      <c r="I141" s="106">
        <f t="shared" si="78"/>
        <v>1</v>
      </c>
      <c r="J141" s="118" t="str">
        <f>申請シート!J141</f>
        <v>【住宅手当】</v>
      </c>
      <c r="K141" s="107">
        <f>申請シート!P141</f>
        <v>0</v>
      </c>
      <c r="L141" s="300" t="s">
        <v>108</v>
      </c>
      <c r="M141" s="333"/>
      <c r="N141" s="288" t="s">
        <v>20</v>
      </c>
      <c r="O141" s="289"/>
      <c r="P141" s="289"/>
      <c r="Q141" s="289"/>
      <c r="R141" s="289"/>
      <c r="S141" s="290" t="s">
        <v>17</v>
      </c>
      <c r="T141" s="107">
        <f t="shared" si="90"/>
        <v>0</v>
      </c>
      <c r="U141" s="107">
        <f t="shared" si="79"/>
        <v>0</v>
      </c>
      <c r="V141" s="291"/>
      <c r="X141" s="70" t="str">
        <f t="shared" si="80"/>
        <v>【住宅手当】</v>
      </c>
      <c r="Y141" s="70">
        <f t="shared" si="81"/>
        <v>0.5</v>
      </c>
      <c r="Z141" s="70">
        <f t="shared" si="82"/>
        <v>0</v>
      </c>
      <c r="AA141" s="70">
        <f t="shared" si="83"/>
        <v>0</v>
      </c>
      <c r="AB141" s="77">
        <f t="shared" si="84"/>
        <v>0</v>
      </c>
      <c r="AC141" s="70">
        <f t="shared" si="85"/>
        <v>0</v>
      </c>
      <c r="AD141" s="77">
        <f t="shared" si="86"/>
        <v>0</v>
      </c>
      <c r="AE141" s="70">
        <f t="shared" si="87"/>
        <v>0</v>
      </c>
      <c r="AF141" s="70">
        <f t="shared" si="88"/>
        <v>0</v>
      </c>
      <c r="AG141" s="70">
        <f t="shared" si="89"/>
        <v>0</v>
      </c>
    </row>
    <row r="142" spans="1:33" s="70" customFormat="1" ht="20.5" customHeight="1" thickBot="1" x14ac:dyDescent="0.6">
      <c r="A142" s="315"/>
      <c r="B142" s="183" t="s">
        <v>115</v>
      </c>
      <c r="C142" s="178"/>
      <c r="D142" s="179">
        <f>D141-C141</f>
        <v>0</v>
      </c>
      <c r="E142" s="90"/>
      <c r="F142" s="108">
        <v>12</v>
      </c>
      <c r="G142" s="109"/>
      <c r="H142" s="110"/>
      <c r="I142" s="111">
        <f t="shared" si="78"/>
        <v>1</v>
      </c>
      <c r="J142" s="120" t="str">
        <f>申請シート!J142</f>
        <v>【住宅手当】</v>
      </c>
      <c r="K142" s="112">
        <f>申請シート!P142</f>
        <v>0</v>
      </c>
      <c r="L142" s="303" t="s">
        <v>108</v>
      </c>
      <c r="M142" s="334"/>
      <c r="N142" s="295" t="s">
        <v>20</v>
      </c>
      <c r="O142" s="296"/>
      <c r="P142" s="296"/>
      <c r="Q142" s="296"/>
      <c r="R142" s="296"/>
      <c r="S142" s="297" t="s">
        <v>17</v>
      </c>
      <c r="T142" s="112">
        <f t="shared" si="90"/>
        <v>0</v>
      </c>
      <c r="U142" s="112">
        <f t="shared" si="79"/>
        <v>0</v>
      </c>
      <c r="V142" s="298"/>
      <c r="X142" s="70" t="str">
        <f t="shared" si="80"/>
        <v>【住宅手当】</v>
      </c>
      <c r="Y142" s="70">
        <f t="shared" si="81"/>
        <v>0.5</v>
      </c>
      <c r="Z142" s="70">
        <f t="shared" si="82"/>
        <v>0</v>
      </c>
      <c r="AA142" s="70">
        <f t="shared" si="83"/>
        <v>0</v>
      </c>
      <c r="AB142" s="77">
        <f t="shared" si="84"/>
        <v>0</v>
      </c>
      <c r="AC142" s="70">
        <f t="shared" si="85"/>
        <v>0</v>
      </c>
      <c r="AD142" s="77">
        <f t="shared" si="86"/>
        <v>0</v>
      </c>
      <c r="AE142" s="70">
        <f t="shared" si="87"/>
        <v>0</v>
      </c>
      <c r="AF142" s="70">
        <f t="shared" si="88"/>
        <v>0</v>
      </c>
      <c r="AG142" s="70">
        <f t="shared" si="89"/>
        <v>0</v>
      </c>
    </row>
    <row r="143" spans="1:33" s="70" customFormat="1" ht="3.65" customHeight="1" x14ac:dyDescent="0.55000000000000004">
      <c r="A143" s="147"/>
      <c r="B143" s="91"/>
      <c r="C143" s="71"/>
      <c r="D143" s="151"/>
      <c r="E143" s="92"/>
      <c r="F143" s="71"/>
      <c r="G143" s="93"/>
      <c r="H143" s="93"/>
      <c r="I143" s="94"/>
      <c r="J143" s="156"/>
      <c r="K143" s="95"/>
      <c r="L143" s="156"/>
      <c r="M143" s="157"/>
      <c r="N143" s="267"/>
      <c r="O143" s="268"/>
      <c r="P143" s="268"/>
      <c r="Q143" s="268"/>
      <c r="R143" s="268"/>
      <c r="S143" s="267"/>
      <c r="T143" s="95"/>
      <c r="U143" s="95"/>
      <c r="V143" s="96"/>
      <c r="AB143" s="77"/>
      <c r="AD143" s="77"/>
    </row>
    <row r="144" spans="1:33" s="70" customFormat="1" ht="3.65" customHeight="1" x14ac:dyDescent="0.55000000000000004">
      <c r="A144" s="147"/>
      <c r="B144" s="91"/>
      <c r="C144" s="71"/>
      <c r="D144" s="151"/>
      <c r="E144" s="92"/>
      <c r="F144" s="71"/>
      <c r="G144" s="93"/>
      <c r="H144" s="93"/>
      <c r="I144" s="94"/>
      <c r="J144" s="156"/>
      <c r="K144" s="95"/>
      <c r="L144" s="156"/>
      <c r="M144" s="157"/>
      <c r="N144" s="267"/>
      <c r="O144" s="268"/>
      <c r="P144" s="268"/>
      <c r="Q144" s="268"/>
      <c r="R144" s="268"/>
      <c r="S144" s="267"/>
      <c r="T144" s="95"/>
      <c r="U144" s="95"/>
      <c r="V144" s="96"/>
      <c r="AB144" s="77"/>
      <c r="AD144" s="77"/>
    </row>
    <row r="145" spans="1:33" s="70" customFormat="1" ht="3.65" customHeight="1" thickBot="1" x14ac:dyDescent="0.6">
      <c r="A145" s="147"/>
      <c r="B145" s="91"/>
      <c r="C145" s="71"/>
      <c r="D145" s="151"/>
      <c r="E145" s="92"/>
      <c r="F145" s="71"/>
      <c r="G145" s="93"/>
      <c r="H145" s="93"/>
      <c r="I145" s="94"/>
      <c r="J145" s="156"/>
      <c r="K145" s="95"/>
      <c r="L145" s="156"/>
      <c r="M145" s="157"/>
      <c r="N145" s="267"/>
      <c r="O145" s="268"/>
      <c r="P145" s="268"/>
      <c r="Q145" s="268"/>
      <c r="R145" s="268"/>
      <c r="S145" s="267"/>
      <c r="T145" s="95"/>
      <c r="U145" s="95"/>
      <c r="V145" s="96"/>
      <c r="AB145" s="77"/>
      <c r="AD145" s="77"/>
    </row>
    <row r="146" spans="1:33" s="70" customFormat="1" ht="3.65" customHeight="1" x14ac:dyDescent="0.55000000000000004">
      <c r="A146" s="147"/>
      <c r="B146" s="162"/>
      <c r="C146" s="164"/>
      <c r="D146" s="161"/>
      <c r="E146" s="163"/>
      <c r="F146" s="164"/>
      <c r="G146" s="165"/>
      <c r="H146" s="165"/>
      <c r="I146" s="166"/>
      <c r="J146" s="180"/>
      <c r="K146" s="167"/>
      <c r="L146" s="180"/>
      <c r="M146" s="181"/>
      <c r="N146" s="269"/>
      <c r="O146" s="270"/>
      <c r="P146" s="270"/>
      <c r="Q146" s="270"/>
      <c r="R146" s="270"/>
      <c r="S146" s="269"/>
      <c r="T146" s="167"/>
      <c r="U146" s="167"/>
      <c r="V146" s="168"/>
      <c r="AB146" s="77"/>
      <c r="AD146" s="77"/>
    </row>
    <row r="147" spans="1:33" s="70" customFormat="1" ht="3.65" customHeight="1" x14ac:dyDescent="0.55000000000000004">
      <c r="A147" s="147"/>
      <c r="B147" s="91"/>
      <c r="C147" s="71"/>
      <c r="D147" s="151"/>
      <c r="E147" s="92"/>
      <c r="F147" s="71"/>
      <c r="G147" s="93"/>
      <c r="H147" s="93"/>
      <c r="I147" s="94"/>
      <c r="J147" s="156"/>
      <c r="K147" s="95"/>
      <c r="L147" s="156"/>
      <c r="M147" s="157"/>
      <c r="N147" s="267"/>
      <c r="O147" s="268"/>
      <c r="P147" s="268"/>
      <c r="Q147" s="268"/>
      <c r="R147" s="268"/>
      <c r="S147" s="267"/>
      <c r="T147" s="95"/>
      <c r="U147" s="95"/>
      <c r="V147" s="96"/>
      <c r="AB147" s="77"/>
      <c r="AD147" s="77"/>
    </row>
    <row r="148" spans="1:33" s="70" customFormat="1" ht="3.65" customHeight="1" x14ac:dyDescent="0.55000000000000004">
      <c r="A148" s="147"/>
      <c r="B148" s="91"/>
      <c r="C148" s="71"/>
      <c r="D148" s="151"/>
      <c r="E148" s="92"/>
      <c r="F148" s="71"/>
      <c r="G148" s="93"/>
      <c r="H148" s="93"/>
      <c r="I148" s="94"/>
      <c r="J148" s="156"/>
      <c r="K148" s="95"/>
      <c r="L148" s="156"/>
      <c r="M148" s="157"/>
      <c r="N148" s="267"/>
      <c r="O148" s="268"/>
      <c r="P148" s="268"/>
      <c r="Q148" s="268"/>
      <c r="R148" s="268"/>
      <c r="S148" s="267"/>
      <c r="T148" s="95"/>
      <c r="U148" s="95"/>
      <c r="V148" s="96"/>
      <c r="AB148" s="77"/>
      <c r="AD148" s="77"/>
    </row>
    <row r="149" spans="1:33" ht="20" thickBot="1" x14ac:dyDescent="0.5">
      <c r="B149" s="6"/>
      <c r="C149" s="6"/>
      <c r="D149" s="122" t="str">
        <f>申請シート!D150</f>
        <v>８人目</v>
      </c>
      <c r="E149" s="6"/>
      <c r="F149" s="6"/>
      <c r="G149" s="149"/>
      <c r="H149" s="149"/>
      <c r="J149" s="149"/>
      <c r="N149" s="192"/>
      <c r="O149" s="191"/>
      <c r="P149" s="191"/>
      <c r="Q149" s="191"/>
      <c r="R149" s="191"/>
      <c r="S149" s="191"/>
      <c r="T149" s="154"/>
      <c r="U149" s="154"/>
      <c r="V149" s="155"/>
    </row>
    <row r="150" spans="1:33" s="70" customFormat="1" ht="48" customHeight="1" thickBot="1" x14ac:dyDescent="0.6">
      <c r="A150" s="78"/>
      <c r="B150" s="83" t="s">
        <v>94</v>
      </c>
      <c r="C150" s="83" t="s">
        <v>105</v>
      </c>
      <c r="D150" s="114" t="s">
        <v>107</v>
      </c>
      <c r="E150" s="88"/>
      <c r="F150" s="83" t="s">
        <v>93</v>
      </c>
      <c r="G150" s="84" t="s">
        <v>66</v>
      </c>
      <c r="H150" s="84" t="s">
        <v>67</v>
      </c>
      <c r="I150" s="81" t="s">
        <v>73</v>
      </c>
      <c r="J150" s="116" t="s">
        <v>111</v>
      </c>
      <c r="K150" s="116" t="s">
        <v>112</v>
      </c>
      <c r="L150" s="116" t="s">
        <v>109</v>
      </c>
      <c r="M150" s="116"/>
      <c r="N150" s="84" t="s">
        <v>75</v>
      </c>
      <c r="O150" s="84" t="s">
        <v>69</v>
      </c>
      <c r="P150" s="84" t="s">
        <v>68</v>
      </c>
      <c r="Q150" s="84" t="s">
        <v>70</v>
      </c>
      <c r="R150" s="84" t="s">
        <v>71</v>
      </c>
      <c r="S150" s="84" t="s">
        <v>15</v>
      </c>
      <c r="T150" s="121" t="s">
        <v>113</v>
      </c>
      <c r="U150" s="80" t="s">
        <v>74</v>
      </c>
      <c r="V150" s="69" t="s">
        <v>116</v>
      </c>
      <c r="Y150" s="70" t="s">
        <v>54</v>
      </c>
      <c r="Z150" s="70" t="s">
        <v>79</v>
      </c>
      <c r="AA150" s="70" t="s">
        <v>56</v>
      </c>
      <c r="AB150" s="70" t="s">
        <v>57</v>
      </c>
      <c r="AC150" s="71" t="s">
        <v>58</v>
      </c>
      <c r="AD150" s="70" t="s">
        <v>59</v>
      </c>
      <c r="AE150" s="70" t="s">
        <v>60</v>
      </c>
      <c r="AF150" s="70" t="s">
        <v>61</v>
      </c>
      <c r="AG150" s="70" t="s">
        <v>62</v>
      </c>
    </row>
    <row r="151" spans="1:33" s="70" customFormat="1" ht="20.5" customHeight="1" x14ac:dyDescent="0.55000000000000004">
      <c r="A151" s="315"/>
      <c r="B151" s="72" t="s">
        <v>96</v>
      </c>
      <c r="C151" s="87" t="str">
        <f>IF(申請シート!C151=0,"",申請シート!C151)</f>
        <v/>
      </c>
      <c r="D151" s="299"/>
      <c r="E151" s="89"/>
      <c r="F151" s="87">
        <v>1</v>
      </c>
      <c r="G151" s="73"/>
      <c r="H151" s="74"/>
      <c r="I151" s="75">
        <f t="shared" ref="I151:I162" si="91">IF(H151-G151+1&lt;10,IF(H151-G151+1&gt;0,H151-G151+1,"✕"),"✕")</f>
        <v>1</v>
      </c>
      <c r="J151" s="119" t="str">
        <f>申請シート!J151</f>
        <v>【住宅手当】</v>
      </c>
      <c r="K151" s="117">
        <f>申請シート!P151</f>
        <v>0</v>
      </c>
      <c r="L151" s="300" t="s">
        <v>108</v>
      </c>
      <c r="M151" s="332" t="s">
        <v>110</v>
      </c>
      <c r="N151" s="283" t="s">
        <v>20</v>
      </c>
      <c r="O151" s="284"/>
      <c r="P151" s="284"/>
      <c r="Q151" s="284"/>
      <c r="R151" s="284"/>
      <c r="S151" s="285" t="s">
        <v>17</v>
      </c>
      <c r="T151" s="76">
        <f>IF(L151="【あり】",IF(N151="【住宅手当】",AC151,IF(N151="【宿舎借上げ】",AG151,0)),K151)</f>
        <v>0</v>
      </c>
      <c r="U151" s="76">
        <f t="shared" ref="U151:U162" si="92">I151*T151</f>
        <v>0</v>
      </c>
      <c r="V151" s="286"/>
      <c r="X151" s="70" t="str">
        <f t="shared" ref="X151:X162" si="93">IF(L151="【あり】",N151,J151)</f>
        <v>【住宅手当】</v>
      </c>
      <c r="Y151" s="70">
        <f t="shared" ref="Y151:Y162" si="94">IF(S151="標準エリア",1/2,(IF(S151="加算エリア",2/3,0)))</f>
        <v>0.5</v>
      </c>
      <c r="Z151" s="70">
        <f t="shared" ref="Z151:Z162" si="95">P151*Y151</f>
        <v>0</v>
      </c>
      <c r="AA151" s="70">
        <f t="shared" ref="AA151:AA162" si="96">IF(Z151&gt;=(IF(S151="標準エリア",10000,IF(S151="加算エリア",14000,0))),IF(S151="標準エリア",10000,IF(S151="加算エリア",14000,0)),Z151)</f>
        <v>0</v>
      </c>
      <c r="AB151" s="77">
        <f t="shared" ref="AB151:AB162" si="97">O151-P151</f>
        <v>0</v>
      </c>
      <c r="AC151" s="70">
        <f t="shared" ref="AC151:AC162" si="98">IF(AA151&gt;=AB151,AB151,AA151)</f>
        <v>0</v>
      </c>
      <c r="AD151" s="77">
        <f t="shared" ref="AD151:AD162" si="99">Q151-R151</f>
        <v>0</v>
      </c>
      <c r="AE151" s="70">
        <f t="shared" ref="AE151:AE162" si="100">AD151*Y151</f>
        <v>0</v>
      </c>
      <c r="AF151" s="70">
        <f t="shared" ref="AF151:AF162" si="101">IF(AE151&gt;=(IF(S151="標準エリア",10000,14000)),(IF(S151="標準エリア",10000,14000)),AE151)</f>
        <v>0</v>
      </c>
      <c r="AG151" s="70">
        <f t="shared" ref="AG151:AG162" si="102">IF(AF151&gt;=R151,R151,AF151)</f>
        <v>0</v>
      </c>
    </row>
    <row r="152" spans="1:33" s="70" customFormat="1" ht="20.5" customHeight="1" x14ac:dyDescent="0.55000000000000004">
      <c r="A152" s="315"/>
      <c r="B152" s="101" t="s">
        <v>97</v>
      </c>
      <c r="C152" s="102" t="str">
        <f>IF(申請シート!C152=0,"",申請シート!C152)</f>
        <v/>
      </c>
      <c r="D152" s="301"/>
      <c r="E152" s="90"/>
      <c r="F152" s="102">
        <v>2</v>
      </c>
      <c r="G152" s="104"/>
      <c r="H152" s="105"/>
      <c r="I152" s="106">
        <f t="shared" si="91"/>
        <v>1</v>
      </c>
      <c r="J152" s="118" t="str">
        <f>申請シート!J152</f>
        <v>【住宅手当】</v>
      </c>
      <c r="K152" s="107">
        <f>申請シート!P152</f>
        <v>0</v>
      </c>
      <c r="L152" s="300" t="s">
        <v>108</v>
      </c>
      <c r="M152" s="333"/>
      <c r="N152" s="288" t="s">
        <v>20</v>
      </c>
      <c r="O152" s="289"/>
      <c r="P152" s="289"/>
      <c r="Q152" s="289"/>
      <c r="R152" s="289"/>
      <c r="S152" s="290" t="s">
        <v>17</v>
      </c>
      <c r="T152" s="107">
        <f>IF(L152="【あり】",IF(N152="【住宅手当】",AC152,IF(N152="【宿舎借上げ】",AG152,0)),K152)</f>
        <v>0</v>
      </c>
      <c r="U152" s="107">
        <f t="shared" si="92"/>
        <v>0</v>
      </c>
      <c r="V152" s="291"/>
      <c r="X152" s="70" t="str">
        <f t="shared" si="93"/>
        <v>【住宅手当】</v>
      </c>
      <c r="Y152" s="70">
        <f t="shared" si="94"/>
        <v>0.5</v>
      </c>
      <c r="Z152" s="70">
        <f t="shared" si="95"/>
        <v>0</v>
      </c>
      <c r="AA152" s="70">
        <f t="shared" si="96"/>
        <v>0</v>
      </c>
      <c r="AB152" s="77">
        <f t="shared" si="97"/>
        <v>0</v>
      </c>
      <c r="AC152" s="70">
        <f t="shared" si="98"/>
        <v>0</v>
      </c>
      <c r="AD152" s="77">
        <f t="shared" si="99"/>
        <v>0</v>
      </c>
      <c r="AE152" s="70">
        <f t="shared" si="100"/>
        <v>0</v>
      </c>
      <c r="AF152" s="70">
        <f t="shared" si="101"/>
        <v>0</v>
      </c>
      <c r="AG152" s="70">
        <f t="shared" si="102"/>
        <v>0</v>
      </c>
    </row>
    <row r="153" spans="1:33" s="70" customFormat="1" ht="20.5" customHeight="1" x14ac:dyDescent="0.55000000000000004">
      <c r="A153" s="315"/>
      <c r="B153" s="101" t="s">
        <v>106</v>
      </c>
      <c r="C153" s="115" t="str">
        <f>IF(申請シート!C155=0,"",申請シート!C155)</f>
        <v/>
      </c>
      <c r="D153" s="301"/>
      <c r="E153" s="89"/>
      <c r="F153" s="102">
        <v>3</v>
      </c>
      <c r="G153" s="104"/>
      <c r="H153" s="105"/>
      <c r="I153" s="106">
        <f t="shared" si="91"/>
        <v>1</v>
      </c>
      <c r="J153" s="118" t="str">
        <f>申請シート!J153</f>
        <v>【住宅手当】</v>
      </c>
      <c r="K153" s="107">
        <f>申請シート!P153</f>
        <v>0</v>
      </c>
      <c r="L153" s="300" t="s">
        <v>108</v>
      </c>
      <c r="M153" s="333"/>
      <c r="N153" s="288" t="s">
        <v>20</v>
      </c>
      <c r="O153" s="289"/>
      <c r="P153" s="289"/>
      <c r="Q153" s="289"/>
      <c r="R153" s="289"/>
      <c r="S153" s="290" t="s">
        <v>17</v>
      </c>
      <c r="T153" s="107">
        <f t="shared" ref="T153:T162" si="103">IF(L153="【あり】",IF(N153="【住宅手当】",AC153,IF(N153="【宿舎借上げ】",AG153,0)),K153)</f>
        <v>0</v>
      </c>
      <c r="U153" s="107">
        <f t="shared" si="92"/>
        <v>0</v>
      </c>
      <c r="V153" s="291"/>
      <c r="X153" s="70" t="str">
        <f t="shared" si="93"/>
        <v>【住宅手当】</v>
      </c>
      <c r="Y153" s="70">
        <f t="shared" si="94"/>
        <v>0.5</v>
      </c>
      <c r="Z153" s="70">
        <f t="shared" si="95"/>
        <v>0</v>
      </c>
      <c r="AA153" s="70">
        <f t="shared" si="96"/>
        <v>0</v>
      </c>
      <c r="AB153" s="77">
        <f t="shared" si="97"/>
        <v>0</v>
      </c>
      <c r="AC153" s="70">
        <f t="shared" si="98"/>
        <v>0</v>
      </c>
      <c r="AD153" s="77">
        <f t="shared" si="99"/>
        <v>0</v>
      </c>
      <c r="AE153" s="70">
        <f t="shared" si="100"/>
        <v>0</v>
      </c>
      <c r="AF153" s="70">
        <f t="shared" si="101"/>
        <v>0</v>
      </c>
      <c r="AG153" s="70">
        <f t="shared" si="102"/>
        <v>0</v>
      </c>
    </row>
    <row r="154" spans="1:33" s="70" customFormat="1" ht="20.5" customHeight="1" x14ac:dyDescent="0.55000000000000004">
      <c r="A154" s="315"/>
      <c r="B154" s="339" t="s">
        <v>101</v>
      </c>
      <c r="C154" s="335" t="str">
        <f>IF(申請シート!C156=0,"",申請シート!C156)</f>
        <v/>
      </c>
      <c r="D154" s="329"/>
      <c r="E154" s="90"/>
      <c r="F154" s="102">
        <v>4</v>
      </c>
      <c r="G154" s="104"/>
      <c r="H154" s="105"/>
      <c r="I154" s="106">
        <f t="shared" si="91"/>
        <v>1</v>
      </c>
      <c r="J154" s="118" t="str">
        <f>申請シート!J154</f>
        <v>【住宅手当】</v>
      </c>
      <c r="K154" s="107">
        <f>申請シート!P154</f>
        <v>0</v>
      </c>
      <c r="L154" s="300" t="s">
        <v>108</v>
      </c>
      <c r="M154" s="333"/>
      <c r="N154" s="288" t="s">
        <v>20</v>
      </c>
      <c r="O154" s="289"/>
      <c r="P154" s="289"/>
      <c r="Q154" s="289"/>
      <c r="R154" s="289"/>
      <c r="S154" s="290" t="s">
        <v>17</v>
      </c>
      <c r="T154" s="107">
        <f t="shared" si="103"/>
        <v>0</v>
      </c>
      <c r="U154" s="107">
        <f t="shared" si="92"/>
        <v>0</v>
      </c>
      <c r="V154" s="291"/>
      <c r="X154" s="70" t="str">
        <f t="shared" si="93"/>
        <v>【住宅手当】</v>
      </c>
      <c r="Y154" s="70">
        <f t="shared" si="94"/>
        <v>0.5</v>
      </c>
      <c r="Z154" s="70">
        <f t="shared" si="95"/>
        <v>0</v>
      </c>
      <c r="AA154" s="70">
        <f t="shared" si="96"/>
        <v>0</v>
      </c>
      <c r="AB154" s="77">
        <f t="shared" si="97"/>
        <v>0</v>
      </c>
      <c r="AC154" s="70">
        <f t="shared" si="98"/>
        <v>0</v>
      </c>
      <c r="AD154" s="77">
        <f t="shared" si="99"/>
        <v>0</v>
      </c>
      <c r="AE154" s="70">
        <f t="shared" si="100"/>
        <v>0</v>
      </c>
      <c r="AF154" s="70">
        <f t="shared" si="101"/>
        <v>0</v>
      </c>
      <c r="AG154" s="70">
        <f t="shared" si="102"/>
        <v>0</v>
      </c>
    </row>
    <row r="155" spans="1:33" s="70" customFormat="1" ht="20.5" customHeight="1" x14ac:dyDescent="0.55000000000000004">
      <c r="A155" s="315"/>
      <c r="B155" s="340"/>
      <c r="C155" s="336"/>
      <c r="D155" s="330"/>
      <c r="E155" s="89"/>
      <c r="F155" s="102">
        <v>5</v>
      </c>
      <c r="G155" s="104"/>
      <c r="H155" s="105"/>
      <c r="I155" s="106">
        <f t="shared" si="91"/>
        <v>1</v>
      </c>
      <c r="J155" s="118" t="str">
        <f>申請シート!J155</f>
        <v>【住宅手当】</v>
      </c>
      <c r="K155" s="107">
        <f>申請シート!P155</f>
        <v>0</v>
      </c>
      <c r="L155" s="300" t="s">
        <v>108</v>
      </c>
      <c r="M155" s="333"/>
      <c r="N155" s="288" t="s">
        <v>20</v>
      </c>
      <c r="O155" s="289"/>
      <c r="P155" s="289"/>
      <c r="Q155" s="289"/>
      <c r="R155" s="289"/>
      <c r="S155" s="290" t="s">
        <v>17</v>
      </c>
      <c r="T155" s="107">
        <f t="shared" si="103"/>
        <v>0</v>
      </c>
      <c r="U155" s="107">
        <f t="shared" si="92"/>
        <v>0</v>
      </c>
      <c r="V155" s="291"/>
      <c r="X155" s="70" t="str">
        <f t="shared" si="93"/>
        <v>【住宅手当】</v>
      </c>
      <c r="Y155" s="70">
        <f t="shared" si="94"/>
        <v>0.5</v>
      </c>
      <c r="Z155" s="70">
        <f t="shared" si="95"/>
        <v>0</v>
      </c>
      <c r="AA155" s="70">
        <f t="shared" si="96"/>
        <v>0</v>
      </c>
      <c r="AB155" s="77">
        <f t="shared" si="97"/>
        <v>0</v>
      </c>
      <c r="AC155" s="70">
        <f t="shared" si="98"/>
        <v>0</v>
      </c>
      <c r="AD155" s="77">
        <f t="shared" si="99"/>
        <v>0</v>
      </c>
      <c r="AE155" s="70">
        <f t="shared" si="100"/>
        <v>0</v>
      </c>
      <c r="AF155" s="70">
        <f t="shared" si="101"/>
        <v>0</v>
      </c>
      <c r="AG155" s="70">
        <f t="shared" si="102"/>
        <v>0</v>
      </c>
    </row>
    <row r="156" spans="1:33" s="70" customFormat="1" ht="20.5" customHeight="1" thickBot="1" x14ac:dyDescent="0.6">
      <c r="A156" s="315"/>
      <c r="B156" s="341"/>
      <c r="C156" s="337"/>
      <c r="D156" s="331"/>
      <c r="E156" s="90"/>
      <c r="F156" s="102">
        <v>6</v>
      </c>
      <c r="G156" s="104"/>
      <c r="H156" s="105"/>
      <c r="I156" s="106">
        <f t="shared" si="91"/>
        <v>1</v>
      </c>
      <c r="J156" s="118" t="str">
        <f>申請シート!J156</f>
        <v>【住宅手当】</v>
      </c>
      <c r="K156" s="107">
        <f>申請シート!P156</f>
        <v>0</v>
      </c>
      <c r="L156" s="300" t="s">
        <v>108</v>
      </c>
      <c r="M156" s="333"/>
      <c r="N156" s="288" t="s">
        <v>20</v>
      </c>
      <c r="O156" s="289"/>
      <c r="P156" s="289"/>
      <c r="Q156" s="289"/>
      <c r="R156" s="289"/>
      <c r="S156" s="290" t="s">
        <v>17</v>
      </c>
      <c r="T156" s="107">
        <f t="shared" si="103"/>
        <v>0</v>
      </c>
      <c r="U156" s="107">
        <f t="shared" si="92"/>
        <v>0</v>
      </c>
      <c r="V156" s="291"/>
      <c r="X156" s="70" t="str">
        <f t="shared" si="93"/>
        <v>【住宅手当】</v>
      </c>
      <c r="Y156" s="70">
        <f t="shared" si="94"/>
        <v>0.5</v>
      </c>
      <c r="Z156" s="70">
        <f t="shared" si="95"/>
        <v>0</v>
      </c>
      <c r="AA156" s="70">
        <f t="shared" si="96"/>
        <v>0</v>
      </c>
      <c r="AB156" s="77">
        <f t="shared" si="97"/>
        <v>0</v>
      </c>
      <c r="AC156" s="70">
        <f t="shared" si="98"/>
        <v>0</v>
      </c>
      <c r="AD156" s="77">
        <f t="shared" si="99"/>
        <v>0</v>
      </c>
      <c r="AE156" s="70">
        <f t="shared" si="100"/>
        <v>0</v>
      </c>
      <c r="AF156" s="70">
        <f t="shared" si="101"/>
        <v>0</v>
      </c>
      <c r="AG156" s="70">
        <f t="shared" si="102"/>
        <v>0</v>
      </c>
    </row>
    <row r="157" spans="1:33" s="70" customFormat="1" ht="20.5" customHeight="1" x14ac:dyDescent="0.55000000000000004">
      <c r="A157" s="338"/>
      <c r="B157" s="99"/>
      <c r="C157" s="99"/>
      <c r="D157" s="99"/>
      <c r="E157" s="97"/>
      <c r="F157" s="102">
        <v>7</v>
      </c>
      <c r="G157" s="104"/>
      <c r="H157" s="105"/>
      <c r="I157" s="106">
        <f t="shared" si="91"/>
        <v>1</v>
      </c>
      <c r="J157" s="118" t="str">
        <f>申請シート!J157</f>
        <v>【住宅手当】</v>
      </c>
      <c r="K157" s="107">
        <f>申請シート!P157</f>
        <v>0</v>
      </c>
      <c r="L157" s="300" t="s">
        <v>108</v>
      </c>
      <c r="M157" s="333"/>
      <c r="N157" s="288" t="s">
        <v>20</v>
      </c>
      <c r="O157" s="289"/>
      <c r="P157" s="289"/>
      <c r="Q157" s="289"/>
      <c r="R157" s="289"/>
      <c r="S157" s="290" t="s">
        <v>17</v>
      </c>
      <c r="T157" s="107">
        <f t="shared" si="103"/>
        <v>0</v>
      </c>
      <c r="U157" s="107">
        <f t="shared" si="92"/>
        <v>0</v>
      </c>
      <c r="V157" s="291"/>
      <c r="X157" s="70" t="str">
        <f t="shared" si="93"/>
        <v>【住宅手当】</v>
      </c>
      <c r="Y157" s="70">
        <f t="shared" si="94"/>
        <v>0.5</v>
      </c>
      <c r="Z157" s="70">
        <f t="shared" si="95"/>
        <v>0</v>
      </c>
      <c r="AA157" s="70">
        <f t="shared" si="96"/>
        <v>0</v>
      </c>
      <c r="AB157" s="77">
        <f t="shared" si="97"/>
        <v>0</v>
      </c>
      <c r="AC157" s="70">
        <f t="shared" si="98"/>
        <v>0</v>
      </c>
      <c r="AD157" s="77">
        <f t="shared" si="99"/>
        <v>0</v>
      </c>
      <c r="AE157" s="70">
        <f t="shared" si="100"/>
        <v>0</v>
      </c>
      <c r="AF157" s="70">
        <f t="shared" si="101"/>
        <v>0</v>
      </c>
      <c r="AG157" s="70">
        <f t="shared" si="102"/>
        <v>0</v>
      </c>
    </row>
    <row r="158" spans="1:33" s="70" customFormat="1" ht="20.5" customHeight="1" thickBot="1" x14ac:dyDescent="0.6">
      <c r="A158" s="338"/>
      <c r="B158" s="100"/>
      <c r="C158" s="100"/>
      <c r="D158" s="100"/>
      <c r="E158" s="98"/>
      <c r="F158" s="102">
        <v>8</v>
      </c>
      <c r="G158" s="104"/>
      <c r="H158" s="105"/>
      <c r="I158" s="106">
        <f t="shared" si="91"/>
        <v>1</v>
      </c>
      <c r="J158" s="118" t="str">
        <f>申請シート!J158</f>
        <v>【住宅手当】</v>
      </c>
      <c r="K158" s="107">
        <f>申請シート!P158</f>
        <v>0</v>
      </c>
      <c r="L158" s="300" t="s">
        <v>108</v>
      </c>
      <c r="M158" s="333"/>
      <c r="N158" s="288" t="s">
        <v>20</v>
      </c>
      <c r="O158" s="289"/>
      <c r="P158" s="289"/>
      <c r="Q158" s="289"/>
      <c r="R158" s="289"/>
      <c r="S158" s="290" t="s">
        <v>17</v>
      </c>
      <c r="T158" s="107">
        <f t="shared" si="103"/>
        <v>0</v>
      </c>
      <c r="U158" s="107">
        <f t="shared" si="92"/>
        <v>0</v>
      </c>
      <c r="V158" s="291"/>
      <c r="X158" s="70" t="str">
        <f t="shared" si="93"/>
        <v>【住宅手当】</v>
      </c>
      <c r="Y158" s="70">
        <f t="shared" si="94"/>
        <v>0.5</v>
      </c>
      <c r="Z158" s="70">
        <f t="shared" si="95"/>
        <v>0</v>
      </c>
      <c r="AA158" s="70">
        <f t="shared" si="96"/>
        <v>0</v>
      </c>
      <c r="AB158" s="77">
        <f t="shared" si="97"/>
        <v>0</v>
      </c>
      <c r="AC158" s="70">
        <f t="shared" si="98"/>
        <v>0</v>
      </c>
      <c r="AD158" s="77">
        <f t="shared" si="99"/>
        <v>0</v>
      </c>
      <c r="AE158" s="70">
        <f t="shared" si="100"/>
        <v>0</v>
      </c>
      <c r="AF158" s="70">
        <f t="shared" si="101"/>
        <v>0</v>
      </c>
      <c r="AG158" s="70">
        <f t="shared" si="102"/>
        <v>0</v>
      </c>
    </row>
    <row r="159" spans="1:33" s="70" customFormat="1" ht="20.5" customHeight="1" thickBot="1" x14ac:dyDescent="0.6">
      <c r="A159" s="315"/>
      <c r="B159" s="172" t="str">
        <f>IF(D152=0,C152,D152)</f>
        <v/>
      </c>
      <c r="C159" s="173" t="s">
        <v>164</v>
      </c>
      <c r="D159" s="174"/>
      <c r="E159" s="89"/>
      <c r="F159" s="102">
        <v>9</v>
      </c>
      <c r="G159" s="104"/>
      <c r="H159" s="105"/>
      <c r="I159" s="106">
        <f t="shared" si="91"/>
        <v>1</v>
      </c>
      <c r="J159" s="118" t="str">
        <f>申請シート!J159</f>
        <v>【住宅手当】</v>
      </c>
      <c r="K159" s="107">
        <f>申請シート!P159</f>
        <v>0</v>
      </c>
      <c r="L159" s="300" t="s">
        <v>108</v>
      </c>
      <c r="M159" s="333"/>
      <c r="N159" s="288" t="s">
        <v>20</v>
      </c>
      <c r="O159" s="289"/>
      <c r="P159" s="289"/>
      <c r="Q159" s="289"/>
      <c r="R159" s="289"/>
      <c r="S159" s="290" t="s">
        <v>17</v>
      </c>
      <c r="T159" s="107">
        <f t="shared" si="103"/>
        <v>0</v>
      </c>
      <c r="U159" s="107">
        <f t="shared" si="92"/>
        <v>0</v>
      </c>
      <c r="V159" s="291"/>
      <c r="X159" s="70" t="str">
        <f t="shared" si="93"/>
        <v>【住宅手当】</v>
      </c>
      <c r="Y159" s="70">
        <f t="shared" si="94"/>
        <v>0.5</v>
      </c>
      <c r="Z159" s="70">
        <f t="shared" si="95"/>
        <v>0</v>
      </c>
      <c r="AA159" s="70">
        <f t="shared" si="96"/>
        <v>0</v>
      </c>
      <c r="AB159" s="77">
        <f t="shared" si="97"/>
        <v>0</v>
      </c>
      <c r="AC159" s="70">
        <f t="shared" si="98"/>
        <v>0</v>
      </c>
      <c r="AD159" s="77">
        <f t="shared" si="99"/>
        <v>0</v>
      </c>
      <c r="AE159" s="70">
        <f t="shared" si="100"/>
        <v>0</v>
      </c>
      <c r="AF159" s="70">
        <f t="shared" si="101"/>
        <v>0</v>
      </c>
      <c r="AG159" s="70">
        <f t="shared" si="102"/>
        <v>0</v>
      </c>
    </row>
    <row r="160" spans="1:33" s="70" customFormat="1" ht="20.5" customHeight="1" thickBot="1" x14ac:dyDescent="0.6">
      <c r="A160" s="315"/>
      <c r="B160" s="174" t="s">
        <v>5</v>
      </c>
      <c r="C160" s="175">
        <f>申請シート!C161</f>
        <v>12</v>
      </c>
      <c r="D160" s="176">
        <f>COUNTIF(X151:X162,"&lt;&gt;【補助対象外】")</f>
        <v>12</v>
      </c>
      <c r="E160" s="90"/>
      <c r="F160" s="102">
        <v>10</v>
      </c>
      <c r="G160" s="104"/>
      <c r="H160" s="105"/>
      <c r="I160" s="106">
        <f t="shared" si="91"/>
        <v>1</v>
      </c>
      <c r="J160" s="118" t="str">
        <f>申請シート!J160</f>
        <v>【住宅手当】</v>
      </c>
      <c r="K160" s="107">
        <f>申請シート!P160</f>
        <v>0</v>
      </c>
      <c r="L160" s="300" t="s">
        <v>108</v>
      </c>
      <c r="M160" s="333"/>
      <c r="N160" s="288" t="s">
        <v>20</v>
      </c>
      <c r="O160" s="289"/>
      <c r="P160" s="289"/>
      <c r="Q160" s="289"/>
      <c r="R160" s="289"/>
      <c r="S160" s="290" t="s">
        <v>17</v>
      </c>
      <c r="T160" s="107">
        <f t="shared" si="103"/>
        <v>0</v>
      </c>
      <c r="U160" s="107">
        <f t="shared" si="92"/>
        <v>0</v>
      </c>
      <c r="V160" s="291"/>
      <c r="X160" s="70" t="str">
        <f t="shared" si="93"/>
        <v>【住宅手当】</v>
      </c>
      <c r="Y160" s="70">
        <f t="shared" si="94"/>
        <v>0.5</v>
      </c>
      <c r="Z160" s="70">
        <f t="shared" si="95"/>
        <v>0</v>
      </c>
      <c r="AA160" s="70">
        <f t="shared" si="96"/>
        <v>0</v>
      </c>
      <c r="AB160" s="77">
        <f t="shared" si="97"/>
        <v>0</v>
      </c>
      <c r="AC160" s="70">
        <f t="shared" si="98"/>
        <v>0</v>
      </c>
      <c r="AD160" s="77">
        <f t="shared" si="99"/>
        <v>0</v>
      </c>
      <c r="AE160" s="70">
        <f t="shared" si="100"/>
        <v>0</v>
      </c>
      <c r="AF160" s="70">
        <f t="shared" si="101"/>
        <v>0</v>
      </c>
      <c r="AG160" s="70">
        <f t="shared" si="102"/>
        <v>0</v>
      </c>
    </row>
    <row r="161" spans="1:33" s="70" customFormat="1" ht="20.5" customHeight="1" thickBot="1" x14ac:dyDescent="0.6">
      <c r="A161" s="315"/>
      <c r="B161" s="89" t="s">
        <v>114</v>
      </c>
      <c r="C161" s="182">
        <f>ROUNDDOWN(SUM(K151:K162),-3)</f>
        <v>0</v>
      </c>
      <c r="D161" s="177">
        <f>ROUNDDOWN(SUM(T151:T162),-3)</f>
        <v>0</v>
      </c>
      <c r="E161" s="89"/>
      <c r="F161" s="102">
        <v>11</v>
      </c>
      <c r="G161" s="104"/>
      <c r="H161" s="105"/>
      <c r="I161" s="106">
        <f t="shared" si="91"/>
        <v>1</v>
      </c>
      <c r="J161" s="118" t="str">
        <f>申請シート!J161</f>
        <v>【住宅手当】</v>
      </c>
      <c r="K161" s="107">
        <f>申請シート!P161</f>
        <v>0</v>
      </c>
      <c r="L161" s="300" t="s">
        <v>108</v>
      </c>
      <c r="M161" s="333"/>
      <c r="N161" s="288" t="s">
        <v>20</v>
      </c>
      <c r="O161" s="289"/>
      <c r="P161" s="289"/>
      <c r="Q161" s="289"/>
      <c r="R161" s="289"/>
      <c r="S161" s="290" t="s">
        <v>17</v>
      </c>
      <c r="T161" s="107">
        <f t="shared" si="103"/>
        <v>0</v>
      </c>
      <c r="U161" s="107">
        <f t="shared" si="92"/>
        <v>0</v>
      </c>
      <c r="V161" s="291"/>
      <c r="X161" s="70" t="str">
        <f t="shared" si="93"/>
        <v>【住宅手当】</v>
      </c>
      <c r="Y161" s="70">
        <f t="shared" si="94"/>
        <v>0.5</v>
      </c>
      <c r="Z161" s="70">
        <f t="shared" si="95"/>
        <v>0</v>
      </c>
      <c r="AA161" s="70">
        <f t="shared" si="96"/>
        <v>0</v>
      </c>
      <c r="AB161" s="77">
        <f t="shared" si="97"/>
        <v>0</v>
      </c>
      <c r="AC161" s="70">
        <f t="shared" si="98"/>
        <v>0</v>
      </c>
      <c r="AD161" s="77">
        <f t="shared" si="99"/>
        <v>0</v>
      </c>
      <c r="AE161" s="70">
        <f t="shared" si="100"/>
        <v>0</v>
      </c>
      <c r="AF161" s="70">
        <f t="shared" si="101"/>
        <v>0</v>
      </c>
      <c r="AG161" s="70">
        <f t="shared" si="102"/>
        <v>0</v>
      </c>
    </row>
    <row r="162" spans="1:33" s="70" customFormat="1" ht="20.5" customHeight="1" thickBot="1" x14ac:dyDescent="0.6">
      <c r="A162" s="315"/>
      <c r="B162" s="183" t="s">
        <v>115</v>
      </c>
      <c r="C162" s="178"/>
      <c r="D162" s="179">
        <f>D161-C161</f>
        <v>0</v>
      </c>
      <c r="E162" s="90"/>
      <c r="F162" s="108">
        <v>12</v>
      </c>
      <c r="G162" s="109"/>
      <c r="H162" s="110"/>
      <c r="I162" s="111">
        <f t="shared" si="91"/>
        <v>1</v>
      </c>
      <c r="J162" s="120" t="str">
        <f>申請シート!J162</f>
        <v>【住宅手当】</v>
      </c>
      <c r="K162" s="112">
        <f>申請シート!P162</f>
        <v>0</v>
      </c>
      <c r="L162" s="303" t="s">
        <v>108</v>
      </c>
      <c r="M162" s="334"/>
      <c r="N162" s="295" t="s">
        <v>20</v>
      </c>
      <c r="O162" s="296"/>
      <c r="P162" s="296"/>
      <c r="Q162" s="296"/>
      <c r="R162" s="296"/>
      <c r="S162" s="297" t="s">
        <v>17</v>
      </c>
      <c r="T162" s="112">
        <f t="shared" si="103"/>
        <v>0</v>
      </c>
      <c r="U162" s="112">
        <f t="shared" si="92"/>
        <v>0</v>
      </c>
      <c r="V162" s="298"/>
      <c r="X162" s="70" t="str">
        <f t="shared" si="93"/>
        <v>【住宅手当】</v>
      </c>
      <c r="Y162" s="70">
        <f t="shared" si="94"/>
        <v>0.5</v>
      </c>
      <c r="Z162" s="70">
        <f t="shared" si="95"/>
        <v>0</v>
      </c>
      <c r="AA162" s="70">
        <f t="shared" si="96"/>
        <v>0</v>
      </c>
      <c r="AB162" s="77">
        <f t="shared" si="97"/>
        <v>0</v>
      </c>
      <c r="AC162" s="70">
        <f t="shared" si="98"/>
        <v>0</v>
      </c>
      <c r="AD162" s="77">
        <f t="shared" si="99"/>
        <v>0</v>
      </c>
      <c r="AE162" s="70">
        <f t="shared" si="100"/>
        <v>0</v>
      </c>
      <c r="AF162" s="70">
        <f t="shared" si="101"/>
        <v>0</v>
      </c>
      <c r="AG162" s="70">
        <f t="shared" si="102"/>
        <v>0</v>
      </c>
    </row>
    <row r="163" spans="1:33" s="70" customFormat="1" ht="3.65" customHeight="1" x14ac:dyDescent="0.55000000000000004">
      <c r="A163" s="147"/>
      <c r="B163" s="91"/>
      <c r="C163" s="71"/>
      <c r="D163" s="151"/>
      <c r="E163" s="92"/>
      <c r="F163" s="71"/>
      <c r="G163" s="93"/>
      <c r="H163" s="93"/>
      <c r="I163" s="94"/>
      <c r="J163" s="156"/>
      <c r="K163" s="95"/>
      <c r="L163" s="156"/>
      <c r="M163" s="157"/>
      <c r="N163" s="267"/>
      <c r="O163" s="268"/>
      <c r="P163" s="268"/>
      <c r="Q163" s="268"/>
      <c r="R163" s="268"/>
      <c r="S163" s="267"/>
      <c r="T163" s="95"/>
      <c r="U163" s="95"/>
      <c r="V163" s="96"/>
      <c r="AB163" s="77"/>
      <c r="AD163" s="77"/>
    </row>
    <row r="164" spans="1:33" s="70" customFormat="1" ht="3.65" customHeight="1" x14ac:dyDescent="0.55000000000000004">
      <c r="A164" s="147"/>
      <c r="B164" s="91"/>
      <c r="C164" s="71"/>
      <c r="D164" s="151"/>
      <c r="E164" s="92"/>
      <c r="F164" s="71"/>
      <c r="G164" s="93"/>
      <c r="H164" s="93"/>
      <c r="I164" s="94"/>
      <c r="J164" s="156"/>
      <c r="K164" s="95"/>
      <c r="L164" s="156"/>
      <c r="M164" s="157"/>
      <c r="N164" s="267"/>
      <c r="O164" s="268"/>
      <c r="P164" s="268"/>
      <c r="Q164" s="268"/>
      <c r="R164" s="268"/>
      <c r="S164" s="267"/>
      <c r="T164" s="95"/>
      <c r="U164" s="95"/>
      <c r="V164" s="96"/>
      <c r="AB164" s="77"/>
      <c r="AD164" s="77"/>
    </row>
    <row r="165" spans="1:33" s="70" customFormat="1" ht="3.65" customHeight="1" thickBot="1" x14ac:dyDescent="0.6">
      <c r="A165" s="147"/>
      <c r="B165" s="91"/>
      <c r="C165" s="71"/>
      <c r="D165" s="151"/>
      <c r="E165" s="92"/>
      <c r="F165" s="71"/>
      <c r="G165" s="93"/>
      <c r="H165" s="93"/>
      <c r="I165" s="94"/>
      <c r="J165" s="156"/>
      <c r="K165" s="95"/>
      <c r="L165" s="156"/>
      <c r="M165" s="157"/>
      <c r="N165" s="267"/>
      <c r="O165" s="268"/>
      <c r="P165" s="268"/>
      <c r="Q165" s="268"/>
      <c r="R165" s="268"/>
      <c r="S165" s="267"/>
      <c r="T165" s="95"/>
      <c r="U165" s="95"/>
      <c r="V165" s="96"/>
      <c r="AB165" s="77"/>
      <c r="AD165" s="77"/>
    </row>
    <row r="166" spans="1:33" s="70" customFormat="1" ht="3.65" customHeight="1" x14ac:dyDescent="0.55000000000000004">
      <c r="A166" s="147"/>
      <c r="B166" s="162"/>
      <c r="C166" s="164"/>
      <c r="D166" s="161"/>
      <c r="E166" s="163"/>
      <c r="F166" s="164"/>
      <c r="G166" s="165"/>
      <c r="H166" s="165"/>
      <c r="I166" s="166"/>
      <c r="J166" s="180"/>
      <c r="K166" s="167"/>
      <c r="L166" s="180"/>
      <c r="M166" s="181"/>
      <c r="N166" s="269"/>
      <c r="O166" s="270"/>
      <c r="P166" s="270"/>
      <c r="Q166" s="270"/>
      <c r="R166" s="270"/>
      <c r="S166" s="269"/>
      <c r="T166" s="167"/>
      <c r="U166" s="167"/>
      <c r="V166" s="168"/>
      <c r="AB166" s="77"/>
      <c r="AD166" s="77"/>
    </row>
    <row r="167" spans="1:33" s="70" customFormat="1" ht="3.65" customHeight="1" x14ac:dyDescent="0.55000000000000004">
      <c r="A167" s="147"/>
      <c r="B167" s="91"/>
      <c r="C167" s="71"/>
      <c r="D167" s="151"/>
      <c r="E167" s="92"/>
      <c r="F167" s="71"/>
      <c r="G167" s="93"/>
      <c r="H167" s="93"/>
      <c r="I167" s="94"/>
      <c r="J167" s="156"/>
      <c r="K167" s="95"/>
      <c r="L167" s="156"/>
      <c r="M167" s="157"/>
      <c r="N167" s="267"/>
      <c r="O167" s="268"/>
      <c r="P167" s="268"/>
      <c r="Q167" s="268"/>
      <c r="R167" s="268"/>
      <c r="S167" s="267"/>
      <c r="T167" s="95"/>
      <c r="U167" s="95"/>
      <c r="V167" s="96"/>
      <c r="AB167" s="77"/>
      <c r="AD167" s="77"/>
    </row>
    <row r="168" spans="1:33" s="70" customFormat="1" ht="3.65" customHeight="1" x14ac:dyDescent="0.55000000000000004">
      <c r="A168" s="147"/>
      <c r="B168" s="91"/>
      <c r="C168" s="71"/>
      <c r="D168" s="151"/>
      <c r="E168" s="92"/>
      <c r="F168" s="71"/>
      <c r="G168" s="93"/>
      <c r="H168" s="93"/>
      <c r="I168" s="94"/>
      <c r="J168" s="156"/>
      <c r="K168" s="95"/>
      <c r="L168" s="156"/>
      <c r="M168" s="157"/>
      <c r="N168" s="267"/>
      <c r="O168" s="268"/>
      <c r="P168" s="268"/>
      <c r="Q168" s="268"/>
      <c r="R168" s="268"/>
      <c r="S168" s="267"/>
      <c r="T168" s="95"/>
      <c r="U168" s="95"/>
      <c r="V168" s="96"/>
      <c r="AB168" s="77"/>
      <c r="AD168" s="77"/>
    </row>
    <row r="169" spans="1:33" ht="20" thickBot="1" x14ac:dyDescent="0.5">
      <c r="B169" s="6"/>
      <c r="C169" s="6"/>
      <c r="D169" s="122" t="str">
        <f>申請シート!D170</f>
        <v>９人目</v>
      </c>
      <c r="E169" s="6"/>
      <c r="F169" s="6"/>
      <c r="G169" s="149"/>
      <c r="H169" s="149"/>
      <c r="J169" s="149"/>
      <c r="N169" s="149"/>
      <c r="T169" s="154"/>
      <c r="U169" s="154"/>
      <c r="V169" s="155"/>
    </row>
    <row r="170" spans="1:33" s="70" customFormat="1" ht="48" customHeight="1" thickBot="1" x14ac:dyDescent="0.6">
      <c r="A170" s="78"/>
      <c r="B170" s="83" t="s">
        <v>94</v>
      </c>
      <c r="C170" s="83" t="s">
        <v>105</v>
      </c>
      <c r="D170" s="114" t="s">
        <v>107</v>
      </c>
      <c r="E170" s="88"/>
      <c r="F170" s="83" t="s">
        <v>93</v>
      </c>
      <c r="G170" s="84" t="s">
        <v>66</v>
      </c>
      <c r="H170" s="84" t="s">
        <v>67</v>
      </c>
      <c r="I170" s="81" t="s">
        <v>73</v>
      </c>
      <c r="J170" s="116" t="s">
        <v>111</v>
      </c>
      <c r="K170" s="116" t="s">
        <v>112</v>
      </c>
      <c r="L170" s="116" t="s">
        <v>109</v>
      </c>
      <c r="M170" s="116"/>
      <c r="N170" s="84" t="s">
        <v>75</v>
      </c>
      <c r="O170" s="84" t="s">
        <v>69</v>
      </c>
      <c r="P170" s="84" t="s">
        <v>68</v>
      </c>
      <c r="Q170" s="84" t="s">
        <v>70</v>
      </c>
      <c r="R170" s="84" t="s">
        <v>71</v>
      </c>
      <c r="S170" s="84" t="s">
        <v>15</v>
      </c>
      <c r="T170" s="121" t="s">
        <v>113</v>
      </c>
      <c r="U170" s="80" t="s">
        <v>74</v>
      </c>
      <c r="V170" s="69" t="s">
        <v>116</v>
      </c>
      <c r="Y170" s="70" t="s">
        <v>54</v>
      </c>
      <c r="Z170" s="70" t="s">
        <v>79</v>
      </c>
      <c r="AA170" s="70" t="s">
        <v>56</v>
      </c>
      <c r="AB170" s="70" t="s">
        <v>57</v>
      </c>
      <c r="AC170" s="71" t="s">
        <v>58</v>
      </c>
      <c r="AD170" s="70" t="s">
        <v>59</v>
      </c>
      <c r="AE170" s="70" t="s">
        <v>60</v>
      </c>
      <c r="AF170" s="70" t="s">
        <v>61</v>
      </c>
      <c r="AG170" s="70" t="s">
        <v>62</v>
      </c>
    </row>
    <row r="171" spans="1:33" s="70" customFormat="1" ht="20.5" customHeight="1" x14ac:dyDescent="0.55000000000000004">
      <c r="A171" s="315"/>
      <c r="B171" s="72" t="s">
        <v>96</v>
      </c>
      <c r="C171" s="87" t="str">
        <f>IF(申請シート!C171=0,"",申請シート!C171)</f>
        <v/>
      </c>
      <c r="D171" s="299"/>
      <c r="E171" s="89"/>
      <c r="F171" s="87">
        <v>1</v>
      </c>
      <c r="G171" s="73"/>
      <c r="H171" s="74"/>
      <c r="I171" s="75">
        <f t="shared" ref="I171:I182" si="104">IF(H171-G171+1&lt;10,IF(H171-G171+1&gt;0,H171-G171+1,"✕"),"✕")</f>
        <v>1</v>
      </c>
      <c r="J171" s="119" t="str">
        <f>申請シート!J171</f>
        <v>【住宅手当】</v>
      </c>
      <c r="K171" s="117">
        <f>申請シート!P171</f>
        <v>0</v>
      </c>
      <c r="L171" s="300" t="s">
        <v>108</v>
      </c>
      <c r="M171" s="332" t="s">
        <v>110</v>
      </c>
      <c r="N171" s="283" t="s">
        <v>20</v>
      </c>
      <c r="O171" s="284"/>
      <c r="P171" s="284"/>
      <c r="Q171" s="284"/>
      <c r="R171" s="284"/>
      <c r="S171" s="285" t="s">
        <v>17</v>
      </c>
      <c r="T171" s="76">
        <f>IF(L171="【あり】",IF(N171="【住宅手当】",AC171,IF(N171="【宿舎借上げ】",AG171,0)),K171)</f>
        <v>0</v>
      </c>
      <c r="U171" s="76">
        <f t="shared" ref="U171:U182" si="105">I171*T171</f>
        <v>0</v>
      </c>
      <c r="V171" s="286"/>
      <c r="X171" s="70" t="str">
        <f t="shared" ref="X171:X182" si="106">IF(L171="【あり】",N171,J171)</f>
        <v>【住宅手当】</v>
      </c>
      <c r="Y171" s="70">
        <f t="shared" ref="Y171:Y182" si="107">IF(S171="標準エリア",1/2,(IF(S171="加算エリア",2/3,0)))</f>
        <v>0.5</v>
      </c>
      <c r="Z171" s="70">
        <f t="shared" ref="Z171:Z182" si="108">P171*Y171</f>
        <v>0</v>
      </c>
      <c r="AA171" s="70">
        <f t="shared" ref="AA171:AA182" si="109">IF(Z171&gt;=(IF(S171="標準エリア",10000,IF(S171="加算エリア",14000,0))),IF(S171="標準エリア",10000,IF(S171="加算エリア",14000,0)),Z171)</f>
        <v>0</v>
      </c>
      <c r="AB171" s="77">
        <f t="shared" ref="AB171:AB182" si="110">O171-P171</f>
        <v>0</v>
      </c>
      <c r="AC171" s="70">
        <f t="shared" ref="AC171:AC182" si="111">IF(AA171&gt;=AB171,AB171,AA171)</f>
        <v>0</v>
      </c>
      <c r="AD171" s="77">
        <f t="shared" ref="AD171:AD182" si="112">Q171-R171</f>
        <v>0</v>
      </c>
      <c r="AE171" s="70">
        <f t="shared" ref="AE171:AE182" si="113">AD171*Y171</f>
        <v>0</v>
      </c>
      <c r="AF171" s="70">
        <f t="shared" ref="AF171:AF182" si="114">IF(AE171&gt;=(IF(S171="標準エリア",10000,14000)),(IF(S171="標準エリア",10000,14000)),AE171)</f>
        <v>0</v>
      </c>
      <c r="AG171" s="70">
        <f t="shared" ref="AG171:AG182" si="115">IF(AF171&gt;=R171,R171,AF171)</f>
        <v>0</v>
      </c>
    </row>
    <row r="172" spans="1:33" s="70" customFormat="1" ht="20.5" customHeight="1" x14ac:dyDescent="0.55000000000000004">
      <c r="A172" s="315"/>
      <c r="B172" s="101" t="s">
        <v>97</v>
      </c>
      <c r="C172" s="102" t="str">
        <f>IF(申請シート!C172=0,"",申請シート!C172)</f>
        <v/>
      </c>
      <c r="D172" s="301"/>
      <c r="E172" s="90"/>
      <c r="F172" s="102">
        <v>2</v>
      </c>
      <c r="G172" s="104"/>
      <c r="H172" s="105"/>
      <c r="I172" s="106">
        <f t="shared" si="104"/>
        <v>1</v>
      </c>
      <c r="J172" s="118" t="str">
        <f>申請シート!J172</f>
        <v>【住宅手当】</v>
      </c>
      <c r="K172" s="107">
        <f>申請シート!P172</f>
        <v>0</v>
      </c>
      <c r="L172" s="300" t="s">
        <v>108</v>
      </c>
      <c r="M172" s="333"/>
      <c r="N172" s="288" t="s">
        <v>20</v>
      </c>
      <c r="O172" s="289"/>
      <c r="P172" s="289"/>
      <c r="Q172" s="289"/>
      <c r="R172" s="289"/>
      <c r="S172" s="290" t="s">
        <v>17</v>
      </c>
      <c r="T172" s="107">
        <f>IF(L172="【あり】",IF(N172="【住宅手当】",AC172,IF(N172="【宿舎借上げ】",AG172,0)),K172)</f>
        <v>0</v>
      </c>
      <c r="U172" s="107">
        <f t="shared" si="105"/>
        <v>0</v>
      </c>
      <c r="V172" s="291"/>
      <c r="X172" s="70" t="str">
        <f t="shared" si="106"/>
        <v>【住宅手当】</v>
      </c>
      <c r="Y172" s="70">
        <f t="shared" si="107"/>
        <v>0.5</v>
      </c>
      <c r="Z172" s="70">
        <f t="shared" si="108"/>
        <v>0</v>
      </c>
      <c r="AA172" s="70">
        <f t="shared" si="109"/>
        <v>0</v>
      </c>
      <c r="AB172" s="77">
        <f t="shared" si="110"/>
        <v>0</v>
      </c>
      <c r="AC172" s="70">
        <f t="shared" si="111"/>
        <v>0</v>
      </c>
      <c r="AD172" s="77">
        <f t="shared" si="112"/>
        <v>0</v>
      </c>
      <c r="AE172" s="70">
        <f t="shared" si="113"/>
        <v>0</v>
      </c>
      <c r="AF172" s="70">
        <f t="shared" si="114"/>
        <v>0</v>
      </c>
      <c r="AG172" s="70">
        <f t="shared" si="115"/>
        <v>0</v>
      </c>
    </row>
    <row r="173" spans="1:33" s="70" customFormat="1" ht="20.5" customHeight="1" x14ac:dyDescent="0.55000000000000004">
      <c r="A173" s="315"/>
      <c r="B173" s="101" t="s">
        <v>106</v>
      </c>
      <c r="C173" s="115" t="str">
        <f>IF(申請シート!C175=0,"",申請シート!C175)</f>
        <v/>
      </c>
      <c r="D173" s="301"/>
      <c r="E173" s="89"/>
      <c r="F173" s="102">
        <v>3</v>
      </c>
      <c r="G173" s="104"/>
      <c r="H173" s="105"/>
      <c r="I173" s="106">
        <f t="shared" si="104"/>
        <v>1</v>
      </c>
      <c r="J173" s="118" t="str">
        <f>申請シート!J173</f>
        <v>【住宅手当】</v>
      </c>
      <c r="K173" s="107">
        <f>申請シート!P173</f>
        <v>0</v>
      </c>
      <c r="L173" s="300" t="s">
        <v>108</v>
      </c>
      <c r="M173" s="333"/>
      <c r="N173" s="288" t="s">
        <v>20</v>
      </c>
      <c r="O173" s="289"/>
      <c r="P173" s="289"/>
      <c r="Q173" s="289"/>
      <c r="R173" s="289"/>
      <c r="S173" s="290" t="s">
        <v>17</v>
      </c>
      <c r="T173" s="107">
        <f t="shared" ref="T173:T182" si="116">IF(L173="【あり】",IF(N173="【住宅手当】",AC173,IF(N173="【宿舎借上げ】",AG173,0)),K173)</f>
        <v>0</v>
      </c>
      <c r="U173" s="107">
        <f t="shared" si="105"/>
        <v>0</v>
      </c>
      <c r="V173" s="291"/>
      <c r="X173" s="70" t="str">
        <f t="shared" si="106"/>
        <v>【住宅手当】</v>
      </c>
      <c r="Y173" s="70">
        <f t="shared" si="107"/>
        <v>0.5</v>
      </c>
      <c r="Z173" s="70">
        <f t="shared" si="108"/>
        <v>0</v>
      </c>
      <c r="AA173" s="70">
        <f t="shared" si="109"/>
        <v>0</v>
      </c>
      <c r="AB173" s="77">
        <f t="shared" si="110"/>
        <v>0</v>
      </c>
      <c r="AC173" s="70">
        <f t="shared" si="111"/>
        <v>0</v>
      </c>
      <c r="AD173" s="77">
        <f t="shared" si="112"/>
        <v>0</v>
      </c>
      <c r="AE173" s="70">
        <f t="shared" si="113"/>
        <v>0</v>
      </c>
      <c r="AF173" s="70">
        <f t="shared" si="114"/>
        <v>0</v>
      </c>
      <c r="AG173" s="70">
        <f t="shared" si="115"/>
        <v>0</v>
      </c>
    </row>
    <row r="174" spans="1:33" s="70" customFormat="1" ht="20.5" customHeight="1" x14ac:dyDescent="0.55000000000000004">
      <c r="A174" s="315"/>
      <c r="B174" s="339" t="s">
        <v>101</v>
      </c>
      <c r="C174" s="335" t="str">
        <f>IF(申請シート!C176=0,"",申請シート!C176)</f>
        <v/>
      </c>
      <c r="D174" s="329"/>
      <c r="E174" s="90"/>
      <c r="F174" s="102">
        <v>4</v>
      </c>
      <c r="G174" s="104"/>
      <c r="H174" s="105"/>
      <c r="I174" s="106">
        <f t="shared" si="104"/>
        <v>1</v>
      </c>
      <c r="J174" s="118" t="str">
        <f>申請シート!J174</f>
        <v>【住宅手当】</v>
      </c>
      <c r="K174" s="107">
        <f>申請シート!P174</f>
        <v>0</v>
      </c>
      <c r="L174" s="300" t="s">
        <v>108</v>
      </c>
      <c r="M174" s="333"/>
      <c r="N174" s="288" t="s">
        <v>20</v>
      </c>
      <c r="O174" s="289"/>
      <c r="P174" s="289"/>
      <c r="Q174" s="289"/>
      <c r="R174" s="289"/>
      <c r="S174" s="290" t="s">
        <v>17</v>
      </c>
      <c r="T174" s="107">
        <f t="shared" si="116"/>
        <v>0</v>
      </c>
      <c r="U174" s="107">
        <f t="shared" si="105"/>
        <v>0</v>
      </c>
      <c r="V174" s="291"/>
      <c r="X174" s="70" t="str">
        <f t="shared" si="106"/>
        <v>【住宅手当】</v>
      </c>
      <c r="Y174" s="70">
        <f t="shared" si="107"/>
        <v>0.5</v>
      </c>
      <c r="Z174" s="70">
        <f t="shared" si="108"/>
        <v>0</v>
      </c>
      <c r="AA174" s="70">
        <f t="shared" si="109"/>
        <v>0</v>
      </c>
      <c r="AB174" s="77">
        <f t="shared" si="110"/>
        <v>0</v>
      </c>
      <c r="AC174" s="70">
        <f t="shared" si="111"/>
        <v>0</v>
      </c>
      <c r="AD174" s="77">
        <f t="shared" si="112"/>
        <v>0</v>
      </c>
      <c r="AE174" s="70">
        <f t="shared" si="113"/>
        <v>0</v>
      </c>
      <c r="AF174" s="70">
        <f t="shared" si="114"/>
        <v>0</v>
      </c>
      <c r="AG174" s="70">
        <f t="shared" si="115"/>
        <v>0</v>
      </c>
    </row>
    <row r="175" spans="1:33" s="70" customFormat="1" ht="20.5" customHeight="1" x14ac:dyDescent="0.55000000000000004">
      <c r="A175" s="315"/>
      <c r="B175" s="340"/>
      <c r="C175" s="336"/>
      <c r="D175" s="330"/>
      <c r="E175" s="89"/>
      <c r="F175" s="102">
        <v>5</v>
      </c>
      <c r="G175" s="104"/>
      <c r="H175" s="105"/>
      <c r="I175" s="106">
        <f t="shared" si="104"/>
        <v>1</v>
      </c>
      <c r="J175" s="118" t="str">
        <f>申請シート!J175</f>
        <v>【住宅手当】</v>
      </c>
      <c r="K175" s="107">
        <f>申請シート!P175</f>
        <v>0</v>
      </c>
      <c r="L175" s="300" t="s">
        <v>108</v>
      </c>
      <c r="M175" s="333"/>
      <c r="N175" s="288" t="s">
        <v>20</v>
      </c>
      <c r="O175" s="289"/>
      <c r="P175" s="289"/>
      <c r="Q175" s="289"/>
      <c r="R175" s="289"/>
      <c r="S175" s="290" t="s">
        <v>17</v>
      </c>
      <c r="T175" s="107">
        <f t="shared" si="116"/>
        <v>0</v>
      </c>
      <c r="U175" s="107">
        <f t="shared" si="105"/>
        <v>0</v>
      </c>
      <c r="V175" s="291"/>
      <c r="X175" s="70" t="str">
        <f t="shared" si="106"/>
        <v>【住宅手当】</v>
      </c>
      <c r="Y175" s="70">
        <f t="shared" si="107"/>
        <v>0.5</v>
      </c>
      <c r="Z175" s="70">
        <f t="shared" si="108"/>
        <v>0</v>
      </c>
      <c r="AA175" s="70">
        <f t="shared" si="109"/>
        <v>0</v>
      </c>
      <c r="AB175" s="77">
        <f t="shared" si="110"/>
        <v>0</v>
      </c>
      <c r="AC175" s="70">
        <f t="shared" si="111"/>
        <v>0</v>
      </c>
      <c r="AD175" s="77">
        <f t="shared" si="112"/>
        <v>0</v>
      </c>
      <c r="AE175" s="70">
        <f t="shared" si="113"/>
        <v>0</v>
      </c>
      <c r="AF175" s="70">
        <f t="shared" si="114"/>
        <v>0</v>
      </c>
      <c r="AG175" s="70">
        <f t="shared" si="115"/>
        <v>0</v>
      </c>
    </row>
    <row r="176" spans="1:33" s="70" customFormat="1" ht="20.5" customHeight="1" thickBot="1" x14ac:dyDescent="0.6">
      <c r="A176" s="315"/>
      <c r="B176" s="341"/>
      <c r="C176" s="337"/>
      <c r="D176" s="331"/>
      <c r="E176" s="90"/>
      <c r="F176" s="102">
        <v>6</v>
      </c>
      <c r="G176" s="104"/>
      <c r="H176" s="105"/>
      <c r="I176" s="106">
        <f t="shared" si="104"/>
        <v>1</v>
      </c>
      <c r="J176" s="118" t="str">
        <f>申請シート!J176</f>
        <v>【住宅手当】</v>
      </c>
      <c r="K176" s="107">
        <f>申請シート!P176</f>
        <v>0</v>
      </c>
      <c r="L176" s="300" t="s">
        <v>108</v>
      </c>
      <c r="M176" s="333"/>
      <c r="N176" s="288" t="s">
        <v>20</v>
      </c>
      <c r="O176" s="289"/>
      <c r="P176" s="289"/>
      <c r="Q176" s="289"/>
      <c r="R176" s="289"/>
      <c r="S176" s="290" t="s">
        <v>17</v>
      </c>
      <c r="T176" s="107">
        <f t="shared" si="116"/>
        <v>0</v>
      </c>
      <c r="U176" s="107">
        <f t="shared" si="105"/>
        <v>0</v>
      </c>
      <c r="V176" s="291"/>
      <c r="X176" s="70" t="str">
        <f t="shared" si="106"/>
        <v>【住宅手当】</v>
      </c>
      <c r="Y176" s="70">
        <f t="shared" si="107"/>
        <v>0.5</v>
      </c>
      <c r="Z176" s="70">
        <f t="shared" si="108"/>
        <v>0</v>
      </c>
      <c r="AA176" s="70">
        <f t="shared" si="109"/>
        <v>0</v>
      </c>
      <c r="AB176" s="77">
        <f t="shared" si="110"/>
        <v>0</v>
      </c>
      <c r="AC176" s="70">
        <f t="shared" si="111"/>
        <v>0</v>
      </c>
      <c r="AD176" s="77">
        <f t="shared" si="112"/>
        <v>0</v>
      </c>
      <c r="AE176" s="70">
        <f t="shared" si="113"/>
        <v>0</v>
      </c>
      <c r="AF176" s="70">
        <f t="shared" si="114"/>
        <v>0</v>
      </c>
      <c r="AG176" s="70">
        <f t="shared" si="115"/>
        <v>0</v>
      </c>
    </row>
    <row r="177" spans="1:33" s="70" customFormat="1" ht="20.5" customHeight="1" x14ac:dyDescent="0.55000000000000004">
      <c r="A177" s="338"/>
      <c r="B177" s="99"/>
      <c r="C177" s="99"/>
      <c r="D177" s="99"/>
      <c r="E177" s="97"/>
      <c r="F177" s="102">
        <v>7</v>
      </c>
      <c r="G177" s="104"/>
      <c r="H177" s="105"/>
      <c r="I177" s="106">
        <f t="shared" si="104"/>
        <v>1</v>
      </c>
      <c r="J177" s="118" t="str">
        <f>申請シート!J177</f>
        <v>【住宅手当】</v>
      </c>
      <c r="K177" s="107">
        <f>申請シート!P177</f>
        <v>0</v>
      </c>
      <c r="L177" s="300" t="s">
        <v>108</v>
      </c>
      <c r="M177" s="333"/>
      <c r="N177" s="288" t="s">
        <v>20</v>
      </c>
      <c r="O177" s="289"/>
      <c r="P177" s="289"/>
      <c r="Q177" s="289"/>
      <c r="R177" s="289"/>
      <c r="S177" s="290" t="s">
        <v>17</v>
      </c>
      <c r="T177" s="107">
        <f t="shared" si="116"/>
        <v>0</v>
      </c>
      <c r="U177" s="107">
        <f t="shared" si="105"/>
        <v>0</v>
      </c>
      <c r="V177" s="291"/>
      <c r="X177" s="70" t="str">
        <f t="shared" si="106"/>
        <v>【住宅手当】</v>
      </c>
      <c r="Y177" s="70">
        <f t="shared" si="107"/>
        <v>0.5</v>
      </c>
      <c r="Z177" s="70">
        <f t="shared" si="108"/>
        <v>0</v>
      </c>
      <c r="AA177" s="70">
        <f t="shared" si="109"/>
        <v>0</v>
      </c>
      <c r="AB177" s="77">
        <f t="shared" si="110"/>
        <v>0</v>
      </c>
      <c r="AC177" s="70">
        <f t="shared" si="111"/>
        <v>0</v>
      </c>
      <c r="AD177" s="77">
        <f t="shared" si="112"/>
        <v>0</v>
      </c>
      <c r="AE177" s="70">
        <f t="shared" si="113"/>
        <v>0</v>
      </c>
      <c r="AF177" s="70">
        <f t="shared" si="114"/>
        <v>0</v>
      </c>
      <c r="AG177" s="70">
        <f t="shared" si="115"/>
        <v>0</v>
      </c>
    </row>
    <row r="178" spans="1:33" s="70" customFormat="1" ht="20.5" customHeight="1" thickBot="1" x14ac:dyDescent="0.6">
      <c r="A178" s="338"/>
      <c r="B178" s="100"/>
      <c r="C178" s="100"/>
      <c r="D178" s="100"/>
      <c r="E178" s="98"/>
      <c r="F178" s="102">
        <v>8</v>
      </c>
      <c r="G178" s="104"/>
      <c r="H178" s="105"/>
      <c r="I178" s="106">
        <f t="shared" si="104"/>
        <v>1</v>
      </c>
      <c r="J178" s="118" t="str">
        <f>申請シート!J178</f>
        <v>【住宅手当】</v>
      </c>
      <c r="K178" s="107">
        <f>申請シート!P178</f>
        <v>0</v>
      </c>
      <c r="L178" s="300" t="s">
        <v>108</v>
      </c>
      <c r="M178" s="333"/>
      <c r="N178" s="288" t="s">
        <v>20</v>
      </c>
      <c r="O178" s="289"/>
      <c r="P178" s="289"/>
      <c r="Q178" s="289"/>
      <c r="R178" s="289"/>
      <c r="S178" s="290" t="s">
        <v>17</v>
      </c>
      <c r="T178" s="107">
        <f t="shared" si="116"/>
        <v>0</v>
      </c>
      <c r="U178" s="107">
        <f t="shared" si="105"/>
        <v>0</v>
      </c>
      <c r="V178" s="291"/>
      <c r="X178" s="70" t="str">
        <f t="shared" si="106"/>
        <v>【住宅手当】</v>
      </c>
      <c r="Y178" s="70">
        <f t="shared" si="107"/>
        <v>0.5</v>
      </c>
      <c r="Z178" s="70">
        <f t="shared" si="108"/>
        <v>0</v>
      </c>
      <c r="AA178" s="70">
        <f t="shared" si="109"/>
        <v>0</v>
      </c>
      <c r="AB178" s="77">
        <f t="shared" si="110"/>
        <v>0</v>
      </c>
      <c r="AC178" s="70">
        <f t="shared" si="111"/>
        <v>0</v>
      </c>
      <c r="AD178" s="77">
        <f t="shared" si="112"/>
        <v>0</v>
      </c>
      <c r="AE178" s="70">
        <f t="shared" si="113"/>
        <v>0</v>
      </c>
      <c r="AF178" s="70">
        <f t="shared" si="114"/>
        <v>0</v>
      </c>
      <c r="AG178" s="70">
        <f t="shared" si="115"/>
        <v>0</v>
      </c>
    </row>
    <row r="179" spans="1:33" s="70" customFormat="1" ht="20.5" customHeight="1" thickBot="1" x14ac:dyDescent="0.6">
      <c r="A179" s="315"/>
      <c r="B179" s="172" t="str">
        <f>IF(D172=0,C172,D172)</f>
        <v/>
      </c>
      <c r="C179" s="173" t="s">
        <v>164</v>
      </c>
      <c r="D179" s="174"/>
      <c r="E179" s="89"/>
      <c r="F179" s="102">
        <v>9</v>
      </c>
      <c r="G179" s="104"/>
      <c r="H179" s="105"/>
      <c r="I179" s="106">
        <f t="shared" si="104"/>
        <v>1</v>
      </c>
      <c r="J179" s="118" t="str">
        <f>申請シート!J179</f>
        <v>【住宅手当】</v>
      </c>
      <c r="K179" s="107">
        <f>申請シート!P179</f>
        <v>0</v>
      </c>
      <c r="L179" s="300" t="s">
        <v>108</v>
      </c>
      <c r="M179" s="333"/>
      <c r="N179" s="288" t="s">
        <v>20</v>
      </c>
      <c r="O179" s="289"/>
      <c r="P179" s="289"/>
      <c r="Q179" s="289"/>
      <c r="R179" s="289"/>
      <c r="S179" s="290" t="s">
        <v>17</v>
      </c>
      <c r="T179" s="107">
        <f t="shared" si="116"/>
        <v>0</v>
      </c>
      <c r="U179" s="107">
        <f t="shared" si="105"/>
        <v>0</v>
      </c>
      <c r="V179" s="291"/>
      <c r="X179" s="70" t="str">
        <f t="shared" si="106"/>
        <v>【住宅手当】</v>
      </c>
      <c r="Y179" s="70">
        <f t="shared" si="107"/>
        <v>0.5</v>
      </c>
      <c r="Z179" s="70">
        <f t="shared" si="108"/>
        <v>0</v>
      </c>
      <c r="AA179" s="70">
        <f t="shared" si="109"/>
        <v>0</v>
      </c>
      <c r="AB179" s="77">
        <f t="shared" si="110"/>
        <v>0</v>
      </c>
      <c r="AC179" s="70">
        <f t="shared" si="111"/>
        <v>0</v>
      </c>
      <c r="AD179" s="77">
        <f t="shared" si="112"/>
        <v>0</v>
      </c>
      <c r="AE179" s="70">
        <f t="shared" si="113"/>
        <v>0</v>
      </c>
      <c r="AF179" s="70">
        <f t="shared" si="114"/>
        <v>0</v>
      </c>
      <c r="AG179" s="70">
        <f t="shared" si="115"/>
        <v>0</v>
      </c>
    </row>
    <row r="180" spans="1:33" s="70" customFormat="1" ht="20.5" customHeight="1" thickBot="1" x14ac:dyDescent="0.6">
      <c r="A180" s="315"/>
      <c r="B180" s="174" t="s">
        <v>5</v>
      </c>
      <c r="C180" s="175">
        <f>申請シート!C181</f>
        <v>12</v>
      </c>
      <c r="D180" s="176">
        <f>COUNTIF(X171:X182,"&lt;&gt;【補助対象外】")</f>
        <v>12</v>
      </c>
      <c r="E180" s="90"/>
      <c r="F180" s="102">
        <v>10</v>
      </c>
      <c r="G180" s="104"/>
      <c r="H180" s="105"/>
      <c r="I180" s="106">
        <f t="shared" si="104"/>
        <v>1</v>
      </c>
      <c r="J180" s="118" t="str">
        <f>申請シート!J180</f>
        <v>【住宅手当】</v>
      </c>
      <c r="K180" s="107">
        <f>申請シート!P180</f>
        <v>0</v>
      </c>
      <c r="L180" s="300" t="s">
        <v>108</v>
      </c>
      <c r="M180" s="333"/>
      <c r="N180" s="288" t="s">
        <v>20</v>
      </c>
      <c r="O180" s="289"/>
      <c r="P180" s="289"/>
      <c r="Q180" s="289"/>
      <c r="R180" s="289"/>
      <c r="S180" s="290" t="s">
        <v>17</v>
      </c>
      <c r="T180" s="107">
        <f t="shared" si="116"/>
        <v>0</v>
      </c>
      <c r="U180" s="107">
        <f t="shared" si="105"/>
        <v>0</v>
      </c>
      <c r="V180" s="291"/>
      <c r="X180" s="70" t="str">
        <f t="shared" si="106"/>
        <v>【住宅手当】</v>
      </c>
      <c r="Y180" s="70">
        <f t="shared" si="107"/>
        <v>0.5</v>
      </c>
      <c r="Z180" s="70">
        <f t="shared" si="108"/>
        <v>0</v>
      </c>
      <c r="AA180" s="70">
        <f t="shared" si="109"/>
        <v>0</v>
      </c>
      <c r="AB180" s="77">
        <f t="shared" si="110"/>
        <v>0</v>
      </c>
      <c r="AC180" s="70">
        <f t="shared" si="111"/>
        <v>0</v>
      </c>
      <c r="AD180" s="77">
        <f t="shared" si="112"/>
        <v>0</v>
      </c>
      <c r="AE180" s="70">
        <f t="shared" si="113"/>
        <v>0</v>
      </c>
      <c r="AF180" s="70">
        <f t="shared" si="114"/>
        <v>0</v>
      </c>
      <c r="AG180" s="70">
        <f t="shared" si="115"/>
        <v>0</v>
      </c>
    </row>
    <row r="181" spans="1:33" s="70" customFormat="1" ht="20.5" customHeight="1" thickBot="1" x14ac:dyDescent="0.6">
      <c r="A181" s="315"/>
      <c r="B181" s="89" t="s">
        <v>114</v>
      </c>
      <c r="C181" s="182">
        <f>ROUNDDOWN(SUM(K171:K182),-3)</f>
        <v>0</v>
      </c>
      <c r="D181" s="177">
        <f>ROUNDDOWN(SUM(T171:T182),-3)</f>
        <v>0</v>
      </c>
      <c r="E181" s="89"/>
      <c r="F181" s="102">
        <v>11</v>
      </c>
      <c r="G181" s="104"/>
      <c r="H181" s="105"/>
      <c r="I181" s="106">
        <f t="shared" si="104"/>
        <v>1</v>
      </c>
      <c r="J181" s="118" t="str">
        <f>申請シート!J181</f>
        <v>【住宅手当】</v>
      </c>
      <c r="K181" s="107">
        <f>申請シート!P181</f>
        <v>0</v>
      </c>
      <c r="L181" s="300" t="s">
        <v>108</v>
      </c>
      <c r="M181" s="333"/>
      <c r="N181" s="288" t="s">
        <v>20</v>
      </c>
      <c r="O181" s="289"/>
      <c r="P181" s="289"/>
      <c r="Q181" s="289"/>
      <c r="R181" s="289"/>
      <c r="S181" s="290" t="s">
        <v>17</v>
      </c>
      <c r="T181" s="107">
        <f t="shared" si="116"/>
        <v>0</v>
      </c>
      <c r="U181" s="107">
        <f t="shared" si="105"/>
        <v>0</v>
      </c>
      <c r="V181" s="291"/>
      <c r="X181" s="70" t="str">
        <f t="shared" si="106"/>
        <v>【住宅手当】</v>
      </c>
      <c r="Y181" s="70">
        <f t="shared" si="107"/>
        <v>0.5</v>
      </c>
      <c r="Z181" s="70">
        <f t="shared" si="108"/>
        <v>0</v>
      </c>
      <c r="AA181" s="70">
        <f t="shared" si="109"/>
        <v>0</v>
      </c>
      <c r="AB181" s="77">
        <f t="shared" si="110"/>
        <v>0</v>
      </c>
      <c r="AC181" s="70">
        <f t="shared" si="111"/>
        <v>0</v>
      </c>
      <c r="AD181" s="77">
        <f t="shared" si="112"/>
        <v>0</v>
      </c>
      <c r="AE181" s="70">
        <f t="shared" si="113"/>
        <v>0</v>
      </c>
      <c r="AF181" s="70">
        <f t="shared" si="114"/>
        <v>0</v>
      </c>
      <c r="AG181" s="70">
        <f t="shared" si="115"/>
        <v>0</v>
      </c>
    </row>
    <row r="182" spans="1:33" s="70" customFormat="1" ht="20.5" customHeight="1" thickBot="1" x14ac:dyDescent="0.6">
      <c r="A182" s="315"/>
      <c r="B182" s="183" t="s">
        <v>115</v>
      </c>
      <c r="C182" s="178"/>
      <c r="D182" s="179">
        <f>D181-C181</f>
        <v>0</v>
      </c>
      <c r="E182" s="90"/>
      <c r="F182" s="108">
        <v>12</v>
      </c>
      <c r="G182" s="109"/>
      <c r="H182" s="110"/>
      <c r="I182" s="111">
        <f t="shared" si="104"/>
        <v>1</v>
      </c>
      <c r="J182" s="120" t="str">
        <f>申請シート!J182</f>
        <v>【住宅手当】</v>
      </c>
      <c r="K182" s="112">
        <f>申請シート!P182</f>
        <v>0</v>
      </c>
      <c r="L182" s="303" t="s">
        <v>108</v>
      </c>
      <c r="M182" s="334"/>
      <c r="N182" s="295" t="s">
        <v>20</v>
      </c>
      <c r="O182" s="296"/>
      <c r="P182" s="296"/>
      <c r="Q182" s="296"/>
      <c r="R182" s="296"/>
      <c r="S182" s="297" t="s">
        <v>17</v>
      </c>
      <c r="T182" s="112">
        <f t="shared" si="116"/>
        <v>0</v>
      </c>
      <c r="U182" s="112">
        <f t="shared" si="105"/>
        <v>0</v>
      </c>
      <c r="V182" s="298"/>
      <c r="X182" s="70" t="str">
        <f t="shared" si="106"/>
        <v>【住宅手当】</v>
      </c>
      <c r="Y182" s="70">
        <f t="shared" si="107"/>
        <v>0.5</v>
      </c>
      <c r="Z182" s="70">
        <f t="shared" si="108"/>
        <v>0</v>
      </c>
      <c r="AA182" s="70">
        <f t="shared" si="109"/>
        <v>0</v>
      </c>
      <c r="AB182" s="77">
        <f t="shared" si="110"/>
        <v>0</v>
      </c>
      <c r="AC182" s="70">
        <f t="shared" si="111"/>
        <v>0</v>
      </c>
      <c r="AD182" s="77">
        <f t="shared" si="112"/>
        <v>0</v>
      </c>
      <c r="AE182" s="70">
        <f t="shared" si="113"/>
        <v>0</v>
      </c>
      <c r="AF182" s="70">
        <f t="shared" si="114"/>
        <v>0</v>
      </c>
      <c r="AG182" s="70">
        <f t="shared" si="115"/>
        <v>0</v>
      </c>
    </row>
    <row r="183" spans="1:33" s="70" customFormat="1" ht="3.65" customHeight="1" x14ac:dyDescent="0.55000000000000004">
      <c r="A183" s="147"/>
      <c r="B183" s="91"/>
      <c r="C183" s="71"/>
      <c r="D183" s="151"/>
      <c r="E183" s="92"/>
      <c r="F183" s="71"/>
      <c r="G183" s="93"/>
      <c r="H183" s="93"/>
      <c r="I183" s="94"/>
      <c r="J183" s="156"/>
      <c r="K183" s="95"/>
      <c r="L183" s="156"/>
      <c r="M183" s="157"/>
      <c r="N183" s="267"/>
      <c r="O183" s="268"/>
      <c r="P183" s="268"/>
      <c r="Q183" s="268"/>
      <c r="R183" s="268"/>
      <c r="S183" s="267"/>
      <c r="T183" s="95"/>
      <c r="U183" s="95"/>
      <c r="V183" s="96"/>
      <c r="AB183" s="77"/>
      <c r="AD183" s="77"/>
    </row>
    <row r="184" spans="1:33" s="70" customFormat="1" ht="3.65" customHeight="1" x14ac:dyDescent="0.55000000000000004">
      <c r="A184" s="147"/>
      <c r="B184" s="91"/>
      <c r="C184" s="71"/>
      <c r="D184" s="151"/>
      <c r="E184" s="92"/>
      <c r="F184" s="71"/>
      <c r="G184" s="93"/>
      <c r="H184" s="93"/>
      <c r="I184" s="94"/>
      <c r="J184" s="156"/>
      <c r="K184" s="95"/>
      <c r="L184" s="156"/>
      <c r="M184" s="157"/>
      <c r="N184" s="267"/>
      <c r="O184" s="268"/>
      <c r="P184" s="268"/>
      <c r="Q184" s="268"/>
      <c r="R184" s="268"/>
      <c r="S184" s="267"/>
      <c r="T184" s="95"/>
      <c r="U184" s="95"/>
      <c r="V184" s="96"/>
      <c r="AB184" s="77"/>
      <c r="AD184" s="77"/>
    </row>
    <row r="185" spans="1:33" s="70" customFormat="1" ht="3.65" customHeight="1" thickBot="1" x14ac:dyDescent="0.6">
      <c r="A185" s="147"/>
      <c r="B185" s="91"/>
      <c r="C185" s="71"/>
      <c r="D185" s="151"/>
      <c r="E185" s="92"/>
      <c r="F185" s="71"/>
      <c r="G185" s="93"/>
      <c r="H185" s="93"/>
      <c r="I185" s="94"/>
      <c r="J185" s="156"/>
      <c r="K185" s="95"/>
      <c r="L185" s="156"/>
      <c r="M185" s="157"/>
      <c r="N185" s="267"/>
      <c r="O185" s="268"/>
      <c r="P185" s="268"/>
      <c r="Q185" s="268"/>
      <c r="R185" s="268"/>
      <c r="S185" s="267"/>
      <c r="T185" s="95"/>
      <c r="U185" s="95"/>
      <c r="V185" s="96"/>
      <c r="AB185" s="77"/>
      <c r="AD185" s="77"/>
    </row>
    <row r="186" spans="1:33" s="70" customFormat="1" ht="3.65" customHeight="1" x14ac:dyDescent="0.55000000000000004">
      <c r="A186" s="147"/>
      <c r="B186" s="162"/>
      <c r="C186" s="164"/>
      <c r="D186" s="161"/>
      <c r="E186" s="163"/>
      <c r="F186" s="164"/>
      <c r="G186" s="165"/>
      <c r="H186" s="165"/>
      <c r="I186" s="166"/>
      <c r="J186" s="180"/>
      <c r="K186" s="167"/>
      <c r="L186" s="180"/>
      <c r="M186" s="181"/>
      <c r="N186" s="269"/>
      <c r="O186" s="270"/>
      <c r="P186" s="270"/>
      <c r="Q186" s="270"/>
      <c r="R186" s="270"/>
      <c r="S186" s="269"/>
      <c r="T186" s="167"/>
      <c r="U186" s="167"/>
      <c r="V186" s="168"/>
      <c r="AB186" s="77"/>
      <c r="AD186" s="77"/>
    </row>
    <row r="187" spans="1:33" s="70" customFormat="1" ht="3.65" customHeight="1" x14ac:dyDescent="0.55000000000000004">
      <c r="A187" s="147"/>
      <c r="B187" s="91"/>
      <c r="C187" s="71"/>
      <c r="D187" s="151"/>
      <c r="E187" s="92"/>
      <c r="F187" s="71"/>
      <c r="G187" s="93"/>
      <c r="H187" s="93"/>
      <c r="I187" s="94"/>
      <c r="J187" s="156"/>
      <c r="K187" s="95"/>
      <c r="L187" s="156"/>
      <c r="M187" s="157"/>
      <c r="N187" s="267"/>
      <c r="O187" s="268"/>
      <c r="P187" s="268"/>
      <c r="Q187" s="268"/>
      <c r="R187" s="268"/>
      <c r="S187" s="267"/>
      <c r="T187" s="95"/>
      <c r="U187" s="95"/>
      <c r="V187" s="96"/>
      <c r="AB187" s="77"/>
      <c r="AD187" s="77"/>
    </row>
    <row r="188" spans="1:33" s="70" customFormat="1" ht="3.65" customHeight="1" x14ac:dyDescent="0.55000000000000004">
      <c r="A188" s="147"/>
      <c r="B188" s="91"/>
      <c r="C188" s="71"/>
      <c r="D188" s="151"/>
      <c r="E188" s="92"/>
      <c r="F188" s="71"/>
      <c r="G188" s="93"/>
      <c r="H188" s="93"/>
      <c r="I188" s="94"/>
      <c r="J188" s="156"/>
      <c r="K188" s="95"/>
      <c r="L188" s="156"/>
      <c r="M188" s="157"/>
      <c r="N188" s="267"/>
      <c r="O188" s="268"/>
      <c r="P188" s="268"/>
      <c r="Q188" s="268"/>
      <c r="R188" s="268"/>
      <c r="S188" s="267"/>
      <c r="T188" s="95"/>
      <c r="U188" s="95"/>
      <c r="V188" s="96"/>
      <c r="AB188" s="77"/>
      <c r="AD188" s="77"/>
    </row>
    <row r="189" spans="1:33" ht="20" thickBot="1" x14ac:dyDescent="0.5">
      <c r="B189" s="6"/>
      <c r="C189" s="6"/>
      <c r="D189" s="122" t="str">
        <f>申請シート!D190</f>
        <v>10人目</v>
      </c>
      <c r="E189" s="6"/>
      <c r="F189" s="6"/>
      <c r="G189" s="149"/>
      <c r="H189" s="149"/>
      <c r="J189" s="149"/>
      <c r="N189" s="149"/>
      <c r="T189" s="154"/>
      <c r="U189" s="154"/>
      <c r="V189" s="155"/>
    </row>
    <row r="190" spans="1:33" s="70" customFormat="1" ht="48" customHeight="1" thickBot="1" x14ac:dyDescent="0.6">
      <c r="A190" s="78"/>
      <c r="B190" s="83" t="s">
        <v>94</v>
      </c>
      <c r="C190" s="83" t="s">
        <v>105</v>
      </c>
      <c r="D190" s="114" t="s">
        <v>107</v>
      </c>
      <c r="E190" s="88"/>
      <c r="F190" s="83" t="s">
        <v>93</v>
      </c>
      <c r="G190" s="84" t="s">
        <v>66</v>
      </c>
      <c r="H190" s="84" t="s">
        <v>67</v>
      </c>
      <c r="I190" s="81" t="s">
        <v>73</v>
      </c>
      <c r="J190" s="116" t="s">
        <v>111</v>
      </c>
      <c r="K190" s="116" t="s">
        <v>112</v>
      </c>
      <c r="L190" s="116" t="s">
        <v>109</v>
      </c>
      <c r="M190" s="116"/>
      <c r="N190" s="84" t="s">
        <v>75</v>
      </c>
      <c r="O190" s="84" t="s">
        <v>69</v>
      </c>
      <c r="P190" s="84" t="s">
        <v>68</v>
      </c>
      <c r="Q190" s="84" t="s">
        <v>70</v>
      </c>
      <c r="R190" s="84" t="s">
        <v>71</v>
      </c>
      <c r="S190" s="84" t="s">
        <v>15</v>
      </c>
      <c r="T190" s="121" t="s">
        <v>113</v>
      </c>
      <c r="U190" s="80" t="s">
        <v>74</v>
      </c>
      <c r="V190" s="69" t="s">
        <v>116</v>
      </c>
      <c r="Y190" s="70" t="s">
        <v>54</v>
      </c>
      <c r="Z190" s="70" t="s">
        <v>79</v>
      </c>
      <c r="AA190" s="70" t="s">
        <v>56</v>
      </c>
      <c r="AB190" s="70" t="s">
        <v>57</v>
      </c>
      <c r="AC190" s="71" t="s">
        <v>58</v>
      </c>
      <c r="AD190" s="70" t="s">
        <v>59</v>
      </c>
      <c r="AE190" s="70" t="s">
        <v>60</v>
      </c>
      <c r="AF190" s="70" t="s">
        <v>61</v>
      </c>
      <c r="AG190" s="70" t="s">
        <v>62</v>
      </c>
    </row>
    <row r="191" spans="1:33" s="70" customFormat="1" ht="20.5" customHeight="1" x14ac:dyDescent="0.55000000000000004">
      <c r="A191" s="315"/>
      <c r="B191" s="72" t="s">
        <v>96</v>
      </c>
      <c r="C191" s="87" t="str">
        <f>IF(申請シート!C191=0,"",申請シート!C191)</f>
        <v/>
      </c>
      <c r="D191" s="299"/>
      <c r="E191" s="89"/>
      <c r="F191" s="87">
        <v>1</v>
      </c>
      <c r="G191" s="73"/>
      <c r="H191" s="74"/>
      <c r="I191" s="75">
        <f t="shared" ref="I191:I202" si="117">IF(H191-G191+1&lt;10,IF(H191-G191+1&gt;0,H191-G191+1,"✕"),"✕")</f>
        <v>1</v>
      </c>
      <c r="J191" s="119" t="str">
        <f>申請シート!J191</f>
        <v>【住宅手当】</v>
      </c>
      <c r="K191" s="117">
        <f>申請シート!P191</f>
        <v>0</v>
      </c>
      <c r="L191" s="300" t="s">
        <v>108</v>
      </c>
      <c r="M191" s="332" t="s">
        <v>110</v>
      </c>
      <c r="N191" s="283" t="s">
        <v>20</v>
      </c>
      <c r="O191" s="284"/>
      <c r="P191" s="284"/>
      <c r="Q191" s="284"/>
      <c r="R191" s="284"/>
      <c r="S191" s="285" t="s">
        <v>17</v>
      </c>
      <c r="T191" s="76">
        <f>IF(L191="【あり】",IF(N191="【住宅手当】",AC191,IF(N191="【宿舎借上げ】",AG191,0)),K191)</f>
        <v>0</v>
      </c>
      <c r="U191" s="76">
        <f t="shared" ref="U191:U202" si="118">I191*T191</f>
        <v>0</v>
      </c>
      <c r="V191" s="286"/>
      <c r="X191" s="70" t="str">
        <f t="shared" ref="X191:X202" si="119">IF(L191="【あり】",N191,J191)</f>
        <v>【住宅手当】</v>
      </c>
      <c r="Y191" s="70">
        <f t="shared" ref="Y191:Y202" si="120">IF(S191="標準エリア",1/2,(IF(S191="加算エリア",2/3,0)))</f>
        <v>0.5</v>
      </c>
      <c r="Z191" s="70">
        <f t="shared" ref="Z191:Z202" si="121">P191*Y191</f>
        <v>0</v>
      </c>
      <c r="AA191" s="70">
        <f t="shared" ref="AA191:AA202" si="122">IF(Z191&gt;=(IF(S191="標準エリア",10000,IF(S191="加算エリア",14000,0))),IF(S191="標準エリア",10000,IF(S191="加算エリア",14000,0)),Z191)</f>
        <v>0</v>
      </c>
      <c r="AB191" s="77">
        <f t="shared" ref="AB191:AB202" si="123">O191-P191</f>
        <v>0</v>
      </c>
      <c r="AC191" s="70">
        <f t="shared" ref="AC191:AC202" si="124">IF(AA191&gt;=AB191,AB191,AA191)</f>
        <v>0</v>
      </c>
      <c r="AD191" s="77">
        <f t="shared" ref="AD191:AD202" si="125">Q191-R191</f>
        <v>0</v>
      </c>
      <c r="AE191" s="70">
        <f t="shared" ref="AE191:AE202" si="126">AD191*Y191</f>
        <v>0</v>
      </c>
      <c r="AF191" s="70">
        <f t="shared" ref="AF191:AF202" si="127">IF(AE191&gt;=(IF(S191="標準エリア",10000,14000)),(IF(S191="標準エリア",10000,14000)),AE191)</f>
        <v>0</v>
      </c>
      <c r="AG191" s="70">
        <f t="shared" ref="AG191:AG202" si="128">IF(AF191&gt;=R191,R191,AF191)</f>
        <v>0</v>
      </c>
    </row>
    <row r="192" spans="1:33" s="70" customFormat="1" ht="20.5" customHeight="1" x14ac:dyDescent="0.55000000000000004">
      <c r="A192" s="315"/>
      <c r="B192" s="101" t="s">
        <v>97</v>
      </c>
      <c r="C192" s="102" t="str">
        <f>IF(申請シート!C192=0,"",申請シート!C192)</f>
        <v/>
      </c>
      <c r="D192" s="301"/>
      <c r="E192" s="90"/>
      <c r="F192" s="102">
        <v>2</v>
      </c>
      <c r="G192" s="104"/>
      <c r="H192" s="105"/>
      <c r="I192" s="106">
        <f t="shared" si="117"/>
        <v>1</v>
      </c>
      <c r="J192" s="118" t="str">
        <f>申請シート!J192</f>
        <v>【住宅手当】</v>
      </c>
      <c r="K192" s="107">
        <f>申請シート!P192</f>
        <v>0</v>
      </c>
      <c r="L192" s="300" t="s">
        <v>108</v>
      </c>
      <c r="M192" s="333"/>
      <c r="N192" s="288" t="s">
        <v>20</v>
      </c>
      <c r="O192" s="289"/>
      <c r="P192" s="289"/>
      <c r="Q192" s="289"/>
      <c r="R192" s="289"/>
      <c r="S192" s="290" t="s">
        <v>17</v>
      </c>
      <c r="T192" s="107">
        <f>IF(L192="【あり】",IF(N192="【住宅手当】",AC192,IF(N192="【宿舎借上げ】",AG192,0)),K192)</f>
        <v>0</v>
      </c>
      <c r="U192" s="107">
        <f t="shared" si="118"/>
        <v>0</v>
      </c>
      <c r="V192" s="291"/>
      <c r="X192" s="70" t="str">
        <f t="shared" si="119"/>
        <v>【住宅手当】</v>
      </c>
      <c r="Y192" s="70">
        <f t="shared" si="120"/>
        <v>0.5</v>
      </c>
      <c r="Z192" s="70">
        <f t="shared" si="121"/>
        <v>0</v>
      </c>
      <c r="AA192" s="70">
        <f t="shared" si="122"/>
        <v>0</v>
      </c>
      <c r="AB192" s="77">
        <f t="shared" si="123"/>
        <v>0</v>
      </c>
      <c r="AC192" s="70">
        <f t="shared" si="124"/>
        <v>0</v>
      </c>
      <c r="AD192" s="77">
        <f t="shared" si="125"/>
        <v>0</v>
      </c>
      <c r="AE192" s="70">
        <f t="shared" si="126"/>
        <v>0</v>
      </c>
      <c r="AF192" s="70">
        <f t="shared" si="127"/>
        <v>0</v>
      </c>
      <c r="AG192" s="70">
        <f t="shared" si="128"/>
        <v>0</v>
      </c>
    </row>
    <row r="193" spans="1:33" s="70" customFormat="1" ht="20.5" customHeight="1" x14ac:dyDescent="0.55000000000000004">
      <c r="A193" s="315"/>
      <c r="B193" s="101" t="s">
        <v>106</v>
      </c>
      <c r="C193" s="115" t="str">
        <f>IF(申請シート!C195=0,"",申請シート!C195)</f>
        <v/>
      </c>
      <c r="D193" s="301"/>
      <c r="E193" s="89"/>
      <c r="F193" s="102">
        <v>3</v>
      </c>
      <c r="G193" s="104"/>
      <c r="H193" s="105"/>
      <c r="I193" s="106">
        <f t="shared" si="117"/>
        <v>1</v>
      </c>
      <c r="J193" s="118" t="str">
        <f>申請シート!J193</f>
        <v>【住宅手当】</v>
      </c>
      <c r="K193" s="107">
        <f>申請シート!P193</f>
        <v>0</v>
      </c>
      <c r="L193" s="300" t="s">
        <v>108</v>
      </c>
      <c r="M193" s="333"/>
      <c r="N193" s="288" t="s">
        <v>20</v>
      </c>
      <c r="O193" s="289"/>
      <c r="P193" s="289"/>
      <c r="Q193" s="289"/>
      <c r="R193" s="289"/>
      <c r="S193" s="290" t="s">
        <v>17</v>
      </c>
      <c r="T193" s="107">
        <f t="shared" ref="T193:T202" si="129">IF(L193="【あり】",IF(N193="【住宅手当】",AC193,IF(N193="【宿舎借上げ】",AG193,0)),K193)</f>
        <v>0</v>
      </c>
      <c r="U193" s="107">
        <f t="shared" si="118"/>
        <v>0</v>
      </c>
      <c r="V193" s="291"/>
      <c r="X193" s="70" t="str">
        <f t="shared" si="119"/>
        <v>【住宅手当】</v>
      </c>
      <c r="Y193" s="70">
        <f t="shared" si="120"/>
        <v>0.5</v>
      </c>
      <c r="Z193" s="70">
        <f t="shared" si="121"/>
        <v>0</v>
      </c>
      <c r="AA193" s="70">
        <f t="shared" si="122"/>
        <v>0</v>
      </c>
      <c r="AB193" s="77">
        <f t="shared" si="123"/>
        <v>0</v>
      </c>
      <c r="AC193" s="70">
        <f t="shared" si="124"/>
        <v>0</v>
      </c>
      <c r="AD193" s="77">
        <f t="shared" si="125"/>
        <v>0</v>
      </c>
      <c r="AE193" s="70">
        <f t="shared" si="126"/>
        <v>0</v>
      </c>
      <c r="AF193" s="70">
        <f t="shared" si="127"/>
        <v>0</v>
      </c>
      <c r="AG193" s="70">
        <f t="shared" si="128"/>
        <v>0</v>
      </c>
    </row>
    <row r="194" spans="1:33" s="70" customFormat="1" ht="20.5" customHeight="1" x14ac:dyDescent="0.55000000000000004">
      <c r="A194" s="315"/>
      <c r="B194" s="339" t="s">
        <v>101</v>
      </c>
      <c r="C194" s="335" t="str">
        <f>IF(申請シート!C196=0,"",申請シート!C196)</f>
        <v/>
      </c>
      <c r="D194" s="329"/>
      <c r="E194" s="90"/>
      <c r="F194" s="102">
        <v>4</v>
      </c>
      <c r="G194" s="104"/>
      <c r="H194" s="105"/>
      <c r="I194" s="106">
        <f t="shared" si="117"/>
        <v>1</v>
      </c>
      <c r="J194" s="118" t="str">
        <f>申請シート!J194</f>
        <v>【住宅手当】</v>
      </c>
      <c r="K194" s="107">
        <f>申請シート!P194</f>
        <v>0</v>
      </c>
      <c r="L194" s="300" t="s">
        <v>108</v>
      </c>
      <c r="M194" s="333"/>
      <c r="N194" s="288" t="s">
        <v>20</v>
      </c>
      <c r="O194" s="289"/>
      <c r="P194" s="289"/>
      <c r="Q194" s="289"/>
      <c r="R194" s="289"/>
      <c r="S194" s="290" t="s">
        <v>17</v>
      </c>
      <c r="T194" s="107">
        <f t="shared" si="129"/>
        <v>0</v>
      </c>
      <c r="U194" s="107">
        <f t="shared" si="118"/>
        <v>0</v>
      </c>
      <c r="V194" s="291"/>
      <c r="X194" s="70" t="str">
        <f t="shared" si="119"/>
        <v>【住宅手当】</v>
      </c>
      <c r="Y194" s="70">
        <f t="shared" si="120"/>
        <v>0.5</v>
      </c>
      <c r="Z194" s="70">
        <f t="shared" si="121"/>
        <v>0</v>
      </c>
      <c r="AA194" s="70">
        <f t="shared" si="122"/>
        <v>0</v>
      </c>
      <c r="AB194" s="77">
        <f t="shared" si="123"/>
        <v>0</v>
      </c>
      <c r="AC194" s="70">
        <f t="shared" si="124"/>
        <v>0</v>
      </c>
      <c r="AD194" s="77">
        <f t="shared" si="125"/>
        <v>0</v>
      </c>
      <c r="AE194" s="70">
        <f t="shared" si="126"/>
        <v>0</v>
      </c>
      <c r="AF194" s="70">
        <f t="shared" si="127"/>
        <v>0</v>
      </c>
      <c r="AG194" s="70">
        <f t="shared" si="128"/>
        <v>0</v>
      </c>
    </row>
    <row r="195" spans="1:33" s="70" customFormat="1" ht="20.5" customHeight="1" x14ac:dyDescent="0.55000000000000004">
      <c r="A195" s="315"/>
      <c r="B195" s="340"/>
      <c r="C195" s="336"/>
      <c r="D195" s="330"/>
      <c r="E195" s="89"/>
      <c r="F195" s="102">
        <v>5</v>
      </c>
      <c r="G195" s="104"/>
      <c r="H195" s="105"/>
      <c r="I195" s="106">
        <f t="shared" si="117"/>
        <v>1</v>
      </c>
      <c r="J195" s="118" t="str">
        <f>申請シート!J195</f>
        <v>【住宅手当】</v>
      </c>
      <c r="K195" s="107">
        <f>申請シート!P195</f>
        <v>0</v>
      </c>
      <c r="L195" s="300" t="s">
        <v>108</v>
      </c>
      <c r="M195" s="333"/>
      <c r="N195" s="288" t="s">
        <v>20</v>
      </c>
      <c r="O195" s="289"/>
      <c r="P195" s="289"/>
      <c r="Q195" s="289"/>
      <c r="R195" s="289"/>
      <c r="S195" s="290" t="s">
        <v>17</v>
      </c>
      <c r="T195" s="107">
        <f t="shared" si="129"/>
        <v>0</v>
      </c>
      <c r="U195" s="107">
        <f t="shared" si="118"/>
        <v>0</v>
      </c>
      <c r="V195" s="291"/>
      <c r="X195" s="70" t="str">
        <f t="shared" si="119"/>
        <v>【住宅手当】</v>
      </c>
      <c r="Y195" s="70">
        <f t="shared" si="120"/>
        <v>0.5</v>
      </c>
      <c r="Z195" s="70">
        <f t="shared" si="121"/>
        <v>0</v>
      </c>
      <c r="AA195" s="70">
        <f t="shared" si="122"/>
        <v>0</v>
      </c>
      <c r="AB195" s="77">
        <f t="shared" si="123"/>
        <v>0</v>
      </c>
      <c r="AC195" s="70">
        <f t="shared" si="124"/>
        <v>0</v>
      </c>
      <c r="AD195" s="77">
        <f t="shared" si="125"/>
        <v>0</v>
      </c>
      <c r="AE195" s="70">
        <f t="shared" si="126"/>
        <v>0</v>
      </c>
      <c r="AF195" s="70">
        <f t="shared" si="127"/>
        <v>0</v>
      </c>
      <c r="AG195" s="70">
        <f t="shared" si="128"/>
        <v>0</v>
      </c>
    </row>
    <row r="196" spans="1:33" s="70" customFormat="1" ht="20.5" customHeight="1" thickBot="1" x14ac:dyDescent="0.6">
      <c r="A196" s="315"/>
      <c r="B196" s="341"/>
      <c r="C196" s="337"/>
      <c r="D196" s="331"/>
      <c r="E196" s="90"/>
      <c r="F196" s="102">
        <v>6</v>
      </c>
      <c r="G196" s="104"/>
      <c r="H196" s="105"/>
      <c r="I196" s="106">
        <f t="shared" si="117"/>
        <v>1</v>
      </c>
      <c r="J196" s="118" t="str">
        <f>申請シート!J196</f>
        <v>【住宅手当】</v>
      </c>
      <c r="K196" s="107">
        <f>申請シート!P196</f>
        <v>0</v>
      </c>
      <c r="L196" s="300" t="s">
        <v>108</v>
      </c>
      <c r="M196" s="333"/>
      <c r="N196" s="288" t="s">
        <v>20</v>
      </c>
      <c r="O196" s="289"/>
      <c r="P196" s="289"/>
      <c r="Q196" s="289"/>
      <c r="R196" s="289"/>
      <c r="S196" s="290" t="s">
        <v>17</v>
      </c>
      <c r="T196" s="107">
        <f t="shared" si="129"/>
        <v>0</v>
      </c>
      <c r="U196" s="107">
        <f t="shared" si="118"/>
        <v>0</v>
      </c>
      <c r="V196" s="291"/>
      <c r="X196" s="70" t="str">
        <f t="shared" si="119"/>
        <v>【住宅手当】</v>
      </c>
      <c r="Y196" s="70">
        <f t="shared" si="120"/>
        <v>0.5</v>
      </c>
      <c r="Z196" s="70">
        <f t="shared" si="121"/>
        <v>0</v>
      </c>
      <c r="AA196" s="70">
        <f t="shared" si="122"/>
        <v>0</v>
      </c>
      <c r="AB196" s="77">
        <f t="shared" si="123"/>
        <v>0</v>
      </c>
      <c r="AC196" s="70">
        <f t="shared" si="124"/>
        <v>0</v>
      </c>
      <c r="AD196" s="77">
        <f t="shared" si="125"/>
        <v>0</v>
      </c>
      <c r="AE196" s="70">
        <f t="shared" si="126"/>
        <v>0</v>
      </c>
      <c r="AF196" s="70">
        <f t="shared" si="127"/>
        <v>0</v>
      </c>
      <c r="AG196" s="70">
        <f t="shared" si="128"/>
        <v>0</v>
      </c>
    </row>
    <row r="197" spans="1:33" s="70" customFormat="1" ht="20.5" customHeight="1" x14ac:dyDescent="0.55000000000000004">
      <c r="A197" s="338"/>
      <c r="B197" s="99"/>
      <c r="C197" s="99"/>
      <c r="D197" s="99"/>
      <c r="E197" s="97"/>
      <c r="F197" s="102">
        <v>7</v>
      </c>
      <c r="G197" s="104"/>
      <c r="H197" s="105"/>
      <c r="I197" s="106">
        <f t="shared" si="117"/>
        <v>1</v>
      </c>
      <c r="J197" s="118" t="str">
        <f>申請シート!J197</f>
        <v>【住宅手当】</v>
      </c>
      <c r="K197" s="107">
        <f>申請シート!P197</f>
        <v>0</v>
      </c>
      <c r="L197" s="300" t="s">
        <v>108</v>
      </c>
      <c r="M197" s="333"/>
      <c r="N197" s="288" t="s">
        <v>20</v>
      </c>
      <c r="O197" s="289"/>
      <c r="P197" s="289"/>
      <c r="Q197" s="289"/>
      <c r="R197" s="289"/>
      <c r="S197" s="290" t="s">
        <v>17</v>
      </c>
      <c r="T197" s="107">
        <f t="shared" si="129"/>
        <v>0</v>
      </c>
      <c r="U197" s="107">
        <f t="shared" si="118"/>
        <v>0</v>
      </c>
      <c r="V197" s="291"/>
      <c r="X197" s="70" t="str">
        <f t="shared" si="119"/>
        <v>【住宅手当】</v>
      </c>
      <c r="Y197" s="70">
        <f t="shared" si="120"/>
        <v>0.5</v>
      </c>
      <c r="Z197" s="70">
        <f t="shared" si="121"/>
        <v>0</v>
      </c>
      <c r="AA197" s="70">
        <f t="shared" si="122"/>
        <v>0</v>
      </c>
      <c r="AB197" s="77">
        <f t="shared" si="123"/>
        <v>0</v>
      </c>
      <c r="AC197" s="70">
        <f t="shared" si="124"/>
        <v>0</v>
      </c>
      <c r="AD197" s="77">
        <f t="shared" si="125"/>
        <v>0</v>
      </c>
      <c r="AE197" s="70">
        <f t="shared" si="126"/>
        <v>0</v>
      </c>
      <c r="AF197" s="70">
        <f t="shared" si="127"/>
        <v>0</v>
      </c>
      <c r="AG197" s="70">
        <f t="shared" si="128"/>
        <v>0</v>
      </c>
    </row>
    <row r="198" spans="1:33" s="70" customFormat="1" ht="20.5" customHeight="1" thickBot="1" x14ac:dyDescent="0.6">
      <c r="A198" s="338"/>
      <c r="B198" s="100"/>
      <c r="C198" s="100"/>
      <c r="D198" s="100"/>
      <c r="E198" s="98"/>
      <c r="F198" s="102">
        <v>8</v>
      </c>
      <c r="G198" s="104"/>
      <c r="H198" s="105"/>
      <c r="I198" s="106">
        <f t="shared" si="117"/>
        <v>1</v>
      </c>
      <c r="J198" s="118" t="str">
        <f>申請シート!J198</f>
        <v>【住宅手当】</v>
      </c>
      <c r="K198" s="107">
        <f>申請シート!P198</f>
        <v>0</v>
      </c>
      <c r="L198" s="300" t="s">
        <v>108</v>
      </c>
      <c r="M198" s="333"/>
      <c r="N198" s="288" t="s">
        <v>20</v>
      </c>
      <c r="O198" s="289"/>
      <c r="P198" s="289"/>
      <c r="Q198" s="289"/>
      <c r="R198" s="289"/>
      <c r="S198" s="290" t="s">
        <v>17</v>
      </c>
      <c r="T198" s="107">
        <f t="shared" si="129"/>
        <v>0</v>
      </c>
      <c r="U198" s="107">
        <f t="shared" si="118"/>
        <v>0</v>
      </c>
      <c r="V198" s="291"/>
      <c r="X198" s="70" t="str">
        <f t="shared" si="119"/>
        <v>【住宅手当】</v>
      </c>
      <c r="Y198" s="70">
        <f t="shared" si="120"/>
        <v>0.5</v>
      </c>
      <c r="Z198" s="70">
        <f t="shared" si="121"/>
        <v>0</v>
      </c>
      <c r="AA198" s="70">
        <f t="shared" si="122"/>
        <v>0</v>
      </c>
      <c r="AB198" s="77">
        <f t="shared" si="123"/>
        <v>0</v>
      </c>
      <c r="AC198" s="70">
        <f t="shared" si="124"/>
        <v>0</v>
      </c>
      <c r="AD198" s="77">
        <f t="shared" si="125"/>
        <v>0</v>
      </c>
      <c r="AE198" s="70">
        <f t="shared" si="126"/>
        <v>0</v>
      </c>
      <c r="AF198" s="70">
        <f t="shared" si="127"/>
        <v>0</v>
      </c>
      <c r="AG198" s="70">
        <f t="shared" si="128"/>
        <v>0</v>
      </c>
    </row>
    <row r="199" spans="1:33" s="70" customFormat="1" ht="20.5" customHeight="1" thickBot="1" x14ac:dyDescent="0.6">
      <c r="A199" s="315"/>
      <c r="B199" s="172" t="str">
        <f>IF(D192=0,C192,D192)</f>
        <v/>
      </c>
      <c r="C199" s="173" t="s">
        <v>164</v>
      </c>
      <c r="D199" s="174"/>
      <c r="E199" s="89"/>
      <c r="F199" s="102">
        <v>9</v>
      </c>
      <c r="G199" s="104"/>
      <c r="H199" s="105"/>
      <c r="I199" s="106">
        <f t="shared" si="117"/>
        <v>1</v>
      </c>
      <c r="J199" s="118" t="str">
        <f>申請シート!J199</f>
        <v>【住宅手当】</v>
      </c>
      <c r="K199" s="107">
        <f>申請シート!P199</f>
        <v>0</v>
      </c>
      <c r="L199" s="300" t="s">
        <v>108</v>
      </c>
      <c r="M199" s="333"/>
      <c r="N199" s="288" t="s">
        <v>20</v>
      </c>
      <c r="O199" s="289"/>
      <c r="P199" s="289"/>
      <c r="Q199" s="289"/>
      <c r="R199" s="289"/>
      <c r="S199" s="290" t="s">
        <v>17</v>
      </c>
      <c r="T199" s="107">
        <f t="shared" si="129"/>
        <v>0</v>
      </c>
      <c r="U199" s="107">
        <f t="shared" si="118"/>
        <v>0</v>
      </c>
      <c r="V199" s="291"/>
      <c r="X199" s="70" t="str">
        <f t="shared" si="119"/>
        <v>【住宅手当】</v>
      </c>
      <c r="Y199" s="70">
        <f t="shared" si="120"/>
        <v>0.5</v>
      </c>
      <c r="Z199" s="70">
        <f t="shared" si="121"/>
        <v>0</v>
      </c>
      <c r="AA199" s="70">
        <f t="shared" si="122"/>
        <v>0</v>
      </c>
      <c r="AB199" s="77">
        <f t="shared" si="123"/>
        <v>0</v>
      </c>
      <c r="AC199" s="70">
        <f t="shared" si="124"/>
        <v>0</v>
      </c>
      <c r="AD199" s="77">
        <f t="shared" si="125"/>
        <v>0</v>
      </c>
      <c r="AE199" s="70">
        <f t="shared" si="126"/>
        <v>0</v>
      </c>
      <c r="AF199" s="70">
        <f t="shared" si="127"/>
        <v>0</v>
      </c>
      <c r="AG199" s="70">
        <f t="shared" si="128"/>
        <v>0</v>
      </c>
    </row>
    <row r="200" spans="1:33" s="70" customFormat="1" ht="20.5" customHeight="1" thickBot="1" x14ac:dyDescent="0.6">
      <c r="A200" s="315"/>
      <c r="B200" s="174" t="s">
        <v>5</v>
      </c>
      <c r="C200" s="175">
        <f>申請シート!C201</f>
        <v>12</v>
      </c>
      <c r="D200" s="176">
        <f>COUNTIF(X191:X202,"&lt;&gt;【補助対象外】")</f>
        <v>12</v>
      </c>
      <c r="E200" s="90"/>
      <c r="F200" s="102">
        <v>10</v>
      </c>
      <c r="G200" s="104"/>
      <c r="H200" s="105"/>
      <c r="I200" s="106">
        <f t="shared" si="117"/>
        <v>1</v>
      </c>
      <c r="J200" s="118" t="str">
        <f>申請シート!J200</f>
        <v>【住宅手当】</v>
      </c>
      <c r="K200" s="107">
        <f>申請シート!P200</f>
        <v>0</v>
      </c>
      <c r="L200" s="300" t="s">
        <v>108</v>
      </c>
      <c r="M200" s="333"/>
      <c r="N200" s="288" t="s">
        <v>20</v>
      </c>
      <c r="O200" s="289"/>
      <c r="P200" s="289"/>
      <c r="Q200" s="289"/>
      <c r="R200" s="289"/>
      <c r="S200" s="290" t="s">
        <v>17</v>
      </c>
      <c r="T200" s="107">
        <f t="shared" si="129"/>
        <v>0</v>
      </c>
      <c r="U200" s="107">
        <f t="shared" si="118"/>
        <v>0</v>
      </c>
      <c r="V200" s="291"/>
      <c r="X200" s="70" t="str">
        <f t="shared" si="119"/>
        <v>【住宅手当】</v>
      </c>
      <c r="Y200" s="70">
        <f t="shared" si="120"/>
        <v>0.5</v>
      </c>
      <c r="Z200" s="70">
        <f t="shared" si="121"/>
        <v>0</v>
      </c>
      <c r="AA200" s="70">
        <f t="shared" si="122"/>
        <v>0</v>
      </c>
      <c r="AB200" s="77">
        <f t="shared" si="123"/>
        <v>0</v>
      </c>
      <c r="AC200" s="70">
        <f t="shared" si="124"/>
        <v>0</v>
      </c>
      <c r="AD200" s="77">
        <f t="shared" si="125"/>
        <v>0</v>
      </c>
      <c r="AE200" s="70">
        <f t="shared" si="126"/>
        <v>0</v>
      </c>
      <c r="AF200" s="70">
        <f t="shared" si="127"/>
        <v>0</v>
      </c>
      <c r="AG200" s="70">
        <f t="shared" si="128"/>
        <v>0</v>
      </c>
    </row>
    <row r="201" spans="1:33" s="70" customFormat="1" ht="20.5" customHeight="1" thickBot="1" x14ac:dyDescent="0.6">
      <c r="A201" s="315"/>
      <c r="B201" s="89" t="s">
        <v>114</v>
      </c>
      <c r="C201" s="182">
        <f>ROUNDDOWN(SUM(K191:K202),-3)</f>
        <v>0</v>
      </c>
      <c r="D201" s="177">
        <f>ROUNDDOWN(SUM(T191:T202),-3)</f>
        <v>0</v>
      </c>
      <c r="E201" s="89"/>
      <c r="F201" s="102">
        <v>11</v>
      </c>
      <c r="G201" s="104"/>
      <c r="H201" s="105"/>
      <c r="I201" s="106">
        <f t="shared" si="117"/>
        <v>1</v>
      </c>
      <c r="J201" s="118" t="str">
        <f>申請シート!J201</f>
        <v>【住宅手当】</v>
      </c>
      <c r="K201" s="107">
        <f>申請シート!P201</f>
        <v>0</v>
      </c>
      <c r="L201" s="300" t="s">
        <v>108</v>
      </c>
      <c r="M201" s="333"/>
      <c r="N201" s="288" t="s">
        <v>20</v>
      </c>
      <c r="O201" s="289"/>
      <c r="P201" s="289"/>
      <c r="Q201" s="289"/>
      <c r="R201" s="289"/>
      <c r="S201" s="290" t="s">
        <v>17</v>
      </c>
      <c r="T201" s="107">
        <f t="shared" si="129"/>
        <v>0</v>
      </c>
      <c r="U201" s="107">
        <f t="shared" si="118"/>
        <v>0</v>
      </c>
      <c r="V201" s="291"/>
      <c r="X201" s="70" t="str">
        <f t="shared" si="119"/>
        <v>【住宅手当】</v>
      </c>
      <c r="Y201" s="70">
        <f t="shared" si="120"/>
        <v>0.5</v>
      </c>
      <c r="Z201" s="70">
        <f t="shared" si="121"/>
        <v>0</v>
      </c>
      <c r="AA201" s="70">
        <f t="shared" si="122"/>
        <v>0</v>
      </c>
      <c r="AB201" s="77">
        <f t="shared" si="123"/>
        <v>0</v>
      </c>
      <c r="AC201" s="70">
        <f t="shared" si="124"/>
        <v>0</v>
      </c>
      <c r="AD201" s="77">
        <f t="shared" si="125"/>
        <v>0</v>
      </c>
      <c r="AE201" s="70">
        <f t="shared" si="126"/>
        <v>0</v>
      </c>
      <c r="AF201" s="70">
        <f t="shared" si="127"/>
        <v>0</v>
      </c>
      <c r="AG201" s="70">
        <f t="shared" si="128"/>
        <v>0</v>
      </c>
    </row>
    <row r="202" spans="1:33" s="70" customFormat="1" ht="20.5" customHeight="1" thickBot="1" x14ac:dyDescent="0.6">
      <c r="A202" s="315"/>
      <c r="B202" s="183" t="s">
        <v>115</v>
      </c>
      <c r="C202" s="178"/>
      <c r="D202" s="179">
        <f>D201-C201</f>
        <v>0</v>
      </c>
      <c r="E202" s="90"/>
      <c r="F202" s="108">
        <v>12</v>
      </c>
      <c r="G202" s="109"/>
      <c r="H202" s="110"/>
      <c r="I202" s="111">
        <f t="shared" si="117"/>
        <v>1</v>
      </c>
      <c r="J202" s="120" t="str">
        <f>申請シート!J202</f>
        <v>【住宅手当】</v>
      </c>
      <c r="K202" s="112">
        <f>申請シート!P202</f>
        <v>0</v>
      </c>
      <c r="L202" s="303" t="s">
        <v>108</v>
      </c>
      <c r="M202" s="334"/>
      <c r="N202" s="295" t="s">
        <v>20</v>
      </c>
      <c r="O202" s="296"/>
      <c r="P202" s="296"/>
      <c r="Q202" s="296"/>
      <c r="R202" s="296"/>
      <c r="S202" s="297" t="s">
        <v>17</v>
      </c>
      <c r="T202" s="112">
        <f t="shared" si="129"/>
        <v>0</v>
      </c>
      <c r="U202" s="112">
        <f t="shared" si="118"/>
        <v>0</v>
      </c>
      <c r="V202" s="298"/>
      <c r="X202" s="70" t="str">
        <f t="shared" si="119"/>
        <v>【住宅手当】</v>
      </c>
      <c r="Y202" s="70">
        <f t="shared" si="120"/>
        <v>0.5</v>
      </c>
      <c r="Z202" s="70">
        <f t="shared" si="121"/>
        <v>0</v>
      </c>
      <c r="AA202" s="70">
        <f t="shared" si="122"/>
        <v>0</v>
      </c>
      <c r="AB202" s="77">
        <f t="shared" si="123"/>
        <v>0</v>
      </c>
      <c r="AC202" s="70">
        <f t="shared" si="124"/>
        <v>0</v>
      </c>
      <c r="AD202" s="77">
        <f t="shared" si="125"/>
        <v>0</v>
      </c>
      <c r="AE202" s="70">
        <f t="shared" si="126"/>
        <v>0</v>
      </c>
      <c r="AF202" s="70">
        <f t="shared" si="127"/>
        <v>0</v>
      </c>
      <c r="AG202" s="70">
        <f t="shared" si="128"/>
        <v>0</v>
      </c>
    </row>
    <row r="203" spans="1:33" s="70" customFormat="1" ht="3.65" customHeight="1" x14ac:dyDescent="0.55000000000000004">
      <c r="A203" s="147"/>
      <c r="B203" s="91"/>
      <c r="C203" s="71"/>
      <c r="D203" s="151"/>
      <c r="E203" s="92"/>
      <c r="F203" s="71"/>
      <c r="G203" s="93"/>
      <c r="H203" s="93"/>
      <c r="I203" s="94"/>
      <c r="J203" s="156"/>
      <c r="K203" s="95"/>
      <c r="L203" s="156"/>
      <c r="M203" s="157"/>
      <c r="N203" s="267"/>
      <c r="O203" s="268"/>
      <c r="P203" s="268"/>
      <c r="Q203" s="268"/>
      <c r="R203" s="268"/>
      <c r="S203" s="267"/>
      <c r="T203" s="95"/>
      <c r="U203" s="95"/>
      <c r="V203" s="96"/>
      <c r="AB203" s="77"/>
      <c r="AD203" s="77"/>
    </row>
    <row r="204" spans="1:33" s="70" customFormat="1" ht="3.65" customHeight="1" x14ac:dyDescent="0.55000000000000004">
      <c r="A204" s="147"/>
      <c r="B204" s="91"/>
      <c r="C204" s="71"/>
      <c r="D204" s="151"/>
      <c r="E204" s="92"/>
      <c r="F204" s="71"/>
      <c r="G204" s="93"/>
      <c r="H204" s="93"/>
      <c r="I204" s="94"/>
      <c r="J204" s="156"/>
      <c r="K204" s="95"/>
      <c r="L204" s="156"/>
      <c r="M204" s="157"/>
      <c r="N204" s="267"/>
      <c r="O204" s="268"/>
      <c r="P204" s="268"/>
      <c r="Q204" s="268"/>
      <c r="R204" s="268"/>
      <c r="S204" s="267"/>
      <c r="T204" s="95"/>
      <c r="U204" s="95"/>
      <c r="V204" s="96"/>
      <c r="AB204" s="77"/>
      <c r="AD204" s="77"/>
    </row>
    <row r="205" spans="1:33" s="70" customFormat="1" ht="3.65" customHeight="1" thickBot="1" x14ac:dyDescent="0.6">
      <c r="A205" s="147"/>
      <c r="B205" s="91"/>
      <c r="C205" s="71"/>
      <c r="D205" s="151"/>
      <c r="E205" s="92"/>
      <c r="F205" s="71"/>
      <c r="G205" s="93"/>
      <c r="H205" s="93"/>
      <c r="I205" s="94"/>
      <c r="J205" s="156"/>
      <c r="K205" s="95"/>
      <c r="L205" s="156"/>
      <c r="M205" s="157"/>
      <c r="N205" s="267"/>
      <c r="O205" s="268"/>
      <c r="P205" s="268"/>
      <c r="Q205" s="268"/>
      <c r="R205" s="268"/>
      <c r="S205" s="267"/>
      <c r="T205" s="95"/>
      <c r="U205" s="95"/>
      <c r="V205" s="96"/>
      <c r="AB205" s="77"/>
      <c r="AD205" s="77"/>
    </row>
    <row r="206" spans="1:33" s="70" customFormat="1" ht="3.65" customHeight="1" x14ac:dyDescent="0.55000000000000004">
      <c r="A206" s="147"/>
      <c r="B206" s="162"/>
      <c r="C206" s="164"/>
      <c r="D206" s="161"/>
      <c r="E206" s="163"/>
      <c r="F206" s="164"/>
      <c r="G206" s="165"/>
      <c r="H206" s="165"/>
      <c r="I206" s="166"/>
      <c r="J206" s="180"/>
      <c r="K206" s="167"/>
      <c r="L206" s="180"/>
      <c r="M206" s="181"/>
      <c r="N206" s="269"/>
      <c r="O206" s="270"/>
      <c r="P206" s="270"/>
      <c r="Q206" s="270"/>
      <c r="R206" s="270"/>
      <c r="S206" s="269"/>
      <c r="T206" s="167"/>
      <c r="U206" s="167"/>
      <c r="V206" s="168"/>
      <c r="AB206" s="77"/>
      <c r="AD206" s="77"/>
    </row>
    <row r="207" spans="1:33" s="70" customFormat="1" ht="3.65" customHeight="1" x14ac:dyDescent="0.55000000000000004">
      <c r="A207" s="147"/>
      <c r="B207" s="91"/>
      <c r="C207" s="71"/>
      <c r="D207" s="151"/>
      <c r="E207" s="92"/>
      <c r="F207" s="71"/>
      <c r="G207" s="93"/>
      <c r="H207" s="93"/>
      <c r="I207" s="94"/>
      <c r="J207" s="156"/>
      <c r="K207" s="95"/>
      <c r="L207" s="156"/>
      <c r="M207" s="157"/>
      <c r="N207" s="267"/>
      <c r="O207" s="268"/>
      <c r="P207" s="268"/>
      <c r="Q207" s="268"/>
      <c r="R207" s="268"/>
      <c r="S207" s="267"/>
      <c r="T207" s="95"/>
      <c r="U207" s="95"/>
      <c r="V207" s="96"/>
      <c r="AB207" s="77"/>
      <c r="AD207" s="77"/>
    </row>
    <row r="208" spans="1:33" s="70" customFormat="1" ht="3.65" customHeight="1" x14ac:dyDescent="0.55000000000000004">
      <c r="A208" s="147"/>
      <c r="B208" s="91"/>
      <c r="C208" s="71"/>
      <c r="D208" s="151"/>
      <c r="E208" s="92"/>
      <c r="F208" s="71"/>
      <c r="G208" s="93"/>
      <c r="H208" s="93"/>
      <c r="I208" s="94"/>
      <c r="J208" s="156"/>
      <c r="K208" s="95"/>
      <c r="L208" s="156"/>
      <c r="M208" s="157"/>
      <c r="N208" s="267"/>
      <c r="O208" s="268"/>
      <c r="P208" s="268"/>
      <c r="Q208" s="268"/>
      <c r="R208" s="268"/>
      <c r="S208" s="267"/>
      <c r="T208" s="95"/>
      <c r="U208" s="95"/>
      <c r="V208" s="96"/>
      <c r="AB208" s="77"/>
      <c r="AD208" s="77"/>
    </row>
    <row r="209" spans="1:33" ht="20" thickBot="1" x14ac:dyDescent="0.5">
      <c r="B209" s="6"/>
      <c r="C209" s="6"/>
      <c r="D209" s="122" t="str">
        <f>申請シート!D210</f>
        <v>11人目</v>
      </c>
      <c r="E209" s="6"/>
      <c r="F209" s="6"/>
      <c r="G209" s="149"/>
      <c r="H209" s="149"/>
      <c r="J209" s="149"/>
      <c r="N209" s="155"/>
      <c r="O209" s="154"/>
      <c r="P209" s="154"/>
      <c r="Q209" s="154"/>
      <c r="R209" s="154"/>
      <c r="S209" s="154"/>
      <c r="T209" s="154"/>
      <c r="U209" s="154"/>
      <c r="V209" s="155"/>
    </row>
    <row r="210" spans="1:33" s="70" customFormat="1" ht="48" customHeight="1" thickBot="1" x14ac:dyDescent="0.6">
      <c r="A210" s="78"/>
      <c r="B210" s="83" t="s">
        <v>94</v>
      </c>
      <c r="C210" s="83" t="s">
        <v>105</v>
      </c>
      <c r="D210" s="114" t="s">
        <v>107</v>
      </c>
      <c r="E210" s="88"/>
      <c r="F210" s="83" t="s">
        <v>93</v>
      </c>
      <c r="G210" s="84" t="s">
        <v>66</v>
      </c>
      <c r="H210" s="84" t="s">
        <v>67</v>
      </c>
      <c r="I210" s="81" t="s">
        <v>73</v>
      </c>
      <c r="J210" s="116" t="s">
        <v>111</v>
      </c>
      <c r="K210" s="116" t="s">
        <v>112</v>
      </c>
      <c r="L210" s="116" t="s">
        <v>109</v>
      </c>
      <c r="M210" s="116"/>
      <c r="N210" s="84" t="s">
        <v>75</v>
      </c>
      <c r="O210" s="84" t="s">
        <v>69</v>
      </c>
      <c r="P210" s="84" t="s">
        <v>68</v>
      </c>
      <c r="Q210" s="84" t="s">
        <v>70</v>
      </c>
      <c r="R210" s="84" t="s">
        <v>71</v>
      </c>
      <c r="S210" s="84" t="s">
        <v>15</v>
      </c>
      <c r="T210" s="121" t="s">
        <v>113</v>
      </c>
      <c r="U210" s="80" t="s">
        <v>74</v>
      </c>
      <c r="V210" s="69" t="s">
        <v>116</v>
      </c>
      <c r="Y210" s="70" t="s">
        <v>54</v>
      </c>
      <c r="Z210" s="70" t="s">
        <v>79</v>
      </c>
      <c r="AA210" s="70" t="s">
        <v>56</v>
      </c>
      <c r="AB210" s="70" t="s">
        <v>57</v>
      </c>
      <c r="AC210" s="71" t="s">
        <v>58</v>
      </c>
      <c r="AD210" s="70" t="s">
        <v>59</v>
      </c>
      <c r="AE210" s="70" t="s">
        <v>60</v>
      </c>
      <c r="AF210" s="70" t="s">
        <v>61</v>
      </c>
      <c r="AG210" s="70" t="s">
        <v>62</v>
      </c>
    </row>
    <row r="211" spans="1:33" s="70" customFormat="1" ht="20.5" customHeight="1" x14ac:dyDescent="0.55000000000000004">
      <c r="A211" s="315"/>
      <c r="B211" s="72" t="s">
        <v>96</v>
      </c>
      <c r="C211" s="87" t="str">
        <f>IF(申請シート!C211=0,"",申請シート!C211)</f>
        <v/>
      </c>
      <c r="D211" s="125"/>
      <c r="E211" s="89"/>
      <c r="F211" s="87">
        <v>1</v>
      </c>
      <c r="G211" s="73"/>
      <c r="H211" s="74"/>
      <c r="I211" s="75">
        <f t="shared" ref="I211:I222" si="130">IF(H211-G211+1&lt;10,IF(H211-G211+1&gt;0,H211-G211+1,"✕"),"✕")</f>
        <v>1</v>
      </c>
      <c r="J211" s="119" t="str">
        <f>申請シート!J211</f>
        <v>【住宅手当】</v>
      </c>
      <c r="K211" s="117">
        <f>申請シート!P211</f>
        <v>0</v>
      </c>
      <c r="L211" s="118" t="s">
        <v>108</v>
      </c>
      <c r="M211" s="332" t="s">
        <v>110</v>
      </c>
      <c r="N211" s="283" t="s">
        <v>20</v>
      </c>
      <c r="O211" s="284"/>
      <c r="P211" s="284"/>
      <c r="Q211" s="284"/>
      <c r="R211" s="284"/>
      <c r="S211" s="285" t="s">
        <v>17</v>
      </c>
      <c r="T211" s="76">
        <f>IF(L211="【あり】",IF(N211="【住宅手当】",AC211,IF(N211="【宿舎借上げ】",AG211,0)),K211)</f>
        <v>0</v>
      </c>
      <c r="U211" s="76">
        <f t="shared" ref="U211:U222" si="131">I211*T211</f>
        <v>0</v>
      </c>
      <c r="V211" s="158"/>
      <c r="X211" s="70" t="str">
        <f t="shared" ref="X211:X222" si="132">IF(L211="【あり】",N211,J211)</f>
        <v>【住宅手当】</v>
      </c>
      <c r="Y211" s="70">
        <f t="shared" ref="Y211:Y222" si="133">IF(S211="標準エリア",1/2,(IF(S211="加算エリア",2/3,0)))</f>
        <v>0.5</v>
      </c>
      <c r="Z211" s="70">
        <f t="shared" ref="Z211:Z222" si="134">P211*Y211</f>
        <v>0</v>
      </c>
      <c r="AA211" s="70">
        <f t="shared" ref="AA211:AA222" si="135">IF(Z211&gt;=(IF(S211="標準エリア",10000,IF(S211="加算エリア",14000,0))),IF(S211="標準エリア",10000,IF(S211="加算エリア",14000,0)),Z211)</f>
        <v>0</v>
      </c>
      <c r="AB211" s="77">
        <f t="shared" ref="AB211:AB222" si="136">O211-P211</f>
        <v>0</v>
      </c>
      <c r="AC211" s="70">
        <f t="shared" ref="AC211:AC222" si="137">IF(AA211&gt;=AB211,AB211,AA211)</f>
        <v>0</v>
      </c>
      <c r="AD211" s="77">
        <f t="shared" ref="AD211:AD222" si="138">Q211-R211</f>
        <v>0</v>
      </c>
      <c r="AE211" s="70">
        <f t="shared" ref="AE211:AE222" si="139">AD211*Y211</f>
        <v>0</v>
      </c>
      <c r="AF211" s="70">
        <f t="shared" ref="AF211:AF222" si="140">IF(AE211&gt;=(IF(S211="標準エリア",10000,14000)),(IF(S211="標準エリア",10000,14000)),AE211)</f>
        <v>0</v>
      </c>
      <c r="AG211" s="70">
        <f t="shared" ref="AG211:AG222" si="141">IF(AF211&gt;=R211,R211,AF211)</f>
        <v>0</v>
      </c>
    </row>
    <row r="212" spans="1:33" s="70" customFormat="1" ht="20.5" customHeight="1" x14ac:dyDescent="0.55000000000000004">
      <c r="A212" s="315"/>
      <c r="B212" s="101" t="s">
        <v>97</v>
      </c>
      <c r="C212" s="102" t="str">
        <f>IF(申請シート!C212=0,"",申請シート!C212)</f>
        <v/>
      </c>
      <c r="D212" s="126"/>
      <c r="E212" s="90"/>
      <c r="F212" s="102">
        <v>2</v>
      </c>
      <c r="G212" s="104"/>
      <c r="H212" s="105"/>
      <c r="I212" s="106">
        <f t="shared" si="130"/>
        <v>1</v>
      </c>
      <c r="J212" s="118" t="str">
        <f>申請シート!J212</f>
        <v>【住宅手当】</v>
      </c>
      <c r="K212" s="107">
        <f>申請シート!P212</f>
        <v>0</v>
      </c>
      <c r="L212" s="118" t="s">
        <v>108</v>
      </c>
      <c r="M212" s="333"/>
      <c r="N212" s="288" t="s">
        <v>20</v>
      </c>
      <c r="O212" s="289"/>
      <c r="P212" s="289"/>
      <c r="Q212" s="289"/>
      <c r="R212" s="289"/>
      <c r="S212" s="290" t="s">
        <v>17</v>
      </c>
      <c r="T212" s="107">
        <f>IF(L212="【あり】",IF(N212="【住宅手当】",AC212,IF(N212="【宿舎借上げ】",AG212,0)),K212)</f>
        <v>0</v>
      </c>
      <c r="U212" s="107">
        <f t="shared" si="131"/>
        <v>0</v>
      </c>
      <c r="V212" s="159"/>
      <c r="X212" s="70" t="str">
        <f t="shared" si="132"/>
        <v>【住宅手当】</v>
      </c>
      <c r="Y212" s="70">
        <f t="shared" si="133"/>
        <v>0.5</v>
      </c>
      <c r="Z212" s="70">
        <f t="shared" si="134"/>
        <v>0</v>
      </c>
      <c r="AA212" s="70">
        <f t="shared" si="135"/>
        <v>0</v>
      </c>
      <c r="AB212" s="77">
        <f t="shared" si="136"/>
        <v>0</v>
      </c>
      <c r="AC212" s="70">
        <f t="shared" si="137"/>
        <v>0</v>
      </c>
      <c r="AD212" s="77">
        <f t="shared" si="138"/>
        <v>0</v>
      </c>
      <c r="AE212" s="70">
        <f t="shared" si="139"/>
        <v>0</v>
      </c>
      <c r="AF212" s="70">
        <f t="shared" si="140"/>
        <v>0</v>
      </c>
      <c r="AG212" s="70">
        <f t="shared" si="141"/>
        <v>0</v>
      </c>
    </row>
    <row r="213" spans="1:33" s="70" customFormat="1" ht="20.5" customHeight="1" x14ac:dyDescent="0.55000000000000004">
      <c r="A213" s="315"/>
      <c r="B213" s="101" t="s">
        <v>106</v>
      </c>
      <c r="C213" s="115" t="str">
        <f>IF(申請シート!C215=0,"",申請シート!C215)</f>
        <v/>
      </c>
      <c r="D213" s="126"/>
      <c r="E213" s="89"/>
      <c r="F213" s="102">
        <v>3</v>
      </c>
      <c r="G213" s="104"/>
      <c r="H213" s="105"/>
      <c r="I213" s="106">
        <f t="shared" si="130"/>
        <v>1</v>
      </c>
      <c r="J213" s="118" t="str">
        <f>申請シート!J213</f>
        <v>【住宅手当】</v>
      </c>
      <c r="K213" s="107">
        <f>申請シート!P213</f>
        <v>0</v>
      </c>
      <c r="L213" s="118" t="s">
        <v>108</v>
      </c>
      <c r="M213" s="333"/>
      <c r="N213" s="288" t="s">
        <v>20</v>
      </c>
      <c r="O213" s="289"/>
      <c r="P213" s="289"/>
      <c r="Q213" s="289"/>
      <c r="R213" s="289"/>
      <c r="S213" s="290" t="s">
        <v>17</v>
      </c>
      <c r="T213" s="107">
        <f t="shared" ref="T213:T222" si="142">IF(L213="【あり】",IF(N213="【住宅手当】",AC213,IF(N213="【宿舎借上げ】",AG213,0)),K213)</f>
        <v>0</v>
      </c>
      <c r="U213" s="107">
        <f t="shared" si="131"/>
        <v>0</v>
      </c>
      <c r="V213" s="159"/>
      <c r="X213" s="70" t="str">
        <f t="shared" si="132"/>
        <v>【住宅手当】</v>
      </c>
      <c r="Y213" s="70">
        <f t="shared" si="133"/>
        <v>0.5</v>
      </c>
      <c r="Z213" s="70">
        <f t="shared" si="134"/>
        <v>0</v>
      </c>
      <c r="AA213" s="70">
        <f t="shared" si="135"/>
        <v>0</v>
      </c>
      <c r="AB213" s="77">
        <f t="shared" si="136"/>
        <v>0</v>
      </c>
      <c r="AC213" s="70">
        <f t="shared" si="137"/>
        <v>0</v>
      </c>
      <c r="AD213" s="77">
        <f t="shared" si="138"/>
        <v>0</v>
      </c>
      <c r="AE213" s="70">
        <f t="shared" si="139"/>
        <v>0</v>
      </c>
      <c r="AF213" s="70">
        <f t="shared" si="140"/>
        <v>0</v>
      </c>
      <c r="AG213" s="70">
        <f t="shared" si="141"/>
        <v>0</v>
      </c>
    </row>
    <row r="214" spans="1:33" s="70" customFormat="1" ht="20.5" customHeight="1" x14ac:dyDescent="0.55000000000000004">
      <c r="A214" s="315"/>
      <c r="B214" s="339" t="s">
        <v>101</v>
      </c>
      <c r="C214" s="169" t="str">
        <f>IF(申請シート!C216=0,"",申請シート!C216)</f>
        <v/>
      </c>
      <c r="D214" s="342"/>
      <c r="E214" s="90"/>
      <c r="F214" s="102">
        <v>4</v>
      </c>
      <c r="G214" s="104"/>
      <c r="H214" s="105"/>
      <c r="I214" s="106">
        <f t="shared" si="130"/>
        <v>1</v>
      </c>
      <c r="J214" s="118" t="str">
        <f>申請シート!J214</f>
        <v>【住宅手当】</v>
      </c>
      <c r="K214" s="107">
        <f>申請シート!P214</f>
        <v>0</v>
      </c>
      <c r="L214" s="118" t="s">
        <v>108</v>
      </c>
      <c r="M214" s="333"/>
      <c r="N214" s="288" t="s">
        <v>20</v>
      </c>
      <c r="O214" s="289"/>
      <c r="P214" s="289"/>
      <c r="Q214" s="289"/>
      <c r="R214" s="289"/>
      <c r="S214" s="290" t="s">
        <v>17</v>
      </c>
      <c r="T214" s="107">
        <f t="shared" si="142"/>
        <v>0</v>
      </c>
      <c r="U214" s="107">
        <f t="shared" si="131"/>
        <v>0</v>
      </c>
      <c r="V214" s="159"/>
      <c r="X214" s="70" t="str">
        <f t="shared" si="132"/>
        <v>【住宅手当】</v>
      </c>
      <c r="Y214" s="70">
        <f t="shared" si="133"/>
        <v>0.5</v>
      </c>
      <c r="Z214" s="70">
        <f t="shared" si="134"/>
        <v>0</v>
      </c>
      <c r="AA214" s="70">
        <f t="shared" si="135"/>
        <v>0</v>
      </c>
      <c r="AB214" s="77">
        <f t="shared" si="136"/>
        <v>0</v>
      </c>
      <c r="AC214" s="70">
        <f t="shared" si="137"/>
        <v>0</v>
      </c>
      <c r="AD214" s="77">
        <f t="shared" si="138"/>
        <v>0</v>
      </c>
      <c r="AE214" s="70">
        <f t="shared" si="139"/>
        <v>0</v>
      </c>
      <c r="AF214" s="70">
        <f t="shared" si="140"/>
        <v>0</v>
      </c>
      <c r="AG214" s="70">
        <f t="shared" si="141"/>
        <v>0</v>
      </c>
    </row>
    <row r="215" spans="1:33" s="70" customFormat="1" ht="20.5" customHeight="1" x14ac:dyDescent="0.55000000000000004">
      <c r="A215" s="315"/>
      <c r="B215" s="340"/>
      <c r="C215" s="170"/>
      <c r="D215" s="343"/>
      <c r="E215" s="89"/>
      <c r="F215" s="102">
        <v>5</v>
      </c>
      <c r="G215" s="104"/>
      <c r="H215" s="105"/>
      <c r="I215" s="106">
        <f t="shared" si="130"/>
        <v>1</v>
      </c>
      <c r="J215" s="118" t="str">
        <f>申請シート!J215</f>
        <v>【住宅手当】</v>
      </c>
      <c r="K215" s="107">
        <f>申請シート!P215</f>
        <v>0</v>
      </c>
      <c r="L215" s="118" t="s">
        <v>108</v>
      </c>
      <c r="M215" s="333"/>
      <c r="N215" s="288" t="s">
        <v>20</v>
      </c>
      <c r="O215" s="289"/>
      <c r="P215" s="289"/>
      <c r="Q215" s="289"/>
      <c r="R215" s="289"/>
      <c r="S215" s="290" t="s">
        <v>17</v>
      </c>
      <c r="T215" s="107">
        <f t="shared" si="142"/>
        <v>0</v>
      </c>
      <c r="U215" s="107">
        <f t="shared" si="131"/>
        <v>0</v>
      </c>
      <c r="V215" s="159"/>
      <c r="X215" s="70" t="str">
        <f t="shared" si="132"/>
        <v>【住宅手当】</v>
      </c>
      <c r="Y215" s="70">
        <f t="shared" si="133"/>
        <v>0.5</v>
      </c>
      <c r="Z215" s="70">
        <f t="shared" si="134"/>
        <v>0</v>
      </c>
      <c r="AA215" s="70">
        <f t="shared" si="135"/>
        <v>0</v>
      </c>
      <c r="AB215" s="77">
        <f t="shared" si="136"/>
        <v>0</v>
      </c>
      <c r="AC215" s="70">
        <f t="shared" si="137"/>
        <v>0</v>
      </c>
      <c r="AD215" s="77">
        <f t="shared" si="138"/>
        <v>0</v>
      </c>
      <c r="AE215" s="70">
        <f t="shared" si="139"/>
        <v>0</v>
      </c>
      <c r="AF215" s="70">
        <f t="shared" si="140"/>
        <v>0</v>
      </c>
      <c r="AG215" s="70">
        <f t="shared" si="141"/>
        <v>0</v>
      </c>
    </row>
    <row r="216" spans="1:33" s="70" customFormat="1" ht="20.5" customHeight="1" thickBot="1" x14ac:dyDescent="0.6">
      <c r="A216" s="315"/>
      <c r="B216" s="341"/>
      <c r="C216" s="171"/>
      <c r="D216" s="344"/>
      <c r="E216" s="90"/>
      <c r="F216" s="102">
        <v>6</v>
      </c>
      <c r="G216" s="104"/>
      <c r="H216" s="105"/>
      <c r="I216" s="106">
        <f t="shared" si="130"/>
        <v>1</v>
      </c>
      <c r="J216" s="118" t="str">
        <f>申請シート!J216</f>
        <v>【住宅手当】</v>
      </c>
      <c r="K216" s="107">
        <f>申請シート!P216</f>
        <v>0</v>
      </c>
      <c r="L216" s="118" t="s">
        <v>108</v>
      </c>
      <c r="M216" s="333"/>
      <c r="N216" s="288" t="s">
        <v>20</v>
      </c>
      <c r="O216" s="289"/>
      <c r="P216" s="289"/>
      <c r="Q216" s="289"/>
      <c r="R216" s="289"/>
      <c r="S216" s="290" t="s">
        <v>17</v>
      </c>
      <c r="T216" s="107">
        <f t="shared" si="142"/>
        <v>0</v>
      </c>
      <c r="U216" s="107">
        <f t="shared" si="131"/>
        <v>0</v>
      </c>
      <c r="V216" s="159"/>
      <c r="X216" s="70" t="str">
        <f t="shared" si="132"/>
        <v>【住宅手当】</v>
      </c>
      <c r="Y216" s="70">
        <f t="shared" si="133"/>
        <v>0.5</v>
      </c>
      <c r="Z216" s="70">
        <f t="shared" si="134"/>
        <v>0</v>
      </c>
      <c r="AA216" s="70">
        <f t="shared" si="135"/>
        <v>0</v>
      </c>
      <c r="AB216" s="77">
        <f t="shared" si="136"/>
        <v>0</v>
      </c>
      <c r="AC216" s="70">
        <f t="shared" si="137"/>
        <v>0</v>
      </c>
      <c r="AD216" s="77">
        <f t="shared" si="138"/>
        <v>0</v>
      </c>
      <c r="AE216" s="70">
        <f t="shared" si="139"/>
        <v>0</v>
      </c>
      <c r="AF216" s="70">
        <f t="shared" si="140"/>
        <v>0</v>
      </c>
      <c r="AG216" s="70">
        <f t="shared" si="141"/>
        <v>0</v>
      </c>
    </row>
    <row r="217" spans="1:33" s="70" customFormat="1" ht="20.5" customHeight="1" x14ac:dyDescent="0.55000000000000004">
      <c r="A217" s="338"/>
      <c r="B217" s="99"/>
      <c r="C217" s="99"/>
      <c r="D217" s="99"/>
      <c r="E217" s="97"/>
      <c r="F217" s="102">
        <v>7</v>
      </c>
      <c r="G217" s="104"/>
      <c r="H217" s="105"/>
      <c r="I217" s="106">
        <f t="shared" si="130"/>
        <v>1</v>
      </c>
      <c r="J217" s="118" t="str">
        <f>申請シート!J217</f>
        <v>【住宅手当】</v>
      </c>
      <c r="K217" s="107">
        <f>申請シート!P217</f>
        <v>0</v>
      </c>
      <c r="L217" s="118" t="s">
        <v>108</v>
      </c>
      <c r="M217" s="333"/>
      <c r="N217" s="288" t="s">
        <v>20</v>
      </c>
      <c r="O217" s="289"/>
      <c r="P217" s="289"/>
      <c r="Q217" s="289"/>
      <c r="R217" s="289"/>
      <c r="S217" s="290" t="s">
        <v>17</v>
      </c>
      <c r="T217" s="107">
        <f t="shared" si="142"/>
        <v>0</v>
      </c>
      <c r="U217" s="107">
        <f t="shared" si="131"/>
        <v>0</v>
      </c>
      <c r="V217" s="159"/>
      <c r="X217" s="70" t="str">
        <f t="shared" si="132"/>
        <v>【住宅手当】</v>
      </c>
      <c r="Y217" s="70">
        <f t="shared" si="133"/>
        <v>0.5</v>
      </c>
      <c r="Z217" s="70">
        <f t="shared" si="134"/>
        <v>0</v>
      </c>
      <c r="AA217" s="70">
        <f t="shared" si="135"/>
        <v>0</v>
      </c>
      <c r="AB217" s="77">
        <f t="shared" si="136"/>
        <v>0</v>
      </c>
      <c r="AC217" s="70">
        <f t="shared" si="137"/>
        <v>0</v>
      </c>
      <c r="AD217" s="77">
        <f t="shared" si="138"/>
        <v>0</v>
      </c>
      <c r="AE217" s="70">
        <f t="shared" si="139"/>
        <v>0</v>
      </c>
      <c r="AF217" s="70">
        <f t="shared" si="140"/>
        <v>0</v>
      </c>
      <c r="AG217" s="70">
        <f t="shared" si="141"/>
        <v>0</v>
      </c>
    </row>
    <row r="218" spans="1:33" s="70" customFormat="1" ht="20.5" customHeight="1" thickBot="1" x14ac:dyDescent="0.6">
      <c r="A218" s="338"/>
      <c r="B218" s="100"/>
      <c r="C218" s="100"/>
      <c r="D218" s="100"/>
      <c r="E218" s="98"/>
      <c r="F218" s="102">
        <v>8</v>
      </c>
      <c r="G218" s="104"/>
      <c r="H218" s="105"/>
      <c r="I218" s="106">
        <f t="shared" si="130"/>
        <v>1</v>
      </c>
      <c r="J218" s="118" t="str">
        <f>申請シート!J218</f>
        <v>【住宅手当】</v>
      </c>
      <c r="K218" s="107">
        <f>申請シート!P218</f>
        <v>0</v>
      </c>
      <c r="L218" s="118" t="s">
        <v>108</v>
      </c>
      <c r="M218" s="333"/>
      <c r="N218" s="288" t="s">
        <v>20</v>
      </c>
      <c r="O218" s="289"/>
      <c r="P218" s="289"/>
      <c r="Q218" s="289"/>
      <c r="R218" s="289"/>
      <c r="S218" s="290" t="s">
        <v>17</v>
      </c>
      <c r="T218" s="107">
        <f t="shared" si="142"/>
        <v>0</v>
      </c>
      <c r="U218" s="107">
        <f t="shared" si="131"/>
        <v>0</v>
      </c>
      <c r="V218" s="159"/>
      <c r="X218" s="70" t="str">
        <f t="shared" si="132"/>
        <v>【住宅手当】</v>
      </c>
      <c r="Y218" s="70">
        <f t="shared" si="133"/>
        <v>0.5</v>
      </c>
      <c r="Z218" s="70">
        <f t="shared" si="134"/>
        <v>0</v>
      </c>
      <c r="AA218" s="70">
        <f t="shared" si="135"/>
        <v>0</v>
      </c>
      <c r="AB218" s="77">
        <f t="shared" si="136"/>
        <v>0</v>
      </c>
      <c r="AC218" s="70">
        <f t="shared" si="137"/>
        <v>0</v>
      </c>
      <c r="AD218" s="77">
        <f t="shared" si="138"/>
        <v>0</v>
      </c>
      <c r="AE218" s="70">
        <f t="shared" si="139"/>
        <v>0</v>
      </c>
      <c r="AF218" s="70">
        <f t="shared" si="140"/>
        <v>0</v>
      </c>
      <c r="AG218" s="70">
        <f t="shared" si="141"/>
        <v>0</v>
      </c>
    </row>
    <row r="219" spans="1:33" s="70" customFormat="1" ht="20.5" customHeight="1" thickBot="1" x14ac:dyDescent="0.6">
      <c r="A219" s="315"/>
      <c r="B219" s="172" t="str">
        <f>IF(D212=0,C212,D212)</f>
        <v/>
      </c>
      <c r="C219" s="173" t="s">
        <v>164</v>
      </c>
      <c r="D219" s="174"/>
      <c r="E219" s="89"/>
      <c r="F219" s="102">
        <v>9</v>
      </c>
      <c r="G219" s="104"/>
      <c r="H219" s="105"/>
      <c r="I219" s="106">
        <f t="shared" si="130"/>
        <v>1</v>
      </c>
      <c r="J219" s="118" t="str">
        <f>申請シート!J219</f>
        <v>【住宅手当】</v>
      </c>
      <c r="K219" s="107">
        <f>申請シート!P219</f>
        <v>0</v>
      </c>
      <c r="L219" s="118" t="s">
        <v>108</v>
      </c>
      <c r="M219" s="333"/>
      <c r="N219" s="288" t="s">
        <v>20</v>
      </c>
      <c r="O219" s="289"/>
      <c r="P219" s="289"/>
      <c r="Q219" s="289"/>
      <c r="R219" s="289"/>
      <c r="S219" s="290" t="s">
        <v>17</v>
      </c>
      <c r="T219" s="107">
        <f t="shared" si="142"/>
        <v>0</v>
      </c>
      <c r="U219" s="107">
        <f t="shared" si="131"/>
        <v>0</v>
      </c>
      <c r="V219" s="159"/>
      <c r="X219" s="70" t="str">
        <f t="shared" si="132"/>
        <v>【住宅手当】</v>
      </c>
      <c r="Y219" s="70">
        <f t="shared" si="133"/>
        <v>0.5</v>
      </c>
      <c r="Z219" s="70">
        <f t="shared" si="134"/>
        <v>0</v>
      </c>
      <c r="AA219" s="70">
        <f t="shared" si="135"/>
        <v>0</v>
      </c>
      <c r="AB219" s="77">
        <f t="shared" si="136"/>
        <v>0</v>
      </c>
      <c r="AC219" s="70">
        <f t="shared" si="137"/>
        <v>0</v>
      </c>
      <c r="AD219" s="77">
        <f t="shared" si="138"/>
        <v>0</v>
      </c>
      <c r="AE219" s="70">
        <f t="shared" si="139"/>
        <v>0</v>
      </c>
      <c r="AF219" s="70">
        <f t="shared" si="140"/>
        <v>0</v>
      </c>
      <c r="AG219" s="70">
        <f t="shared" si="141"/>
        <v>0</v>
      </c>
    </row>
    <row r="220" spans="1:33" s="70" customFormat="1" ht="20.5" customHeight="1" thickBot="1" x14ac:dyDescent="0.6">
      <c r="A220" s="315"/>
      <c r="B220" s="174" t="s">
        <v>5</v>
      </c>
      <c r="C220" s="175">
        <f>申請シート!C221</f>
        <v>12</v>
      </c>
      <c r="D220" s="176">
        <f>COUNTIF(X211:X222,"&lt;&gt;【補助対象外】")</f>
        <v>12</v>
      </c>
      <c r="E220" s="90"/>
      <c r="F220" s="102">
        <v>10</v>
      </c>
      <c r="G220" s="104"/>
      <c r="H220" s="105"/>
      <c r="I220" s="106">
        <f t="shared" si="130"/>
        <v>1</v>
      </c>
      <c r="J220" s="118" t="str">
        <f>申請シート!J220</f>
        <v>【住宅手当】</v>
      </c>
      <c r="K220" s="107">
        <f>申請シート!P220</f>
        <v>0</v>
      </c>
      <c r="L220" s="118" t="s">
        <v>108</v>
      </c>
      <c r="M220" s="333"/>
      <c r="N220" s="288" t="s">
        <v>20</v>
      </c>
      <c r="O220" s="289"/>
      <c r="P220" s="289"/>
      <c r="Q220" s="289"/>
      <c r="R220" s="289"/>
      <c r="S220" s="290" t="s">
        <v>17</v>
      </c>
      <c r="T220" s="107">
        <f t="shared" si="142"/>
        <v>0</v>
      </c>
      <c r="U220" s="107">
        <f t="shared" si="131"/>
        <v>0</v>
      </c>
      <c r="V220" s="159"/>
      <c r="X220" s="70" t="str">
        <f t="shared" si="132"/>
        <v>【住宅手当】</v>
      </c>
      <c r="Y220" s="70">
        <f t="shared" si="133"/>
        <v>0.5</v>
      </c>
      <c r="Z220" s="70">
        <f t="shared" si="134"/>
        <v>0</v>
      </c>
      <c r="AA220" s="70">
        <f t="shared" si="135"/>
        <v>0</v>
      </c>
      <c r="AB220" s="77">
        <f t="shared" si="136"/>
        <v>0</v>
      </c>
      <c r="AC220" s="70">
        <f t="shared" si="137"/>
        <v>0</v>
      </c>
      <c r="AD220" s="77">
        <f t="shared" si="138"/>
        <v>0</v>
      </c>
      <c r="AE220" s="70">
        <f t="shared" si="139"/>
        <v>0</v>
      </c>
      <c r="AF220" s="70">
        <f t="shared" si="140"/>
        <v>0</v>
      </c>
      <c r="AG220" s="70">
        <f t="shared" si="141"/>
        <v>0</v>
      </c>
    </row>
    <row r="221" spans="1:33" s="70" customFormat="1" ht="20.5" customHeight="1" thickBot="1" x14ac:dyDescent="0.6">
      <c r="A221" s="315"/>
      <c r="B221" s="89" t="s">
        <v>114</v>
      </c>
      <c r="C221" s="182">
        <f>ROUNDDOWN(SUM(K211:K222),-3)</f>
        <v>0</v>
      </c>
      <c r="D221" s="177">
        <f>ROUNDDOWN(SUM(T211:T222),-3)</f>
        <v>0</v>
      </c>
      <c r="E221" s="89"/>
      <c r="F221" s="102">
        <v>11</v>
      </c>
      <c r="G221" s="104"/>
      <c r="H221" s="105"/>
      <c r="I221" s="106">
        <f t="shared" si="130"/>
        <v>1</v>
      </c>
      <c r="J221" s="118" t="str">
        <f>申請シート!J221</f>
        <v>【住宅手当】</v>
      </c>
      <c r="K221" s="107">
        <f>申請シート!P221</f>
        <v>0</v>
      </c>
      <c r="L221" s="118" t="s">
        <v>108</v>
      </c>
      <c r="M221" s="333"/>
      <c r="N221" s="288" t="s">
        <v>20</v>
      </c>
      <c r="O221" s="289"/>
      <c r="P221" s="289"/>
      <c r="Q221" s="289"/>
      <c r="R221" s="289"/>
      <c r="S221" s="290" t="s">
        <v>17</v>
      </c>
      <c r="T221" s="107">
        <f t="shared" si="142"/>
        <v>0</v>
      </c>
      <c r="U221" s="107">
        <f t="shared" si="131"/>
        <v>0</v>
      </c>
      <c r="V221" s="159"/>
      <c r="X221" s="70" t="str">
        <f t="shared" si="132"/>
        <v>【住宅手当】</v>
      </c>
      <c r="Y221" s="70">
        <f t="shared" si="133"/>
        <v>0.5</v>
      </c>
      <c r="Z221" s="70">
        <f t="shared" si="134"/>
        <v>0</v>
      </c>
      <c r="AA221" s="70">
        <f t="shared" si="135"/>
        <v>0</v>
      </c>
      <c r="AB221" s="77">
        <f t="shared" si="136"/>
        <v>0</v>
      </c>
      <c r="AC221" s="70">
        <f t="shared" si="137"/>
        <v>0</v>
      </c>
      <c r="AD221" s="77">
        <f t="shared" si="138"/>
        <v>0</v>
      </c>
      <c r="AE221" s="70">
        <f t="shared" si="139"/>
        <v>0</v>
      </c>
      <c r="AF221" s="70">
        <f t="shared" si="140"/>
        <v>0</v>
      </c>
      <c r="AG221" s="70">
        <f t="shared" si="141"/>
        <v>0</v>
      </c>
    </row>
    <row r="222" spans="1:33" s="70" customFormat="1" ht="20.5" customHeight="1" thickBot="1" x14ac:dyDescent="0.6">
      <c r="A222" s="315"/>
      <c r="B222" s="183" t="s">
        <v>115</v>
      </c>
      <c r="C222" s="178"/>
      <c r="D222" s="179">
        <f>D221-C221</f>
        <v>0</v>
      </c>
      <c r="E222" s="90"/>
      <c r="F222" s="108">
        <v>12</v>
      </c>
      <c r="G222" s="109"/>
      <c r="H222" s="110"/>
      <c r="I222" s="111">
        <f t="shared" si="130"/>
        <v>1</v>
      </c>
      <c r="J222" s="120" t="str">
        <f>申請シート!J222</f>
        <v>【住宅手当】</v>
      </c>
      <c r="K222" s="112">
        <f>申請シート!P222</f>
        <v>0</v>
      </c>
      <c r="L222" s="120" t="s">
        <v>108</v>
      </c>
      <c r="M222" s="334"/>
      <c r="N222" s="295" t="s">
        <v>20</v>
      </c>
      <c r="O222" s="296"/>
      <c r="P222" s="296"/>
      <c r="Q222" s="296"/>
      <c r="R222" s="296"/>
      <c r="S222" s="297" t="s">
        <v>17</v>
      </c>
      <c r="T222" s="112">
        <f t="shared" si="142"/>
        <v>0</v>
      </c>
      <c r="U222" s="112">
        <f t="shared" si="131"/>
        <v>0</v>
      </c>
      <c r="V222" s="160"/>
      <c r="X222" s="70" t="str">
        <f t="shared" si="132"/>
        <v>【住宅手当】</v>
      </c>
      <c r="Y222" s="70">
        <f t="shared" si="133"/>
        <v>0.5</v>
      </c>
      <c r="Z222" s="70">
        <f t="shared" si="134"/>
        <v>0</v>
      </c>
      <c r="AA222" s="70">
        <f t="shared" si="135"/>
        <v>0</v>
      </c>
      <c r="AB222" s="77">
        <f t="shared" si="136"/>
        <v>0</v>
      </c>
      <c r="AC222" s="70">
        <f t="shared" si="137"/>
        <v>0</v>
      </c>
      <c r="AD222" s="77">
        <f t="shared" si="138"/>
        <v>0</v>
      </c>
      <c r="AE222" s="70">
        <f t="shared" si="139"/>
        <v>0</v>
      </c>
      <c r="AF222" s="70">
        <f t="shared" si="140"/>
        <v>0</v>
      </c>
      <c r="AG222" s="70">
        <f t="shared" si="141"/>
        <v>0</v>
      </c>
    </row>
    <row r="223" spans="1:33" s="70" customFormat="1" ht="3.65" customHeight="1" x14ac:dyDescent="0.55000000000000004">
      <c r="A223" s="147"/>
      <c r="B223" s="91"/>
      <c r="C223" s="71"/>
      <c r="D223" s="151"/>
      <c r="E223" s="92"/>
      <c r="F223" s="71"/>
      <c r="G223" s="93"/>
      <c r="H223" s="93"/>
      <c r="I223" s="94"/>
      <c r="J223" s="156"/>
      <c r="K223" s="95"/>
      <c r="L223" s="156"/>
      <c r="M223" s="157"/>
      <c r="N223" s="255"/>
      <c r="O223" s="256"/>
      <c r="P223" s="256"/>
      <c r="Q223" s="256"/>
      <c r="R223" s="256"/>
      <c r="S223" s="267"/>
      <c r="T223" s="95"/>
      <c r="U223" s="95"/>
      <c r="V223" s="96"/>
      <c r="AB223" s="77"/>
      <c r="AD223" s="77"/>
    </row>
    <row r="224" spans="1:33" s="70" customFormat="1" ht="3.65" customHeight="1" x14ac:dyDescent="0.55000000000000004">
      <c r="A224" s="147"/>
      <c r="B224" s="91"/>
      <c r="C224" s="71"/>
      <c r="D224" s="151"/>
      <c r="E224" s="92"/>
      <c r="F224" s="71"/>
      <c r="G224" s="93"/>
      <c r="H224" s="93"/>
      <c r="I224" s="94"/>
      <c r="J224" s="156"/>
      <c r="K224" s="95"/>
      <c r="L224" s="156"/>
      <c r="M224" s="157"/>
      <c r="N224" s="255"/>
      <c r="O224" s="256"/>
      <c r="P224" s="256"/>
      <c r="Q224" s="256"/>
      <c r="R224" s="256"/>
      <c r="S224" s="267"/>
      <c r="T224" s="95"/>
      <c r="U224" s="95"/>
      <c r="V224" s="96"/>
      <c r="AB224" s="77"/>
      <c r="AD224" s="77"/>
    </row>
    <row r="225" spans="1:33" s="70" customFormat="1" ht="3.65" customHeight="1" thickBot="1" x14ac:dyDescent="0.6">
      <c r="A225" s="147"/>
      <c r="B225" s="91"/>
      <c r="C225" s="71"/>
      <c r="D225" s="151"/>
      <c r="E225" s="92"/>
      <c r="F225" s="71"/>
      <c r="G225" s="93"/>
      <c r="H225" s="93"/>
      <c r="I225" s="94"/>
      <c r="J225" s="156"/>
      <c r="K225" s="95"/>
      <c r="L225" s="156"/>
      <c r="M225" s="157"/>
      <c r="N225" s="267"/>
      <c r="O225" s="268"/>
      <c r="P225" s="268"/>
      <c r="Q225" s="268"/>
      <c r="R225" s="268"/>
      <c r="S225" s="267"/>
      <c r="T225" s="95"/>
      <c r="U225" s="95"/>
      <c r="V225" s="96"/>
      <c r="AB225" s="77"/>
      <c r="AD225" s="77"/>
    </row>
    <row r="226" spans="1:33" s="70" customFormat="1" ht="3.65" customHeight="1" x14ac:dyDescent="0.55000000000000004">
      <c r="A226" s="147"/>
      <c r="B226" s="162"/>
      <c r="C226" s="164"/>
      <c r="D226" s="161"/>
      <c r="E226" s="163"/>
      <c r="F226" s="164"/>
      <c r="G226" s="165"/>
      <c r="H226" s="165"/>
      <c r="I226" s="166"/>
      <c r="J226" s="180"/>
      <c r="K226" s="167"/>
      <c r="L226" s="180"/>
      <c r="M226" s="181"/>
      <c r="N226" s="269"/>
      <c r="O226" s="270"/>
      <c r="P226" s="270"/>
      <c r="Q226" s="270"/>
      <c r="R226" s="270"/>
      <c r="S226" s="269"/>
      <c r="T226" s="167"/>
      <c r="U226" s="167"/>
      <c r="V226" s="168"/>
      <c r="AB226" s="77"/>
      <c r="AD226" s="77"/>
    </row>
    <row r="227" spans="1:33" s="70" customFormat="1" ht="3.65" customHeight="1" x14ac:dyDescent="0.55000000000000004">
      <c r="A227" s="147"/>
      <c r="B227" s="91"/>
      <c r="C227" s="71"/>
      <c r="D227" s="151"/>
      <c r="E227" s="92"/>
      <c r="F227" s="71"/>
      <c r="G227" s="93"/>
      <c r="H227" s="93"/>
      <c r="I227" s="94"/>
      <c r="J227" s="156"/>
      <c r="K227" s="95"/>
      <c r="L227" s="156"/>
      <c r="M227" s="157"/>
      <c r="N227" s="267"/>
      <c r="O227" s="268"/>
      <c r="P227" s="268"/>
      <c r="Q227" s="268"/>
      <c r="R227" s="268"/>
      <c r="S227" s="267"/>
      <c r="T227" s="95"/>
      <c r="U227" s="95"/>
      <c r="V227" s="96"/>
      <c r="AB227" s="77"/>
      <c r="AD227" s="77"/>
    </row>
    <row r="228" spans="1:33" s="70" customFormat="1" ht="3.65" customHeight="1" x14ac:dyDescent="0.55000000000000004">
      <c r="A228" s="147"/>
      <c r="B228" s="91"/>
      <c r="C228" s="71"/>
      <c r="D228" s="151"/>
      <c r="E228" s="92"/>
      <c r="F228" s="71"/>
      <c r="G228" s="93"/>
      <c r="H228" s="93"/>
      <c r="I228" s="94"/>
      <c r="J228" s="156"/>
      <c r="K228" s="95"/>
      <c r="L228" s="156"/>
      <c r="M228" s="157"/>
      <c r="N228" s="267"/>
      <c r="O228" s="268"/>
      <c r="P228" s="268"/>
      <c r="Q228" s="268"/>
      <c r="R228" s="268"/>
      <c r="S228" s="267"/>
      <c r="T228" s="95"/>
      <c r="U228" s="95"/>
      <c r="V228" s="96"/>
      <c r="AB228" s="77"/>
      <c r="AD228" s="77"/>
    </row>
    <row r="229" spans="1:33" ht="20" thickBot="1" x14ac:dyDescent="0.5">
      <c r="B229" s="6"/>
      <c r="C229" s="6"/>
      <c r="D229" s="122" t="str">
        <f>申請シート!D230</f>
        <v>12人目</v>
      </c>
      <c r="E229" s="6"/>
      <c r="F229" s="6"/>
      <c r="G229" s="149"/>
      <c r="H229" s="149"/>
      <c r="J229" s="149"/>
      <c r="N229" s="155"/>
      <c r="O229" s="154"/>
      <c r="P229" s="154"/>
      <c r="Q229" s="154"/>
      <c r="R229" s="154"/>
      <c r="S229" s="154"/>
      <c r="T229" s="154"/>
      <c r="U229" s="154"/>
      <c r="V229" s="155"/>
    </row>
    <row r="230" spans="1:33" s="70" customFormat="1" ht="48" customHeight="1" thickBot="1" x14ac:dyDescent="0.6">
      <c r="A230" s="78"/>
      <c r="B230" s="83" t="s">
        <v>94</v>
      </c>
      <c r="C230" s="83" t="s">
        <v>105</v>
      </c>
      <c r="D230" s="114" t="s">
        <v>107</v>
      </c>
      <c r="E230" s="88"/>
      <c r="F230" s="83" t="s">
        <v>93</v>
      </c>
      <c r="G230" s="84" t="s">
        <v>66</v>
      </c>
      <c r="H230" s="84" t="s">
        <v>67</v>
      </c>
      <c r="I230" s="81" t="s">
        <v>73</v>
      </c>
      <c r="J230" s="116" t="s">
        <v>111</v>
      </c>
      <c r="K230" s="116" t="s">
        <v>112</v>
      </c>
      <c r="L230" s="116" t="s">
        <v>109</v>
      </c>
      <c r="M230" s="116"/>
      <c r="N230" s="84" t="s">
        <v>75</v>
      </c>
      <c r="O230" s="84" t="s">
        <v>69</v>
      </c>
      <c r="P230" s="84" t="s">
        <v>68</v>
      </c>
      <c r="Q230" s="84" t="s">
        <v>70</v>
      </c>
      <c r="R230" s="84" t="s">
        <v>71</v>
      </c>
      <c r="S230" s="84" t="s">
        <v>15</v>
      </c>
      <c r="T230" s="121" t="s">
        <v>113</v>
      </c>
      <c r="U230" s="80" t="s">
        <v>74</v>
      </c>
      <c r="V230" s="69" t="s">
        <v>116</v>
      </c>
      <c r="Y230" s="70" t="s">
        <v>54</v>
      </c>
      <c r="Z230" s="70" t="s">
        <v>79</v>
      </c>
      <c r="AA230" s="70" t="s">
        <v>56</v>
      </c>
      <c r="AB230" s="70" t="s">
        <v>57</v>
      </c>
      <c r="AC230" s="71" t="s">
        <v>58</v>
      </c>
      <c r="AD230" s="70" t="s">
        <v>59</v>
      </c>
      <c r="AE230" s="70" t="s">
        <v>60</v>
      </c>
      <c r="AF230" s="70" t="s">
        <v>61</v>
      </c>
      <c r="AG230" s="70" t="s">
        <v>62</v>
      </c>
    </row>
    <row r="231" spans="1:33" s="70" customFormat="1" ht="20.5" customHeight="1" x14ac:dyDescent="0.55000000000000004">
      <c r="A231" s="315"/>
      <c r="B231" s="72" t="s">
        <v>96</v>
      </c>
      <c r="C231" s="87" t="str">
        <f>IF(申請シート!C231=0,"",申請シート!C231)</f>
        <v/>
      </c>
      <c r="D231" s="299"/>
      <c r="E231" s="89"/>
      <c r="F231" s="87">
        <v>1</v>
      </c>
      <c r="G231" s="73"/>
      <c r="H231" s="74"/>
      <c r="I231" s="75">
        <f t="shared" ref="I231:I242" si="143">IF(H231-G231+1&lt;10,IF(H231-G231+1&gt;0,H231-G231+1,"✕"),"✕")</f>
        <v>1</v>
      </c>
      <c r="J231" s="119" t="str">
        <f>申請シート!J231</f>
        <v>【住宅手当】</v>
      </c>
      <c r="K231" s="117">
        <f>申請シート!P231</f>
        <v>0</v>
      </c>
      <c r="L231" s="300" t="s">
        <v>108</v>
      </c>
      <c r="M231" s="332" t="s">
        <v>110</v>
      </c>
      <c r="N231" s="283" t="s">
        <v>20</v>
      </c>
      <c r="O231" s="284"/>
      <c r="P231" s="284"/>
      <c r="Q231" s="284"/>
      <c r="R231" s="284"/>
      <c r="S231" s="285" t="s">
        <v>17</v>
      </c>
      <c r="T231" s="76">
        <f>IF(L231="【あり】",IF(N231="【住宅手当】",AC231,IF(N231="【宿舎借上げ】",AG231,0)),K231)</f>
        <v>0</v>
      </c>
      <c r="U231" s="76">
        <f t="shared" ref="U231:U242" si="144">I231*T231</f>
        <v>0</v>
      </c>
      <c r="V231" s="286"/>
      <c r="X231" s="70" t="str">
        <f t="shared" ref="X231:X242" si="145">IF(L231="【あり】",N231,J231)</f>
        <v>【住宅手当】</v>
      </c>
      <c r="Y231" s="70">
        <f t="shared" ref="Y231:Y242" si="146">IF(S231="標準エリア",1/2,(IF(S231="加算エリア",2/3,0)))</f>
        <v>0.5</v>
      </c>
      <c r="Z231" s="70">
        <f t="shared" ref="Z231:Z242" si="147">P231*Y231</f>
        <v>0</v>
      </c>
      <c r="AA231" s="70">
        <f t="shared" ref="AA231:AA242" si="148">IF(Z231&gt;=(IF(S231="標準エリア",10000,IF(S231="加算エリア",14000,0))),IF(S231="標準エリア",10000,IF(S231="加算エリア",14000,0)),Z231)</f>
        <v>0</v>
      </c>
      <c r="AB231" s="77">
        <f t="shared" ref="AB231:AB242" si="149">O231-P231</f>
        <v>0</v>
      </c>
      <c r="AC231" s="70">
        <f t="shared" ref="AC231:AC242" si="150">IF(AA231&gt;=AB231,AB231,AA231)</f>
        <v>0</v>
      </c>
      <c r="AD231" s="77">
        <f t="shared" ref="AD231:AD242" si="151">Q231-R231</f>
        <v>0</v>
      </c>
      <c r="AE231" s="70">
        <f t="shared" ref="AE231:AE242" si="152">AD231*Y231</f>
        <v>0</v>
      </c>
      <c r="AF231" s="70">
        <f t="shared" ref="AF231:AF242" si="153">IF(AE231&gt;=(IF(S231="標準エリア",10000,14000)),(IF(S231="標準エリア",10000,14000)),AE231)</f>
        <v>0</v>
      </c>
      <c r="AG231" s="70">
        <f t="shared" ref="AG231:AG242" si="154">IF(AF231&gt;=R231,R231,AF231)</f>
        <v>0</v>
      </c>
    </row>
    <row r="232" spans="1:33" s="70" customFormat="1" ht="20.5" customHeight="1" x14ac:dyDescent="0.55000000000000004">
      <c r="A232" s="315"/>
      <c r="B232" s="101" t="s">
        <v>97</v>
      </c>
      <c r="C232" s="102" t="str">
        <f>IF(申請シート!C232=0,"",申請シート!C232)</f>
        <v/>
      </c>
      <c r="D232" s="301"/>
      <c r="E232" s="90"/>
      <c r="F232" s="102">
        <v>2</v>
      </c>
      <c r="G232" s="104"/>
      <c r="H232" s="105"/>
      <c r="I232" s="106">
        <f t="shared" si="143"/>
        <v>1</v>
      </c>
      <c r="J232" s="118" t="str">
        <f>申請シート!J232</f>
        <v>【住宅手当】</v>
      </c>
      <c r="K232" s="107">
        <f>申請シート!P232</f>
        <v>0</v>
      </c>
      <c r="L232" s="300" t="s">
        <v>108</v>
      </c>
      <c r="M232" s="333"/>
      <c r="N232" s="288" t="s">
        <v>20</v>
      </c>
      <c r="O232" s="289"/>
      <c r="P232" s="289"/>
      <c r="Q232" s="289"/>
      <c r="R232" s="289"/>
      <c r="S232" s="290" t="s">
        <v>17</v>
      </c>
      <c r="T232" s="107">
        <f>IF(L232="【あり】",IF(N232="【住宅手当】",AC232,IF(N232="【宿舎借上げ】",AG232,0)),K232)</f>
        <v>0</v>
      </c>
      <c r="U232" s="107">
        <f t="shared" si="144"/>
        <v>0</v>
      </c>
      <c r="V232" s="291"/>
      <c r="X232" s="70" t="str">
        <f t="shared" si="145"/>
        <v>【住宅手当】</v>
      </c>
      <c r="Y232" s="70">
        <f t="shared" si="146"/>
        <v>0.5</v>
      </c>
      <c r="Z232" s="70">
        <f t="shared" si="147"/>
        <v>0</v>
      </c>
      <c r="AA232" s="70">
        <f t="shared" si="148"/>
        <v>0</v>
      </c>
      <c r="AB232" s="77">
        <f t="shared" si="149"/>
        <v>0</v>
      </c>
      <c r="AC232" s="70">
        <f t="shared" si="150"/>
        <v>0</v>
      </c>
      <c r="AD232" s="77">
        <f t="shared" si="151"/>
        <v>0</v>
      </c>
      <c r="AE232" s="70">
        <f t="shared" si="152"/>
        <v>0</v>
      </c>
      <c r="AF232" s="70">
        <f t="shared" si="153"/>
        <v>0</v>
      </c>
      <c r="AG232" s="70">
        <f t="shared" si="154"/>
        <v>0</v>
      </c>
    </row>
    <row r="233" spans="1:33" s="70" customFormat="1" ht="20.5" customHeight="1" x14ac:dyDescent="0.55000000000000004">
      <c r="A233" s="315"/>
      <c r="B233" s="101" t="s">
        <v>106</v>
      </c>
      <c r="C233" s="115" t="str">
        <f>IF(申請シート!C235=0,"",申請シート!C235)</f>
        <v/>
      </c>
      <c r="D233" s="301"/>
      <c r="E233" s="89"/>
      <c r="F233" s="102">
        <v>3</v>
      </c>
      <c r="G233" s="104"/>
      <c r="H233" s="105"/>
      <c r="I233" s="106">
        <f t="shared" si="143"/>
        <v>1</v>
      </c>
      <c r="J233" s="118" t="str">
        <f>申請シート!J233</f>
        <v>【住宅手当】</v>
      </c>
      <c r="K233" s="107">
        <f>申請シート!P233</f>
        <v>0</v>
      </c>
      <c r="L233" s="300" t="s">
        <v>108</v>
      </c>
      <c r="M233" s="333"/>
      <c r="N233" s="288" t="s">
        <v>20</v>
      </c>
      <c r="O233" s="289"/>
      <c r="P233" s="289"/>
      <c r="Q233" s="289"/>
      <c r="R233" s="289"/>
      <c r="S233" s="290" t="s">
        <v>17</v>
      </c>
      <c r="T233" s="107">
        <f t="shared" ref="T233:T242" si="155">IF(L233="【あり】",IF(N233="【住宅手当】",AC233,IF(N233="【宿舎借上げ】",AG233,0)),K233)</f>
        <v>0</v>
      </c>
      <c r="U233" s="107">
        <f t="shared" si="144"/>
        <v>0</v>
      </c>
      <c r="V233" s="291"/>
      <c r="X233" s="70" t="str">
        <f t="shared" si="145"/>
        <v>【住宅手当】</v>
      </c>
      <c r="Y233" s="70">
        <f t="shared" si="146"/>
        <v>0.5</v>
      </c>
      <c r="Z233" s="70">
        <f t="shared" si="147"/>
        <v>0</v>
      </c>
      <c r="AA233" s="70">
        <f t="shared" si="148"/>
        <v>0</v>
      </c>
      <c r="AB233" s="77">
        <f t="shared" si="149"/>
        <v>0</v>
      </c>
      <c r="AC233" s="70">
        <f t="shared" si="150"/>
        <v>0</v>
      </c>
      <c r="AD233" s="77">
        <f t="shared" si="151"/>
        <v>0</v>
      </c>
      <c r="AE233" s="70">
        <f t="shared" si="152"/>
        <v>0</v>
      </c>
      <c r="AF233" s="70">
        <f t="shared" si="153"/>
        <v>0</v>
      </c>
      <c r="AG233" s="70">
        <f t="shared" si="154"/>
        <v>0</v>
      </c>
    </row>
    <row r="234" spans="1:33" s="70" customFormat="1" ht="20.5" customHeight="1" x14ac:dyDescent="0.55000000000000004">
      <c r="A234" s="315"/>
      <c r="B234" s="339" t="s">
        <v>101</v>
      </c>
      <c r="C234" s="335" t="str">
        <f>IF(申請シート!C236=0,"",申請シート!C236)</f>
        <v/>
      </c>
      <c r="D234" s="329"/>
      <c r="E234" s="90"/>
      <c r="F234" s="102">
        <v>4</v>
      </c>
      <c r="G234" s="104"/>
      <c r="H234" s="105"/>
      <c r="I234" s="106">
        <f t="shared" si="143"/>
        <v>1</v>
      </c>
      <c r="J234" s="118" t="str">
        <f>申請シート!J234</f>
        <v>【住宅手当】</v>
      </c>
      <c r="K234" s="107">
        <f>申請シート!P234</f>
        <v>0</v>
      </c>
      <c r="L234" s="300" t="s">
        <v>108</v>
      </c>
      <c r="M234" s="333"/>
      <c r="N234" s="288" t="s">
        <v>20</v>
      </c>
      <c r="O234" s="289"/>
      <c r="P234" s="289"/>
      <c r="Q234" s="289"/>
      <c r="R234" s="289"/>
      <c r="S234" s="290" t="s">
        <v>17</v>
      </c>
      <c r="T234" s="107">
        <f t="shared" si="155"/>
        <v>0</v>
      </c>
      <c r="U234" s="107">
        <f t="shared" si="144"/>
        <v>0</v>
      </c>
      <c r="V234" s="291"/>
      <c r="X234" s="70" t="str">
        <f t="shared" si="145"/>
        <v>【住宅手当】</v>
      </c>
      <c r="Y234" s="70">
        <f t="shared" si="146"/>
        <v>0.5</v>
      </c>
      <c r="Z234" s="70">
        <f t="shared" si="147"/>
        <v>0</v>
      </c>
      <c r="AA234" s="70">
        <f t="shared" si="148"/>
        <v>0</v>
      </c>
      <c r="AB234" s="77">
        <f t="shared" si="149"/>
        <v>0</v>
      </c>
      <c r="AC234" s="70">
        <f t="shared" si="150"/>
        <v>0</v>
      </c>
      <c r="AD234" s="77">
        <f t="shared" si="151"/>
        <v>0</v>
      </c>
      <c r="AE234" s="70">
        <f t="shared" si="152"/>
        <v>0</v>
      </c>
      <c r="AF234" s="70">
        <f t="shared" si="153"/>
        <v>0</v>
      </c>
      <c r="AG234" s="70">
        <f t="shared" si="154"/>
        <v>0</v>
      </c>
    </row>
    <row r="235" spans="1:33" s="70" customFormat="1" ht="20.5" customHeight="1" x14ac:dyDescent="0.55000000000000004">
      <c r="A235" s="315"/>
      <c r="B235" s="340"/>
      <c r="C235" s="336"/>
      <c r="D235" s="330"/>
      <c r="E235" s="89"/>
      <c r="F235" s="102">
        <v>5</v>
      </c>
      <c r="G235" s="104"/>
      <c r="H235" s="105"/>
      <c r="I235" s="106">
        <f t="shared" si="143"/>
        <v>1</v>
      </c>
      <c r="J235" s="118" t="str">
        <f>申請シート!J235</f>
        <v>【住宅手当】</v>
      </c>
      <c r="K235" s="107">
        <f>申請シート!P235</f>
        <v>0</v>
      </c>
      <c r="L235" s="300" t="s">
        <v>108</v>
      </c>
      <c r="M235" s="333"/>
      <c r="N235" s="288" t="s">
        <v>20</v>
      </c>
      <c r="O235" s="289"/>
      <c r="P235" s="289"/>
      <c r="Q235" s="289"/>
      <c r="R235" s="289"/>
      <c r="S235" s="290" t="s">
        <v>17</v>
      </c>
      <c r="T235" s="107">
        <f t="shared" si="155"/>
        <v>0</v>
      </c>
      <c r="U235" s="107">
        <f t="shared" si="144"/>
        <v>0</v>
      </c>
      <c r="V235" s="291"/>
      <c r="X235" s="70" t="str">
        <f t="shared" si="145"/>
        <v>【住宅手当】</v>
      </c>
      <c r="Y235" s="70">
        <f t="shared" si="146"/>
        <v>0.5</v>
      </c>
      <c r="Z235" s="70">
        <f t="shared" si="147"/>
        <v>0</v>
      </c>
      <c r="AA235" s="70">
        <f t="shared" si="148"/>
        <v>0</v>
      </c>
      <c r="AB235" s="77">
        <f t="shared" si="149"/>
        <v>0</v>
      </c>
      <c r="AC235" s="70">
        <f t="shared" si="150"/>
        <v>0</v>
      </c>
      <c r="AD235" s="77">
        <f t="shared" si="151"/>
        <v>0</v>
      </c>
      <c r="AE235" s="70">
        <f t="shared" si="152"/>
        <v>0</v>
      </c>
      <c r="AF235" s="70">
        <f t="shared" si="153"/>
        <v>0</v>
      </c>
      <c r="AG235" s="70">
        <f t="shared" si="154"/>
        <v>0</v>
      </c>
    </row>
    <row r="236" spans="1:33" s="70" customFormat="1" ht="20.5" customHeight="1" thickBot="1" x14ac:dyDescent="0.6">
      <c r="A236" s="315"/>
      <c r="B236" s="341"/>
      <c r="C236" s="337"/>
      <c r="D236" s="331"/>
      <c r="E236" s="90"/>
      <c r="F236" s="102">
        <v>6</v>
      </c>
      <c r="G236" s="104"/>
      <c r="H236" s="105"/>
      <c r="I236" s="106">
        <f t="shared" si="143"/>
        <v>1</v>
      </c>
      <c r="J236" s="118" t="str">
        <f>申請シート!J236</f>
        <v>【住宅手当】</v>
      </c>
      <c r="K236" s="107">
        <f>申請シート!P236</f>
        <v>0</v>
      </c>
      <c r="L236" s="300" t="s">
        <v>108</v>
      </c>
      <c r="M236" s="333"/>
      <c r="N236" s="288" t="s">
        <v>20</v>
      </c>
      <c r="O236" s="289"/>
      <c r="P236" s="289"/>
      <c r="Q236" s="289"/>
      <c r="R236" s="289"/>
      <c r="S236" s="290" t="s">
        <v>17</v>
      </c>
      <c r="T236" s="107">
        <f t="shared" si="155"/>
        <v>0</v>
      </c>
      <c r="U236" s="107">
        <f t="shared" si="144"/>
        <v>0</v>
      </c>
      <c r="V236" s="291"/>
      <c r="X236" s="70" t="str">
        <f t="shared" si="145"/>
        <v>【住宅手当】</v>
      </c>
      <c r="Y236" s="70">
        <f t="shared" si="146"/>
        <v>0.5</v>
      </c>
      <c r="Z236" s="70">
        <f t="shared" si="147"/>
        <v>0</v>
      </c>
      <c r="AA236" s="70">
        <f t="shared" si="148"/>
        <v>0</v>
      </c>
      <c r="AB236" s="77">
        <f t="shared" si="149"/>
        <v>0</v>
      </c>
      <c r="AC236" s="70">
        <f t="shared" si="150"/>
        <v>0</v>
      </c>
      <c r="AD236" s="77">
        <f t="shared" si="151"/>
        <v>0</v>
      </c>
      <c r="AE236" s="70">
        <f t="shared" si="152"/>
        <v>0</v>
      </c>
      <c r="AF236" s="70">
        <f t="shared" si="153"/>
        <v>0</v>
      </c>
      <c r="AG236" s="70">
        <f t="shared" si="154"/>
        <v>0</v>
      </c>
    </row>
    <row r="237" spans="1:33" s="70" customFormat="1" ht="20.5" customHeight="1" x14ac:dyDescent="0.55000000000000004">
      <c r="A237" s="338"/>
      <c r="B237" s="99"/>
      <c r="C237" s="99"/>
      <c r="D237" s="99"/>
      <c r="E237" s="97"/>
      <c r="F237" s="102">
        <v>7</v>
      </c>
      <c r="G237" s="104"/>
      <c r="H237" s="105"/>
      <c r="I237" s="106">
        <f t="shared" si="143"/>
        <v>1</v>
      </c>
      <c r="J237" s="118" t="str">
        <f>申請シート!J237</f>
        <v>【住宅手当】</v>
      </c>
      <c r="K237" s="107">
        <f>申請シート!P237</f>
        <v>0</v>
      </c>
      <c r="L237" s="300" t="s">
        <v>108</v>
      </c>
      <c r="M237" s="333"/>
      <c r="N237" s="288" t="s">
        <v>20</v>
      </c>
      <c r="O237" s="289"/>
      <c r="P237" s="289"/>
      <c r="Q237" s="289"/>
      <c r="R237" s="289"/>
      <c r="S237" s="290" t="s">
        <v>17</v>
      </c>
      <c r="T237" s="107">
        <f t="shared" si="155"/>
        <v>0</v>
      </c>
      <c r="U237" s="107">
        <f t="shared" si="144"/>
        <v>0</v>
      </c>
      <c r="V237" s="291"/>
      <c r="X237" s="70" t="str">
        <f t="shared" si="145"/>
        <v>【住宅手当】</v>
      </c>
      <c r="Y237" s="70">
        <f t="shared" si="146"/>
        <v>0.5</v>
      </c>
      <c r="Z237" s="70">
        <f t="shared" si="147"/>
        <v>0</v>
      </c>
      <c r="AA237" s="70">
        <f t="shared" si="148"/>
        <v>0</v>
      </c>
      <c r="AB237" s="77">
        <f t="shared" si="149"/>
        <v>0</v>
      </c>
      <c r="AC237" s="70">
        <f t="shared" si="150"/>
        <v>0</v>
      </c>
      <c r="AD237" s="77">
        <f t="shared" si="151"/>
        <v>0</v>
      </c>
      <c r="AE237" s="70">
        <f t="shared" si="152"/>
        <v>0</v>
      </c>
      <c r="AF237" s="70">
        <f t="shared" si="153"/>
        <v>0</v>
      </c>
      <c r="AG237" s="70">
        <f t="shared" si="154"/>
        <v>0</v>
      </c>
    </row>
    <row r="238" spans="1:33" s="70" customFormat="1" ht="20.5" customHeight="1" thickBot="1" x14ac:dyDescent="0.6">
      <c r="A238" s="338"/>
      <c r="B238" s="100"/>
      <c r="C238" s="100"/>
      <c r="D238" s="100"/>
      <c r="E238" s="98"/>
      <c r="F238" s="102">
        <v>8</v>
      </c>
      <c r="G238" s="104"/>
      <c r="H238" s="105"/>
      <c r="I238" s="106">
        <f t="shared" si="143"/>
        <v>1</v>
      </c>
      <c r="J238" s="118" t="str">
        <f>申請シート!J238</f>
        <v>【住宅手当】</v>
      </c>
      <c r="K238" s="107">
        <f>申請シート!P238</f>
        <v>0</v>
      </c>
      <c r="L238" s="300" t="s">
        <v>108</v>
      </c>
      <c r="M238" s="333"/>
      <c r="N238" s="288" t="s">
        <v>20</v>
      </c>
      <c r="O238" s="289"/>
      <c r="P238" s="289"/>
      <c r="Q238" s="289"/>
      <c r="R238" s="289"/>
      <c r="S238" s="290" t="s">
        <v>17</v>
      </c>
      <c r="T238" s="107">
        <f t="shared" si="155"/>
        <v>0</v>
      </c>
      <c r="U238" s="107">
        <f t="shared" si="144"/>
        <v>0</v>
      </c>
      <c r="V238" s="291"/>
      <c r="X238" s="70" t="str">
        <f t="shared" si="145"/>
        <v>【住宅手当】</v>
      </c>
      <c r="Y238" s="70">
        <f t="shared" si="146"/>
        <v>0.5</v>
      </c>
      <c r="Z238" s="70">
        <f t="shared" si="147"/>
        <v>0</v>
      </c>
      <c r="AA238" s="70">
        <f t="shared" si="148"/>
        <v>0</v>
      </c>
      <c r="AB238" s="77">
        <f t="shared" si="149"/>
        <v>0</v>
      </c>
      <c r="AC238" s="70">
        <f t="shared" si="150"/>
        <v>0</v>
      </c>
      <c r="AD238" s="77">
        <f t="shared" si="151"/>
        <v>0</v>
      </c>
      <c r="AE238" s="70">
        <f t="shared" si="152"/>
        <v>0</v>
      </c>
      <c r="AF238" s="70">
        <f t="shared" si="153"/>
        <v>0</v>
      </c>
      <c r="AG238" s="70">
        <f t="shared" si="154"/>
        <v>0</v>
      </c>
    </row>
    <row r="239" spans="1:33" s="70" customFormat="1" ht="20.5" customHeight="1" thickBot="1" x14ac:dyDescent="0.6">
      <c r="A239" s="315"/>
      <c r="B239" s="172" t="str">
        <f>IF(D232=0,C232,D232)</f>
        <v/>
      </c>
      <c r="C239" s="173" t="s">
        <v>164</v>
      </c>
      <c r="D239" s="174"/>
      <c r="E239" s="89"/>
      <c r="F239" s="102">
        <v>9</v>
      </c>
      <c r="G239" s="104"/>
      <c r="H239" s="105"/>
      <c r="I239" s="106">
        <f t="shared" si="143"/>
        <v>1</v>
      </c>
      <c r="J239" s="118" t="str">
        <f>申請シート!J239</f>
        <v>【住宅手当】</v>
      </c>
      <c r="K239" s="107">
        <f>申請シート!P239</f>
        <v>0</v>
      </c>
      <c r="L239" s="300" t="s">
        <v>108</v>
      </c>
      <c r="M239" s="333"/>
      <c r="N239" s="288" t="s">
        <v>20</v>
      </c>
      <c r="O239" s="289"/>
      <c r="P239" s="289"/>
      <c r="Q239" s="289"/>
      <c r="R239" s="289"/>
      <c r="S239" s="290" t="s">
        <v>17</v>
      </c>
      <c r="T239" s="107">
        <f t="shared" si="155"/>
        <v>0</v>
      </c>
      <c r="U239" s="107">
        <f t="shared" si="144"/>
        <v>0</v>
      </c>
      <c r="V239" s="291"/>
      <c r="X239" s="70" t="str">
        <f t="shared" si="145"/>
        <v>【住宅手当】</v>
      </c>
      <c r="Y239" s="70">
        <f t="shared" si="146"/>
        <v>0.5</v>
      </c>
      <c r="Z239" s="70">
        <f t="shared" si="147"/>
        <v>0</v>
      </c>
      <c r="AA239" s="70">
        <f t="shared" si="148"/>
        <v>0</v>
      </c>
      <c r="AB239" s="77">
        <f t="shared" si="149"/>
        <v>0</v>
      </c>
      <c r="AC239" s="70">
        <f t="shared" si="150"/>
        <v>0</v>
      </c>
      <c r="AD239" s="77">
        <f t="shared" si="151"/>
        <v>0</v>
      </c>
      <c r="AE239" s="70">
        <f t="shared" si="152"/>
        <v>0</v>
      </c>
      <c r="AF239" s="70">
        <f t="shared" si="153"/>
        <v>0</v>
      </c>
      <c r="AG239" s="70">
        <f t="shared" si="154"/>
        <v>0</v>
      </c>
    </row>
    <row r="240" spans="1:33" s="70" customFormat="1" ht="20.5" customHeight="1" thickBot="1" x14ac:dyDescent="0.6">
      <c r="A240" s="315"/>
      <c r="B240" s="174" t="s">
        <v>5</v>
      </c>
      <c r="C240" s="175">
        <f>申請シート!C241</f>
        <v>12</v>
      </c>
      <c r="D240" s="176">
        <f>COUNTIF(X231:X242,"&lt;&gt;【補助対象外】")</f>
        <v>12</v>
      </c>
      <c r="E240" s="90"/>
      <c r="F240" s="102">
        <v>10</v>
      </c>
      <c r="G240" s="104"/>
      <c r="H240" s="105"/>
      <c r="I240" s="106">
        <f t="shared" si="143"/>
        <v>1</v>
      </c>
      <c r="J240" s="118" t="str">
        <f>申請シート!J240</f>
        <v>【住宅手当】</v>
      </c>
      <c r="K240" s="107">
        <f>申請シート!P240</f>
        <v>0</v>
      </c>
      <c r="L240" s="300" t="s">
        <v>108</v>
      </c>
      <c r="M240" s="333"/>
      <c r="N240" s="288" t="s">
        <v>20</v>
      </c>
      <c r="O240" s="289"/>
      <c r="P240" s="289"/>
      <c r="Q240" s="289"/>
      <c r="R240" s="289"/>
      <c r="S240" s="290" t="s">
        <v>17</v>
      </c>
      <c r="T240" s="107">
        <f t="shared" si="155"/>
        <v>0</v>
      </c>
      <c r="U240" s="107">
        <f t="shared" si="144"/>
        <v>0</v>
      </c>
      <c r="V240" s="291"/>
      <c r="X240" s="70" t="str">
        <f t="shared" si="145"/>
        <v>【住宅手当】</v>
      </c>
      <c r="Y240" s="70">
        <f t="shared" si="146"/>
        <v>0.5</v>
      </c>
      <c r="Z240" s="70">
        <f t="shared" si="147"/>
        <v>0</v>
      </c>
      <c r="AA240" s="70">
        <f t="shared" si="148"/>
        <v>0</v>
      </c>
      <c r="AB240" s="77">
        <f t="shared" si="149"/>
        <v>0</v>
      </c>
      <c r="AC240" s="70">
        <f t="shared" si="150"/>
        <v>0</v>
      </c>
      <c r="AD240" s="77">
        <f t="shared" si="151"/>
        <v>0</v>
      </c>
      <c r="AE240" s="70">
        <f t="shared" si="152"/>
        <v>0</v>
      </c>
      <c r="AF240" s="70">
        <f t="shared" si="153"/>
        <v>0</v>
      </c>
      <c r="AG240" s="70">
        <f t="shared" si="154"/>
        <v>0</v>
      </c>
    </row>
    <row r="241" spans="1:33" s="70" customFormat="1" ht="20.5" customHeight="1" thickBot="1" x14ac:dyDescent="0.6">
      <c r="A241" s="315"/>
      <c r="B241" s="89" t="s">
        <v>114</v>
      </c>
      <c r="C241" s="182">
        <f>ROUNDDOWN(SUM(K231:K242),-3)</f>
        <v>0</v>
      </c>
      <c r="D241" s="177">
        <f>ROUNDDOWN(SUM(T231:T242),-3)</f>
        <v>0</v>
      </c>
      <c r="E241" s="89"/>
      <c r="F241" s="102">
        <v>11</v>
      </c>
      <c r="G241" s="104"/>
      <c r="H241" s="105"/>
      <c r="I241" s="106">
        <f t="shared" si="143"/>
        <v>1</v>
      </c>
      <c r="J241" s="118" t="str">
        <f>申請シート!J241</f>
        <v>【住宅手当】</v>
      </c>
      <c r="K241" s="107">
        <f>申請シート!P241</f>
        <v>0</v>
      </c>
      <c r="L241" s="300" t="s">
        <v>108</v>
      </c>
      <c r="M241" s="333"/>
      <c r="N241" s="288" t="s">
        <v>20</v>
      </c>
      <c r="O241" s="289"/>
      <c r="P241" s="289"/>
      <c r="Q241" s="289"/>
      <c r="R241" s="289"/>
      <c r="S241" s="290" t="s">
        <v>17</v>
      </c>
      <c r="T241" s="107">
        <f t="shared" si="155"/>
        <v>0</v>
      </c>
      <c r="U241" s="107">
        <f t="shared" si="144"/>
        <v>0</v>
      </c>
      <c r="V241" s="291"/>
      <c r="X241" s="70" t="str">
        <f t="shared" si="145"/>
        <v>【住宅手当】</v>
      </c>
      <c r="Y241" s="70">
        <f t="shared" si="146"/>
        <v>0.5</v>
      </c>
      <c r="Z241" s="70">
        <f t="shared" si="147"/>
        <v>0</v>
      </c>
      <c r="AA241" s="70">
        <f t="shared" si="148"/>
        <v>0</v>
      </c>
      <c r="AB241" s="77">
        <f t="shared" si="149"/>
        <v>0</v>
      </c>
      <c r="AC241" s="70">
        <f t="shared" si="150"/>
        <v>0</v>
      </c>
      <c r="AD241" s="77">
        <f t="shared" si="151"/>
        <v>0</v>
      </c>
      <c r="AE241" s="70">
        <f t="shared" si="152"/>
        <v>0</v>
      </c>
      <c r="AF241" s="70">
        <f t="shared" si="153"/>
        <v>0</v>
      </c>
      <c r="AG241" s="70">
        <f t="shared" si="154"/>
        <v>0</v>
      </c>
    </row>
    <row r="242" spans="1:33" s="70" customFormat="1" ht="20.5" customHeight="1" thickBot="1" x14ac:dyDescent="0.6">
      <c r="A242" s="315"/>
      <c r="B242" s="183" t="s">
        <v>115</v>
      </c>
      <c r="C242" s="178"/>
      <c r="D242" s="179">
        <f>D241-C241</f>
        <v>0</v>
      </c>
      <c r="E242" s="90"/>
      <c r="F242" s="108">
        <v>12</v>
      </c>
      <c r="G242" s="109"/>
      <c r="H242" s="110"/>
      <c r="I242" s="111">
        <f t="shared" si="143"/>
        <v>1</v>
      </c>
      <c r="J242" s="120" t="str">
        <f>申請シート!J242</f>
        <v>【住宅手当】</v>
      </c>
      <c r="K242" s="112">
        <f>申請シート!P242</f>
        <v>0</v>
      </c>
      <c r="L242" s="303" t="s">
        <v>108</v>
      </c>
      <c r="M242" s="334"/>
      <c r="N242" s="295" t="s">
        <v>20</v>
      </c>
      <c r="O242" s="296"/>
      <c r="P242" s="296"/>
      <c r="Q242" s="296"/>
      <c r="R242" s="296"/>
      <c r="S242" s="297" t="s">
        <v>17</v>
      </c>
      <c r="T242" s="112">
        <f t="shared" si="155"/>
        <v>0</v>
      </c>
      <c r="U242" s="112">
        <f t="shared" si="144"/>
        <v>0</v>
      </c>
      <c r="V242" s="298"/>
      <c r="X242" s="70" t="str">
        <f t="shared" si="145"/>
        <v>【住宅手当】</v>
      </c>
      <c r="Y242" s="70">
        <f t="shared" si="146"/>
        <v>0.5</v>
      </c>
      <c r="Z242" s="70">
        <f t="shared" si="147"/>
        <v>0</v>
      </c>
      <c r="AA242" s="70">
        <f t="shared" si="148"/>
        <v>0</v>
      </c>
      <c r="AB242" s="77">
        <f t="shared" si="149"/>
        <v>0</v>
      </c>
      <c r="AC242" s="70">
        <f t="shared" si="150"/>
        <v>0</v>
      </c>
      <c r="AD242" s="77">
        <f t="shared" si="151"/>
        <v>0</v>
      </c>
      <c r="AE242" s="70">
        <f t="shared" si="152"/>
        <v>0</v>
      </c>
      <c r="AF242" s="70">
        <f t="shared" si="153"/>
        <v>0</v>
      </c>
      <c r="AG242" s="70">
        <f t="shared" si="154"/>
        <v>0</v>
      </c>
    </row>
    <row r="243" spans="1:33" s="70" customFormat="1" ht="3.65" customHeight="1" x14ac:dyDescent="0.55000000000000004">
      <c r="A243" s="147"/>
      <c r="B243" s="91"/>
      <c r="C243" s="71"/>
      <c r="D243" s="151"/>
      <c r="E243" s="92"/>
      <c r="F243" s="71"/>
      <c r="G243" s="93"/>
      <c r="H243" s="93"/>
      <c r="I243" s="94"/>
      <c r="J243" s="156"/>
      <c r="K243" s="95"/>
      <c r="L243" s="156"/>
      <c r="M243" s="157"/>
      <c r="N243" s="267"/>
      <c r="O243" s="268"/>
      <c r="P243" s="268"/>
      <c r="Q243" s="268"/>
      <c r="R243" s="268"/>
      <c r="S243" s="267"/>
      <c r="T243" s="95"/>
      <c r="U243" s="95"/>
      <c r="V243" s="96"/>
      <c r="AB243" s="77"/>
      <c r="AD243" s="77"/>
    </row>
    <row r="244" spans="1:33" s="70" customFormat="1" ht="3.65" customHeight="1" x14ac:dyDescent="0.55000000000000004">
      <c r="A244" s="147"/>
      <c r="B244" s="91"/>
      <c r="C244" s="71"/>
      <c r="D244" s="151"/>
      <c r="E244" s="92"/>
      <c r="F244" s="71"/>
      <c r="G244" s="93"/>
      <c r="H244" s="93"/>
      <c r="I244" s="94"/>
      <c r="J244" s="156"/>
      <c r="K244" s="95"/>
      <c r="L244" s="156"/>
      <c r="M244" s="157"/>
      <c r="N244" s="267"/>
      <c r="O244" s="268"/>
      <c r="P244" s="268"/>
      <c r="Q244" s="268"/>
      <c r="R244" s="268"/>
      <c r="S244" s="267"/>
      <c r="T244" s="95"/>
      <c r="U244" s="95"/>
      <c r="V244" s="96"/>
      <c r="AB244" s="77"/>
      <c r="AD244" s="77"/>
    </row>
    <row r="245" spans="1:33" s="70" customFormat="1" ht="3.65" customHeight="1" thickBot="1" x14ac:dyDescent="0.6">
      <c r="A245" s="147"/>
      <c r="B245" s="91"/>
      <c r="C245" s="71"/>
      <c r="D245" s="151"/>
      <c r="E245" s="92"/>
      <c r="F245" s="71"/>
      <c r="G245" s="93"/>
      <c r="H245" s="93"/>
      <c r="I245" s="94"/>
      <c r="J245" s="156"/>
      <c r="K245" s="95"/>
      <c r="L245" s="156"/>
      <c r="M245" s="157"/>
      <c r="N245" s="267"/>
      <c r="O245" s="268"/>
      <c r="P245" s="268"/>
      <c r="Q245" s="268"/>
      <c r="R245" s="268"/>
      <c r="S245" s="267"/>
      <c r="T245" s="95"/>
      <c r="U245" s="95"/>
      <c r="V245" s="96"/>
      <c r="AB245" s="77"/>
      <c r="AD245" s="77"/>
    </row>
    <row r="246" spans="1:33" s="70" customFormat="1" ht="3.65" customHeight="1" x14ac:dyDescent="0.55000000000000004">
      <c r="A246" s="147"/>
      <c r="B246" s="162"/>
      <c r="C246" s="164"/>
      <c r="D246" s="161"/>
      <c r="E246" s="163"/>
      <c r="F246" s="164"/>
      <c r="G246" s="165"/>
      <c r="H246" s="165"/>
      <c r="I246" s="166"/>
      <c r="J246" s="180"/>
      <c r="K246" s="167"/>
      <c r="L246" s="180"/>
      <c r="M246" s="181"/>
      <c r="N246" s="269"/>
      <c r="O246" s="270"/>
      <c r="P246" s="270"/>
      <c r="Q246" s="270"/>
      <c r="R246" s="270"/>
      <c r="S246" s="269"/>
      <c r="T246" s="167"/>
      <c r="U246" s="167"/>
      <c r="V246" s="168"/>
      <c r="AB246" s="77"/>
      <c r="AD246" s="77"/>
    </row>
    <row r="247" spans="1:33" s="70" customFormat="1" ht="3.65" customHeight="1" x14ac:dyDescent="0.55000000000000004">
      <c r="A247" s="147"/>
      <c r="B247" s="91"/>
      <c r="C247" s="71"/>
      <c r="D247" s="151"/>
      <c r="E247" s="92"/>
      <c r="F247" s="71"/>
      <c r="G247" s="93"/>
      <c r="H247" s="93"/>
      <c r="I247" s="94"/>
      <c r="J247" s="156"/>
      <c r="K247" s="95"/>
      <c r="L247" s="156"/>
      <c r="M247" s="157"/>
      <c r="N247" s="267"/>
      <c r="O247" s="268"/>
      <c r="P247" s="268"/>
      <c r="Q247" s="268"/>
      <c r="R247" s="268"/>
      <c r="S247" s="267"/>
      <c r="T247" s="95"/>
      <c r="U247" s="95"/>
      <c r="V247" s="96"/>
      <c r="AB247" s="77"/>
      <c r="AD247" s="77"/>
    </row>
    <row r="248" spans="1:33" s="70" customFormat="1" ht="3.65" customHeight="1" x14ac:dyDescent="0.55000000000000004">
      <c r="A248" s="147"/>
      <c r="B248" s="91"/>
      <c r="C248" s="71"/>
      <c r="D248" s="151"/>
      <c r="E248" s="92"/>
      <c r="F248" s="71"/>
      <c r="G248" s="93"/>
      <c r="H248" s="93"/>
      <c r="I248" s="94"/>
      <c r="J248" s="156"/>
      <c r="K248" s="95"/>
      <c r="L248" s="156"/>
      <c r="M248" s="157"/>
      <c r="N248" s="267"/>
      <c r="O248" s="268"/>
      <c r="P248" s="268"/>
      <c r="Q248" s="268"/>
      <c r="R248" s="268"/>
      <c r="S248" s="267"/>
      <c r="T248" s="95"/>
      <c r="U248" s="95"/>
      <c r="V248" s="96"/>
      <c r="AB248" s="77"/>
      <c r="AD248" s="77"/>
    </row>
    <row r="249" spans="1:33" ht="20" thickBot="1" x14ac:dyDescent="0.5">
      <c r="B249" s="6"/>
      <c r="C249" s="6"/>
      <c r="D249" s="122" t="str">
        <f>申請シート!D250</f>
        <v>13人目</v>
      </c>
      <c r="E249" s="6"/>
      <c r="F249" s="6"/>
      <c r="G249" s="149"/>
      <c r="H249" s="149"/>
      <c r="J249" s="149"/>
      <c r="N249" s="149"/>
      <c r="T249" s="154"/>
      <c r="U249" s="154"/>
      <c r="V249" s="155"/>
    </row>
    <row r="250" spans="1:33" s="70" customFormat="1" ht="48" customHeight="1" thickBot="1" x14ac:dyDescent="0.6">
      <c r="A250" s="78"/>
      <c r="B250" s="83" t="s">
        <v>94</v>
      </c>
      <c r="C250" s="83" t="s">
        <v>105</v>
      </c>
      <c r="D250" s="114" t="s">
        <v>107</v>
      </c>
      <c r="E250" s="88"/>
      <c r="F250" s="83" t="s">
        <v>93</v>
      </c>
      <c r="G250" s="84" t="s">
        <v>66</v>
      </c>
      <c r="H250" s="84" t="s">
        <v>67</v>
      </c>
      <c r="I250" s="81" t="s">
        <v>73</v>
      </c>
      <c r="J250" s="116" t="s">
        <v>111</v>
      </c>
      <c r="K250" s="116" t="s">
        <v>112</v>
      </c>
      <c r="L250" s="116" t="s">
        <v>109</v>
      </c>
      <c r="M250" s="116"/>
      <c r="N250" s="84" t="s">
        <v>75</v>
      </c>
      <c r="O250" s="84" t="s">
        <v>69</v>
      </c>
      <c r="P250" s="84" t="s">
        <v>68</v>
      </c>
      <c r="Q250" s="84" t="s">
        <v>70</v>
      </c>
      <c r="R250" s="84" t="s">
        <v>71</v>
      </c>
      <c r="S250" s="84" t="s">
        <v>15</v>
      </c>
      <c r="T250" s="121" t="s">
        <v>113</v>
      </c>
      <c r="U250" s="80" t="s">
        <v>74</v>
      </c>
      <c r="V250" s="69" t="s">
        <v>116</v>
      </c>
      <c r="Y250" s="70" t="s">
        <v>54</v>
      </c>
      <c r="Z250" s="70" t="s">
        <v>79</v>
      </c>
      <c r="AA250" s="70" t="s">
        <v>56</v>
      </c>
      <c r="AB250" s="70" t="s">
        <v>57</v>
      </c>
      <c r="AC250" s="71" t="s">
        <v>58</v>
      </c>
      <c r="AD250" s="70" t="s">
        <v>59</v>
      </c>
      <c r="AE250" s="70" t="s">
        <v>60</v>
      </c>
      <c r="AF250" s="70" t="s">
        <v>61</v>
      </c>
      <c r="AG250" s="70" t="s">
        <v>62</v>
      </c>
    </row>
    <row r="251" spans="1:33" s="70" customFormat="1" ht="20.5" customHeight="1" x14ac:dyDescent="0.55000000000000004">
      <c r="A251" s="315"/>
      <c r="B251" s="72" t="s">
        <v>96</v>
      </c>
      <c r="C251" s="87" t="str">
        <f>IF(申請シート!C251=0,"",申請シート!C251)</f>
        <v/>
      </c>
      <c r="D251" s="299"/>
      <c r="E251" s="89"/>
      <c r="F251" s="87">
        <v>1</v>
      </c>
      <c r="G251" s="73"/>
      <c r="H251" s="74"/>
      <c r="I251" s="75">
        <f t="shared" ref="I251:I262" si="156">IF(H251-G251+1&lt;10,IF(H251-G251+1&gt;0,H251-G251+1,"✕"),"✕")</f>
        <v>1</v>
      </c>
      <c r="J251" s="119" t="str">
        <f>申請シート!J251</f>
        <v>【住宅手当】</v>
      </c>
      <c r="K251" s="117">
        <f>申請シート!P251</f>
        <v>0</v>
      </c>
      <c r="L251" s="300" t="s">
        <v>108</v>
      </c>
      <c r="M251" s="332" t="s">
        <v>110</v>
      </c>
      <c r="N251" s="283" t="s">
        <v>20</v>
      </c>
      <c r="O251" s="284"/>
      <c r="P251" s="284"/>
      <c r="Q251" s="284"/>
      <c r="R251" s="284"/>
      <c r="S251" s="285" t="s">
        <v>17</v>
      </c>
      <c r="T251" s="76">
        <f>IF(L251="【あり】",IF(N251="【住宅手当】",AC251,IF(N251="【宿舎借上げ】",AG251,0)),K251)</f>
        <v>0</v>
      </c>
      <c r="U251" s="76">
        <f t="shared" ref="U251:U262" si="157">I251*T251</f>
        <v>0</v>
      </c>
      <c r="V251" s="286"/>
      <c r="X251" s="70" t="str">
        <f t="shared" ref="X251:X262" si="158">IF(L251="【あり】",N251,J251)</f>
        <v>【住宅手当】</v>
      </c>
      <c r="Y251" s="70">
        <f t="shared" ref="Y251:Y262" si="159">IF(S251="標準エリア",1/2,(IF(S251="加算エリア",2/3,0)))</f>
        <v>0.5</v>
      </c>
      <c r="Z251" s="70">
        <f t="shared" ref="Z251:Z262" si="160">P251*Y251</f>
        <v>0</v>
      </c>
      <c r="AA251" s="70">
        <f t="shared" ref="AA251:AA262" si="161">IF(Z251&gt;=(IF(S251="標準エリア",10000,IF(S251="加算エリア",14000,0))),IF(S251="標準エリア",10000,IF(S251="加算エリア",14000,0)),Z251)</f>
        <v>0</v>
      </c>
      <c r="AB251" s="77">
        <f t="shared" ref="AB251:AB262" si="162">O251-P251</f>
        <v>0</v>
      </c>
      <c r="AC251" s="70">
        <f t="shared" ref="AC251:AC262" si="163">IF(AA251&gt;=AB251,AB251,AA251)</f>
        <v>0</v>
      </c>
      <c r="AD251" s="77">
        <f t="shared" ref="AD251:AD262" si="164">Q251-R251</f>
        <v>0</v>
      </c>
      <c r="AE251" s="70">
        <f t="shared" ref="AE251:AE262" si="165">AD251*Y251</f>
        <v>0</v>
      </c>
      <c r="AF251" s="70">
        <f t="shared" ref="AF251:AF262" si="166">IF(AE251&gt;=(IF(S251="標準エリア",10000,14000)),(IF(S251="標準エリア",10000,14000)),AE251)</f>
        <v>0</v>
      </c>
      <c r="AG251" s="70">
        <f t="shared" ref="AG251:AG262" si="167">IF(AF251&gt;=R251,R251,AF251)</f>
        <v>0</v>
      </c>
    </row>
    <row r="252" spans="1:33" s="70" customFormat="1" ht="20.5" customHeight="1" x14ac:dyDescent="0.55000000000000004">
      <c r="A252" s="315"/>
      <c r="B252" s="101" t="s">
        <v>97</v>
      </c>
      <c r="C252" s="102" t="str">
        <f>IF(申請シート!C252=0,"",申請シート!C252)</f>
        <v/>
      </c>
      <c r="D252" s="301"/>
      <c r="E252" s="90"/>
      <c r="F252" s="102">
        <v>2</v>
      </c>
      <c r="G252" s="104"/>
      <c r="H252" s="105"/>
      <c r="I252" s="106">
        <f t="shared" si="156"/>
        <v>1</v>
      </c>
      <c r="J252" s="118" t="str">
        <f>申請シート!J252</f>
        <v>【住宅手当】</v>
      </c>
      <c r="K252" s="107">
        <f>申請シート!P252</f>
        <v>0</v>
      </c>
      <c r="L252" s="300" t="s">
        <v>108</v>
      </c>
      <c r="M252" s="333"/>
      <c r="N252" s="288" t="s">
        <v>20</v>
      </c>
      <c r="O252" s="289"/>
      <c r="P252" s="289"/>
      <c r="Q252" s="289"/>
      <c r="R252" s="289"/>
      <c r="S252" s="290" t="s">
        <v>17</v>
      </c>
      <c r="T252" s="107">
        <f>IF(L252="【あり】",IF(N252="【住宅手当】",AC252,IF(N252="【宿舎借上げ】",AG252,0)),K252)</f>
        <v>0</v>
      </c>
      <c r="U252" s="107">
        <f t="shared" si="157"/>
        <v>0</v>
      </c>
      <c r="V252" s="291"/>
      <c r="X252" s="70" t="str">
        <f t="shared" si="158"/>
        <v>【住宅手当】</v>
      </c>
      <c r="Y252" s="70">
        <f t="shared" si="159"/>
        <v>0.5</v>
      </c>
      <c r="Z252" s="70">
        <f t="shared" si="160"/>
        <v>0</v>
      </c>
      <c r="AA252" s="70">
        <f t="shared" si="161"/>
        <v>0</v>
      </c>
      <c r="AB252" s="77">
        <f t="shared" si="162"/>
        <v>0</v>
      </c>
      <c r="AC252" s="70">
        <f t="shared" si="163"/>
        <v>0</v>
      </c>
      <c r="AD252" s="77">
        <f t="shared" si="164"/>
        <v>0</v>
      </c>
      <c r="AE252" s="70">
        <f t="shared" si="165"/>
        <v>0</v>
      </c>
      <c r="AF252" s="70">
        <f t="shared" si="166"/>
        <v>0</v>
      </c>
      <c r="AG252" s="70">
        <f t="shared" si="167"/>
        <v>0</v>
      </c>
    </row>
    <row r="253" spans="1:33" s="70" customFormat="1" ht="20.5" customHeight="1" x14ac:dyDescent="0.55000000000000004">
      <c r="A253" s="315"/>
      <c r="B253" s="101" t="s">
        <v>106</v>
      </c>
      <c r="C253" s="115" t="str">
        <f>IF(申請シート!C255=0,"",申請シート!C255)</f>
        <v/>
      </c>
      <c r="D253" s="301"/>
      <c r="E253" s="89"/>
      <c r="F253" s="102">
        <v>3</v>
      </c>
      <c r="G253" s="104"/>
      <c r="H253" s="105"/>
      <c r="I253" s="106">
        <f t="shared" si="156"/>
        <v>1</v>
      </c>
      <c r="J253" s="118" t="str">
        <f>申請シート!J253</f>
        <v>【住宅手当】</v>
      </c>
      <c r="K253" s="107">
        <f>申請シート!P253</f>
        <v>0</v>
      </c>
      <c r="L253" s="300" t="s">
        <v>108</v>
      </c>
      <c r="M253" s="333"/>
      <c r="N253" s="288" t="s">
        <v>20</v>
      </c>
      <c r="O253" s="289"/>
      <c r="P253" s="289"/>
      <c r="Q253" s="289"/>
      <c r="R253" s="289"/>
      <c r="S253" s="290" t="s">
        <v>17</v>
      </c>
      <c r="T253" s="107">
        <f t="shared" ref="T253:T262" si="168">IF(L253="【あり】",IF(N253="【住宅手当】",AC253,IF(N253="【宿舎借上げ】",AG253,0)),K253)</f>
        <v>0</v>
      </c>
      <c r="U253" s="107">
        <f t="shared" si="157"/>
        <v>0</v>
      </c>
      <c r="V253" s="291"/>
      <c r="X253" s="70" t="str">
        <f t="shared" si="158"/>
        <v>【住宅手当】</v>
      </c>
      <c r="Y253" s="70">
        <f t="shared" si="159"/>
        <v>0.5</v>
      </c>
      <c r="Z253" s="70">
        <f t="shared" si="160"/>
        <v>0</v>
      </c>
      <c r="AA253" s="70">
        <f t="shared" si="161"/>
        <v>0</v>
      </c>
      <c r="AB253" s="77">
        <f t="shared" si="162"/>
        <v>0</v>
      </c>
      <c r="AC253" s="70">
        <f t="shared" si="163"/>
        <v>0</v>
      </c>
      <c r="AD253" s="77">
        <f t="shared" si="164"/>
        <v>0</v>
      </c>
      <c r="AE253" s="70">
        <f t="shared" si="165"/>
        <v>0</v>
      </c>
      <c r="AF253" s="70">
        <f t="shared" si="166"/>
        <v>0</v>
      </c>
      <c r="AG253" s="70">
        <f t="shared" si="167"/>
        <v>0</v>
      </c>
    </row>
    <row r="254" spans="1:33" s="70" customFormat="1" ht="20.5" customHeight="1" x14ac:dyDescent="0.55000000000000004">
      <c r="A254" s="315"/>
      <c r="B254" s="339" t="s">
        <v>101</v>
      </c>
      <c r="C254" s="335" t="str">
        <f>IF(申請シート!C256=0,"",申請シート!C256)</f>
        <v/>
      </c>
      <c r="D254" s="329"/>
      <c r="E254" s="90"/>
      <c r="F254" s="102">
        <v>4</v>
      </c>
      <c r="G254" s="104"/>
      <c r="H254" s="105"/>
      <c r="I254" s="106">
        <f t="shared" si="156"/>
        <v>1</v>
      </c>
      <c r="J254" s="118" t="str">
        <f>申請シート!J254</f>
        <v>【住宅手当】</v>
      </c>
      <c r="K254" s="107">
        <f>申請シート!P254</f>
        <v>0</v>
      </c>
      <c r="L254" s="300" t="s">
        <v>108</v>
      </c>
      <c r="M254" s="333"/>
      <c r="N254" s="288" t="s">
        <v>20</v>
      </c>
      <c r="O254" s="289"/>
      <c r="P254" s="289"/>
      <c r="Q254" s="289"/>
      <c r="R254" s="289"/>
      <c r="S254" s="290" t="s">
        <v>17</v>
      </c>
      <c r="T254" s="107">
        <f t="shared" si="168"/>
        <v>0</v>
      </c>
      <c r="U254" s="107">
        <f t="shared" si="157"/>
        <v>0</v>
      </c>
      <c r="V254" s="291"/>
      <c r="X254" s="70" t="str">
        <f t="shared" si="158"/>
        <v>【住宅手当】</v>
      </c>
      <c r="Y254" s="70">
        <f t="shared" si="159"/>
        <v>0.5</v>
      </c>
      <c r="Z254" s="70">
        <f t="shared" si="160"/>
        <v>0</v>
      </c>
      <c r="AA254" s="70">
        <f t="shared" si="161"/>
        <v>0</v>
      </c>
      <c r="AB254" s="77">
        <f t="shared" si="162"/>
        <v>0</v>
      </c>
      <c r="AC254" s="70">
        <f t="shared" si="163"/>
        <v>0</v>
      </c>
      <c r="AD254" s="77">
        <f t="shared" si="164"/>
        <v>0</v>
      </c>
      <c r="AE254" s="70">
        <f t="shared" si="165"/>
        <v>0</v>
      </c>
      <c r="AF254" s="70">
        <f t="shared" si="166"/>
        <v>0</v>
      </c>
      <c r="AG254" s="70">
        <f t="shared" si="167"/>
        <v>0</v>
      </c>
    </row>
    <row r="255" spans="1:33" s="70" customFormat="1" ht="20.5" customHeight="1" x14ac:dyDescent="0.55000000000000004">
      <c r="A255" s="315"/>
      <c r="B255" s="340"/>
      <c r="C255" s="336"/>
      <c r="D255" s="330"/>
      <c r="E255" s="89"/>
      <c r="F255" s="102">
        <v>5</v>
      </c>
      <c r="G255" s="104"/>
      <c r="H255" s="105"/>
      <c r="I255" s="106">
        <f t="shared" si="156"/>
        <v>1</v>
      </c>
      <c r="J255" s="118" t="str">
        <f>申請シート!J255</f>
        <v>【住宅手当】</v>
      </c>
      <c r="K255" s="107">
        <f>申請シート!P255</f>
        <v>0</v>
      </c>
      <c r="L255" s="300" t="s">
        <v>108</v>
      </c>
      <c r="M255" s="333"/>
      <c r="N255" s="288" t="s">
        <v>20</v>
      </c>
      <c r="O255" s="289"/>
      <c r="P255" s="289"/>
      <c r="Q255" s="289"/>
      <c r="R255" s="289"/>
      <c r="S255" s="290" t="s">
        <v>17</v>
      </c>
      <c r="T255" s="107">
        <f t="shared" si="168"/>
        <v>0</v>
      </c>
      <c r="U255" s="107">
        <f t="shared" si="157"/>
        <v>0</v>
      </c>
      <c r="V255" s="291"/>
      <c r="X255" s="70" t="str">
        <f t="shared" si="158"/>
        <v>【住宅手当】</v>
      </c>
      <c r="Y255" s="70">
        <f t="shared" si="159"/>
        <v>0.5</v>
      </c>
      <c r="Z255" s="70">
        <f t="shared" si="160"/>
        <v>0</v>
      </c>
      <c r="AA255" s="70">
        <f t="shared" si="161"/>
        <v>0</v>
      </c>
      <c r="AB255" s="77">
        <f t="shared" si="162"/>
        <v>0</v>
      </c>
      <c r="AC255" s="70">
        <f t="shared" si="163"/>
        <v>0</v>
      </c>
      <c r="AD255" s="77">
        <f t="shared" si="164"/>
        <v>0</v>
      </c>
      <c r="AE255" s="70">
        <f t="shared" si="165"/>
        <v>0</v>
      </c>
      <c r="AF255" s="70">
        <f t="shared" si="166"/>
        <v>0</v>
      </c>
      <c r="AG255" s="70">
        <f t="shared" si="167"/>
        <v>0</v>
      </c>
    </row>
    <row r="256" spans="1:33" s="70" customFormat="1" ht="20.5" customHeight="1" thickBot="1" x14ac:dyDescent="0.6">
      <c r="A256" s="315"/>
      <c r="B256" s="341"/>
      <c r="C256" s="337"/>
      <c r="D256" s="331"/>
      <c r="E256" s="90"/>
      <c r="F256" s="102">
        <v>6</v>
      </c>
      <c r="G256" s="104"/>
      <c r="H256" s="105"/>
      <c r="I256" s="106">
        <f t="shared" si="156"/>
        <v>1</v>
      </c>
      <c r="J256" s="118" t="str">
        <f>申請シート!J256</f>
        <v>【住宅手当】</v>
      </c>
      <c r="K256" s="107">
        <f>申請シート!P256</f>
        <v>0</v>
      </c>
      <c r="L256" s="300" t="s">
        <v>108</v>
      </c>
      <c r="M256" s="333"/>
      <c r="N256" s="288" t="s">
        <v>20</v>
      </c>
      <c r="O256" s="289"/>
      <c r="P256" s="289"/>
      <c r="Q256" s="289"/>
      <c r="R256" s="289"/>
      <c r="S256" s="290" t="s">
        <v>17</v>
      </c>
      <c r="T256" s="107">
        <f t="shared" si="168"/>
        <v>0</v>
      </c>
      <c r="U256" s="107">
        <f t="shared" si="157"/>
        <v>0</v>
      </c>
      <c r="V256" s="291"/>
      <c r="X256" s="70" t="str">
        <f t="shared" si="158"/>
        <v>【住宅手当】</v>
      </c>
      <c r="Y256" s="70">
        <f t="shared" si="159"/>
        <v>0.5</v>
      </c>
      <c r="Z256" s="70">
        <f t="shared" si="160"/>
        <v>0</v>
      </c>
      <c r="AA256" s="70">
        <f t="shared" si="161"/>
        <v>0</v>
      </c>
      <c r="AB256" s="77">
        <f t="shared" si="162"/>
        <v>0</v>
      </c>
      <c r="AC256" s="70">
        <f t="shared" si="163"/>
        <v>0</v>
      </c>
      <c r="AD256" s="77">
        <f t="shared" si="164"/>
        <v>0</v>
      </c>
      <c r="AE256" s="70">
        <f t="shared" si="165"/>
        <v>0</v>
      </c>
      <c r="AF256" s="70">
        <f t="shared" si="166"/>
        <v>0</v>
      </c>
      <c r="AG256" s="70">
        <f t="shared" si="167"/>
        <v>0</v>
      </c>
    </row>
    <row r="257" spans="1:33" s="70" customFormat="1" ht="20.5" customHeight="1" x14ac:dyDescent="0.55000000000000004">
      <c r="A257" s="338"/>
      <c r="B257" s="99"/>
      <c r="C257" s="99"/>
      <c r="D257" s="99"/>
      <c r="E257" s="97"/>
      <c r="F257" s="102">
        <v>7</v>
      </c>
      <c r="G257" s="104"/>
      <c r="H257" s="105"/>
      <c r="I257" s="106">
        <f t="shared" si="156"/>
        <v>1</v>
      </c>
      <c r="J257" s="118" t="str">
        <f>申請シート!J257</f>
        <v>【住宅手当】</v>
      </c>
      <c r="K257" s="107">
        <f>申請シート!P257</f>
        <v>0</v>
      </c>
      <c r="L257" s="300" t="s">
        <v>108</v>
      </c>
      <c r="M257" s="333"/>
      <c r="N257" s="288" t="s">
        <v>20</v>
      </c>
      <c r="O257" s="289"/>
      <c r="P257" s="289"/>
      <c r="Q257" s="289"/>
      <c r="R257" s="289"/>
      <c r="S257" s="290" t="s">
        <v>17</v>
      </c>
      <c r="T257" s="107">
        <f t="shared" si="168"/>
        <v>0</v>
      </c>
      <c r="U257" s="107">
        <f t="shared" si="157"/>
        <v>0</v>
      </c>
      <c r="V257" s="291"/>
      <c r="X257" s="70" t="str">
        <f t="shared" si="158"/>
        <v>【住宅手当】</v>
      </c>
      <c r="Y257" s="70">
        <f t="shared" si="159"/>
        <v>0.5</v>
      </c>
      <c r="Z257" s="70">
        <f t="shared" si="160"/>
        <v>0</v>
      </c>
      <c r="AA257" s="70">
        <f t="shared" si="161"/>
        <v>0</v>
      </c>
      <c r="AB257" s="77">
        <f t="shared" si="162"/>
        <v>0</v>
      </c>
      <c r="AC257" s="70">
        <f t="shared" si="163"/>
        <v>0</v>
      </c>
      <c r="AD257" s="77">
        <f t="shared" si="164"/>
        <v>0</v>
      </c>
      <c r="AE257" s="70">
        <f t="shared" si="165"/>
        <v>0</v>
      </c>
      <c r="AF257" s="70">
        <f t="shared" si="166"/>
        <v>0</v>
      </c>
      <c r="AG257" s="70">
        <f t="shared" si="167"/>
        <v>0</v>
      </c>
    </row>
    <row r="258" spans="1:33" s="70" customFormat="1" ht="20.5" customHeight="1" thickBot="1" x14ac:dyDescent="0.6">
      <c r="A258" s="338"/>
      <c r="B258" s="100"/>
      <c r="C258" s="100"/>
      <c r="D258" s="100"/>
      <c r="E258" s="98"/>
      <c r="F258" s="102">
        <v>8</v>
      </c>
      <c r="G258" s="104"/>
      <c r="H258" s="105"/>
      <c r="I258" s="106">
        <f t="shared" si="156"/>
        <v>1</v>
      </c>
      <c r="J258" s="118" t="str">
        <f>申請シート!J258</f>
        <v>【住宅手当】</v>
      </c>
      <c r="K258" s="107">
        <f>申請シート!P258</f>
        <v>0</v>
      </c>
      <c r="L258" s="300" t="s">
        <v>108</v>
      </c>
      <c r="M258" s="333"/>
      <c r="N258" s="288" t="s">
        <v>20</v>
      </c>
      <c r="O258" s="289"/>
      <c r="P258" s="289"/>
      <c r="Q258" s="289"/>
      <c r="R258" s="289"/>
      <c r="S258" s="290" t="s">
        <v>17</v>
      </c>
      <c r="T258" s="107">
        <f t="shared" si="168"/>
        <v>0</v>
      </c>
      <c r="U258" s="107">
        <f t="shared" si="157"/>
        <v>0</v>
      </c>
      <c r="V258" s="291"/>
      <c r="X258" s="70" t="str">
        <f t="shared" si="158"/>
        <v>【住宅手当】</v>
      </c>
      <c r="Y258" s="70">
        <f t="shared" si="159"/>
        <v>0.5</v>
      </c>
      <c r="Z258" s="70">
        <f t="shared" si="160"/>
        <v>0</v>
      </c>
      <c r="AA258" s="70">
        <f t="shared" si="161"/>
        <v>0</v>
      </c>
      <c r="AB258" s="77">
        <f t="shared" si="162"/>
        <v>0</v>
      </c>
      <c r="AC258" s="70">
        <f t="shared" si="163"/>
        <v>0</v>
      </c>
      <c r="AD258" s="77">
        <f t="shared" si="164"/>
        <v>0</v>
      </c>
      <c r="AE258" s="70">
        <f t="shared" si="165"/>
        <v>0</v>
      </c>
      <c r="AF258" s="70">
        <f t="shared" si="166"/>
        <v>0</v>
      </c>
      <c r="AG258" s="70">
        <f t="shared" si="167"/>
        <v>0</v>
      </c>
    </row>
    <row r="259" spans="1:33" s="70" customFormat="1" ht="20.5" customHeight="1" thickBot="1" x14ac:dyDescent="0.6">
      <c r="A259" s="315"/>
      <c r="B259" s="172" t="str">
        <f>IF(D252=0,C252,D252)</f>
        <v/>
      </c>
      <c r="C259" s="173" t="s">
        <v>164</v>
      </c>
      <c r="D259" s="174"/>
      <c r="E259" s="89"/>
      <c r="F259" s="102">
        <v>9</v>
      </c>
      <c r="G259" s="104"/>
      <c r="H259" s="105"/>
      <c r="I259" s="106">
        <f t="shared" si="156"/>
        <v>1</v>
      </c>
      <c r="J259" s="118" t="str">
        <f>申請シート!J259</f>
        <v>【住宅手当】</v>
      </c>
      <c r="K259" s="107">
        <f>申請シート!P259</f>
        <v>0</v>
      </c>
      <c r="L259" s="300" t="s">
        <v>108</v>
      </c>
      <c r="M259" s="333"/>
      <c r="N259" s="288" t="s">
        <v>20</v>
      </c>
      <c r="O259" s="289"/>
      <c r="P259" s="289"/>
      <c r="Q259" s="289"/>
      <c r="R259" s="289"/>
      <c r="S259" s="290" t="s">
        <v>17</v>
      </c>
      <c r="T259" s="107">
        <f t="shared" si="168"/>
        <v>0</v>
      </c>
      <c r="U259" s="107">
        <f t="shared" si="157"/>
        <v>0</v>
      </c>
      <c r="V259" s="291"/>
      <c r="X259" s="70" t="str">
        <f t="shared" si="158"/>
        <v>【住宅手当】</v>
      </c>
      <c r="Y259" s="70">
        <f t="shared" si="159"/>
        <v>0.5</v>
      </c>
      <c r="Z259" s="70">
        <f t="shared" si="160"/>
        <v>0</v>
      </c>
      <c r="AA259" s="70">
        <f t="shared" si="161"/>
        <v>0</v>
      </c>
      <c r="AB259" s="77">
        <f t="shared" si="162"/>
        <v>0</v>
      </c>
      <c r="AC259" s="70">
        <f t="shared" si="163"/>
        <v>0</v>
      </c>
      <c r="AD259" s="77">
        <f t="shared" si="164"/>
        <v>0</v>
      </c>
      <c r="AE259" s="70">
        <f t="shared" si="165"/>
        <v>0</v>
      </c>
      <c r="AF259" s="70">
        <f t="shared" si="166"/>
        <v>0</v>
      </c>
      <c r="AG259" s="70">
        <f t="shared" si="167"/>
        <v>0</v>
      </c>
    </row>
    <row r="260" spans="1:33" s="70" customFormat="1" ht="20.5" customHeight="1" thickBot="1" x14ac:dyDescent="0.6">
      <c r="A260" s="315"/>
      <c r="B260" s="174" t="s">
        <v>5</v>
      </c>
      <c r="C260" s="175">
        <f>申請シート!C261</f>
        <v>12</v>
      </c>
      <c r="D260" s="176">
        <f>COUNTIF(X251:X262,"&lt;&gt;【補助対象外】")</f>
        <v>12</v>
      </c>
      <c r="E260" s="90"/>
      <c r="F260" s="102">
        <v>10</v>
      </c>
      <c r="G260" s="104"/>
      <c r="H260" s="105"/>
      <c r="I260" s="106">
        <f t="shared" si="156"/>
        <v>1</v>
      </c>
      <c r="J260" s="118" t="str">
        <f>申請シート!J260</f>
        <v>【住宅手当】</v>
      </c>
      <c r="K260" s="107">
        <f>申請シート!P260</f>
        <v>0</v>
      </c>
      <c r="L260" s="300" t="s">
        <v>108</v>
      </c>
      <c r="M260" s="333"/>
      <c r="N260" s="288" t="s">
        <v>20</v>
      </c>
      <c r="O260" s="289"/>
      <c r="P260" s="289"/>
      <c r="Q260" s="289"/>
      <c r="R260" s="289"/>
      <c r="S260" s="290" t="s">
        <v>17</v>
      </c>
      <c r="T260" s="107">
        <f t="shared" si="168"/>
        <v>0</v>
      </c>
      <c r="U260" s="107">
        <f t="shared" si="157"/>
        <v>0</v>
      </c>
      <c r="V260" s="291"/>
      <c r="X260" s="70" t="str">
        <f t="shared" si="158"/>
        <v>【住宅手当】</v>
      </c>
      <c r="Y260" s="70">
        <f t="shared" si="159"/>
        <v>0.5</v>
      </c>
      <c r="Z260" s="70">
        <f t="shared" si="160"/>
        <v>0</v>
      </c>
      <c r="AA260" s="70">
        <f t="shared" si="161"/>
        <v>0</v>
      </c>
      <c r="AB260" s="77">
        <f t="shared" si="162"/>
        <v>0</v>
      </c>
      <c r="AC260" s="70">
        <f t="shared" si="163"/>
        <v>0</v>
      </c>
      <c r="AD260" s="77">
        <f t="shared" si="164"/>
        <v>0</v>
      </c>
      <c r="AE260" s="70">
        <f t="shared" si="165"/>
        <v>0</v>
      </c>
      <c r="AF260" s="70">
        <f t="shared" si="166"/>
        <v>0</v>
      </c>
      <c r="AG260" s="70">
        <f t="shared" si="167"/>
        <v>0</v>
      </c>
    </row>
    <row r="261" spans="1:33" s="70" customFormat="1" ht="20.5" customHeight="1" thickBot="1" x14ac:dyDescent="0.6">
      <c r="A261" s="315"/>
      <c r="B261" s="89" t="s">
        <v>114</v>
      </c>
      <c r="C261" s="182">
        <f>ROUNDDOWN(SUM(K251:K262),-3)</f>
        <v>0</v>
      </c>
      <c r="D261" s="177">
        <f>ROUNDDOWN(SUM(T251:T262),-3)</f>
        <v>0</v>
      </c>
      <c r="E261" s="89"/>
      <c r="F261" s="102">
        <v>11</v>
      </c>
      <c r="G261" s="104"/>
      <c r="H261" s="105"/>
      <c r="I261" s="106">
        <f t="shared" si="156"/>
        <v>1</v>
      </c>
      <c r="J261" s="118" t="str">
        <f>申請シート!J261</f>
        <v>【住宅手当】</v>
      </c>
      <c r="K261" s="107">
        <f>申請シート!P261</f>
        <v>0</v>
      </c>
      <c r="L261" s="300" t="s">
        <v>108</v>
      </c>
      <c r="M261" s="333"/>
      <c r="N261" s="288" t="s">
        <v>20</v>
      </c>
      <c r="O261" s="289"/>
      <c r="P261" s="289"/>
      <c r="Q261" s="289"/>
      <c r="R261" s="289"/>
      <c r="S261" s="290" t="s">
        <v>17</v>
      </c>
      <c r="T261" s="107">
        <f t="shared" si="168"/>
        <v>0</v>
      </c>
      <c r="U261" s="107">
        <f t="shared" si="157"/>
        <v>0</v>
      </c>
      <c r="V261" s="291"/>
      <c r="X261" s="70" t="str">
        <f t="shared" si="158"/>
        <v>【住宅手当】</v>
      </c>
      <c r="Y261" s="70">
        <f t="shared" si="159"/>
        <v>0.5</v>
      </c>
      <c r="Z261" s="70">
        <f t="shared" si="160"/>
        <v>0</v>
      </c>
      <c r="AA261" s="70">
        <f t="shared" si="161"/>
        <v>0</v>
      </c>
      <c r="AB261" s="77">
        <f t="shared" si="162"/>
        <v>0</v>
      </c>
      <c r="AC261" s="70">
        <f t="shared" si="163"/>
        <v>0</v>
      </c>
      <c r="AD261" s="77">
        <f t="shared" si="164"/>
        <v>0</v>
      </c>
      <c r="AE261" s="70">
        <f t="shared" si="165"/>
        <v>0</v>
      </c>
      <c r="AF261" s="70">
        <f t="shared" si="166"/>
        <v>0</v>
      </c>
      <c r="AG261" s="70">
        <f t="shared" si="167"/>
        <v>0</v>
      </c>
    </row>
    <row r="262" spans="1:33" s="70" customFormat="1" ht="20.5" customHeight="1" thickBot="1" x14ac:dyDescent="0.6">
      <c r="A262" s="315"/>
      <c r="B262" s="183" t="s">
        <v>115</v>
      </c>
      <c r="C262" s="178"/>
      <c r="D262" s="179">
        <f>D261-C261</f>
        <v>0</v>
      </c>
      <c r="E262" s="90"/>
      <c r="F262" s="108">
        <v>12</v>
      </c>
      <c r="G262" s="109"/>
      <c r="H262" s="110"/>
      <c r="I262" s="111">
        <f t="shared" si="156"/>
        <v>1</v>
      </c>
      <c r="J262" s="120" t="str">
        <f>申請シート!J262</f>
        <v>【住宅手当】</v>
      </c>
      <c r="K262" s="112">
        <f>申請シート!P262</f>
        <v>0</v>
      </c>
      <c r="L262" s="303" t="s">
        <v>108</v>
      </c>
      <c r="M262" s="334"/>
      <c r="N262" s="295" t="s">
        <v>20</v>
      </c>
      <c r="O262" s="296"/>
      <c r="P262" s="296"/>
      <c r="Q262" s="296"/>
      <c r="R262" s="296"/>
      <c r="S262" s="297" t="s">
        <v>17</v>
      </c>
      <c r="T262" s="112">
        <f t="shared" si="168"/>
        <v>0</v>
      </c>
      <c r="U262" s="112">
        <f t="shared" si="157"/>
        <v>0</v>
      </c>
      <c r="V262" s="298"/>
      <c r="X262" s="70" t="str">
        <f t="shared" si="158"/>
        <v>【住宅手当】</v>
      </c>
      <c r="Y262" s="70">
        <f t="shared" si="159"/>
        <v>0.5</v>
      </c>
      <c r="Z262" s="70">
        <f t="shared" si="160"/>
        <v>0</v>
      </c>
      <c r="AA262" s="70">
        <f t="shared" si="161"/>
        <v>0</v>
      </c>
      <c r="AB262" s="77">
        <f t="shared" si="162"/>
        <v>0</v>
      </c>
      <c r="AC262" s="70">
        <f t="shared" si="163"/>
        <v>0</v>
      </c>
      <c r="AD262" s="77">
        <f t="shared" si="164"/>
        <v>0</v>
      </c>
      <c r="AE262" s="70">
        <f t="shared" si="165"/>
        <v>0</v>
      </c>
      <c r="AF262" s="70">
        <f t="shared" si="166"/>
        <v>0</v>
      </c>
      <c r="AG262" s="70">
        <f t="shared" si="167"/>
        <v>0</v>
      </c>
    </row>
    <row r="263" spans="1:33" s="70" customFormat="1" ht="3.65" customHeight="1" x14ac:dyDescent="0.55000000000000004">
      <c r="A263" s="147"/>
      <c r="B263" s="91"/>
      <c r="C263" s="71"/>
      <c r="D263" s="151"/>
      <c r="E263" s="92"/>
      <c r="F263" s="71"/>
      <c r="G263" s="93"/>
      <c r="H263" s="93"/>
      <c r="I263" s="94"/>
      <c r="J263" s="156"/>
      <c r="K263" s="95"/>
      <c r="L263" s="156"/>
      <c r="M263" s="157"/>
      <c r="N263" s="267"/>
      <c r="O263" s="268"/>
      <c r="P263" s="268"/>
      <c r="Q263" s="268"/>
      <c r="R263" s="268"/>
      <c r="S263" s="267"/>
      <c r="T263" s="95"/>
      <c r="U263" s="95"/>
      <c r="V263" s="96"/>
      <c r="AB263" s="77"/>
      <c r="AD263" s="77"/>
    </row>
    <row r="264" spans="1:33" s="70" customFormat="1" ht="3.65" customHeight="1" x14ac:dyDescent="0.55000000000000004">
      <c r="A264" s="147"/>
      <c r="B264" s="91"/>
      <c r="C264" s="71"/>
      <c r="D264" s="151"/>
      <c r="E264" s="92"/>
      <c r="F264" s="71"/>
      <c r="G264" s="93"/>
      <c r="H264" s="93"/>
      <c r="I264" s="94"/>
      <c r="J264" s="156"/>
      <c r="K264" s="95"/>
      <c r="L264" s="156"/>
      <c r="M264" s="157"/>
      <c r="N264" s="267"/>
      <c r="O264" s="268"/>
      <c r="P264" s="268"/>
      <c r="Q264" s="268"/>
      <c r="R264" s="268"/>
      <c r="S264" s="267"/>
      <c r="T264" s="95"/>
      <c r="U264" s="95"/>
      <c r="V264" s="96"/>
      <c r="AB264" s="77"/>
      <c r="AD264" s="77"/>
    </row>
    <row r="265" spans="1:33" s="70" customFormat="1" ht="3.65" customHeight="1" thickBot="1" x14ac:dyDescent="0.6">
      <c r="A265" s="147"/>
      <c r="B265" s="91"/>
      <c r="C265" s="71"/>
      <c r="D265" s="151"/>
      <c r="E265" s="92"/>
      <c r="F265" s="71"/>
      <c r="G265" s="93"/>
      <c r="H265" s="93"/>
      <c r="I265" s="94"/>
      <c r="J265" s="156"/>
      <c r="K265" s="95"/>
      <c r="L265" s="156"/>
      <c r="M265" s="157"/>
      <c r="N265" s="267"/>
      <c r="O265" s="268"/>
      <c r="P265" s="268"/>
      <c r="Q265" s="268"/>
      <c r="R265" s="268"/>
      <c r="S265" s="267"/>
      <c r="T265" s="95"/>
      <c r="U265" s="95"/>
      <c r="V265" s="96"/>
      <c r="AB265" s="77"/>
      <c r="AD265" s="77"/>
    </row>
    <row r="266" spans="1:33" s="70" customFormat="1" ht="3.65" customHeight="1" x14ac:dyDescent="0.55000000000000004">
      <c r="A266" s="147"/>
      <c r="B266" s="162"/>
      <c r="C266" s="164"/>
      <c r="D266" s="161"/>
      <c r="E266" s="163"/>
      <c r="F266" s="164"/>
      <c r="G266" s="165"/>
      <c r="H266" s="165"/>
      <c r="I266" s="166"/>
      <c r="J266" s="180"/>
      <c r="K266" s="167"/>
      <c r="L266" s="180"/>
      <c r="M266" s="181"/>
      <c r="N266" s="269"/>
      <c r="O266" s="270"/>
      <c r="P266" s="270"/>
      <c r="Q266" s="270"/>
      <c r="R266" s="270"/>
      <c r="S266" s="269"/>
      <c r="T266" s="167"/>
      <c r="U266" s="167"/>
      <c r="V266" s="168"/>
      <c r="AB266" s="77"/>
      <c r="AD266" s="77"/>
    </row>
    <row r="267" spans="1:33" s="70" customFormat="1" ht="3.65" customHeight="1" x14ac:dyDescent="0.55000000000000004">
      <c r="A267" s="147"/>
      <c r="B267" s="91"/>
      <c r="C267" s="71"/>
      <c r="D267" s="151"/>
      <c r="E267" s="92"/>
      <c r="F267" s="71"/>
      <c r="G267" s="93"/>
      <c r="H267" s="93"/>
      <c r="I267" s="94"/>
      <c r="J267" s="156"/>
      <c r="K267" s="95"/>
      <c r="L267" s="156"/>
      <c r="M267" s="157"/>
      <c r="N267" s="267"/>
      <c r="O267" s="268"/>
      <c r="P267" s="268"/>
      <c r="Q267" s="268"/>
      <c r="R267" s="268"/>
      <c r="S267" s="267"/>
      <c r="T267" s="95"/>
      <c r="U267" s="95"/>
      <c r="V267" s="96"/>
      <c r="AB267" s="77"/>
      <c r="AD267" s="77"/>
    </row>
    <row r="268" spans="1:33" s="70" customFormat="1" ht="3.65" customHeight="1" x14ac:dyDescent="0.55000000000000004">
      <c r="A268" s="147"/>
      <c r="B268" s="91"/>
      <c r="C268" s="71"/>
      <c r="D268" s="151"/>
      <c r="E268" s="92"/>
      <c r="F268" s="71"/>
      <c r="G268" s="93"/>
      <c r="H268" s="93"/>
      <c r="I268" s="94"/>
      <c r="J268" s="156"/>
      <c r="K268" s="95"/>
      <c r="L268" s="156"/>
      <c r="M268" s="157"/>
      <c r="N268" s="267"/>
      <c r="O268" s="268"/>
      <c r="P268" s="268"/>
      <c r="Q268" s="268"/>
      <c r="R268" s="268"/>
      <c r="S268" s="267"/>
      <c r="T268" s="95"/>
      <c r="U268" s="95"/>
      <c r="V268" s="96"/>
      <c r="AB268" s="77"/>
      <c r="AD268" s="77"/>
    </row>
    <row r="269" spans="1:33" ht="20" thickBot="1" x14ac:dyDescent="0.5">
      <c r="B269" s="6"/>
      <c r="C269" s="6"/>
      <c r="D269" s="122" t="str">
        <f>申請シート!D270</f>
        <v>14人目</v>
      </c>
      <c r="E269" s="6"/>
      <c r="F269" s="6"/>
      <c r="G269" s="149"/>
      <c r="H269" s="149"/>
      <c r="J269" s="149"/>
      <c r="N269" s="155"/>
      <c r="O269" s="154"/>
      <c r="P269" s="154"/>
      <c r="Q269" s="154"/>
      <c r="R269" s="154"/>
      <c r="S269" s="154"/>
      <c r="T269" s="154"/>
      <c r="U269" s="154"/>
      <c r="V269" s="155"/>
    </row>
    <row r="270" spans="1:33" s="70" customFormat="1" ht="48" customHeight="1" thickBot="1" x14ac:dyDescent="0.6">
      <c r="A270" s="78"/>
      <c r="B270" s="83" t="s">
        <v>94</v>
      </c>
      <c r="C270" s="83" t="s">
        <v>105</v>
      </c>
      <c r="D270" s="114" t="s">
        <v>107</v>
      </c>
      <c r="E270" s="88"/>
      <c r="F270" s="83" t="s">
        <v>93</v>
      </c>
      <c r="G270" s="84" t="s">
        <v>66</v>
      </c>
      <c r="H270" s="84" t="s">
        <v>67</v>
      </c>
      <c r="I270" s="81" t="s">
        <v>73</v>
      </c>
      <c r="J270" s="116" t="s">
        <v>111</v>
      </c>
      <c r="K270" s="116" t="s">
        <v>112</v>
      </c>
      <c r="L270" s="116" t="s">
        <v>109</v>
      </c>
      <c r="M270" s="116"/>
      <c r="N270" s="84" t="s">
        <v>75</v>
      </c>
      <c r="O270" s="84" t="s">
        <v>69</v>
      </c>
      <c r="P270" s="84" t="s">
        <v>68</v>
      </c>
      <c r="Q270" s="84" t="s">
        <v>70</v>
      </c>
      <c r="R270" s="84" t="s">
        <v>71</v>
      </c>
      <c r="S270" s="84" t="s">
        <v>15</v>
      </c>
      <c r="T270" s="121" t="s">
        <v>113</v>
      </c>
      <c r="U270" s="80" t="s">
        <v>74</v>
      </c>
      <c r="V270" s="69" t="s">
        <v>116</v>
      </c>
      <c r="Y270" s="70" t="s">
        <v>54</v>
      </c>
      <c r="Z270" s="70" t="s">
        <v>79</v>
      </c>
      <c r="AA270" s="70" t="s">
        <v>56</v>
      </c>
      <c r="AB270" s="70" t="s">
        <v>57</v>
      </c>
      <c r="AC270" s="71" t="s">
        <v>58</v>
      </c>
      <c r="AD270" s="70" t="s">
        <v>59</v>
      </c>
      <c r="AE270" s="70" t="s">
        <v>60</v>
      </c>
      <c r="AF270" s="70" t="s">
        <v>61</v>
      </c>
      <c r="AG270" s="70" t="s">
        <v>62</v>
      </c>
    </row>
    <row r="271" spans="1:33" s="70" customFormat="1" ht="20.5" customHeight="1" x14ac:dyDescent="0.55000000000000004">
      <c r="A271" s="315"/>
      <c r="B271" s="72" t="s">
        <v>96</v>
      </c>
      <c r="C271" s="87" t="str">
        <f>IF(申請シート!C271=0,"",申請シート!C271)</f>
        <v/>
      </c>
      <c r="D271" s="299"/>
      <c r="E271" s="89"/>
      <c r="F271" s="87">
        <v>1</v>
      </c>
      <c r="G271" s="73"/>
      <c r="H271" s="74"/>
      <c r="I271" s="75">
        <f t="shared" ref="I271:I282" si="169">IF(H271-G271+1&lt;10,IF(H271-G271+1&gt;0,H271-G271+1,"✕"),"✕")</f>
        <v>1</v>
      </c>
      <c r="J271" s="119" t="str">
        <f>申請シート!J271</f>
        <v>【住宅手当】</v>
      </c>
      <c r="K271" s="117">
        <f>申請シート!P271</f>
        <v>0</v>
      </c>
      <c r="L271" s="300" t="s">
        <v>108</v>
      </c>
      <c r="M271" s="332" t="s">
        <v>110</v>
      </c>
      <c r="N271" s="283" t="s">
        <v>20</v>
      </c>
      <c r="O271" s="284"/>
      <c r="P271" s="284"/>
      <c r="Q271" s="284"/>
      <c r="R271" s="284"/>
      <c r="S271" s="285" t="s">
        <v>17</v>
      </c>
      <c r="T271" s="76">
        <f>IF(L271="【あり】",IF(N271="【住宅手当】",AC271,IF(N271="【宿舎借上げ】",AG271,0)),K271)</f>
        <v>0</v>
      </c>
      <c r="U271" s="76">
        <f t="shared" ref="U271:U282" si="170">I271*T271</f>
        <v>0</v>
      </c>
      <c r="V271" s="286"/>
      <c r="X271" s="70" t="str">
        <f t="shared" ref="X271:X282" si="171">IF(L271="【あり】",N271,J271)</f>
        <v>【住宅手当】</v>
      </c>
      <c r="Y271" s="70">
        <f t="shared" ref="Y271:Y282" si="172">IF(S271="標準エリア",1/2,(IF(S271="加算エリア",2/3,0)))</f>
        <v>0.5</v>
      </c>
      <c r="Z271" s="70">
        <f t="shared" ref="Z271:Z282" si="173">P271*Y271</f>
        <v>0</v>
      </c>
      <c r="AA271" s="70">
        <f t="shared" ref="AA271:AA282" si="174">IF(Z271&gt;=(IF(S271="標準エリア",10000,IF(S271="加算エリア",14000,0))),IF(S271="標準エリア",10000,IF(S271="加算エリア",14000,0)),Z271)</f>
        <v>0</v>
      </c>
      <c r="AB271" s="77">
        <f t="shared" ref="AB271:AB282" si="175">O271-P271</f>
        <v>0</v>
      </c>
      <c r="AC271" s="70">
        <f t="shared" ref="AC271:AC282" si="176">IF(AA271&gt;=AB271,AB271,AA271)</f>
        <v>0</v>
      </c>
      <c r="AD271" s="77">
        <f t="shared" ref="AD271:AD282" si="177">Q271-R271</f>
        <v>0</v>
      </c>
      <c r="AE271" s="70">
        <f t="shared" ref="AE271:AE282" si="178">AD271*Y271</f>
        <v>0</v>
      </c>
      <c r="AF271" s="70">
        <f t="shared" ref="AF271:AF282" si="179">IF(AE271&gt;=(IF(S271="標準エリア",10000,14000)),(IF(S271="標準エリア",10000,14000)),AE271)</f>
        <v>0</v>
      </c>
      <c r="AG271" s="70">
        <f t="shared" ref="AG271:AG282" si="180">IF(AF271&gt;=R271,R271,AF271)</f>
        <v>0</v>
      </c>
    </row>
    <row r="272" spans="1:33" s="70" customFormat="1" ht="20.5" customHeight="1" x14ac:dyDescent="0.55000000000000004">
      <c r="A272" s="315"/>
      <c r="B272" s="101" t="s">
        <v>97</v>
      </c>
      <c r="C272" s="102" t="str">
        <f>IF(申請シート!C272=0,"",申請シート!C272)</f>
        <v/>
      </c>
      <c r="D272" s="301"/>
      <c r="E272" s="90"/>
      <c r="F272" s="102">
        <v>2</v>
      </c>
      <c r="G272" s="104"/>
      <c r="H272" s="105"/>
      <c r="I272" s="106">
        <f t="shared" si="169"/>
        <v>1</v>
      </c>
      <c r="J272" s="118" t="str">
        <f>申請シート!J272</f>
        <v>【住宅手当】</v>
      </c>
      <c r="K272" s="107">
        <f>申請シート!P272</f>
        <v>0</v>
      </c>
      <c r="L272" s="300" t="s">
        <v>108</v>
      </c>
      <c r="M272" s="333"/>
      <c r="N272" s="288" t="s">
        <v>20</v>
      </c>
      <c r="O272" s="289"/>
      <c r="P272" s="289"/>
      <c r="Q272" s="289"/>
      <c r="R272" s="289"/>
      <c r="S272" s="290" t="s">
        <v>17</v>
      </c>
      <c r="T272" s="107">
        <f>IF(L272="【あり】",IF(N272="【住宅手当】",AC272,IF(N272="【宿舎借上げ】",AG272,0)),K272)</f>
        <v>0</v>
      </c>
      <c r="U272" s="107">
        <f t="shared" si="170"/>
        <v>0</v>
      </c>
      <c r="V272" s="291"/>
      <c r="X272" s="70" t="str">
        <f t="shared" si="171"/>
        <v>【住宅手当】</v>
      </c>
      <c r="Y272" s="70">
        <f t="shared" si="172"/>
        <v>0.5</v>
      </c>
      <c r="Z272" s="70">
        <f t="shared" si="173"/>
        <v>0</v>
      </c>
      <c r="AA272" s="70">
        <f t="shared" si="174"/>
        <v>0</v>
      </c>
      <c r="AB272" s="77">
        <f t="shared" si="175"/>
        <v>0</v>
      </c>
      <c r="AC272" s="70">
        <f t="shared" si="176"/>
        <v>0</v>
      </c>
      <c r="AD272" s="77">
        <f t="shared" si="177"/>
        <v>0</v>
      </c>
      <c r="AE272" s="70">
        <f t="shared" si="178"/>
        <v>0</v>
      </c>
      <c r="AF272" s="70">
        <f t="shared" si="179"/>
        <v>0</v>
      </c>
      <c r="AG272" s="70">
        <f t="shared" si="180"/>
        <v>0</v>
      </c>
    </row>
    <row r="273" spans="1:33" s="70" customFormat="1" ht="20.5" customHeight="1" x14ac:dyDescent="0.55000000000000004">
      <c r="A273" s="315"/>
      <c r="B273" s="101" t="s">
        <v>106</v>
      </c>
      <c r="C273" s="115" t="str">
        <f>IF(申請シート!C275=0,"",申請シート!C275)</f>
        <v/>
      </c>
      <c r="D273" s="301"/>
      <c r="E273" s="89"/>
      <c r="F273" s="102">
        <v>3</v>
      </c>
      <c r="G273" s="104"/>
      <c r="H273" s="105"/>
      <c r="I273" s="106">
        <f t="shared" si="169"/>
        <v>1</v>
      </c>
      <c r="J273" s="118" t="str">
        <f>申請シート!J273</f>
        <v>【住宅手当】</v>
      </c>
      <c r="K273" s="107">
        <f>申請シート!P273</f>
        <v>0</v>
      </c>
      <c r="L273" s="300" t="s">
        <v>108</v>
      </c>
      <c r="M273" s="333"/>
      <c r="N273" s="288" t="s">
        <v>20</v>
      </c>
      <c r="O273" s="289"/>
      <c r="P273" s="289"/>
      <c r="Q273" s="289"/>
      <c r="R273" s="289"/>
      <c r="S273" s="290" t="s">
        <v>17</v>
      </c>
      <c r="T273" s="107">
        <f t="shared" ref="T273:T282" si="181">IF(L273="【あり】",IF(N273="【住宅手当】",AC273,IF(N273="【宿舎借上げ】",AG273,0)),K273)</f>
        <v>0</v>
      </c>
      <c r="U273" s="107">
        <f t="shared" si="170"/>
        <v>0</v>
      </c>
      <c r="V273" s="291"/>
      <c r="X273" s="70" t="str">
        <f t="shared" si="171"/>
        <v>【住宅手当】</v>
      </c>
      <c r="Y273" s="70">
        <f t="shared" si="172"/>
        <v>0.5</v>
      </c>
      <c r="Z273" s="70">
        <f t="shared" si="173"/>
        <v>0</v>
      </c>
      <c r="AA273" s="70">
        <f t="shared" si="174"/>
        <v>0</v>
      </c>
      <c r="AB273" s="77">
        <f t="shared" si="175"/>
        <v>0</v>
      </c>
      <c r="AC273" s="70">
        <f t="shared" si="176"/>
        <v>0</v>
      </c>
      <c r="AD273" s="77">
        <f t="shared" si="177"/>
        <v>0</v>
      </c>
      <c r="AE273" s="70">
        <f t="shared" si="178"/>
        <v>0</v>
      </c>
      <c r="AF273" s="70">
        <f t="shared" si="179"/>
        <v>0</v>
      </c>
      <c r="AG273" s="70">
        <f t="shared" si="180"/>
        <v>0</v>
      </c>
    </row>
    <row r="274" spans="1:33" s="70" customFormat="1" ht="20.5" customHeight="1" x14ac:dyDescent="0.55000000000000004">
      <c r="A274" s="315"/>
      <c r="B274" s="339" t="s">
        <v>101</v>
      </c>
      <c r="C274" s="335" t="str">
        <f>IF(申請シート!C276=0,"",申請シート!C276)</f>
        <v/>
      </c>
      <c r="D274" s="329"/>
      <c r="E274" s="90"/>
      <c r="F274" s="102">
        <v>4</v>
      </c>
      <c r="G274" s="104"/>
      <c r="H274" s="105"/>
      <c r="I274" s="106">
        <f t="shared" si="169"/>
        <v>1</v>
      </c>
      <c r="J274" s="118" t="str">
        <f>申請シート!J274</f>
        <v>【住宅手当】</v>
      </c>
      <c r="K274" s="107">
        <f>申請シート!P274</f>
        <v>0</v>
      </c>
      <c r="L274" s="300" t="s">
        <v>108</v>
      </c>
      <c r="M274" s="333"/>
      <c r="N274" s="288" t="s">
        <v>20</v>
      </c>
      <c r="O274" s="289"/>
      <c r="P274" s="289"/>
      <c r="Q274" s="289"/>
      <c r="R274" s="289"/>
      <c r="S274" s="290" t="s">
        <v>17</v>
      </c>
      <c r="T274" s="107">
        <f t="shared" si="181"/>
        <v>0</v>
      </c>
      <c r="U274" s="107">
        <f t="shared" si="170"/>
        <v>0</v>
      </c>
      <c r="V274" s="291"/>
      <c r="X274" s="70" t="str">
        <f t="shared" si="171"/>
        <v>【住宅手当】</v>
      </c>
      <c r="Y274" s="70">
        <f t="shared" si="172"/>
        <v>0.5</v>
      </c>
      <c r="Z274" s="70">
        <f t="shared" si="173"/>
        <v>0</v>
      </c>
      <c r="AA274" s="70">
        <f t="shared" si="174"/>
        <v>0</v>
      </c>
      <c r="AB274" s="77">
        <f t="shared" si="175"/>
        <v>0</v>
      </c>
      <c r="AC274" s="70">
        <f t="shared" si="176"/>
        <v>0</v>
      </c>
      <c r="AD274" s="77">
        <f t="shared" si="177"/>
        <v>0</v>
      </c>
      <c r="AE274" s="70">
        <f t="shared" si="178"/>
        <v>0</v>
      </c>
      <c r="AF274" s="70">
        <f t="shared" si="179"/>
        <v>0</v>
      </c>
      <c r="AG274" s="70">
        <f t="shared" si="180"/>
        <v>0</v>
      </c>
    </row>
    <row r="275" spans="1:33" s="70" customFormat="1" ht="20.5" customHeight="1" x14ac:dyDescent="0.55000000000000004">
      <c r="A275" s="315"/>
      <c r="B275" s="340"/>
      <c r="C275" s="336"/>
      <c r="D275" s="330"/>
      <c r="E275" s="89"/>
      <c r="F275" s="102">
        <v>5</v>
      </c>
      <c r="G275" s="104"/>
      <c r="H275" s="105"/>
      <c r="I275" s="106">
        <f t="shared" si="169"/>
        <v>1</v>
      </c>
      <c r="J275" s="118" t="str">
        <f>申請シート!J275</f>
        <v>【住宅手当】</v>
      </c>
      <c r="K275" s="107">
        <f>申請シート!P275</f>
        <v>0</v>
      </c>
      <c r="L275" s="300" t="s">
        <v>108</v>
      </c>
      <c r="M275" s="333"/>
      <c r="N275" s="288" t="s">
        <v>20</v>
      </c>
      <c r="O275" s="289"/>
      <c r="P275" s="289"/>
      <c r="Q275" s="289"/>
      <c r="R275" s="289"/>
      <c r="S275" s="290" t="s">
        <v>17</v>
      </c>
      <c r="T275" s="107">
        <f t="shared" si="181"/>
        <v>0</v>
      </c>
      <c r="U275" s="107">
        <f t="shared" si="170"/>
        <v>0</v>
      </c>
      <c r="V275" s="291"/>
      <c r="X275" s="70" t="str">
        <f t="shared" si="171"/>
        <v>【住宅手当】</v>
      </c>
      <c r="Y275" s="70">
        <f t="shared" si="172"/>
        <v>0.5</v>
      </c>
      <c r="Z275" s="70">
        <f t="shared" si="173"/>
        <v>0</v>
      </c>
      <c r="AA275" s="70">
        <f t="shared" si="174"/>
        <v>0</v>
      </c>
      <c r="AB275" s="77">
        <f t="shared" si="175"/>
        <v>0</v>
      </c>
      <c r="AC275" s="70">
        <f t="shared" si="176"/>
        <v>0</v>
      </c>
      <c r="AD275" s="77">
        <f t="shared" si="177"/>
        <v>0</v>
      </c>
      <c r="AE275" s="70">
        <f t="shared" si="178"/>
        <v>0</v>
      </c>
      <c r="AF275" s="70">
        <f t="shared" si="179"/>
        <v>0</v>
      </c>
      <c r="AG275" s="70">
        <f t="shared" si="180"/>
        <v>0</v>
      </c>
    </row>
    <row r="276" spans="1:33" s="70" customFormat="1" ht="20.5" customHeight="1" thickBot="1" x14ac:dyDescent="0.6">
      <c r="A276" s="315"/>
      <c r="B276" s="341"/>
      <c r="C276" s="337"/>
      <c r="D276" s="331"/>
      <c r="E276" s="90"/>
      <c r="F276" s="102">
        <v>6</v>
      </c>
      <c r="G276" s="104"/>
      <c r="H276" s="105"/>
      <c r="I276" s="106">
        <f t="shared" si="169"/>
        <v>1</v>
      </c>
      <c r="J276" s="118" t="str">
        <f>申請シート!J276</f>
        <v>【住宅手当】</v>
      </c>
      <c r="K276" s="107">
        <f>申請シート!P276</f>
        <v>0</v>
      </c>
      <c r="L276" s="300" t="s">
        <v>108</v>
      </c>
      <c r="M276" s="333"/>
      <c r="N276" s="288" t="s">
        <v>20</v>
      </c>
      <c r="O276" s="289"/>
      <c r="P276" s="289"/>
      <c r="Q276" s="289"/>
      <c r="R276" s="289"/>
      <c r="S276" s="290" t="s">
        <v>17</v>
      </c>
      <c r="T276" s="107">
        <f t="shared" si="181"/>
        <v>0</v>
      </c>
      <c r="U276" s="107">
        <f t="shared" si="170"/>
        <v>0</v>
      </c>
      <c r="V276" s="291"/>
      <c r="X276" s="70" t="str">
        <f t="shared" si="171"/>
        <v>【住宅手当】</v>
      </c>
      <c r="Y276" s="70">
        <f t="shared" si="172"/>
        <v>0.5</v>
      </c>
      <c r="Z276" s="70">
        <f t="shared" si="173"/>
        <v>0</v>
      </c>
      <c r="AA276" s="70">
        <f t="shared" si="174"/>
        <v>0</v>
      </c>
      <c r="AB276" s="77">
        <f t="shared" si="175"/>
        <v>0</v>
      </c>
      <c r="AC276" s="70">
        <f t="shared" si="176"/>
        <v>0</v>
      </c>
      <c r="AD276" s="77">
        <f t="shared" si="177"/>
        <v>0</v>
      </c>
      <c r="AE276" s="70">
        <f t="shared" si="178"/>
        <v>0</v>
      </c>
      <c r="AF276" s="70">
        <f t="shared" si="179"/>
        <v>0</v>
      </c>
      <c r="AG276" s="70">
        <f t="shared" si="180"/>
        <v>0</v>
      </c>
    </row>
    <row r="277" spans="1:33" s="70" customFormat="1" ht="20.5" customHeight="1" x14ac:dyDescent="0.55000000000000004">
      <c r="A277" s="338"/>
      <c r="B277" s="99"/>
      <c r="C277" s="99"/>
      <c r="D277" s="99"/>
      <c r="E277" s="97"/>
      <c r="F277" s="102">
        <v>7</v>
      </c>
      <c r="G277" s="104"/>
      <c r="H277" s="105"/>
      <c r="I277" s="106">
        <f t="shared" si="169"/>
        <v>1</v>
      </c>
      <c r="J277" s="118" t="str">
        <f>申請シート!J277</f>
        <v>【住宅手当】</v>
      </c>
      <c r="K277" s="107">
        <f>申請シート!P277</f>
        <v>0</v>
      </c>
      <c r="L277" s="300" t="s">
        <v>108</v>
      </c>
      <c r="M277" s="333"/>
      <c r="N277" s="288" t="s">
        <v>20</v>
      </c>
      <c r="O277" s="289"/>
      <c r="P277" s="289"/>
      <c r="Q277" s="289"/>
      <c r="R277" s="289"/>
      <c r="S277" s="290" t="s">
        <v>17</v>
      </c>
      <c r="T277" s="107">
        <f t="shared" si="181"/>
        <v>0</v>
      </c>
      <c r="U277" s="107">
        <f t="shared" si="170"/>
        <v>0</v>
      </c>
      <c r="V277" s="291"/>
      <c r="X277" s="70" t="str">
        <f t="shared" si="171"/>
        <v>【住宅手当】</v>
      </c>
      <c r="Y277" s="70">
        <f t="shared" si="172"/>
        <v>0.5</v>
      </c>
      <c r="Z277" s="70">
        <f t="shared" si="173"/>
        <v>0</v>
      </c>
      <c r="AA277" s="70">
        <f t="shared" si="174"/>
        <v>0</v>
      </c>
      <c r="AB277" s="77">
        <f t="shared" si="175"/>
        <v>0</v>
      </c>
      <c r="AC277" s="70">
        <f t="shared" si="176"/>
        <v>0</v>
      </c>
      <c r="AD277" s="77">
        <f t="shared" si="177"/>
        <v>0</v>
      </c>
      <c r="AE277" s="70">
        <f t="shared" si="178"/>
        <v>0</v>
      </c>
      <c r="AF277" s="70">
        <f t="shared" si="179"/>
        <v>0</v>
      </c>
      <c r="AG277" s="70">
        <f t="shared" si="180"/>
        <v>0</v>
      </c>
    </row>
    <row r="278" spans="1:33" s="70" customFormat="1" ht="20.5" customHeight="1" thickBot="1" x14ac:dyDescent="0.6">
      <c r="A278" s="338"/>
      <c r="B278" s="100"/>
      <c r="C278" s="100"/>
      <c r="D278" s="100"/>
      <c r="E278" s="98"/>
      <c r="F278" s="102">
        <v>8</v>
      </c>
      <c r="G278" s="104"/>
      <c r="H278" s="105"/>
      <c r="I278" s="106">
        <f t="shared" si="169"/>
        <v>1</v>
      </c>
      <c r="J278" s="118" t="str">
        <f>申請シート!J278</f>
        <v>【住宅手当】</v>
      </c>
      <c r="K278" s="107">
        <f>申請シート!P278</f>
        <v>0</v>
      </c>
      <c r="L278" s="300" t="s">
        <v>108</v>
      </c>
      <c r="M278" s="333"/>
      <c r="N278" s="288" t="s">
        <v>20</v>
      </c>
      <c r="O278" s="289"/>
      <c r="P278" s="289"/>
      <c r="Q278" s="289"/>
      <c r="R278" s="289"/>
      <c r="S278" s="290" t="s">
        <v>17</v>
      </c>
      <c r="T278" s="107">
        <f t="shared" si="181"/>
        <v>0</v>
      </c>
      <c r="U278" s="107">
        <f t="shared" si="170"/>
        <v>0</v>
      </c>
      <c r="V278" s="291"/>
      <c r="X278" s="70" t="str">
        <f t="shared" si="171"/>
        <v>【住宅手当】</v>
      </c>
      <c r="Y278" s="70">
        <f t="shared" si="172"/>
        <v>0.5</v>
      </c>
      <c r="Z278" s="70">
        <f t="shared" si="173"/>
        <v>0</v>
      </c>
      <c r="AA278" s="70">
        <f t="shared" si="174"/>
        <v>0</v>
      </c>
      <c r="AB278" s="77">
        <f t="shared" si="175"/>
        <v>0</v>
      </c>
      <c r="AC278" s="70">
        <f t="shared" si="176"/>
        <v>0</v>
      </c>
      <c r="AD278" s="77">
        <f t="shared" si="177"/>
        <v>0</v>
      </c>
      <c r="AE278" s="70">
        <f t="shared" si="178"/>
        <v>0</v>
      </c>
      <c r="AF278" s="70">
        <f t="shared" si="179"/>
        <v>0</v>
      </c>
      <c r="AG278" s="70">
        <f t="shared" si="180"/>
        <v>0</v>
      </c>
    </row>
    <row r="279" spans="1:33" s="70" customFormat="1" ht="20.5" customHeight="1" thickBot="1" x14ac:dyDescent="0.6">
      <c r="A279" s="315"/>
      <c r="B279" s="172" t="str">
        <f>IF(D272=0,C272,D272)</f>
        <v/>
      </c>
      <c r="C279" s="173" t="s">
        <v>164</v>
      </c>
      <c r="D279" s="174"/>
      <c r="E279" s="89"/>
      <c r="F279" s="102">
        <v>9</v>
      </c>
      <c r="G279" s="104"/>
      <c r="H279" s="105"/>
      <c r="I279" s="106">
        <f t="shared" si="169"/>
        <v>1</v>
      </c>
      <c r="J279" s="118" t="str">
        <f>申請シート!J279</f>
        <v>【住宅手当】</v>
      </c>
      <c r="K279" s="107">
        <f>申請シート!P279</f>
        <v>0</v>
      </c>
      <c r="L279" s="300" t="s">
        <v>108</v>
      </c>
      <c r="M279" s="333"/>
      <c r="N279" s="288" t="s">
        <v>20</v>
      </c>
      <c r="O279" s="289"/>
      <c r="P279" s="289"/>
      <c r="Q279" s="289"/>
      <c r="R279" s="289"/>
      <c r="S279" s="290" t="s">
        <v>17</v>
      </c>
      <c r="T279" s="107">
        <f t="shared" si="181"/>
        <v>0</v>
      </c>
      <c r="U279" s="107">
        <f t="shared" si="170"/>
        <v>0</v>
      </c>
      <c r="V279" s="291"/>
      <c r="X279" s="70" t="str">
        <f t="shared" si="171"/>
        <v>【住宅手当】</v>
      </c>
      <c r="Y279" s="70">
        <f t="shared" si="172"/>
        <v>0.5</v>
      </c>
      <c r="Z279" s="70">
        <f t="shared" si="173"/>
        <v>0</v>
      </c>
      <c r="AA279" s="70">
        <f t="shared" si="174"/>
        <v>0</v>
      </c>
      <c r="AB279" s="77">
        <f t="shared" si="175"/>
        <v>0</v>
      </c>
      <c r="AC279" s="70">
        <f t="shared" si="176"/>
        <v>0</v>
      </c>
      <c r="AD279" s="77">
        <f t="shared" si="177"/>
        <v>0</v>
      </c>
      <c r="AE279" s="70">
        <f t="shared" si="178"/>
        <v>0</v>
      </c>
      <c r="AF279" s="70">
        <f t="shared" si="179"/>
        <v>0</v>
      </c>
      <c r="AG279" s="70">
        <f t="shared" si="180"/>
        <v>0</v>
      </c>
    </row>
    <row r="280" spans="1:33" s="70" customFormat="1" ht="20.5" customHeight="1" thickBot="1" x14ac:dyDescent="0.6">
      <c r="A280" s="315"/>
      <c r="B280" s="174" t="s">
        <v>5</v>
      </c>
      <c r="C280" s="175">
        <f>申請シート!C281</f>
        <v>12</v>
      </c>
      <c r="D280" s="176">
        <f>COUNTIF(X271:X282,"&lt;&gt;【補助対象外】")</f>
        <v>12</v>
      </c>
      <c r="E280" s="90"/>
      <c r="F280" s="102">
        <v>10</v>
      </c>
      <c r="G280" s="104"/>
      <c r="H280" s="105"/>
      <c r="I280" s="106">
        <f t="shared" si="169"/>
        <v>1</v>
      </c>
      <c r="J280" s="118" t="str">
        <f>申請シート!J280</f>
        <v>【住宅手当】</v>
      </c>
      <c r="K280" s="107">
        <f>申請シート!P280</f>
        <v>0</v>
      </c>
      <c r="L280" s="300" t="s">
        <v>108</v>
      </c>
      <c r="M280" s="333"/>
      <c r="N280" s="288" t="s">
        <v>20</v>
      </c>
      <c r="O280" s="289"/>
      <c r="P280" s="289"/>
      <c r="Q280" s="289"/>
      <c r="R280" s="289"/>
      <c r="S280" s="290" t="s">
        <v>17</v>
      </c>
      <c r="T280" s="107">
        <f t="shared" si="181"/>
        <v>0</v>
      </c>
      <c r="U280" s="107">
        <f t="shared" si="170"/>
        <v>0</v>
      </c>
      <c r="V280" s="291"/>
      <c r="X280" s="70" t="str">
        <f t="shared" si="171"/>
        <v>【住宅手当】</v>
      </c>
      <c r="Y280" s="70">
        <f t="shared" si="172"/>
        <v>0.5</v>
      </c>
      <c r="Z280" s="70">
        <f t="shared" si="173"/>
        <v>0</v>
      </c>
      <c r="AA280" s="70">
        <f t="shared" si="174"/>
        <v>0</v>
      </c>
      <c r="AB280" s="77">
        <f t="shared" si="175"/>
        <v>0</v>
      </c>
      <c r="AC280" s="70">
        <f t="shared" si="176"/>
        <v>0</v>
      </c>
      <c r="AD280" s="77">
        <f t="shared" si="177"/>
        <v>0</v>
      </c>
      <c r="AE280" s="70">
        <f t="shared" si="178"/>
        <v>0</v>
      </c>
      <c r="AF280" s="70">
        <f t="shared" si="179"/>
        <v>0</v>
      </c>
      <c r="AG280" s="70">
        <f t="shared" si="180"/>
        <v>0</v>
      </c>
    </row>
    <row r="281" spans="1:33" s="70" customFormat="1" ht="20.5" customHeight="1" thickBot="1" x14ac:dyDescent="0.6">
      <c r="A281" s="315"/>
      <c r="B281" s="89" t="s">
        <v>114</v>
      </c>
      <c r="C281" s="182">
        <f>ROUNDDOWN(SUM(K271:K282),-3)</f>
        <v>0</v>
      </c>
      <c r="D281" s="177">
        <f>ROUNDDOWN(SUM(T271:T282),-3)</f>
        <v>0</v>
      </c>
      <c r="E281" s="89"/>
      <c r="F281" s="102">
        <v>11</v>
      </c>
      <c r="G281" s="104"/>
      <c r="H281" s="105"/>
      <c r="I281" s="106">
        <f t="shared" si="169"/>
        <v>1</v>
      </c>
      <c r="J281" s="118" t="str">
        <f>申請シート!J281</f>
        <v>【住宅手当】</v>
      </c>
      <c r="K281" s="107">
        <f>申請シート!P281</f>
        <v>0</v>
      </c>
      <c r="L281" s="300" t="s">
        <v>108</v>
      </c>
      <c r="M281" s="333"/>
      <c r="N281" s="288" t="s">
        <v>20</v>
      </c>
      <c r="O281" s="289"/>
      <c r="P281" s="289"/>
      <c r="Q281" s="289"/>
      <c r="R281" s="289"/>
      <c r="S281" s="290" t="s">
        <v>17</v>
      </c>
      <c r="T281" s="107">
        <f t="shared" si="181"/>
        <v>0</v>
      </c>
      <c r="U281" s="107">
        <f t="shared" si="170"/>
        <v>0</v>
      </c>
      <c r="V281" s="291"/>
      <c r="X281" s="70" t="str">
        <f t="shared" si="171"/>
        <v>【住宅手当】</v>
      </c>
      <c r="Y281" s="70">
        <f t="shared" si="172"/>
        <v>0.5</v>
      </c>
      <c r="Z281" s="70">
        <f t="shared" si="173"/>
        <v>0</v>
      </c>
      <c r="AA281" s="70">
        <f t="shared" si="174"/>
        <v>0</v>
      </c>
      <c r="AB281" s="77">
        <f t="shared" si="175"/>
        <v>0</v>
      </c>
      <c r="AC281" s="70">
        <f t="shared" si="176"/>
        <v>0</v>
      </c>
      <c r="AD281" s="77">
        <f t="shared" si="177"/>
        <v>0</v>
      </c>
      <c r="AE281" s="70">
        <f t="shared" si="178"/>
        <v>0</v>
      </c>
      <c r="AF281" s="70">
        <f t="shared" si="179"/>
        <v>0</v>
      </c>
      <c r="AG281" s="70">
        <f t="shared" si="180"/>
        <v>0</v>
      </c>
    </row>
    <row r="282" spans="1:33" s="70" customFormat="1" ht="20.5" customHeight="1" thickBot="1" x14ac:dyDescent="0.6">
      <c r="A282" s="315"/>
      <c r="B282" s="183" t="s">
        <v>115</v>
      </c>
      <c r="C282" s="178"/>
      <c r="D282" s="179">
        <f>D281-C281</f>
        <v>0</v>
      </c>
      <c r="E282" s="90"/>
      <c r="F282" s="108">
        <v>12</v>
      </c>
      <c r="G282" s="109"/>
      <c r="H282" s="110"/>
      <c r="I282" s="111">
        <f t="shared" si="169"/>
        <v>1</v>
      </c>
      <c r="J282" s="120" t="str">
        <f>申請シート!J282</f>
        <v>【住宅手当】</v>
      </c>
      <c r="K282" s="112">
        <f>申請シート!P282</f>
        <v>0</v>
      </c>
      <c r="L282" s="303" t="s">
        <v>108</v>
      </c>
      <c r="M282" s="334"/>
      <c r="N282" s="295" t="s">
        <v>20</v>
      </c>
      <c r="O282" s="296"/>
      <c r="P282" s="296"/>
      <c r="Q282" s="296"/>
      <c r="R282" s="296"/>
      <c r="S282" s="297" t="s">
        <v>17</v>
      </c>
      <c r="T282" s="112">
        <f t="shared" si="181"/>
        <v>0</v>
      </c>
      <c r="U282" s="112">
        <f t="shared" si="170"/>
        <v>0</v>
      </c>
      <c r="V282" s="298"/>
      <c r="X282" s="70" t="str">
        <f t="shared" si="171"/>
        <v>【住宅手当】</v>
      </c>
      <c r="Y282" s="70">
        <f t="shared" si="172"/>
        <v>0.5</v>
      </c>
      <c r="Z282" s="70">
        <f t="shared" si="173"/>
        <v>0</v>
      </c>
      <c r="AA282" s="70">
        <f t="shared" si="174"/>
        <v>0</v>
      </c>
      <c r="AB282" s="77">
        <f t="shared" si="175"/>
        <v>0</v>
      </c>
      <c r="AC282" s="70">
        <f t="shared" si="176"/>
        <v>0</v>
      </c>
      <c r="AD282" s="77">
        <f t="shared" si="177"/>
        <v>0</v>
      </c>
      <c r="AE282" s="70">
        <f t="shared" si="178"/>
        <v>0</v>
      </c>
      <c r="AF282" s="70">
        <f t="shared" si="179"/>
        <v>0</v>
      </c>
      <c r="AG282" s="70">
        <f t="shared" si="180"/>
        <v>0</v>
      </c>
    </row>
    <row r="283" spans="1:33" s="70" customFormat="1" ht="3.65" customHeight="1" x14ac:dyDescent="0.55000000000000004">
      <c r="A283" s="147"/>
      <c r="B283" s="91"/>
      <c r="C283" s="71"/>
      <c r="D283" s="151"/>
      <c r="E283" s="92"/>
      <c r="F283" s="71"/>
      <c r="G283" s="93"/>
      <c r="H283" s="93"/>
      <c r="I283" s="94"/>
      <c r="J283" s="156"/>
      <c r="K283" s="95"/>
      <c r="L283" s="156"/>
      <c r="M283" s="157"/>
      <c r="N283" s="267"/>
      <c r="O283" s="268"/>
      <c r="P283" s="268"/>
      <c r="Q283" s="268"/>
      <c r="R283" s="268"/>
      <c r="S283" s="267"/>
      <c r="T283" s="95"/>
      <c r="U283" s="95"/>
      <c r="V283" s="96"/>
      <c r="AB283" s="77"/>
      <c r="AD283" s="77"/>
    </row>
    <row r="284" spans="1:33" s="70" customFormat="1" ht="3.65" customHeight="1" x14ac:dyDescent="0.55000000000000004">
      <c r="A284" s="147"/>
      <c r="B284" s="91"/>
      <c r="C284" s="71"/>
      <c r="D284" s="151"/>
      <c r="E284" s="92"/>
      <c r="F284" s="71"/>
      <c r="G284" s="93"/>
      <c r="H284" s="93"/>
      <c r="I284" s="94"/>
      <c r="J284" s="156"/>
      <c r="K284" s="95"/>
      <c r="L284" s="156"/>
      <c r="M284" s="157"/>
      <c r="N284" s="267"/>
      <c r="O284" s="268"/>
      <c r="P284" s="268"/>
      <c r="Q284" s="268"/>
      <c r="R284" s="268"/>
      <c r="S284" s="267"/>
      <c r="T284" s="95"/>
      <c r="U284" s="95"/>
      <c r="V284" s="96"/>
      <c r="AB284" s="77"/>
      <c r="AD284" s="77"/>
    </row>
    <row r="285" spans="1:33" s="70" customFormat="1" ht="3.65" customHeight="1" thickBot="1" x14ac:dyDescent="0.6">
      <c r="A285" s="147"/>
      <c r="B285" s="91"/>
      <c r="C285" s="71"/>
      <c r="D285" s="151"/>
      <c r="E285" s="92"/>
      <c r="F285" s="71"/>
      <c r="G285" s="93"/>
      <c r="H285" s="93"/>
      <c r="I285" s="94"/>
      <c r="J285" s="156"/>
      <c r="K285" s="95"/>
      <c r="L285" s="156"/>
      <c r="M285" s="157"/>
      <c r="N285" s="267"/>
      <c r="O285" s="268"/>
      <c r="P285" s="268"/>
      <c r="Q285" s="268"/>
      <c r="R285" s="268"/>
      <c r="S285" s="267"/>
      <c r="T285" s="95"/>
      <c r="U285" s="95"/>
      <c r="V285" s="96"/>
      <c r="AB285" s="77"/>
      <c r="AD285" s="77"/>
    </row>
    <row r="286" spans="1:33" s="70" customFormat="1" ht="3.65" customHeight="1" x14ac:dyDescent="0.55000000000000004">
      <c r="A286" s="147"/>
      <c r="B286" s="162"/>
      <c r="C286" s="164"/>
      <c r="D286" s="161"/>
      <c r="E286" s="163"/>
      <c r="F286" s="164"/>
      <c r="G286" s="165"/>
      <c r="H286" s="165"/>
      <c r="I286" s="166"/>
      <c r="J286" s="180"/>
      <c r="K286" s="167"/>
      <c r="L286" s="180"/>
      <c r="M286" s="181"/>
      <c r="N286" s="269"/>
      <c r="O286" s="270"/>
      <c r="P286" s="270"/>
      <c r="Q286" s="270"/>
      <c r="R286" s="270"/>
      <c r="S286" s="269"/>
      <c r="T286" s="167"/>
      <c r="U286" s="167"/>
      <c r="V286" s="168"/>
      <c r="AB286" s="77"/>
      <c r="AD286" s="77"/>
    </row>
    <row r="287" spans="1:33" s="70" customFormat="1" ht="3.65" customHeight="1" x14ac:dyDescent="0.55000000000000004">
      <c r="A287" s="147"/>
      <c r="B287" s="91"/>
      <c r="C287" s="71"/>
      <c r="D287" s="151"/>
      <c r="E287" s="92"/>
      <c r="F287" s="71"/>
      <c r="G287" s="93"/>
      <c r="H287" s="93"/>
      <c r="I287" s="94"/>
      <c r="J287" s="156"/>
      <c r="K287" s="95"/>
      <c r="L287" s="156"/>
      <c r="M287" s="157"/>
      <c r="N287" s="267"/>
      <c r="O287" s="268"/>
      <c r="P287" s="268"/>
      <c r="Q287" s="268"/>
      <c r="R287" s="268"/>
      <c r="S287" s="267"/>
      <c r="T287" s="95"/>
      <c r="U287" s="95"/>
      <c r="V287" s="96"/>
      <c r="AB287" s="77"/>
      <c r="AD287" s="77"/>
    </row>
    <row r="288" spans="1:33" s="70" customFormat="1" ht="3.65" customHeight="1" x14ac:dyDescent="0.55000000000000004">
      <c r="A288" s="147"/>
      <c r="B288" s="91"/>
      <c r="C288" s="71"/>
      <c r="D288" s="151"/>
      <c r="E288" s="92"/>
      <c r="F288" s="71"/>
      <c r="G288" s="93"/>
      <c r="H288" s="93"/>
      <c r="I288" s="94"/>
      <c r="J288" s="156"/>
      <c r="K288" s="95"/>
      <c r="L288" s="156"/>
      <c r="M288" s="157"/>
      <c r="N288" s="267"/>
      <c r="O288" s="268"/>
      <c r="P288" s="268"/>
      <c r="Q288" s="268"/>
      <c r="R288" s="268"/>
      <c r="S288" s="267"/>
      <c r="T288" s="95"/>
      <c r="U288" s="95"/>
      <c r="V288" s="96"/>
      <c r="AB288" s="77"/>
      <c r="AD288" s="77"/>
    </row>
    <row r="289" spans="1:33" ht="20" thickBot="1" x14ac:dyDescent="0.5">
      <c r="B289" s="6"/>
      <c r="C289" s="6"/>
      <c r="D289" s="122" t="str">
        <f>申請シート!D290</f>
        <v>15人目</v>
      </c>
      <c r="E289" s="6"/>
      <c r="F289" s="6"/>
      <c r="G289" s="149"/>
      <c r="H289" s="149"/>
      <c r="J289" s="149"/>
      <c r="N289" s="155"/>
      <c r="O289" s="154"/>
      <c r="P289" s="154"/>
      <c r="Q289" s="154"/>
      <c r="R289" s="154"/>
      <c r="S289" s="154"/>
      <c r="T289" s="154"/>
      <c r="U289" s="154"/>
      <c r="V289" s="155"/>
    </row>
    <row r="290" spans="1:33" s="70" customFormat="1" ht="48" customHeight="1" thickBot="1" x14ac:dyDescent="0.6">
      <c r="A290" s="78"/>
      <c r="B290" s="83" t="s">
        <v>94</v>
      </c>
      <c r="C290" s="83" t="s">
        <v>105</v>
      </c>
      <c r="D290" s="114" t="s">
        <v>107</v>
      </c>
      <c r="E290" s="88"/>
      <c r="F290" s="83" t="s">
        <v>93</v>
      </c>
      <c r="G290" s="84" t="s">
        <v>66</v>
      </c>
      <c r="H290" s="84" t="s">
        <v>67</v>
      </c>
      <c r="I290" s="81" t="s">
        <v>73</v>
      </c>
      <c r="J290" s="116" t="s">
        <v>111</v>
      </c>
      <c r="K290" s="116" t="s">
        <v>112</v>
      </c>
      <c r="L290" s="116" t="s">
        <v>109</v>
      </c>
      <c r="M290" s="116"/>
      <c r="N290" s="84" t="s">
        <v>75</v>
      </c>
      <c r="O290" s="84" t="s">
        <v>69</v>
      </c>
      <c r="P290" s="84" t="s">
        <v>68</v>
      </c>
      <c r="Q290" s="84" t="s">
        <v>70</v>
      </c>
      <c r="R290" s="84" t="s">
        <v>71</v>
      </c>
      <c r="S290" s="84" t="s">
        <v>15</v>
      </c>
      <c r="T290" s="121" t="s">
        <v>113</v>
      </c>
      <c r="U290" s="80" t="s">
        <v>74</v>
      </c>
      <c r="V290" s="69" t="s">
        <v>116</v>
      </c>
      <c r="Y290" s="70" t="s">
        <v>54</v>
      </c>
      <c r="Z290" s="70" t="s">
        <v>79</v>
      </c>
      <c r="AA290" s="70" t="s">
        <v>56</v>
      </c>
      <c r="AB290" s="70" t="s">
        <v>57</v>
      </c>
      <c r="AC290" s="71" t="s">
        <v>58</v>
      </c>
      <c r="AD290" s="70" t="s">
        <v>59</v>
      </c>
      <c r="AE290" s="70" t="s">
        <v>60</v>
      </c>
      <c r="AF290" s="70" t="s">
        <v>61</v>
      </c>
      <c r="AG290" s="70" t="s">
        <v>62</v>
      </c>
    </row>
    <row r="291" spans="1:33" s="70" customFormat="1" ht="20.5" customHeight="1" x14ac:dyDescent="0.55000000000000004">
      <c r="A291" s="315"/>
      <c r="B291" s="72" t="s">
        <v>96</v>
      </c>
      <c r="C291" s="87" t="str">
        <f>IF(申請シート!C291=0,"",申請シート!C291)</f>
        <v/>
      </c>
      <c r="D291" s="299"/>
      <c r="E291" s="89"/>
      <c r="F291" s="87">
        <v>1</v>
      </c>
      <c r="G291" s="73"/>
      <c r="H291" s="74"/>
      <c r="I291" s="75">
        <f t="shared" ref="I291:I302" si="182">IF(H291-G291+1&lt;10,IF(H291-G291+1&gt;0,H291-G291+1,"✕"),"✕")</f>
        <v>1</v>
      </c>
      <c r="J291" s="119" t="str">
        <f>申請シート!J291</f>
        <v>【住宅手当】</v>
      </c>
      <c r="K291" s="117">
        <f>申請シート!P291</f>
        <v>0</v>
      </c>
      <c r="L291" s="300" t="s">
        <v>108</v>
      </c>
      <c r="M291" s="332" t="s">
        <v>110</v>
      </c>
      <c r="N291" s="283" t="s">
        <v>20</v>
      </c>
      <c r="O291" s="284"/>
      <c r="P291" s="284"/>
      <c r="Q291" s="284"/>
      <c r="R291" s="284"/>
      <c r="S291" s="285" t="s">
        <v>17</v>
      </c>
      <c r="T291" s="76">
        <f>IF(L291="【あり】",IF(N291="【住宅手当】",AC291,IF(N291="【宿舎借上げ】",AG291,0)),K291)</f>
        <v>0</v>
      </c>
      <c r="U291" s="76">
        <f t="shared" ref="U291:U302" si="183">I291*T291</f>
        <v>0</v>
      </c>
      <c r="V291" s="158"/>
      <c r="X291" s="70" t="str">
        <f t="shared" ref="X291:X302" si="184">IF(L291="【あり】",N291,J291)</f>
        <v>【住宅手当】</v>
      </c>
      <c r="Y291" s="70">
        <f t="shared" ref="Y291:Y302" si="185">IF(S291="標準エリア",1/2,(IF(S291="加算エリア",2/3,0)))</f>
        <v>0.5</v>
      </c>
      <c r="Z291" s="70">
        <f t="shared" ref="Z291:Z302" si="186">P291*Y291</f>
        <v>0</v>
      </c>
      <c r="AA291" s="70">
        <f t="shared" ref="AA291:AA302" si="187">IF(Z291&gt;=(IF(S291="標準エリア",10000,IF(S291="加算エリア",14000,0))),IF(S291="標準エリア",10000,IF(S291="加算エリア",14000,0)),Z291)</f>
        <v>0</v>
      </c>
      <c r="AB291" s="77">
        <f t="shared" ref="AB291:AB302" si="188">O291-P291</f>
        <v>0</v>
      </c>
      <c r="AC291" s="70">
        <f t="shared" ref="AC291:AC302" si="189">IF(AA291&gt;=AB291,AB291,AA291)</f>
        <v>0</v>
      </c>
      <c r="AD291" s="77">
        <f t="shared" ref="AD291:AD302" si="190">Q291-R291</f>
        <v>0</v>
      </c>
      <c r="AE291" s="70">
        <f t="shared" ref="AE291:AE302" si="191">AD291*Y291</f>
        <v>0</v>
      </c>
      <c r="AF291" s="70">
        <f t="shared" ref="AF291:AF302" si="192">IF(AE291&gt;=(IF(S291="標準エリア",10000,14000)),(IF(S291="標準エリア",10000,14000)),AE291)</f>
        <v>0</v>
      </c>
      <c r="AG291" s="70">
        <f t="shared" ref="AG291:AG302" si="193">IF(AF291&gt;=R291,R291,AF291)</f>
        <v>0</v>
      </c>
    </row>
    <row r="292" spans="1:33" s="70" customFormat="1" ht="20.5" customHeight="1" x14ac:dyDescent="0.55000000000000004">
      <c r="A292" s="315"/>
      <c r="B292" s="101" t="s">
        <v>97</v>
      </c>
      <c r="C292" s="102" t="str">
        <f>IF(申請シート!C292=0,"",申請シート!C292)</f>
        <v/>
      </c>
      <c r="D292" s="301"/>
      <c r="E292" s="90"/>
      <c r="F292" s="102">
        <v>2</v>
      </c>
      <c r="G292" s="104"/>
      <c r="H292" s="105"/>
      <c r="I292" s="106">
        <f t="shared" si="182"/>
        <v>1</v>
      </c>
      <c r="J292" s="118" t="str">
        <f>申請シート!J292</f>
        <v>【住宅手当】</v>
      </c>
      <c r="K292" s="107">
        <f>申請シート!P292</f>
        <v>0</v>
      </c>
      <c r="L292" s="300" t="s">
        <v>108</v>
      </c>
      <c r="M292" s="333"/>
      <c r="N292" s="288" t="s">
        <v>20</v>
      </c>
      <c r="O292" s="289"/>
      <c r="P292" s="289"/>
      <c r="Q292" s="289"/>
      <c r="R292" s="289"/>
      <c r="S292" s="290" t="s">
        <v>17</v>
      </c>
      <c r="T292" s="107">
        <f>IF(L292="【あり】",IF(N292="【住宅手当】",AC292,IF(N292="【宿舎借上げ】",AG292,0)),K292)</f>
        <v>0</v>
      </c>
      <c r="U292" s="107">
        <f t="shared" si="183"/>
        <v>0</v>
      </c>
      <c r="V292" s="159"/>
      <c r="X292" s="70" t="str">
        <f t="shared" si="184"/>
        <v>【住宅手当】</v>
      </c>
      <c r="Y292" s="70">
        <f t="shared" si="185"/>
        <v>0.5</v>
      </c>
      <c r="Z292" s="70">
        <f t="shared" si="186"/>
        <v>0</v>
      </c>
      <c r="AA292" s="70">
        <f t="shared" si="187"/>
        <v>0</v>
      </c>
      <c r="AB292" s="77">
        <f t="shared" si="188"/>
        <v>0</v>
      </c>
      <c r="AC292" s="70">
        <f t="shared" si="189"/>
        <v>0</v>
      </c>
      <c r="AD292" s="77">
        <f t="shared" si="190"/>
        <v>0</v>
      </c>
      <c r="AE292" s="70">
        <f t="shared" si="191"/>
        <v>0</v>
      </c>
      <c r="AF292" s="70">
        <f t="shared" si="192"/>
        <v>0</v>
      </c>
      <c r="AG292" s="70">
        <f t="shared" si="193"/>
        <v>0</v>
      </c>
    </row>
    <row r="293" spans="1:33" s="70" customFormat="1" ht="20.5" customHeight="1" x14ac:dyDescent="0.55000000000000004">
      <c r="A293" s="315"/>
      <c r="B293" s="101" t="s">
        <v>106</v>
      </c>
      <c r="C293" s="115" t="str">
        <f>IF(申請シート!C295=0,"",申請シート!C295)</f>
        <v/>
      </c>
      <c r="D293" s="301"/>
      <c r="E293" s="89"/>
      <c r="F293" s="102">
        <v>3</v>
      </c>
      <c r="G293" s="104"/>
      <c r="H293" s="105"/>
      <c r="I293" s="106">
        <f t="shared" si="182"/>
        <v>1</v>
      </c>
      <c r="J293" s="118" t="str">
        <f>申請シート!J293</f>
        <v>【住宅手当】</v>
      </c>
      <c r="K293" s="107">
        <f>申請シート!P293</f>
        <v>0</v>
      </c>
      <c r="L293" s="300" t="s">
        <v>108</v>
      </c>
      <c r="M293" s="333"/>
      <c r="N293" s="288" t="s">
        <v>20</v>
      </c>
      <c r="O293" s="289"/>
      <c r="P293" s="289"/>
      <c r="Q293" s="289"/>
      <c r="R293" s="289"/>
      <c r="S293" s="290" t="s">
        <v>17</v>
      </c>
      <c r="T293" s="107">
        <f t="shared" ref="T293:T302" si="194">IF(L293="【あり】",IF(N293="【住宅手当】",AC293,IF(N293="【宿舎借上げ】",AG293,0)),K293)</f>
        <v>0</v>
      </c>
      <c r="U293" s="107">
        <f t="shared" si="183"/>
        <v>0</v>
      </c>
      <c r="V293" s="159"/>
      <c r="X293" s="70" t="str">
        <f t="shared" si="184"/>
        <v>【住宅手当】</v>
      </c>
      <c r="Y293" s="70">
        <f t="shared" si="185"/>
        <v>0.5</v>
      </c>
      <c r="Z293" s="70">
        <f t="shared" si="186"/>
        <v>0</v>
      </c>
      <c r="AA293" s="70">
        <f t="shared" si="187"/>
        <v>0</v>
      </c>
      <c r="AB293" s="77">
        <f t="shared" si="188"/>
        <v>0</v>
      </c>
      <c r="AC293" s="70">
        <f t="shared" si="189"/>
        <v>0</v>
      </c>
      <c r="AD293" s="77">
        <f t="shared" si="190"/>
        <v>0</v>
      </c>
      <c r="AE293" s="70">
        <f t="shared" si="191"/>
        <v>0</v>
      </c>
      <c r="AF293" s="70">
        <f t="shared" si="192"/>
        <v>0</v>
      </c>
      <c r="AG293" s="70">
        <f t="shared" si="193"/>
        <v>0</v>
      </c>
    </row>
    <row r="294" spans="1:33" s="70" customFormat="1" ht="20.5" customHeight="1" x14ac:dyDescent="0.55000000000000004">
      <c r="A294" s="315"/>
      <c r="B294" s="339" t="s">
        <v>101</v>
      </c>
      <c r="C294" s="335" t="str">
        <f>IF(申請シート!C296=0,"",申請シート!C296)</f>
        <v/>
      </c>
      <c r="D294" s="329"/>
      <c r="E294" s="90"/>
      <c r="F294" s="102">
        <v>4</v>
      </c>
      <c r="G294" s="104"/>
      <c r="H294" s="105"/>
      <c r="I294" s="106">
        <f t="shared" si="182"/>
        <v>1</v>
      </c>
      <c r="J294" s="118" t="str">
        <f>申請シート!J294</f>
        <v>【住宅手当】</v>
      </c>
      <c r="K294" s="107">
        <f>申請シート!P294</f>
        <v>0</v>
      </c>
      <c r="L294" s="300" t="s">
        <v>108</v>
      </c>
      <c r="M294" s="333"/>
      <c r="N294" s="288" t="s">
        <v>20</v>
      </c>
      <c r="O294" s="289"/>
      <c r="P294" s="289"/>
      <c r="Q294" s="289"/>
      <c r="R294" s="289"/>
      <c r="S294" s="290" t="s">
        <v>17</v>
      </c>
      <c r="T294" s="107">
        <f t="shared" si="194"/>
        <v>0</v>
      </c>
      <c r="U294" s="107">
        <f t="shared" si="183"/>
        <v>0</v>
      </c>
      <c r="V294" s="159"/>
      <c r="X294" s="70" t="str">
        <f t="shared" si="184"/>
        <v>【住宅手当】</v>
      </c>
      <c r="Y294" s="70">
        <f t="shared" si="185"/>
        <v>0.5</v>
      </c>
      <c r="Z294" s="70">
        <f t="shared" si="186"/>
        <v>0</v>
      </c>
      <c r="AA294" s="70">
        <f t="shared" si="187"/>
        <v>0</v>
      </c>
      <c r="AB294" s="77">
        <f t="shared" si="188"/>
        <v>0</v>
      </c>
      <c r="AC294" s="70">
        <f t="shared" si="189"/>
        <v>0</v>
      </c>
      <c r="AD294" s="77">
        <f t="shared" si="190"/>
        <v>0</v>
      </c>
      <c r="AE294" s="70">
        <f t="shared" si="191"/>
        <v>0</v>
      </c>
      <c r="AF294" s="70">
        <f t="shared" si="192"/>
        <v>0</v>
      </c>
      <c r="AG294" s="70">
        <f t="shared" si="193"/>
        <v>0</v>
      </c>
    </row>
    <row r="295" spans="1:33" s="70" customFormat="1" ht="20.5" customHeight="1" x14ac:dyDescent="0.55000000000000004">
      <c r="A295" s="315"/>
      <c r="B295" s="340"/>
      <c r="C295" s="336"/>
      <c r="D295" s="330"/>
      <c r="E295" s="89"/>
      <c r="F295" s="102">
        <v>5</v>
      </c>
      <c r="G295" s="104"/>
      <c r="H295" s="105"/>
      <c r="I295" s="106">
        <f t="shared" si="182"/>
        <v>1</v>
      </c>
      <c r="J295" s="118" t="str">
        <f>申請シート!J295</f>
        <v>【住宅手当】</v>
      </c>
      <c r="K295" s="107">
        <f>申請シート!P295</f>
        <v>0</v>
      </c>
      <c r="L295" s="300" t="s">
        <v>108</v>
      </c>
      <c r="M295" s="333"/>
      <c r="N295" s="288" t="s">
        <v>20</v>
      </c>
      <c r="O295" s="289"/>
      <c r="P295" s="289"/>
      <c r="Q295" s="289"/>
      <c r="R295" s="289"/>
      <c r="S295" s="290" t="s">
        <v>17</v>
      </c>
      <c r="T295" s="107">
        <f t="shared" si="194"/>
        <v>0</v>
      </c>
      <c r="U295" s="107">
        <f t="shared" si="183"/>
        <v>0</v>
      </c>
      <c r="V295" s="159"/>
      <c r="X295" s="70" t="str">
        <f t="shared" si="184"/>
        <v>【住宅手当】</v>
      </c>
      <c r="Y295" s="70">
        <f t="shared" si="185"/>
        <v>0.5</v>
      </c>
      <c r="Z295" s="70">
        <f t="shared" si="186"/>
        <v>0</v>
      </c>
      <c r="AA295" s="70">
        <f t="shared" si="187"/>
        <v>0</v>
      </c>
      <c r="AB295" s="77">
        <f t="shared" si="188"/>
        <v>0</v>
      </c>
      <c r="AC295" s="70">
        <f t="shared" si="189"/>
        <v>0</v>
      </c>
      <c r="AD295" s="77">
        <f t="shared" si="190"/>
        <v>0</v>
      </c>
      <c r="AE295" s="70">
        <f t="shared" si="191"/>
        <v>0</v>
      </c>
      <c r="AF295" s="70">
        <f t="shared" si="192"/>
        <v>0</v>
      </c>
      <c r="AG295" s="70">
        <f t="shared" si="193"/>
        <v>0</v>
      </c>
    </row>
    <row r="296" spans="1:33" s="70" customFormat="1" ht="20.5" customHeight="1" thickBot="1" x14ac:dyDescent="0.6">
      <c r="A296" s="315"/>
      <c r="B296" s="341"/>
      <c r="C296" s="337"/>
      <c r="D296" s="331"/>
      <c r="E296" s="90"/>
      <c r="F296" s="102">
        <v>6</v>
      </c>
      <c r="G296" s="104"/>
      <c r="H296" s="105"/>
      <c r="I296" s="106">
        <f t="shared" si="182"/>
        <v>1</v>
      </c>
      <c r="J296" s="118" t="str">
        <f>申請シート!J296</f>
        <v>【住宅手当】</v>
      </c>
      <c r="K296" s="107">
        <f>申請シート!P296</f>
        <v>0</v>
      </c>
      <c r="L296" s="300" t="s">
        <v>108</v>
      </c>
      <c r="M296" s="333"/>
      <c r="N296" s="288" t="s">
        <v>20</v>
      </c>
      <c r="O296" s="289"/>
      <c r="P296" s="289"/>
      <c r="Q296" s="289"/>
      <c r="R296" s="289"/>
      <c r="S296" s="290" t="s">
        <v>17</v>
      </c>
      <c r="T296" s="107">
        <f t="shared" si="194"/>
        <v>0</v>
      </c>
      <c r="U296" s="107">
        <f t="shared" si="183"/>
        <v>0</v>
      </c>
      <c r="V296" s="159"/>
      <c r="X296" s="70" t="str">
        <f t="shared" si="184"/>
        <v>【住宅手当】</v>
      </c>
      <c r="Y296" s="70">
        <f t="shared" si="185"/>
        <v>0.5</v>
      </c>
      <c r="Z296" s="70">
        <f t="shared" si="186"/>
        <v>0</v>
      </c>
      <c r="AA296" s="70">
        <f t="shared" si="187"/>
        <v>0</v>
      </c>
      <c r="AB296" s="77">
        <f t="shared" si="188"/>
        <v>0</v>
      </c>
      <c r="AC296" s="70">
        <f t="shared" si="189"/>
        <v>0</v>
      </c>
      <c r="AD296" s="77">
        <f t="shared" si="190"/>
        <v>0</v>
      </c>
      <c r="AE296" s="70">
        <f t="shared" si="191"/>
        <v>0</v>
      </c>
      <c r="AF296" s="70">
        <f t="shared" si="192"/>
        <v>0</v>
      </c>
      <c r="AG296" s="70">
        <f t="shared" si="193"/>
        <v>0</v>
      </c>
    </row>
    <row r="297" spans="1:33" s="70" customFormat="1" ht="20.5" customHeight="1" x14ac:dyDescent="0.55000000000000004">
      <c r="A297" s="338"/>
      <c r="B297" s="99"/>
      <c r="C297" s="99"/>
      <c r="D297" s="99"/>
      <c r="E297" s="97"/>
      <c r="F297" s="102">
        <v>7</v>
      </c>
      <c r="G297" s="104"/>
      <c r="H297" s="105"/>
      <c r="I297" s="106">
        <f t="shared" si="182"/>
        <v>1</v>
      </c>
      <c r="J297" s="118" t="str">
        <f>申請シート!J297</f>
        <v>【住宅手当】</v>
      </c>
      <c r="K297" s="107">
        <f>申請シート!P297</f>
        <v>0</v>
      </c>
      <c r="L297" s="300" t="s">
        <v>108</v>
      </c>
      <c r="M297" s="333"/>
      <c r="N297" s="288" t="s">
        <v>20</v>
      </c>
      <c r="O297" s="289"/>
      <c r="P297" s="289"/>
      <c r="Q297" s="289"/>
      <c r="R297" s="289"/>
      <c r="S297" s="290" t="s">
        <v>17</v>
      </c>
      <c r="T297" s="107">
        <f t="shared" si="194"/>
        <v>0</v>
      </c>
      <c r="U297" s="107">
        <f t="shared" si="183"/>
        <v>0</v>
      </c>
      <c r="V297" s="159"/>
      <c r="X297" s="70" t="str">
        <f t="shared" si="184"/>
        <v>【住宅手当】</v>
      </c>
      <c r="Y297" s="70">
        <f t="shared" si="185"/>
        <v>0.5</v>
      </c>
      <c r="Z297" s="70">
        <f t="shared" si="186"/>
        <v>0</v>
      </c>
      <c r="AA297" s="70">
        <f t="shared" si="187"/>
        <v>0</v>
      </c>
      <c r="AB297" s="77">
        <f t="shared" si="188"/>
        <v>0</v>
      </c>
      <c r="AC297" s="70">
        <f t="shared" si="189"/>
        <v>0</v>
      </c>
      <c r="AD297" s="77">
        <f t="shared" si="190"/>
        <v>0</v>
      </c>
      <c r="AE297" s="70">
        <f t="shared" si="191"/>
        <v>0</v>
      </c>
      <c r="AF297" s="70">
        <f t="shared" si="192"/>
        <v>0</v>
      </c>
      <c r="AG297" s="70">
        <f t="shared" si="193"/>
        <v>0</v>
      </c>
    </row>
    <row r="298" spans="1:33" s="70" customFormat="1" ht="20.5" customHeight="1" thickBot="1" x14ac:dyDescent="0.6">
      <c r="A298" s="338"/>
      <c r="B298" s="100"/>
      <c r="C298" s="100"/>
      <c r="D298" s="100"/>
      <c r="E298" s="98"/>
      <c r="F298" s="102">
        <v>8</v>
      </c>
      <c r="G298" s="104"/>
      <c r="H298" s="105"/>
      <c r="I298" s="106">
        <f t="shared" si="182"/>
        <v>1</v>
      </c>
      <c r="J298" s="118" t="str">
        <f>申請シート!J298</f>
        <v>【住宅手当】</v>
      </c>
      <c r="K298" s="107">
        <f>申請シート!P298</f>
        <v>0</v>
      </c>
      <c r="L298" s="300" t="s">
        <v>108</v>
      </c>
      <c r="M298" s="333"/>
      <c r="N298" s="288" t="s">
        <v>20</v>
      </c>
      <c r="O298" s="289"/>
      <c r="P298" s="289"/>
      <c r="Q298" s="289"/>
      <c r="R298" s="289"/>
      <c r="S298" s="290" t="s">
        <v>17</v>
      </c>
      <c r="T298" s="107">
        <f t="shared" si="194"/>
        <v>0</v>
      </c>
      <c r="U298" s="107">
        <f t="shared" si="183"/>
        <v>0</v>
      </c>
      <c r="V298" s="159"/>
      <c r="X298" s="70" t="str">
        <f t="shared" si="184"/>
        <v>【住宅手当】</v>
      </c>
      <c r="Y298" s="70">
        <f t="shared" si="185"/>
        <v>0.5</v>
      </c>
      <c r="Z298" s="70">
        <f t="shared" si="186"/>
        <v>0</v>
      </c>
      <c r="AA298" s="70">
        <f t="shared" si="187"/>
        <v>0</v>
      </c>
      <c r="AB298" s="77">
        <f t="shared" si="188"/>
        <v>0</v>
      </c>
      <c r="AC298" s="70">
        <f t="shared" si="189"/>
        <v>0</v>
      </c>
      <c r="AD298" s="77">
        <f t="shared" si="190"/>
        <v>0</v>
      </c>
      <c r="AE298" s="70">
        <f t="shared" si="191"/>
        <v>0</v>
      </c>
      <c r="AF298" s="70">
        <f t="shared" si="192"/>
        <v>0</v>
      </c>
      <c r="AG298" s="70">
        <f t="shared" si="193"/>
        <v>0</v>
      </c>
    </row>
    <row r="299" spans="1:33" s="70" customFormat="1" ht="20.5" customHeight="1" thickBot="1" x14ac:dyDescent="0.6">
      <c r="A299" s="315"/>
      <c r="B299" s="172" t="str">
        <f>IF(D292=0,C292,D292)</f>
        <v/>
      </c>
      <c r="C299" s="173" t="s">
        <v>164</v>
      </c>
      <c r="D299" s="174"/>
      <c r="E299" s="89"/>
      <c r="F299" s="102">
        <v>9</v>
      </c>
      <c r="G299" s="104"/>
      <c r="H299" s="105"/>
      <c r="I299" s="106">
        <f t="shared" si="182"/>
        <v>1</v>
      </c>
      <c r="J299" s="118" t="str">
        <f>申請シート!J299</f>
        <v>【住宅手当】</v>
      </c>
      <c r="K299" s="107">
        <f>申請シート!P299</f>
        <v>0</v>
      </c>
      <c r="L299" s="300" t="s">
        <v>108</v>
      </c>
      <c r="M299" s="333"/>
      <c r="N299" s="288" t="s">
        <v>20</v>
      </c>
      <c r="O299" s="289"/>
      <c r="P299" s="289"/>
      <c r="Q299" s="289"/>
      <c r="R299" s="289"/>
      <c r="S299" s="290" t="s">
        <v>17</v>
      </c>
      <c r="T299" s="107">
        <f t="shared" si="194"/>
        <v>0</v>
      </c>
      <c r="U299" s="107">
        <f t="shared" si="183"/>
        <v>0</v>
      </c>
      <c r="V299" s="159"/>
      <c r="X299" s="70" t="str">
        <f t="shared" si="184"/>
        <v>【住宅手当】</v>
      </c>
      <c r="Y299" s="70">
        <f t="shared" si="185"/>
        <v>0.5</v>
      </c>
      <c r="Z299" s="70">
        <f t="shared" si="186"/>
        <v>0</v>
      </c>
      <c r="AA299" s="70">
        <f t="shared" si="187"/>
        <v>0</v>
      </c>
      <c r="AB299" s="77">
        <f t="shared" si="188"/>
        <v>0</v>
      </c>
      <c r="AC299" s="70">
        <f t="shared" si="189"/>
        <v>0</v>
      </c>
      <c r="AD299" s="77">
        <f t="shared" si="190"/>
        <v>0</v>
      </c>
      <c r="AE299" s="70">
        <f t="shared" si="191"/>
        <v>0</v>
      </c>
      <c r="AF299" s="70">
        <f t="shared" si="192"/>
        <v>0</v>
      </c>
      <c r="AG299" s="70">
        <f t="shared" si="193"/>
        <v>0</v>
      </c>
    </row>
    <row r="300" spans="1:33" s="70" customFormat="1" ht="20.5" customHeight="1" thickBot="1" x14ac:dyDescent="0.6">
      <c r="A300" s="315"/>
      <c r="B300" s="174" t="s">
        <v>5</v>
      </c>
      <c r="C300" s="175">
        <f>申請シート!C301</f>
        <v>12</v>
      </c>
      <c r="D300" s="176">
        <f>COUNTIF(X291:X302,"&lt;&gt;【補助対象外】")</f>
        <v>12</v>
      </c>
      <c r="E300" s="90"/>
      <c r="F300" s="102">
        <v>10</v>
      </c>
      <c r="G300" s="104"/>
      <c r="H300" s="105"/>
      <c r="I300" s="106">
        <f t="shared" si="182"/>
        <v>1</v>
      </c>
      <c r="J300" s="118" t="str">
        <f>申請シート!J300</f>
        <v>【住宅手当】</v>
      </c>
      <c r="K300" s="107">
        <f>申請シート!P300</f>
        <v>0</v>
      </c>
      <c r="L300" s="300" t="s">
        <v>108</v>
      </c>
      <c r="M300" s="333"/>
      <c r="N300" s="288" t="s">
        <v>20</v>
      </c>
      <c r="O300" s="289"/>
      <c r="P300" s="289"/>
      <c r="Q300" s="289"/>
      <c r="R300" s="289"/>
      <c r="S300" s="290" t="s">
        <v>17</v>
      </c>
      <c r="T300" s="107">
        <f t="shared" si="194"/>
        <v>0</v>
      </c>
      <c r="U300" s="107">
        <f t="shared" si="183"/>
        <v>0</v>
      </c>
      <c r="V300" s="159"/>
      <c r="X300" s="70" t="str">
        <f t="shared" si="184"/>
        <v>【住宅手当】</v>
      </c>
      <c r="Y300" s="70">
        <f t="shared" si="185"/>
        <v>0.5</v>
      </c>
      <c r="Z300" s="70">
        <f t="shared" si="186"/>
        <v>0</v>
      </c>
      <c r="AA300" s="70">
        <f t="shared" si="187"/>
        <v>0</v>
      </c>
      <c r="AB300" s="77">
        <f t="shared" si="188"/>
        <v>0</v>
      </c>
      <c r="AC300" s="70">
        <f t="shared" si="189"/>
        <v>0</v>
      </c>
      <c r="AD300" s="77">
        <f t="shared" si="190"/>
        <v>0</v>
      </c>
      <c r="AE300" s="70">
        <f t="shared" si="191"/>
        <v>0</v>
      </c>
      <c r="AF300" s="70">
        <f t="shared" si="192"/>
        <v>0</v>
      </c>
      <c r="AG300" s="70">
        <f t="shared" si="193"/>
        <v>0</v>
      </c>
    </row>
    <row r="301" spans="1:33" s="70" customFormat="1" ht="20.5" customHeight="1" thickBot="1" x14ac:dyDescent="0.6">
      <c r="A301" s="315"/>
      <c r="B301" s="89" t="s">
        <v>114</v>
      </c>
      <c r="C301" s="182">
        <f>ROUNDDOWN(SUM(K291:K302),-3)</f>
        <v>0</v>
      </c>
      <c r="D301" s="177">
        <f>ROUNDDOWN(SUM(T291:T302),-3)</f>
        <v>0</v>
      </c>
      <c r="E301" s="89"/>
      <c r="F301" s="102">
        <v>11</v>
      </c>
      <c r="G301" s="104"/>
      <c r="H301" s="105"/>
      <c r="I301" s="106">
        <f t="shared" si="182"/>
        <v>1</v>
      </c>
      <c r="J301" s="118" t="str">
        <f>申請シート!J301</f>
        <v>【住宅手当】</v>
      </c>
      <c r="K301" s="107">
        <f>申請シート!P301</f>
        <v>0</v>
      </c>
      <c r="L301" s="300" t="s">
        <v>108</v>
      </c>
      <c r="M301" s="333"/>
      <c r="N301" s="288" t="s">
        <v>20</v>
      </c>
      <c r="O301" s="289"/>
      <c r="P301" s="289"/>
      <c r="Q301" s="289"/>
      <c r="R301" s="289"/>
      <c r="S301" s="290" t="s">
        <v>17</v>
      </c>
      <c r="T301" s="107">
        <f t="shared" si="194"/>
        <v>0</v>
      </c>
      <c r="U301" s="107">
        <f t="shared" si="183"/>
        <v>0</v>
      </c>
      <c r="V301" s="159"/>
      <c r="X301" s="70" t="str">
        <f t="shared" si="184"/>
        <v>【住宅手当】</v>
      </c>
      <c r="Y301" s="70">
        <f t="shared" si="185"/>
        <v>0.5</v>
      </c>
      <c r="Z301" s="70">
        <f t="shared" si="186"/>
        <v>0</v>
      </c>
      <c r="AA301" s="70">
        <f t="shared" si="187"/>
        <v>0</v>
      </c>
      <c r="AB301" s="77">
        <f t="shared" si="188"/>
        <v>0</v>
      </c>
      <c r="AC301" s="70">
        <f t="shared" si="189"/>
        <v>0</v>
      </c>
      <c r="AD301" s="77">
        <f t="shared" si="190"/>
        <v>0</v>
      </c>
      <c r="AE301" s="70">
        <f t="shared" si="191"/>
        <v>0</v>
      </c>
      <c r="AF301" s="70">
        <f t="shared" si="192"/>
        <v>0</v>
      </c>
      <c r="AG301" s="70">
        <f t="shared" si="193"/>
        <v>0</v>
      </c>
    </row>
    <row r="302" spans="1:33" s="70" customFormat="1" ht="20.5" customHeight="1" thickBot="1" x14ac:dyDescent="0.6">
      <c r="A302" s="315"/>
      <c r="B302" s="183" t="s">
        <v>115</v>
      </c>
      <c r="C302" s="178"/>
      <c r="D302" s="179">
        <f>D301-C301</f>
        <v>0</v>
      </c>
      <c r="E302" s="90"/>
      <c r="F302" s="108">
        <v>12</v>
      </c>
      <c r="G302" s="109"/>
      <c r="H302" s="110"/>
      <c r="I302" s="111">
        <f t="shared" si="182"/>
        <v>1</v>
      </c>
      <c r="J302" s="120" t="str">
        <f>申請シート!J302</f>
        <v>【住宅手当】</v>
      </c>
      <c r="K302" s="112">
        <f>申請シート!P302</f>
        <v>0</v>
      </c>
      <c r="L302" s="303" t="s">
        <v>108</v>
      </c>
      <c r="M302" s="334"/>
      <c r="N302" s="295" t="s">
        <v>20</v>
      </c>
      <c r="O302" s="296"/>
      <c r="P302" s="296"/>
      <c r="Q302" s="296"/>
      <c r="R302" s="296"/>
      <c r="S302" s="297" t="s">
        <v>17</v>
      </c>
      <c r="T302" s="112">
        <f t="shared" si="194"/>
        <v>0</v>
      </c>
      <c r="U302" s="112">
        <f t="shared" si="183"/>
        <v>0</v>
      </c>
      <c r="V302" s="160"/>
      <c r="X302" s="70" t="str">
        <f t="shared" si="184"/>
        <v>【住宅手当】</v>
      </c>
      <c r="Y302" s="70">
        <f t="shared" si="185"/>
        <v>0.5</v>
      </c>
      <c r="Z302" s="70">
        <f t="shared" si="186"/>
        <v>0</v>
      </c>
      <c r="AA302" s="70">
        <f t="shared" si="187"/>
        <v>0</v>
      </c>
      <c r="AB302" s="77">
        <f t="shared" si="188"/>
        <v>0</v>
      </c>
      <c r="AC302" s="70">
        <f t="shared" si="189"/>
        <v>0</v>
      </c>
      <c r="AD302" s="77">
        <f t="shared" si="190"/>
        <v>0</v>
      </c>
      <c r="AE302" s="70">
        <f t="shared" si="191"/>
        <v>0</v>
      </c>
      <c r="AF302" s="70">
        <f t="shared" si="192"/>
        <v>0</v>
      </c>
      <c r="AG302" s="70">
        <f t="shared" si="193"/>
        <v>0</v>
      </c>
    </row>
    <row r="303" spans="1:33" s="70" customFormat="1" ht="3.65" customHeight="1" x14ac:dyDescent="0.55000000000000004">
      <c r="A303" s="147"/>
      <c r="B303" s="91"/>
      <c r="C303" s="71"/>
      <c r="D303" s="151"/>
      <c r="E303" s="92"/>
      <c r="F303" s="71"/>
      <c r="G303" s="93"/>
      <c r="H303" s="93"/>
      <c r="I303" s="94"/>
      <c r="J303" s="156"/>
      <c r="K303" s="95"/>
      <c r="L303" s="156"/>
      <c r="M303" s="157"/>
      <c r="N303" s="267"/>
      <c r="O303" s="268"/>
      <c r="P303" s="268"/>
      <c r="Q303" s="268"/>
      <c r="R303" s="268"/>
      <c r="S303" s="267"/>
      <c r="T303" s="95"/>
      <c r="U303" s="95"/>
      <c r="V303" s="96"/>
      <c r="AB303" s="77"/>
      <c r="AD303" s="77"/>
    </row>
    <row r="304" spans="1:33" s="70" customFormat="1" ht="3.65" customHeight="1" x14ac:dyDescent="0.55000000000000004">
      <c r="A304" s="147"/>
      <c r="B304" s="91"/>
      <c r="C304" s="71"/>
      <c r="D304" s="151"/>
      <c r="E304" s="92"/>
      <c r="F304" s="71"/>
      <c r="G304" s="93"/>
      <c r="H304" s="93"/>
      <c r="I304" s="94"/>
      <c r="J304" s="156"/>
      <c r="K304" s="95"/>
      <c r="L304" s="156"/>
      <c r="M304" s="157"/>
      <c r="N304" s="267"/>
      <c r="O304" s="268"/>
      <c r="P304" s="268"/>
      <c r="Q304" s="268"/>
      <c r="R304" s="268"/>
      <c r="S304" s="267"/>
      <c r="T304" s="95"/>
      <c r="U304" s="95"/>
      <c r="V304" s="96"/>
      <c r="AB304" s="77"/>
      <c r="AD304" s="77"/>
    </row>
    <row r="305" spans="1:33" s="70" customFormat="1" ht="3.65" customHeight="1" thickBot="1" x14ac:dyDescent="0.6">
      <c r="A305" s="147"/>
      <c r="B305" s="91"/>
      <c r="C305" s="71"/>
      <c r="D305" s="151"/>
      <c r="E305" s="92"/>
      <c r="F305" s="71"/>
      <c r="G305" s="93"/>
      <c r="H305" s="93"/>
      <c r="I305" s="94"/>
      <c r="J305" s="156"/>
      <c r="K305" s="95"/>
      <c r="L305" s="156"/>
      <c r="M305" s="157"/>
      <c r="N305" s="267"/>
      <c r="O305" s="268"/>
      <c r="P305" s="268"/>
      <c r="Q305" s="268"/>
      <c r="R305" s="268"/>
      <c r="S305" s="267"/>
      <c r="T305" s="95"/>
      <c r="U305" s="95"/>
      <c r="V305" s="96"/>
      <c r="AB305" s="77"/>
      <c r="AD305" s="77"/>
    </row>
    <row r="306" spans="1:33" s="70" customFormat="1" ht="3.65" customHeight="1" x14ac:dyDescent="0.55000000000000004">
      <c r="A306" s="147"/>
      <c r="B306" s="162"/>
      <c r="C306" s="164"/>
      <c r="D306" s="161"/>
      <c r="E306" s="163"/>
      <c r="F306" s="164"/>
      <c r="G306" s="165"/>
      <c r="H306" s="165"/>
      <c r="I306" s="166"/>
      <c r="J306" s="180"/>
      <c r="K306" s="167"/>
      <c r="L306" s="180"/>
      <c r="M306" s="181"/>
      <c r="N306" s="269"/>
      <c r="O306" s="270"/>
      <c r="P306" s="270"/>
      <c r="Q306" s="270"/>
      <c r="R306" s="270"/>
      <c r="S306" s="269"/>
      <c r="T306" s="167"/>
      <c r="U306" s="167"/>
      <c r="V306" s="168"/>
      <c r="AB306" s="77"/>
      <c r="AD306" s="77"/>
    </row>
    <row r="307" spans="1:33" s="70" customFormat="1" ht="3.65" customHeight="1" x14ac:dyDescent="0.55000000000000004">
      <c r="A307" s="147"/>
      <c r="B307" s="91"/>
      <c r="C307" s="71"/>
      <c r="D307" s="151"/>
      <c r="E307" s="92"/>
      <c r="F307" s="71"/>
      <c r="G307" s="93"/>
      <c r="H307" s="93"/>
      <c r="I307" s="94"/>
      <c r="J307" s="156"/>
      <c r="K307" s="95"/>
      <c r="L307" s="156"/>
      <c r="M307" s="157"/>
      <c r="N307" s="267"/>
      <c r="O307" s="268"/>
      <c r="P307" s="268"/>
      <c r="Q307" s="268"/>
      <c r="R307" s="268"/>
      <c r="S307" s="267"/>
      <c r="T307" s="95"/>
      <c r="U307" s="95"/>
      <c r="V307" s="96"/>
      <c r="AB307" s="77"/>
      <c r="AD307" s="77"/>
    </row>
    <row r="308" spans="1:33" s="70" customFormat="1" ht="3.65" customHeight="1" x14ac:dyDescent="0.55000000000000004">
      <c r="A308" s="147"/>
      <c r="B308" s="91"/>
      <c r="C308" s="71"/>
      <c r="D308" s="151"/>
      <c r="E308" s="92"/>
      <c r="F308" s="71"/>
      <c r="G308" s="93"/>
      <c r="H308" s="93"/>
      <c r="I308" s="94"/>
      <c r="J308" s="156"/>
      <c r="K308" s="95"/>
      <c r="L308" s="156"/>
      <c r="M308" s="157"/>
      <c r="N308" s="267"/>
      <c r="O308" s="268"/>
      <c r="P308" s="268"/>
      <c r="Q308" s="268"/>
      <c r="R308" s="268"/>
      <c r="S308" s="267"/>
      <c r="T308" s="95"/>
      <c r="U308" s="95"/>
      <c r="V308" s="96"/>
      <c r="AB308" s="77"/>
      <c r="AD308" s="77"/>
    </row>
    <row r="309" spans="1:33" ht="20" thickBot="1" x14ac:dyDescent="0.5">
      <c r="B309" s="6"/>
      <c r="C309" s="6"/>
      <c r="D309" s="122" t="str">
        <f>申請シート!D310</f>
        <v>16人目</v>
      </c>
      <c r="E309" s="6"/>
      <c r="F309" s="6"/>
      <c r="G309" s="149"/>
      <c r="H309" s="149"/>
      <c r="J309" s="149"/>
      <c r="N309" s="155"/>
      <c r="O309" s="154"/>
      <c r="P309" s="154"/>
      <c r="Q309" s="154"/>
      <c r="R309" s="154"/>
      <c r="S309" s="154"/>
      <c r="T309" s="154"/>
      <c r="U309" s="154"/>
      <c r="V309" s="155"/>
    </row>
    <row r="310" spans="1:33" s="70" customFormat="1" ht="48" customHeight="1" thickBot="1" x14ac:dyDescent="0.6">
      <c r="A310" s="78"/>
      <c r="B310" s="83" t="s">
        <v>94</v>
      </c>
      <c r="C310" s="83" t="s">
        <v>105</v>
      </c>
      <c r="D310" s="114" t="s">
        <v>107</v>
      </c>
      <c r="E310" s="88"/>
      <c r="F310" s="83" t="s">
        <v>93</v>
      </c>
      <c r="G310" s="84" t="s">
        <v>66</v>
      </c>
      <c r="H310" s="84" t="s">
        <v>67</v>
      </c>
      <c r="I310" s="81" t="s">
        <v>73</v>
      </c>
      <c r="J310" s="116" t="s">
        <v>111</v>
      </c>
      <c r="K310" s="116" t="s">
        <v>112</v>
      </c>
      <c r="L310" s="116" t="s">
        <v>109</v>
      </c>
      <c r="M310" s="116"/>
      <c r="N310" s="84" t="s">
        <v>75</v>
      </c>
      <c r="O310" s="84" t="s">
        <v>69</v>
      </c>
      <c r="P310" s="84" t="s">
        <v>68</v>
      </c>
      <c r="Q310" s="84" t="s">
        <v>70</v>
      </c>
      <c r="R310" s="84" t="s">
        <v>71</v>
      </c>
      <c r="S310" s="84" t="s">
        <v>15</v>
      </c>
      <c r="T310" s="121" t="s">
        <v>113</v>
      </c>
      <c r="U310" s="80" t="s">
        <v>74</v>
      </c>
      <c r="V310" s="69" t="s">
        <v>116</v>
      </c>
      <c r="Y310" s="70" t="s">
        <v>54</v>
      </c>
      <c r="Z310" s="70" t="s">
        <v>79</v>
      </c>
      <c r="AA310" s="70" t="s">
        <v>56</v>
      </c>
      <c r="AB310" s="70" t="s">
        <v>57</v>
      </c>
      <c r="AC310" s="71" t="s">
        <v>58</v>
      </c>
      <c r="AD310" s="70" t="s">
        <v>59</v>
      </c>
      <c r="AE310" s="70" t="s">
        <v>60</v>
      </c>
      <c r="AF310" s="70" t="s">
        <v>61</v>
      </c>
      <c r="AG310" s="70" t="s">
        <v>62</v>
      </c>
    </row>
    <row r="311" spans="1:33" s="70" customFormat="1" ht="20.5" customHeight="1" x14ac:dyDescent="0.55000000000000004">
      <c r="A311" s="315"/>
      <c r="B311" s="72" t="s">
        <v>96</v>
      </c>
      <c r="C311" s="87" t="str">
        <f>IF(申請シート!C311=0,"",申請シート!C311)</f>
        <v/>
      </c>
      <c r="D311" s="299"/>
      <c r="E311" s="89"/>
      <c r="F311" s="87">
        <v>1</v>
      </c>
      <c r="G311" s="73"/>
      <c r="H311" s="74"/>
      <c r="I311" s="75">
        <f t="shared" ref="I311:I322" si="195">IF(H311-G311+1&lt;10,IF(H311-G311+1&gt;0,H311-G311+1,"✕"),"✕")</f>
        <v>1</v>
      </c>
      <c r="J311" s="119" t="str">
        <f>申請シート!J311</f>
        <v>【住宅手当】</v>
      </c>
      <c r="K311" s="117">
        <f>申請シート!P311</f>
        <v>0</v>
      </c>
      <c r="L311" s="300" t="s">
        <v>108</v>
      </c>
      <c r="M311" s="332" t="s">
        <v>110</v>
      </c>
      <c r="N311" s="283" t="s">
        <v>20</v>
      </c>
      <c r="O311" s="284"/>
      <c r="P311" s="284"/>
      <c r="Q311" s="284"/>
      <c r="R311" s="284"/>
      <c r="S311" s="285" t="s">
        <v>17</v>
      </c>
      <c r="T311" s="76">
        <f>IF(L311="【あり】",IF(N311="【住宅手当】",AC311,IF(N311="【宿舎借上げ】",AG311,0)),K311)</f>
        <v>0</v>
      </c>
      <c r="U311" s="76">
        <f t="shared" ref="U311:U322" si="196">I311*T311</f>
        <v>0</v>
      </c>
      <c r="V311" s="286"/>
      <c r="X311" s="70" t="str">
        <f t="shared" ref="X311:X322" si="197">IF(L311="【あり】",N311,J311)</f>
        <v>【住宅手当】</v>
      </c>
      <c r="Y311" s="70">
        <f t="shared" ref="Y311:Y322" si="198">IF(S311="標準エリア",1/2,(IF(S311="加算エリア",2/3,0)))</f>
        <v>0.5</v>
      </c>
      <c r="Z311" s="70">
        <f t="shared" ref="Z311:Z322" si="199">P311*Y311</f>
        <v>0</v>
      </c>
      <c r="AA311" s="70">
        <f t="shared" ref="AA311:AA322" si="200">IF(Z311&gt;=(IF(S311="標準エリア",10000,IF(S311="加算エリア",14000,0))),IF(S311="標準エリア",10000,IF(S311="加算エリア",14000,0)),Z311)</f>
        <v>0</v>
      </c>
      <c r="AB311" s="77">
        <f t="shared" ref="AB311:AB322" si="201">O311-P311</f>
        <v>0</v>
      </c>
      <c r="AC311" s="70">
        <f t="shared" ref="AC311:AC322" si="202">IF(AA311&gt;=AB311,AB311,AA311)</f>
        <v>0</v>
      </c>
      <c r="AD311" s="77">
        <f t="shared" ref="AD311:AD322" si="203">Q311-R311</f>
        <v>0</v>
      </c>
      <c r="AE311" s="70">
        <f t="shared" ref="AE311:AE322" si="204">AD311*Y311</f>
        <v>0</v>
      </c>
      <c r="AF311" s="70">
        <f t="shared" ref="AF311:AF322" si="205">IF(AE311&gt;=(IF(S311="標準エリア",10000,14000)),(IF(S311="標準エリア",10000,14000)),AE311)</f>
        <v>0</v>
      </c>
      <c r="AG311" s="70">
        <f t="shared" ref="AG311:AG322" si="206">IF(AF311&gt;=R311,R311,AF311)</f>
        <v>0</v>
      </c>
    </row>
    <row r="312" spans="1:33" s="70" customFormat="1" ht="20.5" customHeight="1" x14ac:dyDescent="0.55000000000000004">
      <c r="A312" s="315"/>
      <c r="B312" s="101" t="s">
        <v>97</v>
      </c>
      <c r="C312" s="102" t="str">
        <f>IF(申請シート!C312=0,"",申請シート!C312)</f>
        <v/>
      </c>
      <c r="D312" s="301"/>
      <c r="E312" s="90"/>
      <c r="F312" s="102">
        <v>2</v>
      </c>
      <c r="G312" s="104"/>
      <c r="H312" s="105"/>
      <c r="I312" s="106">
        <f t="shared" si="195"/>
        <v>1</v>
      </c>
      <c r="J312" s="118" t="str">
        <f>申請シート!J312</f>
        <v>【住宅手当】</v>
      </c>
      <c r="K312" s="107">
        <f>申請シート!P312</f>
        <v>0</v>
      </c>
      <c r="L312" s="300" t="s">
        <v>108</v>
      </c>
      <c r="M312" s="333"/>
      <c r="N312" s="288" t="s">
        <v>20</v>
      </c>
      <c r="O312" s="289"/>
      <c r="P312" s="289"/>
      <c r="Q312" s="289"/>
      <c r="R312" s="289"/>
      <c r="S312" s="290" t="s">
        <v>17</v>
      </c>
      <c r="T312" s="107">
        <f>IF(L312="【あり】",IF(N312="【住宅手当】",AC312,IF(N312="【宿舎借上げ】",AG312,0)),K312)</f>
        <v>0</v>
      </c>
      <c r="U312" s="107">
        <f t="shared" si="196"/>
        <v>0</v>
      </c>
      <c r="V312" s="291"/>
      <c r="X312" s="70" t="str">
        <f t="shared" si="197"/>
        <v>【住宅手当】</v>
      </c>
      <c r="Y312" s="70">
        <f t="shared" si="198"/>
        <v>0.5</v>
      </c>
      <c r="Z312" s="70">
        <f t="shared" si="199"/>
        <v>0</v>
      </c>
      <c r="AA312" s="70">
        <f t="shared" si="200"/>
        <v>0</v>
      </c>
      <c r="AB312" s="77">
        <f t="shared" si="201"/>
        <v>0</v>
      </c>
      <c r="AC312" s="70">
        <f t="shared" si="202"/>
        <v>0</v>
      </c>
      <c r="AD312" s="77">
        <f t="shared" si="203"/>
        <v>0</v>
      </c>
      <c r="AE312" s="70">
        <f t="shared" si="204"/>
        <v>0</v>
      </c>
      <c r="AF312" s="70">
        <f t="shared" si="205"/>
        <v>0</v>
      </c>
      <c r="AG312" s="70">
        <f t="shared" si="206"/>
        <v>0</v>
      </c>
    </row>
    <row r="313" spans="1:33" s="70" customFormat="1" ht="20.5" customHeight="1" x14ac:dyDescent="0.55000000000000004">
      <c r="A313" s="315"/>
      <c r="B313" s="101" t="s">
        <v>106</v>
      </c>
      <c r="C313" s="115" t="str">
        <f>IF(申請シート!C315=0,"",申請シート!C315)</f>
        <v/>
      </c>
      <c r="D313" s="301"/>
      <c r="E313" s="89"/>
      <c r="F313" s="102">
        <v>3</v>
      </c>
      <c r="G313" s="104"/>
      <c r="H313" s="105"/>
      <c r="I313" s="106">
        <f t="shared" si="195"/>
        <v>1</v>
      </c>
      <c r="J313" s="118" t="str">
        <f>申請シート!J313</f>
        <v>【住宅手当】</v>
      </c>
      <c r="K313" s="107">
        <f>申請シート!P313</f>
        <v>0</v>
      </c>
      <c r="L313" s="300" t="s">
        <v>108</v>
      </c>
      <c r="M313" s="333"/>
      <c r="N313" s="288" t="s">
        <v>20</v>
      </c>
      <c r="O313" s="289"/>
      <c r="P313" s="289"/>
      <c r="Q313" s="289"/>
      <c r="R313" s="289"/>
      <c r="S313" s="290" t="s">
        <v>17</v>
      </c>
      <c r="T313" s="107">
        <f t="shared" ref="T313:T322" si="207">IF(L313="【あり】",IF(N313="【住宅手当】",AC313,IF(N313="【宿舎借上げ】",AG313,0)),K313)</f>
        <v>0</v>
      </c>
      <c r="U313" s="107">
        <f t="shared" si="196"/>
        <v>0</v>
      </c>
      <c r="V313" s="291"/>
      <c r="X313" s="70" t="str">
        <f t="shared" si="197"/>
        <v>【住宅手当】</v>
      </c>
      <c r="Y313" s="70">
        <f t="shared" si="198"/>
        <v>0.5</v>
      </c>
      <c r="Z313" s="70">
        <f t="shared" si="199"/>
        <v>0</v>
      </c>
      <c r="AA313" s="70">
        <f t="shared" si="200"/>
        <v>0</v>
      </c>
      <c r="AB313" s="77">
        <f t="shared" si="201"/>
        <v>0</v>
      </c>
      <c r="AC313" s="70">
        <f t="shared" si="202"/>
        <v>0</v>
      </c>
      <c r="AD313" s="77">
        <f t="shared" si="203"/>
        <v>0</v>
      </c>
      <c r="AE313" s="70">
        <f t="shared" si="204"/>
        <v>0</v>
      </c>
      <c r="AF313" s="70">
        <f t="shared" si="205"/>
        <v>0</v>
      </c>
      <c r="AG313" s="70">
        <f t="shared" si="206"/>
        <v>0</v>
      </c>
    </row>
    <row r="314" spans="1:33" s="70" customFormat="1" ht="20.5" customHeight="1" x14ac:dyDescent="0.55000000000000004">
      <c r="A314" s="315"/>
      <c r="B314" s="339" t="s">
        <v>101</v>
      </c>
      <c r="C314" s="335" t="str">
        <f>IF(申請シート!C316=0,"",申請シート!C316)</f>
        <v/>
      </c>
      <c r="D314" s="329"/>
      <c r="E314" s="90"/>
      <c r="F314" s="102">
        <v>4</v>
      </c>
      <c r="G314" s="104"/>
      <c r="H314" s="105"/>
      <c r="I314" s="106">
        <f t="shared" si="195"/>
        <v>1</v>
      </c>
      <c r="J314" s="118" t="str">
        <f>申請シート!J314</f>
        <v>【住宅手当】</v>
      </c>
      <c r="K314" s="107">
        <f>申請シート!P314</f>
        <v>0</v>
      </c>
      <c r="L314" s="300" t="s">
        <v>108</v>
      </c>
      <c r="M314" s="333"/>
      <c r="N314" s="288" t="s">
        <v>20</v>
      </c>
      <c r="O314" s="289"/>
      <c r="P314" s="289"/>
      <c r="Q314" s="289"/>
      <c r="R314" s="289"/>
      <c r="S314" s="290" t="s">
        <v>17</v>
      </c>
      <c r="T314" s="107">
        <f t="shared" si="207"/>
        <v>0</v>
      </c>
      <c r="U314" s="107">
        <f t="shared" si="196"/>
        <v>0</v>
      </c>
      <c r="V314" s="291"/>
      <c r="X314" s="70" t="str">
        <f t="shared" si="197"/>
        <v>【住宅手当】</v>
      </c>
      <c r="Y314" s="70">
        <f t="shared" si="198"/>
        <v>0.5</v>
      </c>
      <c r="Z314" s="70">
        <f t="shared" si="199"/>
        <v>0</v>
      </c>
      <c r="AA314" s="70">
        <f t="shared" si="200"/>
        <v>0</v>
      </c>
      <c r="AB314" s="77">
        <f t="shared" si="201"/>
        <v>0</v>
      </c>
      <c r="AC314" s="70">
        <f t="shared" si="202"/>
        <v>0</v>
      </c>
      <c r="AD314" s="77">
        <f t="shared" si="203"/>
        <v>0</v>
      </c>
      <c r="AE314" s="70">
        <f t="shared" si="204"/>
        <v>0</v>
      </c>
      <c r="AF314" s="70">
        <f t="shared" si="205"/>
        <v>0</v>
      </c>
      <c r="AG314" s="70">
        <f t="shared" si="206"/>
        <v>0</v>
      </c>
    </row>
    <row r="315" spans="1:33" s="70" customFormat="1" ht="20.5" customHeight="1" x14ac:dyDescent="0.55000000000000004">
      <c r="A315" s="315"/>
      <c r="B315" s="340"/>
      <c r="C315" s="336"/>
      <c r="D315" s="330"/>
      <c r="E315" s="89"/>
      <c r="F315" s="102">
        <v>5</v>
      </c>
      <c r="G315" s="104"/>
      <c r="H315" s="105"/>
      <c r="I315" s="106">
        <f t="shared" si="195"/>
        <v>1</v>
      </c>
      <c r="J315" s="118" t="str">
        <f>申請シート!J315</f>
        <v>【住宅手当】</v>
      </c>
      <c r="K315" s="107">
        <f>申請シート!P315</f>
        <v>0</v>
      </c>
      <c r="L315" s="300" t="s">
        <v>108</v>
      </c>
      <c r="M315" s="333"/>
      <c r="N315" s="288" t="s">
        <v>20</v>
      </c>
      <c r="O315" s="289"/>
      <c r="P315" s="289"/>
      <c r="Q315" s="289"/>
      <c r="R315" s="289"/>
      <c r="S315" s="290" t="s">
        <v>17</v>
      </c>
      <c r="T315" s="107">
        <f t="shared" si="207"/>
        <v>0</v>
      </c>
      <c r="U315" s="107">
        <f t="shared" si="196"/>
        <v>0</v>
      </c>
      <c r="V315" s="291"/>
      <c r="X315" s="70" t="str">
        <f t="shared" si="197"/>
        <v>【住宅手当】</v>
      </c>
      <c r="Y315" s="70">
        <f t="shared" si="198"/>
        <v>0.5</v>
      </c>
      <c r="Z315" s="70">
        <f t="shared" si="199"/>
        <v>0</v>
      </c>
      <c r="AA315" s="70">
        <f t="shared" si="200"/>
        <v>0</v>
      </c>
      <c r="AB315" s="77">
        <f t="shared" si="201"/>
        <v>0</v>
      </c>
      <c r="AC315" s="70">
        <f t="shared" si="202"/>
        <v>0</v>
      </c>
      <c r="AD315" s="77">
        <f t="shared" si="203"/>
        <v>0</v>
      </c>
      <c r="AE315" s="70">
        <f t="shared" si="204"/>
        <v>0</v>
      </c>
      <c r="AF315" s="70">
        <f t="shared" si="205"/>
        <v>0</v>
      </c>
      <c r="AG315" s="70">
        <f t="shared" si="206"/>
        <v>0</v>
      </c>
    </row>
    <row r="316" spans="1:33" s="70" customFormat="1" ht="20.5" customHeight="1" thickBot="1" x14ac:dyDescent="0.6">
      <c r="A316" s="315"/>
      <c r="B316" s="341"/>
      <c r="C316" s="337"/>
      <c r="D316" s="331"/>
      <c r="E316" s="90"/>
      <c r="F316" s="102">
        <v>6</v>
      </c>
      <c r="G316" s="104"/>
      <c r="H316" s="105"/>
      <c r="I316" s="106">
        <f t="shared" si="195"/>
        <v>1</v>
      </c>
      <c r="J316" s="118" t="str">
        <f>申請シート!J316</f>
        <v>【住宅手当】</v>
      </c>
      <c r="K316" s="107">
        <f>申請シート!P316</f>
        <v>0</v>
      </c>
      <c r="L316" s="300" t="s">
        <v>108</v>
      </c>
      <c r="M316" s="333"/>
      <c r="N316" s="288" t="s">
        <v>20</v>
      </c>
      <c r="O316" s="289"/>
      <c r="P316" s="289"/>
      <c r="Q316" s="289"/>
      <c r="R316" s="289"/>
      <c r="S316" s="290" t="s">
        <v>17</v>
      </c>
      <c r="T316" s="107">
        <f t="shared" si="207"/>
        <v>0</v>
      </c>
      <c r="U316" s="107">
        <f t="shared" si="196"/>
        <v>0</v>
      </c>
      <c r="V316" s="291"/>
      <c r="X316" s="70" t="str">
        <f t="shared" si="197"/>
        <v>【住宅手当】</v>
      </c>
      <c r="Y316" s="70">
        <f t="shared" si="198"/>
        <v>0.5</v>
      </c>
      <c r="Z316" s="70">
        <f t="shared" si="199"/>
        <v>0</v>
      </c>
      <c r="AA316" s="70">
        <f t="shared" si="200"/>
        <v>0</v>
      </c>
      <c r="AB316" s="77">
        <f t="shared" si="201"/>
        <v>0</v>
      </c>
      <c r="AC316" s="70">
        <f t="shared" si="202"/>
        <v>0</v>
      </c>
      <c r="AD316" s="77">
        <f t="shared" si="203"/>
        <v>0</v>
      </c>
      <c r="AE316" s="70">
        <f t="shared" si="204"/>
        <v>0</v>
      </c>
      <c r="AF316" s="70">
        <f t="shared" si="205"/>
        <v>0</v>
      </c>
      <c r="AG316" s="70">
        <f t="shared" si="206"/>
        <v>0</v>
      </c>
    </row>
    <row r="317" spans="1:33" s="70" customFormat="1" ht="20.5" customHeight="1" x14ac:dyDescent="0.55000000000000004">
      <c r="A317" s="338"/>
      <c r="B317" s="99"/>
      <c r="C317" s="99"/>
      <c r="D317" s="99"/>
      <c r="E317" s="97"/>
      <c r="F317" s="102">
        <v>7</v>
      </c>
      <c r="G317" s="104"/>
      <c r="H317" s="105"/>
      <c r="I317" s="106">
        <f t="shared" si="195"/>
        <v>1</v>
      </c>
      <c r="J317" s="118" t="str">
        <f>申請シート!J317</f>
        <v>【住宅手当】</v>
      </c>
      <c r="K317" s="107">
        <f>申請シート!P317</f>
        <v>0</v>
      </c>
      <c r="L317" s="300" t="s">
        <v>108</v>
      </c>
      <c r="M317" s="333"/>
      <c r="N317" s="288" t="s">
        <v>20</v>
      </c>
      <c r="O317" s="289"/>
      <c r="P317" s="289"/>
      <c r="Q317" s="289"/>
      <c r="R317" s="289"/>
      <c r="S317" s="290" t="s">
        <v>17</v>
      </c>
      <c r="T317" s="107">
        <f t="shared" si="207"/>
        <v>0</v>
      </c>
      <c r="U317" s="107">
        <f t="shared" si="196"/>
        <v>0</v>
      </c>
      <c r="V317" s="291"/>
      <c r="X317" s="70" t="str">
        <f t="shared" si="197"/>
        <v>【住宅手当】</v>
      </c>
      <c r="Y317" s="70">
        <f t="shared" si="198"/>
        <v>0.5</v>
      </c>
      <c r="Z317" s="70">
        <f t="shared" si="199"/>
        <v>0</v>
      </c>
      <c r="AA317" s="70">
        <f t="shared" si="200"/>
        <v>0</v>
      </c>
      <c r="AB317" s="77">
        <f t="shared" si="201"/>
        <v>0</v>
      </c>
      <c r="AC317" s="70">
        <f t="shared" si="202"/>
        <v>0</v>
      </c>
      <c r="AD317" s="77">
        <f t="shared" si="203"/>
        <v>0</v>
      </c>
      <c r="AE317" s="70">
        <f t="shared" si="204"/>
        <v>0</v>
      </c>
      <c r="AF317" s="70">
        <f t="shared" si="205"/>
        <v>0</v>
      </c>
      <c r="AG317" s="70">
        <f t="shared" si="206"/>
        <v>0</v>
      </c>
    </row>
    <row r="318" spans="1:33" s="70" customFormat="1" ht="20.5" customHeight="1" thickBot="1" x14ac:dyDescent="0.6">
      <c r="A318" s="338"/>
      <c r="B318" s="100"/>
      <c r="C318" s="100"/>
      <c r="D318" s="100"/>
      <c r="E318" s="98"/>
      <c r="F318" s="102">
        <v>8</v>
      </c>
      <c r="G318" s="104"/>
      <c r="H318" s="105"/>
      <c r="I318" s="106">
        <f t="shared" si="195"/>
        <v>1</v>
      </c>
      <c r="J318" s="118" t="str">
        <f>申請シート!J318</f>
        <v>【住宅手当】</v>
      </c>
      <c r="K318" s="107">
        <f>申請シート!P318</f>
        <v>0</v>
      </c>
      <c r="L318" s="300" t="s">
        <v>108</v>
      </c>
      <c r="M318" s="333"/>
      <c r="N318" s="288" t="s">
        <v>20</v>
      </c>
      <c r="O318" s="289"/>
      <c r="P318" s="289"/>
      <c r="Q318" s="289"/>
      <c r="R318" s="289"/>
      <c r="S318" s="290" t="s">
        <v>17</v>
      </c>
      <c r="T318" s="107">
        <f t="shared" si="207"/>
        <v>0</v>
      </c>
      <c r="U318" s="107">
        <f t="shared" si="196"/>
        <v>0</v>
      </c>
      <c r="V318" s="291"/>
      <c r="X318" s="70" t="str">
        <f t="shared" si="197"/>
        <v>【住宅手当】</v>
      </c>
      <c r="Y318" s="70">
        <f t="shared" si="198"/>
        <v>0.5</v>
      </c>
      <c r="Z318" s="70">
        <f t="shared" si="199"/>
        <v>0</v>
      </c>
      <c r="AA318" s="70">
        <f t="shared" si="200"/>
        <v>0</v>
      </c>
      <c r="AB318" s="77">
        <f t="shared" si="201"/>
        <v>0</v>
      </c>
      <c r="AC318" s="70">
        <f t="shared" si="202"/>
        <v>0</v>
      </c>
      <c r="AD318" s="77">
        <f t="shared" si="203"/>
        <v>0</v>
      </c>
      <c r="AE318" s="70">
        <f t="shared" si="204"/>
        <v>0</v>
      </c>
      <c r="AF318" s="70">
        <f t="shared" si="205"/>
        <v>0</v>
      </c>
      <c r="AG318" s="70">
        <f t="shared" si="206"/>
        <v>0</v>
      </c>
    </row>
    <row r="319" spans="1:33" s="70" customFormat="1" ht="20.5" customHeight="1" thickBot="1" x14ac:dyDescent="0.6">
      <c r="A319" s="315"/>
      <c r="B319" s="172" t="str">
        <f>IF(D312=0,C312,D312)</f>
        <v/>
      </c>
      <c r="C319" s="173" t="s">
        <v>164</v>
      </c>
      <c r="D319" s="174"/>
      <c r="E319" s="89"/>
      <c r="F319" s="102">
        <v>9</v>
      </c>
      <c r="G319" s="104"/>
      <c r="H319" s="105"/>
      <c r="I319" s="106">
        <f t="shared" si="195"/>
        <v>1</v>
      </c>
      <c r="J319" s="118" t="str">
        <f>申請シート!J319</f>
        <v>【住宅手当】</v>
      </c>
      <c r="K319" s="107">
        <f>申請シート!P319</f>
        <v>0</v>
      </c>
      <c r="L319" s="300" t="s">
        <v>108</v>
      </c>
      <c r="M319" s="333"/>
      <c r="N319" s="288" t="s">
        <v>20</v>
      </c>
      <c r="O319" s="289"/>
      <c r="P319" s="289"/>
      <c r="Q319" s="289"/>
      <c r="R319" s="289"/>
      <c r="S319" s="290" t="s">
        <v>17</v>
      </c>
      <c r="T319" s="107">
        <f t="shared" si="207"/>
        <v>0</v>
      </c>
      <c r="U319" s="107">
        <f t="shared" si="196"/>
        <v>0</v>
      </c>
      <c r="V319" s="291"/>
      <c r="X319" s="70" t="str">
        <f t="shared" si="197"/>
        <v>【住宅手当】</v>
      </c>
      <c r="Y319" s="70">
        <f t="shared" si="198"/>
        <v>0.5</v>
      </c>
      <c r="Z319" s="70">
        <f t="shared" si="199"/>
        <v>0</v>
      </c>
      <c r="AA319" s="70">
        <f t="shared" si="200"/>
        <v>0</v>
      </c>
      <c r="AB319" s="77">
        <f t="shared" si="201"/>
        <v>0</v>
      </c>
      <c r="AC319" s="70">
        <f t="shared" si="202"/>
        <v>0</v>
      </c>
      <c r="AD319" s="77">
        <f t="shared" si="203"/>
        <v>0</v>
      </c>
      <c r="AE319" s="70">
        <f t="shared" si="204"/>
        <v>0</v>
      </c>
      <c r="AF319" s="70">
        <f t="shared" si="205"/>
        <v>0</v>
      </c>
      <c r="AG319" s="70">
        <f t="shared" si="206"/>
        <v>0</v>
      </c>
    </row>
    <row r="320" spans="1:33" s="70" customFormat="1" ht="20.5" customHeight="1" thickBot="1" x14ac:dyDescent="0.6">
      <c r="A320" s="315"/>
      <c r="B320" s="174" t="s">
        <v>5</v>
      </c>
      <c r="C320" s="175">
        <f>申請シート!C321</f>
        <v>12</v>
      </c>
      <c r="D320" s="176">
        <f>COUNTIF(X311:X322,"&lt;&gt;【補助対象外】")</f>
        <v>12</v>
      </c>
      <c r="E320" s="90"/>
      <c r="F320" s="102">
        <v>10</v>
      </c>
      <c r="G320" s="104"/>
      <c r="H320" s="105"/>
      <c r="I320" s="106">
        <f t="shared" si="195"/>
        <v>1</v>
      </c>
      <c r="J320" s="118" t="str">
        <f>申請シート!J320</f>
        <v>【住宅手当】</v>
      </c>
      <c r="K320" s="107">
        <f>申請シート!P320</f>
        <v>0</v>
      </c>
      <c r="L320" s="300" t="s">
        <v>108</v>
      </c>
      <c r="M320" s="333"/>
      <c r="N320" s="288" t="s">
        <v>20</v>
      </c>
      <c r="O320" s="289"/>
      <c r="P320" s="289"/>
      <c r="Q320" s="289"/>
      <c r="R320" s="289"/>
      <c r="S320" s="290" t="s">
        <v>17</v>
      </c>
      <c r="T320" s="107">
        <f t="shared" si="207"/>
        <v>0</v>
      </c>
      <c r="U320" s="107">
        <f t="shared" si="196"/>
        <v>0</v>
      </c>
      <c r="V320" s="291"/>
      <c r="X320" s="70" t="str">
        <f t="shared" si="197"/>
        <v>【住宅手当】</v>
      </c>
      <c r="Y320" s="70">
        <f t="shared" si="198"/>
        <v>0.5</v>
      </c>
      <c r="Z320" s="70">
        <f t="shared" si="199"/>
        <v>0</v>
      </c>
      <c r="AA320" s="70">
        <f t="shared" si="200"/>
        <v>0</v>
      </c>
      <c r="AB320" s="77">
        <f t="shared" si="201"/>
        <v>0</v>
      </c>
      <c r="AC320" s="70">
        <f t="shared" si="202"/>
        <v>0</v>
      </c>
      <c r="AD320" s="77">
        <f t="shared" si="203"/>
        <v>0</v>
      </c>
      <c r="AE320" s="70">
        <f t="shared" si="204"/>
        <v>0</v>
      </c>
      <c r="AF320" s="70">
        <f t="shared" si="205"/>
        <v>0</v>
      </c>
      <c r="AG320" s="70">
        <f t="shared" si="206"/>
        <v>0</v>
      </c>
    </row>
    <row r="321" spans="1:33" s="70" customFormat="1" ht="20.5" customHeight="1" thickBot="1" x14ac:dyDescent="0.6">
      <c r="A321" s="315"/>
      <c r="B321" s="89" t="s">
        <v>114</v>
      </c>
      <c r="C321" s="182">
        <f>ROUNDDOWN(SUM(K311:K322),-3)</f>
        <v>0</v>
      </c>
      <c r="D321" s="177">
        <f>ROUNDDOWN(SUM(T311:T322),-3)</f>
        <v>0</v>
      </c>
      <c r="E321" s="89"/>
      <c r="F321" s="102">
        <v>11</v>
      </c>
      <c r="G321" s="104"/>
      <c r="H321" s="105"/>
      <c r="I321" s="106">
        <f t="shared" si="195"/>
        <v>1</v>
      </c>
      <c r="J321" s="118" t="str">
        <f>申請シート!J321</f>
        <v>【住宅手当】</v>
      </c>
      <c r="K321" s="107">
        <f>申請シート!P321</f>
        <v>0</v>
      </c>
      <c r="L321" s="300" t="s">
        <v>108</v>
      </c>
      <c r="M321" s="333"/>
      <c r="N321" s="288" t="s">
        <v>20</v>
      </c>
      <c r="O321" s="289"/>
      <c r="P321" s="289"/>
      <c r="Q321" s="289"/>
      <c r="R321" s="289"/>
      <c r="S321" s="290" t="s">
        <v>17</v>
      </c>
      <c r="T321" s="107">
        <f t="shared" si="207"/>
        <v>0</v>
      </c>
      <c r="U321" s="107">
        <f t="shared" si="196"/>
        <v>0</v>
      </c>
      <c r="V321" s="291"/>
      <c r="X321" s="70" t="str">
        <f t="shared" si="197"/>
        <v>【住宅手当】</v>
      </c>
      <c r="Y321" s="70">
        <f t="shared" si="198"/>
        <v>0.5</v>
      </c>
      <c r="Z321" s="70">
        <f t="shared" si="199"/>
        <v>0</v>
      </c>
      <c r="AA321" s="70">
        <f t="shared" si="200"/>
        <v>0</v>
      </c>
      <c r="AB321" s="77">
        <f t="shared" si="201"/>
        <v>0</v>
      </c>
      <c r="AC321" s="70">
        <f t="shared" si="202"/>
        <v>0</v>
      </c>
      <c r="AD321" s="77">
        <f t="shared" si="203"/>
        <v>0</v>
      </c>
      <c r="AE321" s="70">
        <f t="shared" si="204"/>
        <v>0</v>
      </c>
      <c r="AF321" s="70">
        <f t="shared" si="205"/>
        <v>0</v>
      </c>
      <c r="AG321" s="70">
        <f t="shared" si="206"/>
        <v>0</v>
      </c>
    </row>
    <row r="322" spans="1:33" s="70" customFormat="1" ht="20.5" customHeight="1" thickBot="1" x14ac:dyDescent="0.6">
      <c r="A322" s="315"/>
      <c r="B322" s="183" t="s">
        <v>115</v>
      </c>
      <c r="C322" s="178"/>
      <c r="D322" s="179">
        <f>D321-C321</f>
        <v>0</v>
      </c>
      <c r="E322" s="90"/>
      <c r="F322" s="108">
        <v>12</v>
      </c>
      <c r="G322" s="109"/>
      <c r="H322" s="110"/>
      <c r="I322" s="111">
        <f t="shared" si="195"/>
        <v>1</v>
      </c>
      <c r="J322" s="120" t="str">
        <f>申請シート!J322</f>
        <v>【住宅手当】</v>
      </c>
      <c r="K322" s="112">
        <f>申請シート!P322</f>
        <v>0</v>
      </c>
      <c r="L322" s="303" t="s">
        <v>108</v>
      </c>
      <c r="M322" s="334"/>
      <c r="N322" s="295" t="s">
        <v>20</v>
      </c>
      <c r="O322" s="296"/>
      <c r="P322" s="296"/>
      <c r="Q322" s="296"/>
      <c r="R322" s="296"/>
      <c r="S322" s="297" t="s">
        <v>17</v>
      </c>
      <c r="T322" s="112">
        <f t="shared" si="207"/>
        <v>0</v>
      </c>
      <c r="U322" s="112">
        <f t="shared" si="196"/>
        <v>0</v>
      </c>
      <c r="V322" s="298"/>
      <c r="X322" s="70" t="str">
        <f t="shared" si="197"/>
        <v>【住宅手当】</v>
      </c>
      <c r="Y322" s="70">
        <f t="shared" si="198"/>
        <v>0.5</v>
      </c>
      <c r="Z322" s="70">
        <f t="shared" si="199"/>
        <v>0</v>
      </c>
      <c r="AA322" s="70">
        <f t="shared" si="200"/>
        <v>0</v>
      </c>
      <c r="AB322" s="77">
        <f t="shared" si="201"/>
        <v>0</v>
      </c>
      <c r="AC322" s="70">
        <f t="shared" si="202"/>
        <v>0</v>
      </c>
      <c r="AD322" s="77">
        <f t="shared" si="203"/>
        <v>0</v>
      </c>
      <c r="AE322" s="70">
        <f t="shared" si="204"/>
        <v>0</v>
      </c>
      <c r="AF322" s="70">
        <f t="shared" si="205"/>
        <v>0</v>
      </c>
      <c r="AG322" s="70">
        <f t="shared" si="206"/>
        <v>0</v>
      </c>
    </row>
    <row r="323" spans="1:33" s="70" customFormat="1" ht="3.65" customHeight="1" x14ac:dyDescent="0.55000000000000004">
      <c r="A323" s="147"/>
      <c r="B323" s="91"/>
      <c r="C323" s="71"/>
      <c r="D323" s="151"/>
      <c r="E323" s="92"/>
      <c r="F323" s="71"/>
      <c r="G323" s="93"/>
      <c r="H323" s="93"/>
      <c r="I323" s="94"/>
      <c r="J323" s="156"/>
      <c r="K323" s="95"/>
      <c r="L323" s="156"/>
      <c r="M323" s="157"/>
      <c r="N323" s="267"/>
      <c r="O323" s="268"/>
      <c r="P323" s="268"/>
      <c r="Q323" s="268"/>
      <c r="R323" s="268"/>
      <c r="S323" s="267"/>
      <c r="T323" s="95"/>
      <c r="U323" s="95"/>
      <c r="V323" s="96"/>
      <c r="AB323" s="77"/>
      <c r="AD323" s="77"/>
    </row>
    <row r="324" spans="1:33" s="70" customFormat="1" ht="3.65" customHeight="1" x14ac:dyDescent="0.55000000000000004">
      <c r="A324" s="147"/>
      <c r="B324" s="91"/>
      <c r="C324" s="71"/>
      <c r="D324" s="151"/>
      <c r="E324" s="92"/>
      <c r="F324" s="71"/>
      <c r="G324" s="93"/>
      <c r="H324" s="93"/>
      <c r="I324" s="94"/>
      <c r="J324" s="156"/>
      <c r="K324" s="95"/>
      <c r="L324" s="156"/>
      <c r="M324" s="157"/>
      <c r="N324" s="267"/>
      <c r="O324" s="268"/>
      <c r="P324" s="268"/>
      <c r="Q324" s="268"/>
      <c r="R324" s="268"/>
      <c r="S324" s="267"/>
      <c r="T324" s="95"/>
      <c r="U324" s="95"/>
      <c r="V324" s="96"/>
      <c r="AB324" s="77"/>
      <c r="AD324" s="77"/>
    </row>
    <row r="325" spans="1:33" s="70" customFormat="1" ht="3.65" customHeight="1" thickBot="1" x14ac:dyDescent="0.6">
      <c r="A325" s="147"/>
      <c r="B325" s="91"/>
      <c r="C325" s="71"/>
      <c r="D325" s="151"/>
      <c r="E325" s="92"/>
      <c r="F325" s="71"/>
      <c r="G325" s="93"/>
      <c r="H325" s="93"/>
      <c r="I325" s="94"/>
      <c r="J325" s="156"/>
      <c r="K325" s="95"/>
      <c r="L325" s="156"/>
      <c r="M325" s="157"/>
      <c r="N325" s="267"/>
      <c r="O325" s="268"/>
      <c r="P325" s="268"/>
      <c r="Q325" s="268"/>
      <c r="R325" s="268"/>
      <c r="S325" s="267"/>
      <c r="T325" s="95"/>
      <c r="U325" s="95"/>
      <c r="V325" s="96"/>
      <c r="AB325" s="77"/>
      <c r="AD325" s="77"/>
    </row>
    <row r="326" spans="1:33" s="70" customFormat="1" ht="3.65" customHeight="1" x14ac:dyDescent="0.55000000000000004">
      <c r="A326" s="147"/>
      <c r="B326" s="162"/>
      <c r="C326" s="164"/>
      <c r="D326" s="161"/>
      <c r="E326" s="163"/>
      <c r="F326" s="164"/>
      <c r="G326" s="165"/>
      <c r="H326" s="165"/>
      <c r="I326" s="166"/>
      <c r="J326" s="180"/>
      <c r="K326" s="167"/>
      <c r="L326" s="180"/>
      <c r="M326" s="181"/>
      <c r="N326" s="269"/>
      <c r="O326" s="270"/>
      <c r="P326" s="270"/>
      <c r="Q326" s="270"/>
      <c r="R326" s="270"/>
      <c r="S326" s="269"/>
      <c r="T326" s="167"/>
      <c r="U326" s="167"/>
      <c r="V326" s="168"/>
      <c r="AB326" s="77"/>
      <c r="AD326" s="77"/>
    </row>
    <row r="327" spans="1:33" s="70" customFormat="1" ht="3.65" customHeight="1" x14ac:dyDescent="0.55000000000000004">
      <c r="A327" s="147"/>
      <c r="B327" s="91"/>
      <c r="C327" s="71"/>
      <c r="D327" s="151"/>
      <c r="E327" s="92"/>
      <c r="F327" s="71"/>
      <c r="G327" s="93"/>
      <c r="H327" s="93"/>
      <c r="I327" s="94"/>
      <c r="J327" s="156"/>
      <c r="K327" s="95"/>
      <c r="L327" s="156"/>
      <c r="M327" s="157"/>
      <c r="N327" s="267"/>
      <c r="O327" s="268"/>
      <c r="P327" s="268"/>
      <c r="Q327" s="268"/>
      <c r="R327" s="268"/>
      <c r="S327" s="267"/>
      <c r="T327" s="95"/>
      <c r="U327" s="95"/>
      <c r="V327" s="96"/>
      <c r="AB327" s="77"/>
      <c r="AD327" s="77"/>
    </row>
    <row r="328" spans="1:33" s="70" customFormat="1" ht="3.65" customHeight="1" x14ac:dyDescent="0.55000000000000004">
      <c r="A328" s="147"/>
      <c r="B328" s="91"/>
      <c r="C328" s="71"/>
      <c r="D328" s="151"/>
      <c r="E328" s="92"/>
      <c r="F328" s="71"/>
      <c r="G328" s="93"/>
      <c r="H328" s="93"/>
      <c r="I328" s="94"/>
      <c r="J328" s="156"/>
      <c r="K328" s="95"/>
      <c r="L328" s="156"/>
      <c r="M328" s="157"/>
      <c r="N328" s="267"/>
      <c r="O328" s="268"/>
      <c r="P328" s="268"/>
      <c r="Q328" s="268"/>
      <c r="R328" s="268"/>
      <c r="S328" s="267"/>
      <c r="T328" s="95"/>
      <c r="U328" s="95"/>
      <c r="V328" s="96"/>
      <c r="AB328" s="77"/>
      <c r="AD328" s="77"/>
    </row>
    <row r="329" spans="1:33" ht="20" thickBot="1" x14ac:dyDescent="0.5">
      <c r="B329" s="6"/>
      <c r="C329" s="6"/>
      <c r="D329" s="122" t="str">
        <f>申請シート!D330</f>
        <v>17人目</v>
      </c>
      <c r="E329" s="6"/>
      <c r="F329" s="6"/>
      <c r="G329" s="149"/>
      <c r="H329" s="149"/>
      <c r="J329" s="149"/>
      <c r="N329" s="155"/>
      <c r="O329" s="154"/>
      <c r="P329" s="154"/>
      <c r="Q329" s="154"/>
      <c r="R329" s="154"/>
      <c r="S329" s="154"/>
      <c r="T329" s="154"/>
      <c r="U329" s="154"/>
      <c r="V329" s="155"/>
    </row>
    <row r="330" spans="1:33" s="70" customFormat="1" ht="48" customHeight="1" thickBot="1" x14ac:dyDescent="0.6">
      <c r="A330" s="78"/>
      <c r="B330" s="83" t="s">
        <v>94</v>
      </c>
      <c r="C330" s="83" t="s">
        <v>105</v>
      </c>
      <c r="D330" s="114" t="s">
        <v>107</v>
      </c>
      <c r="E330" s="88"/>
      <c r="F330" s="83" t="s">
        <v>93</v>
      </c>
      <c r="G330" s="84" t="s">
        <v>66</v>
      </c>
      <c r="H330" s="84" t="s">
        <v>67</v>
      </c>
      <c r="I330" s="81" t="s">
        <v>73</v>
      </c>
      <c r="J330" s="116" t="s">
        <v>111</v>
      </c>
      <c r="K330" s="116" t="s">
        <v>112</v>
      </c>
      <c r="L330" s="116" t="s">
        <v>109</v>
      </c>
      <c r="M330" s="116"/>
      <c r="N330" s="84" t="s">
        <v>75</v>
      </c>
      <c r="O330" s="84" t="s">
        <v>69</v>
      </c>
      <c r="P330" s="84" t="s">
        <v>68</v>
      </c>
      <c r="Q330" s="84" t="s">
        <v>70</v>
      </c>
      <c r="R330" s="84" t="s">
        <v>71</v>
      </c>
      <c r="S330" s="84" t="s">
        <v>15</v>
      </c>
      <c r="T330" s="121" t="s">
        <v>113</v>
      </c>
      <c r="U330" s="80" t="s">
        <v>74</v>
      </c>
      <c r="V330" s="69" t="s">
        <v>116</v>
      </c>
      <c r="Y330" s="70" t="s">
        <v>54</v>
      </c>
      <c r="Z330" s="70" t="s">
        <v>79</v>
      </c>
      <c r="AA330" s="70" t="s">
        <v>56</v>
      </c>
      <c r="AB330" s="70" t="s">
        <v>57</v>
      </c>
      <c r="AC330" s="71" t="s">
        <v>58</v>
      </c>
      <c r="AD330" s="70" t="s">
        <v>59</v>
      </c>
      <c r="AE330" s="70" t="s">
        <v>60</v>
      </c>
      <c r="AF330" s="70" t="s">
        <v>61</v>
      </c>
      <c r="AG330" s="70" t="s">
        <v>62</v>
      </c>
    </row>
    <row r="331" spans="1:33" s="70" customFormat="1" ht="20.5" customHeight="1" x14ac:dyDescent="0.55000000000000004">
      <c r="A331" s="315"/>
      <c r="B331" s="72" t="s">
        <v>96</v>
      </c>
      <c r="C331" s="87" t="str">
        <f>IF(申請シート!C331=0,"",申請シート!C331)</f>
        <v/>
      </c>
      <c r="D331" s="299"/>
      <c r="E331" s="89"/>
      <c r="F331" s="87">
        <v>1</v>
      </c>
      <c r="G331" s="73"/>
      <c r="H331" s="74"/>
      <c r="I331" s="75">
        <f t="shared" ref="I331:I342" si="208">IF(H331-G331+1&lt;10,IF(H331-G331+1&gt;0,H331-G331+1,"✕"),"✕")</f>
        <v>1</v>
      </c>
      <c r="J331" s="119" t="str">
        <f>申請シート!J331</f>
        <v>【住宅手当】</v>
      </c>
      <c r="K331" s="117">
        <f>申請シート!P331</f>
        <v>0</v>
      </c>
      <c r="L331" s="300" t="s">
        <v>108</v>
      </c>
      <c r="M331" s="332" t="s">
        <v>110</v>
      </c>
      <c r="N331" s="283" t="s">
        <v>20</v>
      </c>
      <c r="O331" s="284"/>
      <c r="P331" s="284"/>
      <c r="Q331" s="284"/>
      <c r="R331" s="284"/>
      <c r="S331" s="285" t="s">
        <v>17</v>
      </c>
      <c r="T331" s="76">
        <f>IF(L331="【あり】",IF(N331="【住宅手当】",AC331,IF(N331="【宿舎借上げ】",AG331,0)),K331)</f>
        <v>0</v>
      </c>
      <c r="U331" s="76">
        <f t="shared" ref="U331:U342" si="209">I331*T331</f>
        <v>0</v>
      </c>
      <c r="V331" s="286"/>
      <c r="X331" s="70" t="str">
        <f t="shared" ref="X331:X342" si="210">IF(L331="【あり】",N331,J331)</f>
        <v>【住宅手当】</v>
      </c>
      <c r="Y331" s="70">
        <f t="shared" ref="Y331:Y342" si="211">IF(S331="標準エリア",1/2,(IF(S331="加算エリア",2/3,0)))</f>
        <v>0.5</v>
      </c>
      <c r="Z331" s="70">
        <f t="shared" ref="Z331:Z342" si="212">P331*Y331</f>
        <v>0</v>
      </c>
      <c r="AA331" s="70">
        <f t="shared" ref="AA331:AA342" si="213">IF(Z331&gt;=(IF(S331="標準エリア",10000,IF(S331="加算エリア",14000,0))),IF(S331="標準エリア",10000,IF(S331="加算エリア",14000,0)),Z331)</f>
        <v>0</v>
      </c>
      <c r="AB331" s="77">
        <f t="shared" ref="AB331:AB342" si="214">O331-P331</f>
        <v>0</v>
      </c>
      <c r="AC331" s="70">
        <f t="shared" ref="AC331:AC342" si="215">IF(AA331&gt;=AB331,AB331,AA331)</f>
        <v>0</v>
      </c>
      <c r="AD331" s="77">
        <f t="shared" ref="AD331:AD342" si="216">Q331-R331</f>
        <v>0</v>
      </c>
      <c r="AE331" s="70">
        <f t="shared" ref="AE331:AE342" si="217">AD331*Y331</f>
        <v>0</v>
      </c>
      <c r="AF331" s="70">
        <f t="shared" ref="AF331:AF342" si="218">IF(AE331&gt;=(IF(S331="標準エリア",10000,14000)),(IF(S331="標準エリア",10000,14000)),AE331)</f>
        <v>0</v>
      </c>
      <c r="AG331" s="70">
        <f t="shared" ref="AG331:AG342" si="219">IF(AF331&gt;=R331,R331,AF331)</f>
        <v>0</v>
      </c>
    </row>
    <row r="332" spans="1:33" s="70" customFormat="1" ht="20.5" customHeight="1" x14ac:dyDescent="0.55000000000000004">
      <c r="A332" s="315"/>
      <c r="B332" s="101" t="s">
        <v>97</v>
      </c>
      <c r="C332" s="102" t="str">
        <f>IF(申請シート!C332=0,"",申請シート!C332)</f>
        <v/>
      </c>
      <c r="D332" s="301"/>
      <c r="E332" s="90"/>
      <c r="F332" s="102">
        <v>2</v>
      </c>
      <c r="G332" s="104"/>
      <c r="H332" s="105"/>
      <c r="I332" s="106">
        <f t="shared" si="208"/>
        <v>1</v>
      </c>
      <c r="J332" s="118" t="str">
        <f>申請シート!J332</f>
        <v>【住宅手当】</v>
      </c>
      <c r="K332" s="107">
        <f>申請シート!P332</f>
        <v>0</v>
      </c>
      <c r="L332" s="300" t="s">
        <v>108</v>
      </c>
      <c r="M332" s="333"/>
      <c r="N332" s="288" t="s">
        <v>20</v>
      </c>
      <c r="O332" s="289"/>
      <c r="P332" s="289"/>
      <c r="Q332" s="289"/>
      <c r="R332" s="289"/>
      <c r="S332" s="290" t="s">
        <v>17</v>
      </c>
      <c r="T332" s="107">
        <f>IF(L332="【あり】",IF(N332="【住宅手当】",AC332,IF(N332="【宿舎借上げ】",AG332,0)),K332)</f>
        <v>0</v>
      </c>
      <c r="U332" s="107">
        <f t="shared" si="209"/>
        <v>0</v>
      </c>
      <c r="V332" s="291"/>
      <c r="X332" s="70" t="str">
        <f t="shared" si="210"/>
        <v>【住宅手当】</v>
      </c>
      <c r="Y332" s="70">
        <f t="shared" si="211"/>
        <v>0.5</v>
      </c>
      <c r="Z332" s="70">
        <f t="shared" si="212"/>
        <v>0</v>
      </c>
      <c r="AA332" s="70">
        <f t="shared" si="213"/>
        <v>0</v>
      </c>
      <c r="AB332" s="77">
        <f t="shared" si="214"/>
        <v>0</v>
      </c>
      <c r="AC332" s="70">
        <f t="shared" si="215"/>
        <v>0</v>
      </c>
      <c r="AD332" s="77">
        <f t="shared" si="216"/>
        <v>0</v>
      </c>
      <c r="AE332" s="70">
        <f t="shared" si="217"/>
        <v>0</v>
      </c>
      <c r="AF332" s="70">
        <f t="shared" si="218"/>
        <v>0</v>
      </c>
      <c r="AG332" s="70">
        <f t="shared" si="219"/>
        <v>0</v>
      </c>
    </row>
    <row r="333" spans="1:33" s="70" customFormat="1" ht="20.5" customHeight="1" x14ac:dyDescent="0.55000000000000004">
      <c r="A333" s="315"/>
      <c r="B333" s="101" t="s">
        <v>106</v>
      </c>
      <c r="C333" s="115" t="str">
        <f>IF(申請シート!C335=0,"",申請シート!C335)</f>
        <v/>
      </c>
      <c r="D333" s="301"/>
      <c r="E333" s="89"/>
      <c r="F333" s="102">
        <v>3</v>
      </c>
      <c r="G333" s="104"/>
      <c r="H333" s="105"/>
      <c r="I333" s="106">
        <f t="shared" si="208"/>
        <v>1</v>
      </c>
      <c r="J333" s="118" t="str">
        <f>申請シート!J333</f>
        <v>【住宅手当】</v>
      </c>
      <c r="K333" s="107">
        <f>申請シート!P333</f>
        <v>0</v>
      </c>
      <c r="L333" s="300" t="s">
        <v>108</v>
      </c>
      <c r="M333" s="333"/>
      <c r="N333" s="288" t="s">
        <v>20</v>
      </c>
      <c r="O333" s="289"/>
      <c r="P333" s="289"/>
      <c r="Q333" s="289"/>
      <c r="R333" s="289"/>
      <c r="S333" s="290" t="s">
        <v>17</v>
      </c>
      <c r="T333" s="107">
        <f t="shared" ref="T333:T342" si="220">IF(L333="【あり】",IF(N333="【住宅手当】",AC333,IF(N333="【宿舎借上げ】",AG333,0)),K333)</f>
        <v>0</v>
      </c>
      <c r="U333" s="107">
        <f t="shared" si="209"/>
        <v>0</v>
      </c>
      <c r="V333" s="291"/>
      <c r="X333" s="70" t="str">
        <f t="shared" si="210"/>
        <v>【住宅手当】</v>
      </c>
      <c r="Y333" s="70">
        <f t="shared" si="211"/>
        <v>0.5</v>
      </c>
      <c r="Z333" s="70">
        <f t="shared" si="212"/>
        <v>0</v>
      </c>
      <c r="AA333" s="70">
        <f t="shared" si="213"/>
        <v>0</v>
      </c>
      <c r="AB333" s="77">
        <f t="shared" si="214"/>
        <v>0</v>
      </c>
      <c r="AC333" s="70">
        <f t="shared" si="215"/>
        <v>0</v>
      </c>
      <c r="AD333" s="77">
        <f t="shared" si="216"/>
        <v>0</v>
      </c>
      <c r="AE333" s="70">
        <f t="shared" si="217"/>
        <v>0</v>
      </c>
      <c r="AF333" s="70">
        <f t="shared" si="218"/>
        <v>0</v>
      </c>
      <c r="AG333" s="70">
        <f t="shared" si="219"/>
        <v>0</v>
      </c>
    </row>
    <row r="334" spans="1:33" s="70" customFormat="1" ht="20.5" customHeight="1" x14ac:dyDescent="0.55000000000000004">
      <c r="A334" s="315"/>
      <c r="B334" s="339" t="s">
        <v>101</v>
      </c>
      <c r="C334" s="335" t="str">
        <f>IF(申請シート!C336=0,"",申請シート!C336)</f>
        <v/>
      </c>
      <c r="D334" s="329"/>
      <c r="E334" s="90"/>
      <c r="F334" s="102">
        <v>4</v>
      </c>
      <c r="G334" s="104"/>
      <c r="H334" s="105"/>
      <c r="I334" s="106">
        <f t="shared" si="208"/>
        <v>1</v>
      </c>
      <c r="J334" s="118" t="str">
        <f>申請シート!J334</f>
        <v>【住宅手当】</v>
      </c>
      <c r="K334" s="107">
        <f>申請シート!P334</f>
        <v>0</v>
      </c>
      <c r="L334" s="300" t="s">
        <v>108</v>
      </c>
      <c r="M334" s="333"/>
      <c r="N334" s="288" t="s">
        <v>20</v>
      </c>
      <c r="O334" s="289"/>
      <c r="P334" s="289"/>
      <c r="Q334" s="289"/>
      <c r="R334" s="289"/>
      <c r="S334" s="290" t="s">
        <v>17</v>
      </c>
      <c r="T334" s="107">
        <f t="shared" si="220"/>
        <v>0</v>
      </c>
      <c r="U334" s="107">
        <f t="shared" si="209"/>
        <v>0</v>
      </c>
      <c r="V334" s="291"/>
      <c r="X334" s="70" t="str">
        <f t="shared" si="210"/>
        <v>【住宅手当】</v>
      </c>
      <c r="Y334" s="70">
        <f t="shared" si="211"/>
        <v>0.5</v>
      </c>
      <c r="Z334" s="70">
        <f t="shared" si="212"/>
        <v>0</v>
      </c>
      <c r="AA334" s="70">
        <f t="shared" si="213"/>
        <v>0</v>
      </c>
      <c r="AB334" s="77">
        <f t="shared" si="214"/>
        <v>0</v>
      </c>
      <c r="AC334" s="70">
        <f t="shared" si="215"/>
        <v>0</v>
      </c>
      <c r="AD334" s="77">
        <f t="shared" si="216"/>
        <v>0</v>
      </c>
      <c r="AE334" s="70">
        <f t="shared" si="217"/>
        <v>0</v>
      </c>
      <c r="AF334" s="70">
        <f t="shared" si="218"/>
        <v>0</v>
      </c>
      <c r="AG334" s="70">
        <f t="shared" si="219"/>
        <v>0</v>
      </c>
    </row>
    <row r="335" spans="1:33" s="70" customFormat="1" ht="20.5" customHeight="1" x14ac:dyDescent="0.55000000000000004">
      <c r="A335" s="315"/>
      <c r="B335" s="340"/>
      <c r="C335" s="336"/>
      <c r="D335" s="330"/>
      <c r="E335" s="89"/>
      <c r="F335" s="102">
        <v>5</v>
      </c>
      <c r="G335" s="104"/>
      <c r="H335" s="105"/>
      <c r="I335" s="106">
        <f t="shared" si="208"/>
        <v>1</v>
      </c>
      <c r="J335" s="118" t="str">
        <f>申請シート!J335</f>
        <v>【住宅手当】</v>
      </c>
      <c r="K335" s="107">
        <f>申請シート!P335</f>
        <v>0</v>
      </c>
      <c r="L335" s="300" t="s">
        <v>108</v>
      </c>
      <c r="M335" s="333"/>
      <c r="N335" s="288" t="s">
        <v>20</v>
      </c>
      <c r="O335" s="289"/>
      <c r="P335" s="289"/>
      <c r="Q335" s="289"/>
      <c r="R335" s="289"/>
      <c r="S335" s="290" t="s">
        <v>17</v>
      </c>
      <c r="T335" s="107">
        <f t="shared" si="220"/>
        <v>0</v>
      </c>
      <c r="U335" s="107">
        <f t="shared" si="209"/>
        <v>0</v>
      </c>
      <c r="V335" s="291"/>
      <c r="X335" s="70" t="str">
        <f t="shared" si="210"/>
        <v>【住宅手当】</v>
      </c>
      <c r="Y335" s="70">
        <f t="shared" si="211"/>
        <v>0.5</v>
      </c>
      <c r="Z335" s="70">
        <f t="shared" si="212"/>
        <v>0</v>
      </c>
      <c r="AA335" s="70">
        <f t="shared" si="213"/>
        <v>0</v>
      </c>
      <c r="AB335" s="77">
        <f t="shared" si="214"/>
        <v>0</v>
      </c>
      <c r="AC335" s="70">
        <f t="shared" si="215"/>
        <v>0</v>
      </c>
      <c r="AD335" s="77">
        <f t="shared" si="216"/>
        <v>0</v>
      </c>
      <c r="AE335" s="70">
        <f t="shared" si="217"/>
        <v>0</v>
      </c>
      <c r="AF335" s="70">
        <f t="shared" si="218"/>
        <v>0</v>
      </c>
      <c r="AG335" s="70">
        <f t="shared" si="219"/>
        <v>0</v>
      </c>
    </row>
    <row r="336" spans="1:33" s="70" customFormat="1" ht="20.5" customHeight="1" thickBot="1" x14ac:dyDescent="0.6">
      <c r="A336" s="315"/>
      <c r="B336" s="341"/>
      <c r="C336" s="337"/>
      <c r="D336" s="331"/>
      <c r="E336" s="90"/>
      <c r="F336" s="102">
        <v>6</v>
      </c>
      <c r="G336" s="104"/>
      <c r="H336" s="105"/>
      <c r="I336" s="106">
        <f t="shared" si="208"/>
        <v>1</v>
      </c>
      <c r="J336" s="118" t="str">
        <f>申請シート!J336</f>
        <v>【住宅手当】</v>
      </c>
      <c r="K336" s="107">
        <f>申請シート!P336</f>
        <v>0</v>
      </c>
      <c r="L336" s="300" t="s">
        <v>108</v>
      </c>
      <c r="M336" s="333"/>
      <c r="N336" s="288" t="s">
        <v>20</v>
      </c>
      <c r="O336" s="289"/>
      <c r="P336" s="289"/>
      <c r="Q336" s="289"/>
      <c r="R336" s="289"/>
      <c r="S336" s="290" t="s">
        <v>17</v>
      </c>
      <c r="T336" s="107">
        <f t="shared" si="220"/>
        <v>0</v>
      </c>
      <c r="U336" s="107">
        <f t="shared" si="209"/>
        <v>0</v>
      </c>
      <c r="V336" s="291"/>
      <c r="X336" s="70" t="str">
        <f t="shared" si="210"/>
        <v>【住宅手当】</v>
      </c>
      <c r="Y336" s="70">
        <f t="shared" si="211"/>
        <v>0.5</v>
      </c>
      <c r="Z336" s="70">
        <f t="shared" si="212"/>
        <v>0</v>
      </c>
      <c r="AA336" s="70">
        <f t="shared" si="213"/>
        <v>0</v>
      </c>
      <c r="AB336" s="77">
        <f t="shared" si="214"/>
        <v>0</v>
      </c>
      <c r="AC336" s="70">
        <f t="shared" si="215"/>
        <v>0</v>
      </c>
      <c r="AD336" s="77">
        <f t="shared" si="216"/>
        <v>0</v>
      </c>
      <c r="AE336" s="70">
        <f t="shared" si="217"/>
        <v>0</v>
      </c>
      <c r="AF336" s="70">
        <f t="shared" si="218"/>
        <v>0</v>
      </c>
      <c r="AG336" s="70">
        <f t="shared" si="219"/>
        <v>0</v>
      </c>
    </row>
    <row r="337" spans="1:33" s="70" customFormat="1" ht="20.5" customHeight="1" x14ac:dyDescent="0.55000000000000004">
      <c r="A337" s="338"/>
      <c r="B337" s="99"/>
      <c r="C337" s="99"/>
      <c r="D337" s="99"/>
      <c r="E337" s="97"/>
      <c r="F337" s="102">
        <v>7</v>
      </c>
      <c r="G337" s="104"/>
      <c r="H337" s="105"/>
      <c r="I337" s="106">
        <f t="shared" si="208"/>
        <v>1</v>
      </c>
      <c r="J337" s="118" t="str">
        <f>申請シート!J337</f>
        <v>【住宅手当】</v>
      </c>
      <c r="K337" s="107">
        <f>申請シート!P337</f>
        <v>0</v>
      </c>
      <c r="L337" s="300" t="s">
        <v>108</v>
      </c>
      <c r="M337" s="333"/>
      <c r="N337" s="288" t="s">
        <v>20</v>
      </c>
      <c r="O337" s="289"/>
      <c r="P337" s="289"/>
      <c r="Q337" s="289"/>
      <c r="R337" s="289"/>
      <c r="S337" s="290" t="s">
        <v>17</v>
      </c>
      <c r="T337" s="107">
        <f t="shared" si="220"/>
        <v>0</v>
      </c>
      <c r="U337" s="107">
        <f t="shared" si="209"/>
        <v>0</v>
      </c>
      <c r="V337" s="291"/>
      <c r="X337" s="70" t="str">
        <f t="shared" si="210"/>
        <v>【住宅手当】</v>
      </c>
      <c r="Y337" s="70">
        <f t="shared" si="211"/>
        <v>0.5</v>
      </c>
      <c r="Z337" s="70">
        <f t="shared" si="212"/>
        <v>0</v>
      </c>
      <c r="AA337" s="70">
        <f t="shared" si="213"/>
        <v>0</v>
      </c>
      <c r="AB337" s="77">
        <f t="shared" si="214"/>
        <v>0</v>
      </c>
      <c r="AC337" s="70">
        <f t="shared" si="215"/>
        <v>0</v>
      </c>
      <c r="AD337" s="77">
        <f t="shared" si="216"/>
        <v>0</v>
      </c>
      <c r="AE337" s="70">
        <f t="shared" si="217"/>
        <v>0</v>
      </c>
      <c r="AF337" s="70">
        <f t="shared" si="218"/>
        <v>0</v>
      </c>
      <c r="AG337" s="70">
        <f t="shared" si="219"/>
        <v>0</v>
      </c>
    </row>
    <row r="338" spans="1:33" s="70" customFormat="1" ht="20.5" customHeight="1" thickBot="1" x14ac:dyDescent="0.6">
      <c r="A338" s="338"/>
      <c r="B338" s="100"/>
      <c r="C338" s="100"/>
      <c r="D338" s="100"/>
      <c r="E338" s="98"/>
      <c r="F338" s="102">
        <v>8</v>
      </c>
      <c r="G338" s="104"/>
      <c r="H338" s="105"/>
      <c r="I338" s="106">
        <f t="shared" si="208"/>
        <v>1</v>
      </c>
      <c r="J338" s="118" t="str">
        <f>申請シート!J338</f>
        <v>【住宅手当】</v>
      </c>
      <c r="K338" s="107">
        <f>申請シート!P338</f>
        <v>0</v>
      </c>
      <c r="L338" s="300" t="s">
        <v>108</v>
      </c>
      <c r="M338" s="333"/>
      <c r="N338" s="288" t="s">
        <v>20</v>
      </c>
      <c r="O338" s="289"/>
      <c r="P338" s="289"/>
      <c r="Q338" s="289"/>
      <c r="R338" s="289"/>
      <c r="S338" s="290" t="s">
        <v>17</v>
      </c>
      <c r="T338" s="107">
        <f t="shared" si="220"/>
        <v>0</v>
      </c>
      <c r="U338" s="107">
        <f t="shared" si="209"/>
        <v>0</v>
      </c>
      <c r="V338" s="291"/>
      <c r="X338" s="70" t="str">
        <f t="shared" si="210"/>
        <v>【住宅手当】</v>
      </c>
      <c r="Y338" s="70">
        <f t="shared" si="211"/>
        <v>0.5</v>
      </c>
      <c r="Z338" s="70">
        <f t="shared" si="212"/>
        <v>0</v>
      </c>
      <c r="AA338" s="70">
        <f t="shared" si="213"/>
        <v>0</v>
      </c>
      <c r="AB338" s="77">
        <f t="shared" si="214"/>
        <v>0</v>
      </c>
      <c r="AC338" s="70">
        <f t="shared" si="215"/>
        <v>0</v>
      </c>
      <c r="AD338" s="77">
        <f t="shared" si="216"/>
        <v>0</v>
      </c>
      <c r="AE338" s="70">
        <f t="shared" si="217"/>
        <v>0</v>
      </c>
      <c r="AF338" s="70">
        <f t="shared" si="218"/>
        <v>0</v>
      </c>
      <c r="AG338" s="70">
        <f t="shared" si="219"/>
        <v>0</v>
      </c>
    </row>
    <row r="339" spans="1:33" s="70" customFormat="1" ht="20.5" customHeight="1" thickBot="1" x14ac:dyDescent="0.6">
      <c r="A339" s="315"/>
      <c r="B339" s="172" t="str">
        <f>IF(D332=0,C332,D332)</f>
        <v/>
      </c>
      <c r="C339" s="173" t="s">
        <v>164</v>
      </c>
      <c r="D339" s="174"/>
      <c r="E339" s="89"/>
      <c r="F339" s="102">
        <v>9</v>
      </c>
      <c r="G339" s="104"/>
      <c r="H339" s="105"/>
      <c r="I339" s="106">
        <f t="shared" si="208"/>
        <v>1</v>
      </c>
      <c r="J339" s="118" t="str">
        <f>申請シート!J339</f>
        <v>【住宅手当】</v>
      </c>
      <c r="K339" s="107">
        <f>申請シート!P339</f>
        <v>0</v>
      </c>
      <c r="L339" s="300" t="s">
        <v>108</v>
      </c>
      <c r="M339" s="333"/>
      <c r="N339" s="288" t="s">
        <v>20</v>
      </c>
      <c r="O339" s="289"/>
      <c r="P339" s="289"/>
      <c r="Q339" s="289"/>
      <c r="R339" s="289"/>
      <c r="S339" s="290" t="s">
        <v>17</v>
      </c>
      <c r="T339" s="107">
        <f t="shared" si="220"/>
        <v>0</v>
      </c>
      <c r="U339" s="107">
        <f t="shared" si="209"/>
        <v>0</v>
      </c>
      <c r="V339" s="291"/>
      <c r="X339" s="70" t="str">
        <f t="shared" si="210"/>
        <v>【住宅手当】</v>
      </c>
      <c r="Y339" s="70">
        <f t="shared" si="211"/>
        <v>0.5</v>
      </c>
      <c r="Z339" s="70">
        <f t="shared" si="212"/>
        <v>0</v>
      </c>
      <c r="AA339" s="70">
        <f t="shared" si="213"/>
        <v>0</v>
      </c>
      <c r="AB339" s="77">
        <f t="shared" si="214"/>
        <v>0</v>
      </c>
      <c r="AC339" s="70">
        <f t="shared" si="215"/>
        <v>0</v>
      </c>
      <c r="AD339" s="77">
        <f t="shared" si="216"/>
        <v>0</v>
      </c>
      <c r="AE339" s="70">
        <f t="shared" si="217"/>
        <v>0</v>
      </c>
      <c r="AF339" s="70">
        <f t="shared" si="218"/>
        <v>0</v>
      </c>
      <c r="AG339" s="70">
        <f t="shared" si="219"/>
        <v>0</v>
      </c>
    </row>
    <row r="340" spans="1:33" s="70" customFormat="1" ht="20.5" customHeight="1" thickBot="1" x14ac:dyDescent="0.6">
      <c r="A340" s="315"/>
      <c r="B340" s="174" t="s">
        <v>5</v>
      </c>
      <c r="C340" s="175">
        <f>申請シート!C341</f>
        <v>12</v>
      </c>
      <c r="D340" s="176">
        <f>COUNTIF(X331:X342,"&lt;&gt;【補助対象外】")</f>
        <v>12</v>
      </c>
      <c r="E340" s="90"/>
      <c r="F340" s="102">
        <v>10</v>
      </c>
      <c r="G340" s="104"/>
      <c r="H340" s="105"/>
      <c r="I340" s="106">
        <f t="shared" si="208"/>
        <v>1</v>
      </c>
      <c r="J340" s="118" t="str">
        <f>申請シート!J340</f>
        <v>【住宅手当】</v>
      </c>
      <c r="K340" s="107">
        <f>申請シート!P340</f>
        <v>0</v>
      </c>
      <c r="L340" s="300" t="s">
        <v>108</v>
      </c>
      <c r="M340" s="333"/>
      <c r="N340" s="288" t="s">
        <v>20</v>
      </c>
      <c r="O340" s="289"/>
      <c r="P340" s="289"/>
      <c r="Q340" s="289"/>
      <c r="R340" s="289"/>
      <c r="S340" s="290" t="s">
        <v>17</v>
      </c>
      <c r="T340" s="107">
        <f t="shared" si="220"/>
        <v>0</v>
      </c>
      <c r="U340" s="107">
        <f t="shared" si="209"/>
        <v>0</v>
      </c>
      <c r="V340" s="291"/>
      <c r="X340" s="70" t="str">
        <f t="shared" si="210"/>
        <v>【住宅手当】</v>
      </c>
      <c r="Y340" s="70">
        <f t="shared" si="211"/>
        <v>0.5</v>
      </c>
      <c r="Z340" s="70">
        <f t="shared" si="212"/>
        <v>0</v>
      </c>
      <c r="AA340" s="70">
        <f t="shared" si="213"/>
        <v>0</v>
      </c>
      <c r="AB340" s="77">
        <f t="shared" si="214"/>
        <v>0</v>
      </c>
      <c r="AC340" s="70">
        <f t="shared" si="215"/>
        <v>0</v>
      </c>
      <c r="AD340" s="77">
        <f t="shared" si="216"/>
        <v>0</v>
      </c>
      <c r="AE340" s="70">
        <f t="shared" si="217"/>
        <v>0</v>
      </c>
      <c r="AF340" s="70">
        <f t="shared" si="218"/>
        <v>0</v>
      </c>
      <c r="AG340" s="70">
        <f t="shared" si="219"/>
        <v>0</v>
      </c>
    </row>
    <row r="341" spans="1:33" s="70" customFormat="1" ht="20.5" customHeight="1" thickBot="1" x14ac:dyDescent="0.6">
      <c r="A341" s="315"/>
      <c r="B341" s="89" t="s">
        <v>114</v>
      </c>
      <c r="C341" s="182">
        <f>ROUNDDOWN(SUM(K331:K342),-3)</f>
        <v>0</v>
      </c>
      <c r="D341" s="177">
        <f>ROUNDDOWN(SUM(T331:T342),-3)</f>
        <v>0</v>
      </c>
      <c r="E341" s="89"/>
      <c r="F341" s="102">
        <v>11</v>
      </c>
      <c r="G341" s="104"/>
      <c r="H341" s="105"/>
      <c r="I341" s="106">
        <f t="shared" si="208"/>
        <v>1</v>
      </c>
      <c r="J341" s="118" t="str">
        <f>申請シート!J341</f>
        <v>【住宅手当】</v>
      </c>
      <c r="K341" s="107">
        <f>申請シート!P341</f>
        <v>0</v>
      </c>
      <c r="L341" s="300" t="s">
        <v>108</v>
      </c>
      <c r="M341" s="333"/>
      <c r="N341" s="288" t="s">
        <v>20</v>
      </c>
      <c r="O341" s="289"/>
      <c r="P341" s="289"/>
      <c r="Q341" s="289"/>
      <c r="R341" s="289"/>
      <c r="S341" s="290" t="s">
        <v>17</v>
      </c>
      <c r="T341" s="107">
        <f t="shared" si="220"/>
        <v>0</v>
      </c>
      <c r="U341" s="107">
        <f t="shared" si="209"/>
        <v>0</v>
      </c>
      <c r="V341" s="291"/>
      <c r="X341" s="70" t="str">
        <f t="shared" si="210"/>
        <v>【住宅手当】</v>
      </c>
      <c r="Y341" s="70">
        <f t="shared" si="211"/>
        <v>0.5</v>
      </c>
      <c r="Z341" s="70">
        <f t="shared" si="212"/>
        <v>0</v>
      </c>
      <c r="AA341" s="70">
        <f t="shared" si="213"/>
        <v>0</v>
      </c>
      <c r="AB341" s="77">
        <f t="shared" si="214"/>
        <v>0</v>
      </c>
      <c r="AC341" s="70">
        <f t="shared" si="215"/>
        <v>0</v>
      </c>
      <c r="AD341" s="77">
        <f t="shared" si="216"/>
        <v>0</v>
      </c>
      <c r="AE341" s="70">
        <f t="shared" si="217"/>
        <v>0</v>
      </c>
      <c r="AF341" s="70">
        <f t="shared" si="218"/>
        <v>0</v>
      </c>
      <c r="AG341" s="70">
        <f t="shared" si="219"/>
        <v>0</v>
      </c>
    </row>
    <row r="342" spans="1:33" s="70" customFormat="1" ht="20.5" customHeight="1" thickBot="1" x14ac:dyDescent="0.6">
      <c r="A342" s="315"/>
      <c r="B342" s="183" t="s">
        <v>115</v>
      </c>
      <c r="C342" s="178"/>
      <c r="D342" s="179">
        <f>D341-C341</f>
        <v>0</v>
      </c>
      <c r="E342" s="90"/>
      <c r="F342" s="108">
        <v>12</v>
      </c>
      <c r="G342" s="109"/>
      <c r="H342" s="110"/>
      <c r="I342" s="111">
        <f t="shared" si="208"/>
        <v>1</v>
      </c>
      <c r="J342" s="120" t="str">
        <f>申請シート!J342</f>
        <v>【住宅手当】</v>
      </c>
      <c r="K342" s="112">
        <f>申請シート!P342</f>
        <v>0</v>
      </c>
      <c r="L342" s="303" t="s">
        <v>108</v>
      </c>
      <c r="M342" s="334"/>
      <c r="N342" s="295" t="s">
        <v>20</v>
      </c>
      <c r="O342" s="296"/>
      <c r="P342" s="296"/>
      <c r="Q342" s="296"/>
      <c r="R342" s="296"/>
      <c r="S342" s="297" t="s">
        <v>17</v>
      </c>
      <c r="T342" s="112">
        <f t="shared" si="220"/>
        <v>0</v>
      </c>
      <c r="U342" s="112">
        <f t="shared" si="209"/>
        <v>0</v>
      </c>
      <c r="V342" s="298"/>
      <c r="X342" s="70" t="str">
        <f t="shared" si="210"/>
        <v>【住宅手当】</v>
      </c>
      <c r="Y342" s="70">
        <f t="shared" si="211"/>
        <v>0.5</v>
      </c>
      <c r="Z342" s="70">
        <f t="shared" si="212"/>
        <v>0</v>
      </c>
      <c r="AA342" s="70">
        <f t="shared" si="213"/>
        <v>0</v>
      </c>
      <c r="AB342" s="77">
        <f t="shared" si="214"/>
        <v>0</v>
      </c>
      <c r="AC342" s="70">
        <f t="shared" si="215"/>
        <v>0</v>
      </c>
      <c r="AD342" s="77">
        <f t="shared" si="216"/>
        <v>0</v>
      </c>
      <c r="AE342" s="70">
        <f t="shared" si="217"/>
        <v>0</v>
      </c>
      <c r="AF342" s="70">
        <f t="shared" si="218"/>
        <v>0</v>
      </c>
      <c r="AG342" s="70">
        <f t="shared" si="219"/>
        <v>0</v>
      </c>
    </row>
    <row r="343" spans="1:33" s="70" customFormat="1" ht="3.65" customHeight="1" x14ac:dyDescent="0.55000000000000004">
      <c r="A343" s="147"/>
      <c r="B343" s="91"/>
      <c r="C343" s="71"/>
      <c r="D343" s="151"/>
      <c r="E343" s="92"/>
      <c r="F343" s="71"/>
      <c r="G343" s="93"/>
      <c r="H343" s="93"/>
      <c r="I343" s="94"/>
      <c r="J343" s="156"/>
      <c r="K343" s="95"/>
      <c r="L343" s="156"/>
      <c r="M343" s="157"/>
      <c r="N343" s="267"/>
      <c r="O343" s="268"/>
      <c r="P343" s="268"/>
      <c r="Q343" s="268"/>
      <c r="R343" s="268"/>
      <c r="S343" s="267"/>
      <c r="T343" s="95"/>
      <c r="U343" s="95"/>
      <c r="V343" s="96"/>
      <c r="AB343" s="77"/>
      <c r="AD343" s="77"/>
    </row>
    <row r="344" spans="1:33" s="70" customFormat="1" ht="3.65" customHeight="1" x14ac:dyDescent="0.55000000000000004">
      <c r="A344" s="147"/>
      <c r="B344" s="91"/>
      <c r="C344" s="71"/>
      <c r="D344" s="151"/>
      <c r="E344" s="92"/>
      <c r="F344" s="71"/>
      <c r="G344" s="93"/>
      <c r="H344" s="93"/>
      <c r="I344" s="94"/>
      <c r="J344" s="156"/>
      <c r="K344" s="95"/>
      <c r="L344" s="156"/>
      <c r="M344" s="157"/>
      <c r="N344" s="267"/>
      <c r="O344" s="268"/>
      <c r="P344" s="268"/>
      <c r="Q344" s="268"/>
      <c r="R344" s="268"/>
      <c r="S344" s="267"/>
      <c r="T344" s="95"/>
      <c r="U344" s="95"/>
      <c r="V344" s="96"/>
      <c r="AB344" s="77"/>
      <c r="AD344" s="77"/>
    </row>
    <row r="345" spans="1:33" s="70" customFormat="1" ht="3.65" customHeight="1" thickBot="1" x14ac:dyDescent="0.6">
      <c r="A345" s="147"/>
      <c r="B345" s="91"/>
      <c r="C345" s="71"/>
      <c r="D345" s="151"/>
      <c r="E345" s="92"/>
      <c r="F345" s="71"/>
      <c r="G345" s="93"/>
      <c r="H345" s="93"/>
      <c r="I345" s="94"/>
      <c r="J345" s="156"/>
      <c r="K345" s="95"/>
      <c r="L345" s="156"/>
      <c r="M345" s="157"/>
      <c r="N345" s="267"/>
      <c r="O345" s="268"/>
      <c r="P345" s="268"/>
      <c r="Q345" s="268"/>
      <c r="R345" s="268"/>
      <c r="S345" s="267"/>
      <c r="T345" s="95"/>
      <c r="U345" s="95"/>
      <c r="V345" s="96"/>
      <c r="AB345" s="77"/>
      <c r="AD345" s="77"/>
    </row>
    <row r="346" spans="1:33" s="70" customFormat="1" ht="3.65" customHeight="1" x14ac:dyDescent="0.55000000000000004">
      <c r="A346" s="147"/>
      <c r="B346" s="162"/>
      <c r="C346" s="164"/>
      <c r="D346" s="161"/>
      <c r="E346" s="163"/>
      <c r="F346" s="164"/>
      <c r="G346" s="165"/>
      <c r="H346" s="165"/>
      <c r="I346" s="166"/>
      <c r="J346" s="180"/>
      <c r="K346" s="167"/>
      <c r="L346" s="180"/>
      <c r="M346" s="181"/>
      <c r="N346" s="269"/>
      <c r="O346" s="270"/>
      <c r="P346" s="270"/>
      <c r="Q346" s="270"/>
      <c r="R346" s="270"/>
      <c r="S346" s="269"/>
      <c r="T346" s="167"/>
      <c r="U346" s="167"/>
      <c r="V346" s="168"/>
      <c r="AB346" s="77"/>
      <c r="AD346" s="77"/>
    </row>
    <row r="347" spans="1:33" s="70" customFormat="1" ht="3.65" customHeight="1" x14ac:dyDescent="0.55000000000000004">
      <c r="A347" s="147"/>
      <c r="B347" s="91"/>
      <c r="C347" s="71"/>
      <c r="D347" s="151"/>
      <c r="E347" s="92"/>
      <c r="F347" s="71"/>
      <c r="G347" s="93"/>
      <c r="H347" s="93"/>
      <c r="I347" s="94"/>
      <c r="J347" s="156"/>
      <c r="K347" s="95"/>
      <c r="L347" s="156"/>
      <c r="M347" s="157"/>
      <c r="N347" s="267"/>
      <c r="O347" s="268"/>
      <c r="P347" s="268"/>
      <c r="Q347" s="268"/>
      <c r="R347" s="268"/>
      <c r="S347" s="267"/>
      <c r="T347" s="95"/>
      <c r="U347" s="95"/>
      <c r="V347" s="96"/>
      <c r="AB347" s="77"/>
      <c r="AD347" s="77"/>
    </row>
    <row r="348" spans="1:33" s="70" customFormat="1" ht="3.65" customHeight="1" x14ac:dyDescent="0.55000000000000004">
      <c r="A348" s="147"/>
      <c r="B348" s="91"/>
      <c r="C348" s="71"/>
      <c r="D348" s="151"/>
      <c r="E348" s="92"/>
      <c r="F348" s="71"/>
      <c r="G348" s="93"/>
      <c r="H348" s="93"/>
      <c r="I348" s="94"/>
      <c r="J348" s="156"/>
      <c r="K348" s="95"/>
      <c r="L348" s="156"/>
      <c r="M348" s="157"/>
      <c r="N348" s="267"/>
      <c r="O348" s="268"/>
      <c r="P348" s="268"/>
      <c r="Q348" s="268"/>
      <c r="R348" s="268"/>
      <c r="S348" s="267"/>
      <c r="T348" s="95"/>
      <c r="U348" s="95"/>
      <c r="V348" s="96"/>
      <c r="AB348" s="77"/>
      <c r="AD348" s="77"/>
    </row>
    <row r="349" spans="1:33" ht="20" thickBot="1" x14ac:dyDescent="0.5">
      <c r="B349" s="6"/>
      <c r="C349" s="6"/>
      <c r="D349" s="122" t="str">
        <f>申請シート!D350</f>
        <v>18人目</v>
      </c>
      <c r="E349" s="6"/>
      <c r="F349" s="6"/>
      <c r="G349" s="149"/>
      <c r="H349" s="149"/>
      <c r="J349" s="149"/>
      <c r="N349" s="155"/>
      <c r="O349" s="154"/>
      <c r="P349" s="154"/>
      <c r="Q349" s="154"/>
      <c r="R349" s="154"/>
      <c r="S349" s="154"/>
      <c r="T349" s="154"/>
      <c r="U349" s="154"/>
      <c r="V349" s="155"/>
    </row>
    <row r="350" spans="1:33" s="70" customFormat="1" ht="48" customHeight="1" thickBot="1" x14ac:dyDescent="0.6">
      <c r="A350" s="78"/>
      <c r="B350" s="83" t="s">
        <v>94</v>
      </c>
      <c r="C350" s="83" t="s">
        <v>105</v>
      </c>
      <c r="D350" s="114" t="s">
        <v>107</v>
      </c>
      <c r="E350" s="88"/>
      <c r="F350" s="83" t="s">
        <v>93</v>
      </c>
      <c r="G350" s="84" t="s">
        <v>66</v>
      </c>
      <c r="H350" s="84" t="s">
        <v>67</v>
      </c>
      <c r="I350" s="81" t="s">
        <v>73</v>
      </c>
      <c r="J350" s="116" t="s">
        <v>111</v>
      </c>
      <c r="K350" s="116" t="s">
        <v>112</v>
      </c>
      <c r="L350" s="116" t="s">
        <v>109</v>
      </c>
      <c r="M350" s="116"/>
      <c r="N350" s="84" t="s">
        <v>75</v>
      </c>
      <c r="O350" s="84" t="s">
        <v>69</v>
      </c>
      <c r="P350" s="84" t="s">
        <v>68</v>
      </c>
      <c r="Q350" s="84" t="s">
        <v>70</v>
      </c>
      <c r="R350" s="84" t="s">
        <v>71</v>
      </c>
      <c r="S350" s="84" t="s">
        <v>15</v>
      </c>
      <c r="T350" s="121" t="s">
        <v>113</v>
      </c>
      <c r="U350" s="80" t="s">
        <v>74</v>
      </c>
      <c r="V350" s="69" t="s">
        <v>116</v>
      </c>
      <c r="Y350" s="70" t="s">
        <v>54</v>
      </c>
      <c r="Z350" s="70" t="s">
        <v>79</v>
      </c>
      <c r="AA350" s="70" t="s">
        <v>56</v>
      </c>
      <c r="AB350" s="70" t="s">
        <v>57</v>
      </c>
      <c r="AC350" s="71" t="s">
        <v>58</v>
      </c>
      <c r="AD350" s="70" t="s">
        <v>59</v>
      </c>
      <c r="AE350" s="70" t="s">
        <v>60</v>
      </c>
      <c r="AF350" s="70" t="s">
        <v>61</v>
      </c>
      <c r="AG350" s="70" t="s">
        <v>62</v>
      </c>
    </row>
    <row r="351" spans="1:33" s="70" customFormat="1" ht="20.5" customHeight="1" x14ac:dyDescent="0.55000000000000004">
      <c r="A351" s="315"/>
      <c r="B351" s="72" t="s">
        <v>96</v>
      </c>
      <c r="C351" s="87" t="str">
        <f>IF(申請シート!C351=0,"",申請シート!C351)</f>
        <v/>
      </c>
      <c r="D351" s="299"/>
      <c r="E351" s="89"/>
      <c r="F351" s="87">
        <v>1</v>
      </c>
      <c r="G351" s="73"/>
      <c r="H351" s="74"/>
      <c r="I351" s="75">
        <f t="shared" ref="I351:I362" si="221">IF(H351-G351+1&lt;10,IF(H351-G351+1&gt;0,H351-G351+1,"✕"),"✕")</f>
        <v>1</v>
      </c>
      <c r="J351" s="119" t="str">
        <f>申請シート!J351</f>
        <v>【住宅手当】</v>
      </c>
      <c r="K351" s="117">
        <f>申請シート!P351</f>
        <v>0</v>
      </c>
      <c r="L351" s="300" t="s">
        <v>108</v>
      </c>
      <c r="M351" s="332" t="s">
        <v>110</v>
      </c>
      <c r="N351" s="283" t="s">
        <v>20</v>
      </c>
      <c r="O351" s="284"/>
      <c r="P351" s="284"/>
      <c r="Q351" s="284"/>
      <c r="R351" s="284"/>
      <c r="S351" s="285" t="s">
        <v>17</v>
      </c>
      <c r="T351" s="76">
        <f>IF(L351="【あり】",IF(N351="【住宅手当】",AC351,IF(N351="【宿舎借上げ】",AG351,0)),K351)</f>
        <v>0</v>
      </c>
      <c r="U351" s="76">
        <f t="shared" ref="U351:U362" si="222">I351*T351</f>
        <v>0</v>
      </c>
      <c r="V351" s="286"/>
      <c r="X351" s="70" t="str">
        <f t="shared" ref="X351:X362" si="223">IF(L351="【あり】",N351,J351)</f>
        <v>【住宅手当】</v>
      </c>
      <c r="Y351" s="70">
        <f t="shared" ref="Y351:Y362" si="224">IF(S351="標準エリア",1/2,(IF(S351="加算エリア",2/3,0)))</f>
        <v>0.5</v>
      </c>
      <c r="Z351" s="70">
        <f t="shared" ref="Z351:Z362" si="225">P351*Y351</f>
        <v>0</v>
      </c>
      <c r="AA351" s="70">
        <f t="shared" ref="AA351:AA362" si="226">IF(Z351&gt;=(IF(S351="標準エリア",10000,IF(S351="加算エリア",14000,0))),IF(S351="標準エリア",10000,IF(S351="加算エリア",14000,0)),Z351)</f>
        <v>0</v>
      </c>
      <c r="AB351" s="77">
        <f t="shared" ref="AB351:AB362" si="227">O351-P351</f>
        <v>0</v>
      </c>
      <c r="AC351" s="70">
        <f t="shared" ref="AC351:AC362" si="228">IF(AA351&gt;=AB351,AB351,AA351)</f>
        <v>0</v>
      </c>
      <c r="AD351" s="77">
        <f t="shared" ref="AD351:AD362" si="229">Q351-R351</f>
        <v>0</v>
      </c>
      <c r="AE351" s="70">
        <f t="shared" ref="AE351:AE362" si="230">AD351*Y351</f>
        <v>0</v>
      </c>
      <c r="AF351" s="70">
        <f t="shared" ref="AF351:AF362" si="231">IF(AE351&gt;=(IF(S351="標準エリア",10000,14000)),(IF(S351="標準エリア",10000,14000)),AE351)</f>
        <v>0</v>
      </c>
      <c r="AG351" s="70">
        <f t="shared" ref="AG351:AG362" si="232">IF(AF351&gt;=R351,R351,AF351)</f>
        <v>0</v>
      </c>
    </row>
    <row r="352" spans="1:33" s="70" customFormat="1" ht="20.5" customHeight="1" x14ac:dyDescent="0.55000000000000004">
      <c r="A352" s="315"/>
      <c r="B352" s="101" t="s">
        <v>97</v>
      </c>
      <c r="C352" s="102" t="str">
        <f>IF(申請シート!C352=0,"",申請シート!C352)</f>
        <v/>
      </c>
      <c r="D352" s="301"/>
      <c r="E352" s="90"/>
      <c r="F352" s="102">
        <v>2</v>
      </c>
      <c r="G352" s="104"/>
      <c r="H352" s="105"/>
      <c r="I352" s="106">
        <f t="shared" si="221"/>
        <v>1</v>
      </c>
      <c r="J352" s="118" t="str">
        <f>申請シート!J352</f>
        <v>【住宅手当】</v>
      </c>
      <c r="K352" s="107">
        <f>申請シート!P352</f>
        <v>0</v>
      </c>
      <c r="L352" s="300" t="s">
        <v>108</v>
      </c>
      <c r="M352" s="333"/>
      <c r="N352" s="288" t="s">
        <v>20</v>
      </c>
      <c r="O352" s="289"/>
      <c r="P352" s="289"/>
      <c r="Q352" s="289"/>
      <c r="R352" s="289"/>
      <c r="S352" s="290" t="s">
        <v>17</v>
      </c>
      <c r="T352" s="107">
        <f>IF(L352="【あり】",IF(N352="【住宅手当】",AC352,IF(N352="【宿舎借上げ】",AG352,0)),K352)</f>
        <v>0</v>
      </c>
      <c r="U352" s="107">
        <f t="shared" si="222"/>
        <v>0</v>
      </c>
      <c r="V352" s="291"/>
      <c r="X352" s="70" t="str">
        <f t="shared" si="223"/>
        <v>【住宅手当】</v>
      </c>
      <c r="Y352" s="70">
        <f t="shared" si="224"/>
        <v>0.5</v>
      </c>
      <c r="Z352" s="70">
        <f t="shared" si="225"/>
        <v>0</v>
      </c>
      <c r="AA352" s="70">
        <f t="shared" si="226"/>
        <v>0</v>
      </c>
      <c r="AB352" s="77">
        <f t="shared" si="227"/>
        <v>0</v>
      </c>
      <c r="AC352" s="70">
        <f t="shared" si="228"/>
        <v>0</v>
      </c>
      <c r="AD352" s="77">
        <f t="shared" si="229"/>
        <v>0</v>
      </c>
      <c r="AE352" s="70">
        <f t="shared" si="230"/>
        <v>0</v>
      </c>
      <c r="AF352" s="70">
        <f t="shared" si="231"/>
        <v>0</v>
      </c>
      <c r="AG352" s="70">
        <f t="shared" si="232"/>
        <v>0</v>
      </c>
    </row>
    <row r="353" spans="1:33" s="70" customFormat="1" ht="20.5" customHeight="1" x14ac:dyDescent="0.55000000000000004">
      <c r="A353" s="315"/>
      <c r="B353" s="101" t="s">
        <v>106</v>
      </c>
      <c r="C353" s="115" t="str">
        <f>IF(申請シート!C355=0,"",申請シート!C355)</f>
        <v/>
      </c>
      <c r="D353" s="301"/>
      <c r="E353" s="89"/>
      <c r="F353" s="102">
        <v>3</v>
      </c>
      <c r="G353" s="104"/>
      <c r="H353" s="105"/>
      <c r="I353" s="106">
        <f t="shared" si="221"/>
        <v>1</v>
      </c>
      <c r="J353" s="118" t="str">
        <f>申請シート!J353</f>
        <v>【住宅手当】</v>
      </c>
      <c r="K353" s="107">
        <f>申請シート!P353</f>
        <v>0</v>
      </c>
      <c r="L353" s="300" t="s">
        <v>108</v>
      </c>
      <c r="M353" s="333"/>
      <c r="N353" s="288" t="s">
        <v>20</v>
      </c>
      <c r="O353" s="289"/>
      <c r="P353" s="289"/>
      <c r="Q353" s="289"/>
      <c r="R353" s="289"/>
      <c r="S353" s="290" t="s">
        <v>17</v>
      </c>
      <c r="T353" s="107">
        <f t="shared" ref="T353:T362" si="233">IF(L353="【あり】",IF(N353="【住宅手当】",AC353,IF(N353="【宿舎借上げ】",AG353,0)),K353)</f>
        <v>0</v>
      </c>
      <c r="U353" s="107">
        <f t="shared" si="222"/>
        <v>0</v>
      </c>
      <c r="V353" s="291"/>
      <c r="X353" s="70" t="str">
        <f t="shared" si="223"/>
        <v>【住宅手当】</v>
      </c>
      <c r="Y353" s="70">
        <f t="shared" si="224"/>
        <v>0.5</v>
      </c>
      <c r="Z353" s="70">
        <f t="shared" si="225"/>
        <v>0</v>
      </c>
      <c r="AA353" s="70">
        <f t="shared" si="226"/>
        <v>0</v>
      </c>
      <c r="AB353" s="77">
        <f t="shared" si="227"/>
        <v>0</v>
      </c>
      <c r="AC353" s="70">
        <f t="shared" si="228"/>
        <v>0</v>
      </c>
      <c r="AD353" s="77">
        <f t="shared" si="229"/>
        <v>0</v>
      </c>
      <c r="AE353" s="70">
        <f t="shared" si="230"/>
        <v>0</v>
      </c>
      <c r="AF353" s="70">
        <f t="shared" si="231"/>
        <v>0</v>
      </c>
      <c r="AG353" s="70">
        <f t="shared" si="232"/>
        <v>0</v>
      </c>
    </row>
    <row r="354" spans="1:33" s="70" customFormat="1" ht="20.5" customHeight="1" x14ac:dyDescent="0.55000000000000004">
      <c r="A354" s="315"/>
      <c r="B354" s="339" t="s">
        <v>101</v>
      </c>
      <c r="C354" s="335" t="str">
        <f>IF(申請シート!C356=0,"",申請シート!C356)</f>
        <v/>
      </c>
      <c r="D354" s="329"/>
      <c r="E354" s="90"/>
      <c r="F354" s="102">
        <v>4</v>
      </c>
      <c r="G354" s="104"/>
      <c r="H354" s="105"/>
      <c r="I354" s="106">
        <f t="shared" si="221"/>
        <v>1</v>
      </c>
      <c r="J354" s="118" t="str">
        <f>申請シート!J354</f>
        <v>【住宅手当】</v>
      </c>
      <c r="K354" s="107">
        <f>申請シート!P354</f>
        <v>0</v>
      </c>
      <c r="L354" s="300" t="s">
        <v>108</v>
      </c>
      <c r="M354" s="333"/>
      <c r="N354" s="288" t="s">
        <v>20</v>
      </c>
      <c r="O354" s="289"/>
      <c r="P354" s="289"/>
      <c r="Q354" s="289"/>
      <c r="R354" s="289"/>
      <c r="S354" s="290" t="s">
        <v>17</v>
      </c>
      <c r="T354" s="107">
        <f t="shared" si="233"/>
        <v>0</v>
      </c>
      <c r="U354" s="107">
        <f t="shared" si="222"/>
        <v>0</v>
      </c>
      <c r="V354" s="291"/>
      <c r="X354" s="70" t="str">
        <f t="shared" si="223"/>
        <v>【住宅手当】</v>
      </c>
      <c r="Y354" s="70">
        <f t="shared" si="224"/>
        <v>0.5</v>
      </c>
      <c r="Z354" s="70">
        <f t="shared" si="225"/>
        <v>0</v>
      </c>
      <c r="AA354" s="70">
        <f t="shared" si="226"/>
        <v>0</v>
      </c>
      <c r="AB354" s="77">
        <f t="shared" si="227"/>
        <v>0</v>
      </c>
      <c r="AC354" s="70">
        <f t="shared" si="228"/>
        <v>0</v>
      </c>
      <c r="AD354" s="77">
        <f t="shared" si="229"/>
        <v>0</v>
      </c>
      <c r="AE354" s="70">
        <f t="shared" si="230"/>
        <v>0</v>
      </c>
      <c r="AF354" s="70">
        <f t="shared" si="231"/>
        <v>0</v>
      </c>
      <c r="AG354" s="70">
        <f t="shared" si="232"/>
        <v>0</v>
      </c>
    </row>
    <row r="355" spans="1:33" s="70" customFormat="1" ht="20.5" customHeight="1" x14ac:dyDescent="0.55000000000000004">
      <c r="A355" s="315"/>
      <c r="B355" s="340"/>
      <c r="C355" s="336"/>
      <c r="D355" s="330"/>
      <c r="E355" s="89"/>
      <c r="F355" s="102">
        <v>5</v>
      </c>
      <c r="G355" s="104"/>
      <c r="H355" s="105"/>
      <c r="I355" s="106">
        <f t="shared" si="221"/>
        <v>1</v>
      </c>
      <c r="J355" s="118" t="str">
        <f>申請シート!J355</f>
        <v>【住宅手当】</v>
      </c>
      <c r="K355" s="107">
        <f>申請シート!P355</f>
        <v>0</v>
      </c>
      <c r="L355" s="300" t="s">
        <v>108</v>
      </c>
      <c r="M355" s="333"/>
      <c r="N355" s="288" t="s">
        <v>20</v>
      </c>
      <c r="O355" s="289"/>
      <c r="P355" s="289"/>
      <c r="Q355" s="289"/>
      <c r="R355" s="289"/>
      <c r="S355" s="290" t="s">
        <v>17</v>
      </c>
      <c r="T355" s="107">
        <f t="shared" si="233"/>
        <v>0</v>
      </c>
      <c r="U355" s="107">
        <f t="shared" si="222"/>
        <v>0</v>
      </c>
      <c r="V355" s="291"/>
      <c r="X355" s="70" t="str">
        <f t="shared" si="223"/>
        <v>【住宅手当】</v>
      </c>
      <c r="Y355" s="70">
        <f t="shared" si="224"/>
        <v>0.5</v>
      </c>
      <c r="Z355" s="70">
        <f t="shared" si="225"/>
        <v>0</v>
      </c>
      <c r="AA355" s="70">
        <f t="shared" si="226"/>
        <v>0</v>
      </c>
      <c r="AB355" s="77">
        <f t="shared" si="227"/>
        <v>0</v>
      </c>
      <c r="AC355" s="70">
        <f t="shared" si="228"/>
        <v>0</v>
      </c>
      <c r="AD355" s="77">
        <f t="shared" si="229"/>
        <v>0</v>
      </c>
      <c r="AE355" s="70">
        <f t="shared" si="230"/>
        <v>0</v>
      </c>
      <c r="AF355" s="70">
        <f t="shared" si="231"/>
        <v>0</v>
      </c>
      <c r="AG355" s="70">
        <f t="shared" si="232"/>
        <v>0</v>
      </c>
    </row>
    <row r="356" spans="1:33" s="70" customFormat="1" ht="20.5" customHeight="1" thickBot="1" x14ac:dyDescent="0.6">
      <c r="A356" s="315"/>
      <c r="B356" s="341"/>
      <c r="C356" s="337"/>
      <c r="D356" s="331"/>
      <c r="E356" s="90"/>
      <c r="F356" s="102">
        <v>6</v>
      </c>
      <c r="G356" s="104"/>
      <c r="H356" s="105"/>
      <c r="I356" s="106">
        <f t="shared" si="221"/>
        <v>1</v>
      </c>
      <c r="J356" s="118" t="str">
        <f>申請シート!J356</f>
        <v>【住宅手当】</v>
      </c>
      <c r="K356" s="107">
        <f>申請シート!P356</f>
        <v>0</v>
      </c>
      <c r="L356" s="300" t="s">
        <v>108</v>
      </c>
      <c r="M356" s="333"/>
      <c r="N356" s="288" t="s">
        <v>20</v>
      </c>
      <c r="O356" s="289"/>
      <c r="P356" s="289"/>
      <c r="Q356" s="289"/>
      <c r="R356" s="289"/>
      <c r="S356" s="290" t="s">
        <v>17</v>
      </c>
      <c r="T356" s="107">
        <f t="shared" si="233"/>
        <v>0</v>
      </c>
      <c r="U356" s="107">
        <f t="shared" si="222"/>
        <v>0</v>
      </c>
      <c r="V356" s="291"/>
      <c r="X356" s="70" t="str">
        <f t="shared" si="223"/>
        <v>【住宅手当】</v>
      </c>
      <c r="Y356" s="70">
        <f t="shared" si="224"/>
        <v>0.5</v>
      </c>
      <c r="Z356" s="70">
        <f t="shared" si="225"/>
        <v>0</v>
      </c>
      <c r="AA356" s="70">
        <f t="shared" si="226"/>
        <v>0</v>
      </c>
      <c r="AB356" s="77">
        <f t="shared" si="227"/>
        <v>0</v>
      </c>
      <c r="AC356" s="70">
        <f t="shared" si="228"/>
        <v>0</v>
      </c>
      <c r="AD356" s="77">
        <f t="shared" si="229"/>
        <v>0</v>
      </c>
      <c r="AE356" s="70">
        <f t="shared" si="230"/>
        <v>0</v>
      </c>
      <c r="AF356" s="70">
        <f t="shared" si="231"/>
        <v>0</v>
      </c>
      <c r="AG356" s="70">
        <f t="shared" si="232"/>
        <v>0</v>
      </c>
    </row>
    <row r="357" spans="1:33" s="70" customFormat="1" ht="20.5" customHeight="1" x14ac:dyDescent="0.55000000000000004">
      <c r="A357" s="338"/>
      <c r="B357" s="99"/>
      <c r="C357" s="99"/>
      <c r="D357" s="99"/>
      <c r="E357" s="97"/>
      <c r="F357" s="102">
        <v>7</v>
      </c>
      <c r="G357" s="104"/>
      <c r="H357" s="105"/>
      <c r="I357" s="106">
        <f t="shared" si="221"/>
        <v>1</v>
      </c>
      <c r="J357" s="118" t="str">
        <f>申請シート!J357</f>
        <v>【住宅手当】</v>
      </c>
      <c r="K357" s="107">
        <f>申請シート!P357</f>
        <v>0</v>
      </c>
      <c r="L357" s="300" t="s">
        <v>108</v>
      </c>
      <c r="M357" s="333"/>
      <c r="N357" s="288" t="s">
        <v>20</v>
      </c>
      <c r="O357" s="289"/>
      <c r="P357" s="289"/>
      <c r="Q357" s="289"/>
      <c r="R357" s="289"/>
      <c r="S357" s="290" t="s">
        <v>17</v>
      </c>
      <c r="T357" s="107">
        <f t="shared" si="233"/>
        <v>0</v>
      </c>
      <c r="U357" s="107">
        <f t="shared" si="222"/>
        <v>0</v>
      </c>
      <c r="V357" s="291"/>
      <c r="X357" s="70" t="str">
        <f t="shared" si="223"/>
        <v>【住宅手当】</v>
      </c>
      <c r="Y357" s="70">
        <f t="shared" si="224"/>
        <v>0.5</v>
      </c>
      <c r="Z357" s="70">
        <f t="shared" si="225"/>
        <v>0</v>
      </c>
      <c r="AA357" s="70">
        <f t="shared" si="226"/>
        <v>0</v>
      </c>
      <c r="AB357" s="77">
        <f t="shared" si="227"/>
        <v>0</v>
      </c>
      <c r="AC357" s="70">
        <f t="shared" si="228"/>
        <v>0</v>
      </c>
      <c r="AD357" s="77">
        <f t="shared" si="229"/>
        <v>0</v>
      </c>
      <c r="AE357" s="70">
        <f t="shared" si="230"/>
        <v>0</v>
      </c>
      <c r="AF357" s="70">
        <f t="shared" si="231"/>
        <v>0</v>
      </c>
      <c r="AG357" s="70">
        <f t="shared" si="232"/>
        <v>0</v>
      </c>
    </row>
    <row r="358" spans="1:33" s="70" customFormat="1" ht="20.5" customHeight="1" thickBot="1" x14ac:dyDescent="0.6">
      <c r="A358" s="338"/>
      <c r="B358" s="100"/>
      <c r="C358" s="100"/>
      <c r="D358" s="100"/>
      <c r="E358" s="98"/>
      <c r="F358" s="102">
        <v>8</v>
      </c>
      <c r="G358" s="104"/>
      <c r="H358" s="105"/>
      <c r="I358" s="106">
        <f t="shared" si="221"/>
        <v>1</v>
      </c>
      <c r="J358" s="118" t="str">
        <f>申請シート!J358</f>
        <v>【住宅手当】</v>
      </c>
      <c r="K358" s="107">
        <f>申請シート!P358</f>
        <v>0</v>
      </c>
      <c r="L358" s="300" t="s">
        <v>108</v>
      </c>
      <c r="M358" s="333"/>
      <c r="N358" s="288" t="s">
        <v>20</v>
      </c>
      <c r="O358" s="289"/>
      <c r="P358" s="289"/>
      <c r="Q358" s="289"/>
      <c r="R358" s="289"/>
      <c r="S358" s="290" t="s">
        <v>17</v>
      </c>
      <c r="T358" s="107">
        <f t="shared" si="233"/>
        <v>0</v>
      </c>
      <c r="U358" s="107">
        <f t="shared" si="222"/>
        <v>0</v>
      </c>
      <c r="V358" s="291"/>
      <c r="X358" s="70" t="str">
        <f t="shared" si="223"/>
        <v>【住宅手当】</v>
      </c>
      <c r="Y358" s="70">
        <f t="shared" si="224"/>
        <v>0.5</v>
      </c>
      <c r="Z358" s="70">
        <f t="shared" si="225"/>
        <v>0</v>
      </c>
      <c r="AA358" s="70">
        <f t="shared" si="226"/>
        <v>0</v>
      </c>
      <c r="AB358" s="77">
        <f t="shared" si="227"/>
        <v>0</v>
      </c>
      <c r="AC358" s="70">
        <f t="shared" si="228"/>
        <v>0</v>
      </c>
      <c r="AD358" s="77">
        <f t="shared" si="229"/>
        <v>0</v>
      </c>
      <c r="AE358" s="70">
        <f t="shared" si="230"/>
        <v>0</v>
      </c>
      <c r="AF358" s="70">
        <f t="shared" si="231"/>
        <v>0</v>
      </c>
      <c r="AG358" s="70">
        <f t="shared" si="232"/>
        <v>0</v>
      </c>
    </row>
    <row r="359" spans="1:33" s="70" customFormat="1" ht="20.5" customHeight="1" thickBot="1" x14ac:dyDescent="0.6">
      <c r="A359" s="315"/>
      <c r="B359" s="172" t="str">
        <f>IF(D352=0,C352,D352)</f>
        <v/>
      </c>
      <c r="C359" s="173" t="s">
        <v>164</v>
      </c>
      <c r="D359" s="174"/>
      <c r="E359" s="89"/>
      <c r="F359" s="102">
        <v>9</v>
      </c>
      <c r="G359" s="104"/>
      <c r="H359" s="105"/>
      <c r="I359" s="106">
        <f t="shared" si="221"/>
        <v>1</v>
      </c>
      <c r="J359" s="118" t="str">
        <f>申請シート!J359</f>
        <v>【住宅手当】</v>
      </c>
      <c r="K359" s="107">
        <f>申請シート!P359</f>
        <v>0</v>
      </c>
      <c r="L359" s="300" t="s">
        <v>108</v>
      </c>
      <c r="M359" s="333"/>
      <c r="N359" s="288" t="s">
        <v>20</v>
      </c>
      <c r="O359" s="289"/>
      <c r="P359" s="289"/>
      <c r="Q359" s="289"/>
      <c r="R359" s="289"/>
      <c r="S359" s="290" t="s">
        <v>17</v>
      </c>
      <c r="T359" s="107">
        <f t="shared" si="233"/>
        <v>0</v>
      </c>
      <c r="U359" s="107">
        <f t="shared" si="222"/>
        <v>0</v>
      </c>
      <c r="V359" s="291"/>
      <c r="X359" s="70" t="str">
        <f t="shared" si="223"/>
        <v>【住宅手当】</v>
      </c>
      <c r="Y359" s="70">
        <f t="shared" si="224"/>
        <v>0.5</v>
      </c>
      <c r="Z359" s="70">
        <f t="shared" si="225"/>
        <v>0</v>
      </c>
      <c r="AA359" s="70">
        <f t="shared" si="226"/>
        <v>0</v>
      </c>
      <c r="AB359" s="77">
        <f t="shared" si="227"/>
        <v>0</v>
      </c>
      <c r="AC359" s="70">
        <f t="shared" si="228"/>
        <v>0</v>
      </c>
      <c r="AD359" s="77">
        <f t="shared" si="229"/>
        <v>0</v>
      </c>
      <c r="AE359" s="70">
        <f t="shared" si="230"/>
        <v>0</v>
      </c>
      <c r="AF359" s="70">
        <f t="shared" si="231"/>
        <v>0</v>
      </c>
      <c r="AG359" s="70">
        <f t="shared" si="232"/>
        <v>0</v>
      </c>
    </row>
    <row r="360" spans="1:33" s="70" customFormat="1" ht="20.5" customHeight="1" thickBot="1" x14ac:dyDescent="0.6">
      <c r="A360" s="315"/>
      <c r="B360" s="174" t="s">
        <v>5</v>
      </c>
      <c r="C360" s="175">
        <f>申請シート!C361</f>
        <v>12</v>
      </c>
      <c r="D360" s="176">
        <f>COUNTIF(X351:X362,"&lt;&gt;【補助対象外】")</f>
        <v>12</v>
      </c>
      <c r="E360" s="90"/>
      <c r="F360" s="102">
        <v>10</v>
      </c>
      <c r="G360" s="104"/>
      <c r="H360" s="105"/>
      <c r="I360" s="106">
        <f t="shared" si="221"/>
        <v>1</v>
      </c>
      <c r="J360" s="118" t="str">
        <f>申請シート!J360</f>
        <v>【住宅手当】</v>
      </c>
      <c r="K360" s="107">
        <f>申請シート!P360</f>
        <v>0</v>
      </c>
      <c r="L360" s="300" t="s">
        <v>108</v>
      </c>
      <c r="M360" s="333"/>
      <c r="N360" s="288" t="s">
        <v>20</v>
      </c>
      <c r="O360" s="289"/>
      <c r="P360" s="289"/>
      <c r="Q360" s="289"/>
      <c r="R360" s="289"/>
      <c r="S360" s="290" t="s">
        <v>17</v>
      </c>
      <c r="T360" s="107">
        <f t="shared" si="233"/>
        <v>0</v>
      </c>
      <c r="U360" s="107">
        <f t="shared" si="222"/>
        <v>0</v>
      </c>
      <c r="V360" s="291"/>
      <c r="X360" s="70" t="str">
        <f t="shared" si="223"/>
        <v>【住宅手当】</v>
      </c>
      <c r="Y360" s="70">
        <f t="shared" si="224"/>
        <v>0.5</v>
      </c>
      <c r="Z360" s="70">
        <f t="shared" si="225"/>
        <v>0</v>
      </c>
      <c r="AA360" s="70">
        <f t="shared" si="226"/>
        <v>0</v>
      </c>
      <c r="AB360" s="77">
        <f t="shared" si="227"/>
        <v>0</v>
      </c>
      <c r="AC360" s="70">
        <f t="shared" si="228"/>
        <v>0</v>
      </c>
      <c r="AD360" s="77">
        <f t="shared" si="229"/>
        <v>0</v>
      </c>
      <c r="AE360" s="70">
        <f t="shared" si="230"/>
        <v>0</v>
      </c>
      <c r="AF360" s="70">
        <f t="shared" si="231"/>
        <v>0</v>
      </c>
      <c r="AG360" s="70">
        <f t="shared" si="232"/>
        <v>0</v>
      </c>
    </row>
    <row r="361" spans="1:33" s="70" customFormat="1" ht="20.5" customHeight="1" thickBot="1" x14ac:dyDescent="0.6">
      <c r="A361" s="315"/>
      <c r="B361" s="89" t="s">
        <v>114</v>
      </c>
      <c r="C361" s="182">
        <f>ROUNDDOWN(SUM(K351:K362),-3)</f>
        <v>0</v>
      </c>
      <c r="D361" s="177">
        <f>ROUNDDOWN(SUM(T351:T362),-3)</f>
        <v>0</v>
      </c>
      <c r="E361" s="89"/>
      <c r="F361" s="102">
        <v>11</v>
      </c>
      <c r="G361" s="104"/>
      <c r="H361" s="105"/>
      <c r="I361" s="106">
        <f t="shared" si="221"/>
        <v>1</v>
      </c>
      <c r="J361" s="118" t="str">
        <f>申請シート!J361</f>
        <v>【住宅手当】</v>
      </c>
      <c r="K361" s="107">
        <f>申請シート!P361</f>
        <v>0</v>
      </c>
      <c r="L361" s="300" t="s">
        <v>108</v>
      </c>
      <c r="M361" s="333"/>
      <c r="N361" s="288" t="s">
        <v>20</v>
      </c>
      <c r="O361" s="289"/>
      <c r="P361" s="289"/>
      <c r="Q361" s="289"/>
      <c r="R361" s="289"/>
      <c r="S361" s="290" t="s">
        <v>17</v>
      </c>
      <c r="T361" s="107">
        <f t="shared" si="233"/>
        <v>0</v>
      </c>
      <c r="U361" s="107">
        <f t="shared" si="222"/>
        <v>0</v>
      </c>
      <c r="V361" s="291"/>
      <c r="X361" s="70" t="str">
        <f t="shared" si="223"/>
        <v>【住宅手当】</v>
      </c>
      <c r="Y361" s="70">
        <f t="shared" si="224"/>
        <v>0.5</v>
      </c>
      <c r="Z361" s="70">
        <f t="shared" si="225"/>
        <v>0</v>
      </c>
      <c r="AA361" s="70">
        <f t="shared" si="226"/>
        <v>0</v>
      </c>
      <c r="AB361" s="77">
        <f t="shared" si="227"/>
        <v>0</v>
      </c>
      <c r="AC361" s="70">
        <f t="shared" si="228"/>
        <v>0</v>
      </c>
      <c r="AD361" s="77">
        <f t="shared" si="229"/>
        <v>0</v>
      </c>
      <c r="AE361" s="70">
        <f t="shared" si="230"/>
        <v>0</v>
      </c>
      <c r="AF361" s="70">
        <f t="shared" si="231"/>
        <v>0</v>
      </c>
      <c r="AG361" s="70">
        <f t="shared" si="232"/>
        <v>0</v>
      </c>
    </row>
    <row r="362" spans="1:33" s="70" customFormat="1" ht="20.5" customHeight="1" thickBot="1" x14ac:dyDescent="0.6">
      <c r="A362" s="315"/>
      <c r="B362" s="183" t="s">
        <v>115</v>
      </c>
      <c r="C362" s="178"/>
      <c r="D362" s="179">
        <f>D361-C361</f>
        <v>0</v>
      </c>
      <c r="E362" s="90"/>
      <c r="F362" s="108">
        <v>12</v>
      </c>
      <c r="G362" s="109"/>
      <c r="H362" s="110"/>
      <c r="I362" s="111">
        <f t="shared" si="221"/>
        <v>1</v>
      </c>
      <c r="J362" s="120" t="str">
        <f>申請シート!J362</f>
        <v>【住宅手当】</v>
      </c>
      <c r="K362" s="112">
        <f>申請シート!P362</f>
        <v>0</v>
      </c>
      <c r="L362" s="303" t="s">
        <v>108</v>
      </c>
      <c r="M362" s="334"/>
      <c r="N362" s="295" t="s">
        <v>20</v>
      </c>
      <c r="O362" s="296"/>
      <c r="P362" s="296"/>
      <c r="Q362" s="296"/>
      <c r="R362" s="296"/>
      <c r="S362" s="297" t="s">
        <v>17</v>
      </c>
      <c r="T362" s="112">
        <f t="shared" si="233"/>
        <v>0</v>
      </c>
      <c r="U362" s="112">
        <f t="shared" si="222"/>
        <v>0</v>
      </c>
      <c r="V362" s="298"/>
      <c r="X362" s="70" t="str">
        <f t="shared" si="223"/>
        <v>【住宅手当】</v>
      </c>
      <c r="Y362" s="70">
        <f t="shared" si="224"/>
        <v>0.5</v>
      </c>
      <c r="Z362" s="70">
        <f t="shared" si="225"/>
        <v>0</v>
      </c>
      <c r="AA362" s="70">
        <f t="shared" si="226"/>
        <v>0</v>
      </c>
      <c r="AB362" s="77">
        <f t="shared" si="227"/>
        <v>0</v>
      </c>
      <c r="AC362" s="70">
        <f t="shared" si="228"/>
        <v>0</v>
      </c>
      <c r="AD362" s="77">
        <f t="shared" si="229"/>
        <v>0</v>
      </c>
      <c r="AE362" s="70">
        <f t="shared" si="230"/>
        <v>0</v>
      </c>
      <c r="AF362" s="70">
        <f t="shared" si="231"/>
        <v>0</v>
      </c>
      <c r="AG362" s="70">
        <f t="shared" si="232"/>
        <v>0</v>
      </c>
    </row>
    <row r="363" spans="1:33" s="70" customFormat="1" ht="3.65" customHeight="1" x14ac:dyDescent="0.55000000000000004">
      <c r="A363" s="147"/>
      <c r="B363" s="91"/>
      <c r="C363" s="71"/>
      <c r="D363" s="151"/>
      <c r="E363" s="92"/>
      <c r="F363" s="71"/>
      <c r="G363" s="93"/>
      <c r="H363" s="93"/>
      <c r="I363" s="94"/>
      <c r="J363" s="156"/>
      <c r="K363" s="95"/>
      <c r="L363" s="156"/>
      <c r="M363" s="157"/>
      <c r="N363" s="267"/>
      <c r="O363" s="268"/>
      <c r="P363" s="268"/>
      <c r="Q363" s="268"/>
      <c r="R363" s="268"/>
      <c r="S363" s="267"/>
      <c r="T363" s="95"/>
      <c r="U363" s="95"/>
      <c r="V363" s="96"/>
      <c r="AB363" s="77"/>
      <c r="AD363" s="77"/>
    </row>
    <row r="364" spans="1:33" s="70" customFormat="1" ht="3.65" customHeight="1" x14ac:dyDescent="0.55000000000000004">
      <c r="A364" s="147"/>
      <c r="B364" s="91"/>
      <c r="C364" s="71"/>
      <c r="D364" s="151"/>
      <c r="E364" s="92"/>
      <c r="F364" s="71"/>
      <c r="G364" s="93"/>
      <c r="H364" s="93"/>
      <c r="I364" s="94"/>
      <c r="J364" s="156"/>
      <c r="K364" s="95"/>
      <c r="L364" s="156"/>
      <c r="M364" s="157"/>
      <c r="N364" s="267"/>
      <c r="O364" s="268"/>
      <c r="P364" s="268"/>
      <c r="Q364" s="268"/>
      <c r="R364" s="268"/>
      <c r="S364" s="267"/>
      <c r="T364" s="95"/>
      <c r="U364" s="95"/>
      <c r="V364" s="96"/>
      <c r="AB364" s="77"/>
      <c r="AD364" s="77"/>
    </row>
    <row r="365" spans="1:33" s="70" customFormat="1" ht="3.65" customHeight="1" thickBot="1" x14ac:dyDescent="0.6">
      <c r="A365" s="147"/>
      <c r="B365" s="91"/>
      <c r="C365" s="71"/>
      <c r="D365" s="151"/>
      <c r="E365" s="92"/>
      <c r="F365" s="71"/>
      <c r="G365" s="93"/>
      <c r="H365" s="93"/>
      <c r="I365" s="94"/>
      <c r="J365" s="156"/>
      <c r="K365" s="95"/>
      <c r="L365" s="156"/>
      <c r="M365" s="157"/>
      <c r="N365" s="267"/>
      <c r="O365" s="268"/>
      <c r="P365" s="268"/>
      <c r="Q365" s="268"/>
      <c r="R365" s="268"/>
      <c r="S365" s="267"/>
      <c r="T365" s="95"/>
      <c r="U365" s="95"/>
      <c r="V365" s="96"/>
      <c r="AB365" s="77"/>
      <c r="AD365" s="77"/>
    </row>
    <row r="366" spans="1:33" s="70" customFormat="1" ht="3.65" customHeight="1" x14ac:dyDescent="0.55000000000000004">
      <c r="A366" s="147"/>
      <c r="B366" s="162"/>
      <c r="C366" s="164"/>
      <c r="D366" s="161"/>
      <c r="E366" s="163"/>
      <c r="F366" s="164"/>
      <c r="G366" s="165"/>
      <c r="H366" s="165"/>
      <c r="I366" s="166"/>
      <c r="J366" s="180"/>
      <c r="K366" s="167"/>
      <c r="L366" s="180"/>
      <c r="M366" s="181"/>
      <c r="N366" s="269"/>
      <c r="O366" s="270"/>
      <c r="P366" s="270"/>
      <c r="Q366" s="270"/>
      <c r="R366" s="270"/>
      <c r="S366" s="269"/>
      <c r="T366" s="167"/>
      <c r="U366" s="167"/>
      <c r="V366" s="168"/>
      <c r="AB366" s="77"/>
      <c r="AD366" s="77"/>
    </row>
    <row r="367" spans="1:33" s="70" customFormat="1" ht="3.65" customHeight="1" x14ac:dyDescent="0.55000000000000004">
      <c r="A367" s="147"/>
      <c r="B367" s="91"/>
      <c r="C367" s="71"/>
      <c r="D367" s="151"/>
      <c r="E367" s="92"/>
      <c r="F367" s="71"/>
      <c r="G367" s="93"/>
      <c r="H367" s="93"/>
      <c r="I367" s="94"/>
      <c r="J367" s="156"/>
      <c r="K367" s="95"/>
      <c r="L367" s="156"/>
      <c r="M367" s="157"/>
      <c r="N367" s="267"/>
      <c r="O367" s="268"/>
      <c r="P367" s="268"/>
      <c r="Q367" s="268"/>
      <c r="R367" s="268"/>
      <c r="S367" s="267"/>
      <c r="T367" s="95"/>
      <c r="U367" s="95"/>
      <c r="V367" s="96"/>
      <c r="AB367" s="77"/>
      <c r="AD367" s="77"/>
    </row>
    <row r="368" spans="1:33" s="70" customFormat="1" ht="3.65" customHeight="1" x14ac:dyDescent="0.55000000000000004">
      <c r="A368" s="147"/>
      <c r="B368" s="91"/>
      <c r="C368" s="71"/>
      <c r="D368" s="151"/>
      <c r="E368" s="92"/>
      <c r="F368" s="71"/>
      <c r="G368" s="93"/>
      <c r="H368" s="93"/>
      <c r="I368" s="94"/>
      <c r="J368" s="156"/>
      <c r="K368" s="95"/>
      <c r="L368" s="156"/>
      <c r="M368" s="157"/>
      <c r="N368" s="267"/>
      <c r="O368" s="268"/>
      <c r="P368" s="268"/>
      <c r="Q368" s="268"/>
      <c r="R368" s="268"/>
      <c r="S368" s="267"/>
      <c r="T368" s="95"/>
      <c r="U368" s="95"/>
      <c r="V368" s="96"/>
      <c r="AB368" s="77"/>
      <c r="AD368" s="77"/>
    </row>
    <row r="369" spans="1:33" ht="20" thickBot="1" x14ac:dyDescent="0.5">
      <c r="B369" s="6"/>
      <c r="C369" s="6"/>
      <c r="D369" s="122" t="str">
        <f>申請シート!D370</f>
        <v>19人目</v>
      </c>
      <c r="E369" s="6"/>
      <c r="F369" s="6"/>
      <c r="G369" s="149"/>
      <c r="H369" s="149"/>
      <c r="J369" s="149"/>
      <c r="N369" s="155"/>
      <c r="O369" s="154"/>
      <c r="P369" s="154"/>
      <c r="Q369" s="154"/>
      <c r="R369" s="154"/>
      <c r="S369" s="154"/>
      <c r="T369" s="154"/>
      <c r="U369" s="154"/>
      <c r="V369" s="155"/>
    </row>
    <row r="370" spans="1:33" s="70" customFormat="1" ht="48" customHeight="1" thickBot="1" x14ac:dyDescent="0.6">
      <c r="A370" s="78"/>
      <c r="B370" s="83" t="s">
        <v>94</v>
      </c>
      <c r="C370" s="83" t="s">
        <v>105</v>
      </c>
      <c r="D370" s="114" t="s">
        <v>107</v>
      </c>
      <c r="E370" s="88"/>
      <c r="F370" s="83" t="s">
        <v>93</v>
      </c>
      <c r="G370" s="84" t="s">
        <v>66</v>
      </c>
      <c r="H370" s="84" t="s">
        <v>67</v>
      </c>
      <c r="I370" s="81" t="s">
        <v>73</v>
      </c>
      <c r="J370" s="116" t="s">
        <v>111</v>
      </c>
      <c r="K370" s="116" t="s">
        <v>112</v>
      </c>
      <c r="L370" s="116" t="s">
        <v>109</v>
      </c>
      <c r="M370" s="116"/>
      <c r="N370" s="84" t="s">
        <v>75</v>
      </c>
      <c r="O370" s="84" t="s">
        <v>69</v>
      </c>
      <c r="P370" s="84" t="s">
        <v>68</v>
      </c>
      <c r="Q370" s="84" t="s">
        <v>70</v>
      </c>
      <c r="R370" s="84" t="s">
        <v>71</v>
      </c>
      <c r="S370" s="84" t="s">
        <v>15</v>
      </c>
      <c r="T370" s="121" t="s">
        <v>113</v>
      </c>
      <c r="U370" s="80" t="s">
        <v>74</v>
      </c>
      <c r="V370" s="69" t="s">
        <v>116</v>
      </c>
      <c r="Y370" s="70" t="s">
        <v>54</v>
      </c>
      <c r="Z370" s="70" t="s">
        <v>79</v>
      </c>
      <c r="AA370" s="70" t="s">
        <v>56</v>
      </c>
      <c r="AB370" s="70" t="s">
        <v>57</v>
      </c>
      <c r="AC370" s="71" t="s">
        <v>58</v>
      </c>
      <c r="AD370" s="70" t="s">
        <v>59</v>
      </c>
      <c r="AE370" s="70" t="s">
        <v>60</v>
      </c>
      <c r="AF370" s="70" t="s">
        <v>61</v>
      </c>
      <c r="AG370" s="70" t="s">
        <v>62</v>
      </c>
    </row>
    <row r="371" spans="1:33" s="70" customFormat="1" ht="20.5" customHeight="1" x14ac:dyDescent="0.55000000000000004">
      <c r="A371" s="315"/>
      <c r="B371" s="72" t="s">
        <v>96</v>
      </c>
      <c r="C371" s="87" t="str">
        <f>IF(申請シート!C371=0,"",申請シート!C371)</f>
        <v/>
      </c>
      <c r="D371" s="299"/>
      <c r="E371" s="89"/>
      <c r="F371" s="87">
        <v>1</v>
      </c>
      <c r="G371" s="73"/>
      <c r="H371" s="74"/>
      <c r="I371" s="75">
        <f t="shared" ref="I371:I382" si="234">IF(H371-G371+1&lt;10,IF(H371-G371+1&gt;0,H371-G371+1,"✕"),"✕")</f>
        <v>1</v>
      </c>
      <c r="J371" s="119" t="str">
        <f>申請シート!J371</f>
        <v>【住宅手当】</v>
      </c>
      <c r="K371" s="117">
        <f>申請シート!P371</f>
        <v>0</v>
      </c>
      <c r="L371" s="300" t="s">
        <v>108</v>
      </c>
      <c r="M371" s="332" t="s">
        <v>110</v>
      </c>
      <c r="N371" s="283" t="s">
        <v>20</v>
      </c>
      <c r="O371" s="284"/>
      <c r="P371" s="284"/>
      <c r="Q371" s="284"/>
      <c r="R371" s="284"/>
      <c r="S371" s="285" t="s">
        <v>17</v>
      </c>
      <c r="T371" s="76">
        <f>IF(L371="【あり】",IF(N371="【住宅手当】",AC371,IF(N371="【宿舎借上げ】",AG371,0)),K371)</f>
        <v>0</v>
      </c>
      <c r="U371" s="76">
        <f t="shared" ref="U371:U382" si="235">I371*T371</f>
        <v>0</v>
      </c>
      <c r="V371" s="286"/>
      <c r="X371" s="70" t="str">
        <f t="shared" ref="X371:X382" si="236">IF(L371="【あり】",N371,J371)</f>
        <v>【住宅手当】</v>
      </c>
      <c r="Y371" s="70">
        <f t="shared" ref="Y371:Y382" si="237">IF(S371="標準エリア",1/2,(IF(S371="加算エリア",2/3,0)))</f>
        <v>0.5</v>
      </c>
      <c r="Z371" s="70">
        <f t="shared" ref="Z371:Z382" si="238">P371*Y371</f>
        <v>0</v>
      </c>
      <c r="AA371" s="70">
        <f t="shared" ref="AA371:AA382" si="239">IF(Z371&gt;=(IF(S371="標準エリア",10000,IF(S371="加算エリア",14000,0))),IF(S371="標準エリア",10000,IF(S371="加算エリア",14000,0)),Z371)</f>
        <v>0</v>
      </c>
      <c r="AB371" s="77">
        <f t="shared" ref="AB371:AB382" si="240">O371-P371</f>
        <v>0</v>
      </c>
      <c r="AC371" s="70">
        <f t="shared" ref="AC371:AC382" si="241">IF(AA371&gt;=AB371,AB371,AA371)</f>
        <v>0</v>
      </c>
      <c r="AD371" s="77">
        <f t="shared" ref="AD371:AD382" si="242">Q371-R371</f>
        <v>0</v>
      </c>
      <c r="AE371" s="70">
        <f t="shared" ref="AE371:AE382" si="243">AD371*Y371</f>
        <v>0</v>
      </c>
      <c r="AF371" s="70">
        <f t="shared" ref="AF371:AF382" si="244">IF(AE371&gt;=(IF(S371="標準エリア",10000,14000)),(IF(S371="標準エリア",10000,14000)),AE371)</f>
        <v>0</v>
      </c>
      <c r="AG371" s="70">
        <f t="shared" ref="AG371:AG382" si="245">IF(AF371&gt;=R371,R371,AF371)</f>
        <v>0</v>
      </c>
    </row>
    <row r="372" spans="1:33" s="70" customFormat="1" ht="20.5" customHeight="1" x14ac:dyDescent="0.55000000000000004">
      <c r="A372" s="315"/>
      <c r="B372" s="101" t="s">
        <v>97</v>
      </c>
      <c r="C372" s="102" t="str">
        <f>IF(申請シート!C372=0,"",申請シート!C372)</f>
        <v/>
      </c>
      <c r="D372" s="301"/>
      <c r="E372" s="90"/>
      <c r="F372" s="102">
        <v>2</v>
      </c>
      <c r="G372" s="104"/>
      <c r="H372" s="105"/>
      <c r="I372" s="106">
        <f t="shared" si="234"/>
        <v>1</v>
      </c>
      <c r="J372" s="118" t="str">
        <f>申請シート!J372</f>
        <v>【住宅手当】</v>
      </c>
      <c r="K372" s="107">
        <f>申請シート!P372</f>
        <v>0</v>
      </c>
      <c r="L372" s="300" t="s">
        <v>108</v>
      </c>
      <c r="M372" s="333"/>
      <c r="N372" s="288" t="s">
        <v>20</v>
      </c>
      <c r="O372" s="289"/>
      <c r="P372" s="289"/>
      <c r="Q372" s="289"/>
      <c r="R372" s="289"/>
      <c r="S372" s="290" t="s">
        <v>17</v>
      </c>
      <c r="T372" s="107">
        <f>IF(L372="【あり】",IF(N372="【住宅手当】",AC372,IF(N372="【宿舎借上げ】",AG372,0)),K372)</f>
        <v>0</v>
      </c>
      <c r="U372" s="107">
        <f t="shared" si="235"/>
        <v>0</v>
      </c>
      <c r="V372" s="291"/>
      <c r="X372" s="70" t="str">
        <f t="shared" si="236"/>
        <v>【住宅手当】</v>
      </c>
      <c r="Y372" s="70">
        <f t="shared" si="237"/>
        <v>0.5</v>
      </c>
      <c r="Z372" s="70">
        <f t="shared" si="238"/>
        <v>0</v>
      </c>
      <c r="AA372" s="70">
        <f t="shared" si="239"/>
        <v>0</v>
      </c>
      <c r="AB372" s="77">
        <f t="shared" si="240"/>
        <v>0</v>
      </c>
      <c r="AC372" s="70">
        <f t="shared" si="241"/>
        <v>0</v>
      </c>
      <c r="AD372" s="77">
        <f t="shared" si="242"/>
        <v>0</v>
      </c>
      <c r="AE372" s="70">
        <f t="shared" si="243"/>
        <v>0</v>
      </c>
      <c r="AF372" s="70">
        <f t="shared" si="244"/>
        <v>0</v>
      </c>
      <c r="AG372" s="70">
        <f t="shared" si="245"/>
        <v>0</v>
      </c>
    </row>
    <row r="373" spans="1:33" s="70" customFormat="1" ht="20.5" customHeight="1" x14ac:dyDescent="0.55000000000000004">
      <c r="A373" s="315"/>
      <c r="B373" s="101" t="s">
        <v>106</v>
      </c>
      <c r="C373" s="115" t="str">
        <f>IF(申請シート!C375=0,"",申請シート!C375)</f>
        <v/>
      </c>
      <c r="D373" s="301"/>
      <c r="E373" s="89"/>
      <c r="F373" s="102">
        <v>3</v>
      </c>
      <c r="G373" s="104"/>
      <c r="H373" s="105"/>
      <c r="I373" s="106">
        <f t="shared" si="234"/>
        <v>1</v>
      </c>
      <c r="J373" s="118" t="str">
        <f>申請シート!J373</f>
        <v>【住宅手当】</v>
      </c>
      <c r="K373" s="107">
        <f>申請シート!P373</f>
        <v>0</v>
      </c>
      <c r="L373" s="300" t="s">
        <v>108</v>
      </c>
      <c r="M373" s="333"/>
      <c r="N373" s="288" t="s">
        <v>20</v>
      </c>
      <c r="O373" s="289"/>
      <c r="P373" s="289"/>
      <c r="Q373" s="289"/>
      <c r="R373" s="289"/>
      <c r="S373" s="290" t="s">
        <v>17</v>
      </c>
      <c r="T373" s="107">
        <f t="shared" ref="T373:T382" si="246">IF(L373="【あり】",IF(N373="【住宅手当】",AC373,IF(N373="【宿舎借上げ】",AG373,0)),K373)</f>
        <v>0</v>
      </c>
      <c r="U373" s="107">
        <f t="shared" si="235"/>
        <v>0</v>
      </c>
      <c r="V373" s="291"/>
      <c r="X373" s="70" t="str">
        <f t="shared" si="236"/>
        <v>【住宅手当】</v>
      </c>
      <c r="Y373" s="70">
        <f t="shared" si="237"/>
        <v>0.5</v>
      </c>
      <c r="Z373" s="70">
        <f t="shared" si="238"/>
        <v>0</v>
      </c>
      <c r="AA373" s="70">
        <f t="shared" si="239"/>
        <v>0</v>
      </c>
      <c r="AB373" s="77">
        <f t="shared" si="240"/>
        <v>0</v>
      </c>
      <c r="AC373" s="70">
        <f t="shared" si="241"/>
        <v>0</v>
      </c>
      <c r="AD373" s="77">
        <f t="shared" si="242"/>
        <v>0</v>
      </c>
      <c r="AE373" s="70">
        <f t="shared" si="243"/>
        <v>0</v>
      </c>
      <c r="AF373" s="70">
        <f t="shared" si="244"/>
        <v>0</v>
      </c>
      <c r="AG373" s="70">
        <f t="shared" si="245"/>
        <v>0</v>
      </c>
    </row>
    <row r="374" spans="1:33" s="70" customFormat="1" ht="20.5" customHeight="1" x14ac:dyDescent="0.55000000000000004">
      <c r="A374" s="315"/>
      <c r="B374" s="339" t="s">
        <v>101</v>
      </c>
      <c r="C374" s="335" t="str">
        <f>IF(申請シート!C376=0,"",申請シート!C376)</f>
        <v/>
      </c>
      <c r="D374" s="329"/>
      <c r="E374" s="90"/>
      <c r="F374" s="102">
        <v>4</v>
      </c>
      <c r="G374" s="104"/>
      <c r="H374" s="105"/>
      <c r="I374" s="106">
        <f t="shared" si="234"/>
        <v>1</v>
      </c>
      <c r="J374" s="118" t="str">
        <f>申請シート!J374</f>
        <v>【住宅手当】</v>
      </c>
      <c r="K374" s="107">
        <f>申請シート!P374</f>
        <v>0</v>
      </c>
      <c r="L374" s="300" t="s">
        <v>108</v>
      </c>
      <c r="M374" s="333"/>
      <c r="N374" s="288" t="s">
        <v>20</v>
      </c>
      <c r="O374" s="289"/>
      <c r="P374" s="289"/>
      <c r="Q374" s="289"/>
      <c r="R374" s="289"/>
      <c r="S374" s="290" t="s">
        <v>17</v>
      </c>
      <c r="T374" s="107">
        <f t="shared" si="246"/>
        <v>0</v>
      </c>
      <c r="U374" s="107">
        <f t="shared" si="235"/>
        <v>0</v>
      </c>
      <c r="V374" s="291"/>
      <c r="X374" s="70" t="str">
        <f t="shared" si="236"/>
        <v>【住宅手当】</v>
      </c>
      <c r="Y374" s="70">
        <f t="shared" si="237"/>
        <v>0.5</v>
      </c>
      <c r="Z374" s="70">
        <f t="shared" si="238"/>
        <v>0</v>
      </c>
      <c r="AA374" s="70">
        <f t="shared" si="239"/>
        <v>0</v>
      </c>
      <c r="AB374" s="77">
        <f t="shared" si="240"/>
        <v>0</v>
      </c>
      <c r="AC374" s="70">
        <f t="shared" si="241"/>
        <v>0</v>
      </c>
      <c r="AD374" s="77">
        <f t="shared" si="242"/>
        <v>0</v>
      </c>
      <c r="AE374" s="70">
        <f t="shared" si="243"/>
        <v>0</v>
      </c>
      <c r="AF374" s="70">
        <f t="shared" si="244"/>
        <v>0</v>
      </c>
      <c r="AG374" s="70">
        <f t="shared" si="245"/>
        <v>0</v>
      </c>
    </row>
    <row r="375" spans="1:33" s="70" customFormat="1" ht="20.5" customHeight="1" x14ac:dyDescent="0.55000000000000004">
      <c r="A375" s="315"/>
      <c r="B375" s="340"/>
      <c r="C375" s="336"/>
      <c r="D375" s="330"/>
      <c r="E375" s="89"/>
      <c r="F375" s="102">
        <v>5</v>
      </c>
      <c r="G375" s="104"/>
      <c r="H375" s="105"/>
      <c r="I375" s="106">
        <f t="shared" si="234"/>
        <v>1</v>
      </c>
      <c r="J375" s="118" t="str">
        <f>申請シート!J375</f>
        <v>【住宅手当】</v>
      </c>
      <c r="K375" s="107">
        <f>申請シート!P375</f>
        <v>0</v>
      </c>
      <c r="L375" s="300" t="s">
        <v>108</v>
      </c>
      <c r="M375" s="333"/>
      <c r="N375" s="288" t="s">
        <v>20</v>
      </c>
      <c r="O375" s="289"/>
      <c r="P375" s="289"/>
      <c r="Q375" s="289"/>
      <c r="R375" s="289"/>
      <c r="S375" s="290" t="s">
        <v>17</v>
      </c>
      <c r="T375" s="107">
        <f t="shared" si="246"/>
        <v>0</v>
      </c>
      <c r="U375" s="107">
        <f t="shared" si="235"/>
        <v>0</v>
      </c>
      <c r="V375" s="291"/>
      <c r="X375" s="70" t="str">
        <f t="shared" si="236"/>
        <v>【住宅手当】</v>
      </c>
      <c r="Y375" s="70">
        <f t="shared" si="237"/>
        <v>0.5</v>
      </c>
      <c r="Z375" s="70">
        <f t="shared" si="238"/>
        <v>0</v>
      </c>
      <c r="AA375" s="70">
        <f t="shared" si="239"/>
        <v>0</v>
      </c>
      <c r="AB375" s="77">
        <f t="shared" si="240"/>
        <v>0</v>
      </c>
      <c r="AC375" s="70">
        <f t="shared" si="241"/>
        <v>0</v>
      </c>
      <c r="AD375" s="77">
        <f t="shared" si="242"/>
        <v>0</v>
      </c>
      <c r="AE375" s="70">
        <f t="shared" si="243"/>
        <v>0</v>
      </c>
      <c r="AF375" s="70">
        <f t="shared" si="244"/>
        <v>0</v>
      </c>
      <c r="AG375" s="70">
        <f t="shared" si="245"/>
        <v>0</v>
      </c>
    </row>
    <row r="376" spans="1:33" s="70" customFormat="1" ht="20.5" customHeight="1" thickBot="1" x14ac:dyDescent="0.6">
      <c r="A376" s="315"/>
      <c r="B376" s="341"/>
      <c r="C376" s="337"/>
      <c r="D376" s="331"/>
      <c r="E376" s="90"/>
      <c r="F376" s="102">
        <v>6</v>
      </c>
      <c r="G376" s="104"/>
      <c r="H376" s="105"/>
      <c r="I376" s="106">
        <f t="shared" si="234"/>
        <v>1</v>
      </c>
      <c r="J376" s="118" t="str">
        <f>申請シート!J376</f>
        <v>【住宅手当】</v>
      </c>
      <c r="K376" s="107">
        <f>申請シート!P376</f>
        <v>0</v>
      </c>
      <c r="L376" s="300" t="s">
        <v>108</v>
      </c>
      <c r="M376" s="333"/>
      <c r="N376" s="288" t="s">
        <v>20</v>
      </c>
      <c r="O376" s="289"/>
      <c r="P376" s="289"/>
      <c r="Q376" s="289"/>
      <c r="R376" s="289"/>
      <c r="S376" s="290" t="s">
        <v>17</v>
      </c>
      <c r="T376" s="107">
        <f t="shared" si="246"/>
        <v>0</v>
      </c>
      <c r="U376" s="107">
        <f t="shared" si="235"/>
        <v>0</v>
      </c>
      <c r="V376" s="291"/>
      <c r="X376" s="70" t="str">
        <f t="shared" si="236"/>
        <v>【住宅手当】</v>
      </c>
      <c r="Y376" s="70">
        <f t="shared" si="237"/>
        <v>0.5</v>
      </c>
      <c r="Z376" s="70">
        <f t="shared" si="238"/>
        <v>0</v>
      </c>
      <c r="AA376" s="70">
        <f t="shared" si="239"/>
        <v>0</v>
      </c>
      <c r="AB376" s="77">
        <f t="shared" si="240"/>
        <v>0</v>
      </c>
      <c r="AC376" s="70">
        <f t="shared" si="241"/>
        <v>0</v>
      </c>
      <c r="AD376" s="77">
        <f t="shared" si="242"/>
        <v>0</v>
      </c>
      <c r="AE376" s="70">
        <f t="shared" si="243"/>
        <v>0</v>
      </c>
      <c r="AF376" s="70">
        <f t="shared" si="244"/>
        <v>0</v>
      </c>
      <c r="AG376" s="70">
        <f t="shared" si="245"/>
        <v>0</v>
      </c>
    </row>
    <row r="377" spans="1:33" s="70" customFormat="1" ht="20.5" customHeight="1" x14ac:dyDescent="0.55000000000000004">
      <c r="A377" s="338"/>
      <c r="B377" s="99"/>
      <c r="C377" s="99"/>
      <c r="D377" s="99"/>
      <c r="E377" s="97"/>
      <c r="F377" s="102">
        <v>7</v>
      </c>
      <c r="G377" s="104"/>
      <c r="H377" s="105"/>
      <c r="I377" s="106">
        <f t="shared" si="234"/>
        <v>1</v>
      </c>
      <c r="J377" s="118" t="str">
        <f>申請シート!J377</f>
        <v>【住宅手当】</v>
      </c>
      <c r="K377" s="107">
        <f>申請シート!P377</f>
        <v>0</v>
      </c>
      <c r="L377" s="300" t="s">
        <v>108</v>
      </c>
      <c r="M377" s="333"/>
      <c r="N377" s="288" t="s">
        <v>20</v>
      </c>
      <c r="O377" s="289"/>
      <c r="P377" s="289"/>
      <c r="Q377" s="289"/>
      <c r="R377" s="289"/>
      <c r="S377" s="290" t="s">
        <v>17</v>
      </c>
      <c r="T377" s="107">
        <f t="shared" si="246"/>
        <v>0</v>
      </c>
      <c r="U377" s="107">
        <f t="shared" si="235"/>
        <v>0</v>
      </c>
      <c r="V377" s="291"/>
      <c r="X377" s="70" t="str">
        <f t="shared" si="236"/>
        <v>【住宅手当】</v>
      </c>
      <c r="Y377" s="70">
        <f t="shared" si="237"/>
        <v>0.5</v>
      </c>
      <c r="Z377" s="70">
        <f t="shared" si="238"/>
        <v>0</v>
      </c>
      <c r="AA377" s="70">
        <f t="shared" si="239"/>
        <v>0</v>
      </c>
      <c r="AB377" s="77">
        <f t="shared" si="240"/>
        <v>0</v>
      </c>
      <c r="AC377" s="70">
        <f t="shared" si="241"/>
        <v>0</v>
      </c>
      <c r="AD377" s="77">
        <f t="shared" si="242"/>
        <v>0</v>
      </c>
      <c r="AE377" s="70">
        <f t="shared" si="243"/>
        <v>0</v>
      </c>
      <c r="AF377" s="70">
        <f t="shared" si="244"/>
        <v>0</v>
      </c>
      <c r="AG377" s="70">
        <f t="shared" si="245"/>
        <v>0</v>
      </c>
    </row>
    <row r="378" spans="1:33" s="70" customFormat="1" ht="20.5" customHeight="1" thickBot="1" x14ac:dyDescent="0.6">
      <c r="A378" s="338"/>
      <c r="B378" s="100"/>
      <c r="C378" s="100"/>
      <c r="D378" s="100"/>
      <c r="E378" s="98"/>
      <c r="F378" s="102">
        <v>8</v>
      </c>
      <c r="G378" s="104"/>
      <c r="H378" s="105"/>
      <c r="I378" s="106">
        <f t="shared" si="234"/>
        <v>1</v>
      </c>
      <c r="J378" s="118" t="str">
        <f>申請シート!J378</f>
        <v>【住宅手当】</v>
      </c>
      <c r="K378" s="107">
        <f>申請シート!P378</f>
        <v>0</v>
      </c>
      <c r="L378" s="300" t="s">
        <v>108</v>
      </c>
      <c r="M378" s="333"/>
      <c r="N378" s="288" t="s">
        <v>20</v>
      </c>
      <c r="O378" s="289"/>
      <c r="P378" s="289"/>
      <c r="Q378" s="289"/>
      <c r="R378" s="289"/>
      <c r="S378" s="290" t="s">
        <v>17</v>
      </c>
      <c r="T378" s="107">
        <f t="shared" si="246"/>
        <v>0</v>
      </c>
      <c r="U378" s="107">
        <f t="shared" si="235"/>
        <v>0</v>
      </c>
      <c r="V378" s="291"/>
      <c r="X378" s="70" t="str">
        <f t="shared" si="236"/>
        <v>【住宅手当】</v>
      </c>
      <c r="Y378" s="70">
        <f t="shared" si="237"/>
        <v>0.5</v>
      </c>
      <c r="Z378" s="70">
        <f t="shared" si="238"/>
        <v>0</v>
      </c>
      <c r="AA378" s="70">
        <f t="shared" si="239"/>
        <v>0</v>
      </c>
      <c r="AB378" s="77">
        <f t="shared" si="240"/>
        <v>0</v>
      </c>
      <c r="AC378" s="70">
        <f t="shared" si="241"/>
        <v>0</v>
      </c>
      <c r="AD378" s="77">
        <f t="shared" si="242"/>
        <v>0</v>
      </c>
      <c r="AE378" s="70">
        <f t="shared" si="243"/>
        <v>0</v>
      </c>
      <c r="AF378" s="70">
        <f t="shared" si="244"/>
        <v>0</v>
      </c>
      <c r="AG378" s="70">
        <f t="shared" si="245"/>
        <v>0</v>
      </c>
    </row>
    <row r="379" spans="1:33" s="70" customFormat="1" ht="20.5" customHeight="1" thickBot="1" x14ac:dyDescent="0.6">
      <c r="A379" s="315"/>
      <c r="B379" s="172" t="str">
        <f>IF(D372=0,C372,D372)</f>
        <v/>
      </c>
      <c r="C379" s="173" t="s">
        <v>164</v>
      </c>
      <c r="D379" s="174"/>
      <c r="E379" s="89"/>
      <c r="F379" s="102">
        <v>9</v>
      </c>
      <c r="G379" s="104"/>
      <c r="H379" s="105"/>
      <c r="I379" s="106">
        <f t="shared" si="234"/>
        <v>1</v>
      </c>
      <c r="J379" s="118" t="str">
        <f>申請シート!J379</f>
        <v>【住宅手当】</v>
      </c>
      <c r="K379" s="107">
        <f>申請シート!P379</f>
        <v>0</v>
      </c>
      <c r="L379" s="300" t="s">
        <v>108</v>
      </c>
      <c r="M379" s="333"/>
      <c r="N379" s="288" t="s">
        <v>20</v>
      </c>
      <c r="O379" s="289"/>
      <c r="P379" s="289"/>
      <c r="Q379" s="289"/>
      <c r="R379" s="289"/>
      <c r="S379" s="290" t="s">
        <v>17</v>
      </c>
      <c r="T379" s="107">
        <f t="shared" si="246"/>
        <v>0</v>
      </c>
      <c r="U379" s="107">
        <f t="shared" si="235"/>
        <v>0</v>
      </c>
      <c r="V379" s="291"/>
      <c r="X379" s="70" t="str">
        <f t="shared" si="236"/>
        <v>【住宅手当】</v>
      </c>
      <c r="Y379" s="70">
        <f t="shared" si="237"/>
        <v>0.5</v>
      </c>
      <c r="Z379" s="70">
        <f t="shared" si="238"/>
        <v>0</v>
      </c>
      <c r="AA379" s="70">
        <f t="shared" si="239"/>
        <v>0</v>
      </c>
      <c r="AB379" s="77">
        <f t="shared" si="240"/>
        <v>0</v>
      </c>
      <c r="AC379" s="70">
        <f t="shared" si="241"/>
        <v>0</v>
      </c>
      <c r="AD379" s="77">
        <f t="shared" si="242"/>
        <v>0</v>
      </c>
      <c r="AE379" s="70">
        <f t="shared" si="243"/>
        <v>0</v>
      </c>
      <c r="AF379" s="70">
        <f t="shared" si="244"/>
        <v>0</v>
      </c>
      <c r="AG379" s="70">
        <f t="shared" si="245"/>
        <v>0</v>
      </c>
    </row>
    <row r="380" spans="1:33" s="70" customFormat="1" ht="20.5" customHeight="1" thickBot="1" x14ac:dyDescent="0.6">
      <c r="A380" s="315"/>
      <c r="B380" s="174" t="s">
        <v>5</v>
      </c>
      <c r="C380" s="175">
        <f>申請シート!C381</f>
        <v>12</v>
      </c>
      <c r="D380" s="176">
        <f>COUNTIF(X371:X382,"&lt;&gt;【補助対象外】")</f>
        <v>12</v>
      </c>
      <c r="E380" s="90"/>
      <c r="F380" s="102">
        <v>10</v>
      </c>
      <c r="G380" s="104"/>
      <c r="H380" s="105"/>
      <c r="I380" s="106">
        <f t="shared" si="234"/>
        <v>1</v>
      </c>
      <c r="J380" s="118" t="str">
        <f>申請シート!J380</f>
        <v>【住宅手当】</v>
      </c>
      <c r="K380" s="107">
        <f>申請シート!P380</f>
        <v>0</v>
      </c>
      <c r="L380" s="300" t="s">
        <v>108</v>
      </c>
      <c r="M380" s="333"/>
      <c r="N380" s="288" t="s">
        <v>20</v>
      </c>
      <c r="O380" s="289"/>
      <c r="P380" s="289"/>
      <c r="Q380" s="289"/>
      <c r="R380" s="289"/>
      <c r="S380" s="290" t="s">
        <v>17</v>
      </c>
      <c r="T380" s="107">
        <f t="shared" si="246"/>
        <v>0</v>
      </c>
      <c r="U380" s="107">
        <f t="shared" si="235"/>
        <v>0</v>
      </c>
      <c r="V380" s="291"/>
      <c r="X380" s="70" t="str">
        <f t="shared" si="236"/>
        <v>【住宅手当】</v>
      </c>
      <c r="Y380" s="70">
        <f t="shared" si="237"/>
        <v>0.5</v>
      </c>
      <c r="Z380" s="70">
        <f t="shared" si="238"/>
        <v>0</v>
      </c>
      <c r="AA380" s="70">
        <f t="shared" si="239"/>
        <v>0</v>
      </c>
      <c r="AB380" s="77">
        <f t="shared" si="240"/>
        <v>0</v>
      </c>
      <c r="AC380" s="70">
        <f t="shared" si="241"/>
        <v>0</v>
      </c>
      <c r="AD380" s="77">
        <f t="shared" si="242"/>
        <v>0</v>
      </c>
      <c r="AE380" s="70">
        <f t="shared" si="243"/>
        <v>0</v>
      </c>
      <c r="AF380" s="70">
        <f t="shared" si="244"/>
        <v>0</v>
      </c>
      <c r="AG380" s="70">
        <f t="shared" si="245"/>
        <v>0</v>
      </c>
    </row>
    <row r="381" spans="1:33" s="70" customFormat="1" ht="20.5" customHeight="1" thickBot="1" x14ac:dyDescent="0.6">
      <c r="A381" s="315"/>
      <c r="B381" s="89" t="s">
        <v>114</v>
      </c>
      <c r="C381" s="182">
        <f>ROUNDDOWN(SUM(K371:K382),-3)</f>
        <v>0</v>
      </c>
      <c r="D381" s="177">
        <f>ROUNDDOWN(SUM(T371:T382),-3)</f>
        <v>0</v>
      </c>
      <c r="E381" s="89"/>
      <c r="F381" s="102">
        <v>11</v>
      </c>
      <c r="G381" s="104"/>
      <c r="H381" s="105"/>
      <c r="I381" s="106">
        <f t="shared" si="234"/>
        <v>1</v>
      </c>
      <c r="J381" s="118" t="str">
        <f>申請シート!J381</f>
        <v>【住宅手当】</v>
      </c>
      <c r="K381" s="107">
        <f>申請シート!P381</f>
        <v>0</v>
      </c>
      <c r="L381" s="300" t="s">
        <v>108</v>
      </c>
      <c r="M381" s="333"/>
      <c r="N381" s="288" t="s">
        <v>20</v>
      </c>
      <c r="O381" s="289"/>
      <c r="P381" s="289"/>
      <c r="Q381" s="289"/>
      <c r="R381" s="289"/>
      <c r="S381" s="290" t="s">
        <v>17</v>
      </c>
      <c r="T381" s="107">
        <f t="shared" si="246"/>
        <v>0</v>
      </c>
      <c r="U381" s="107">
        <f t="shared" si="235"/>
        <v>0</v>
      </c>
      <c r="V381" s="291"/>
      <c r="X381" s="70" t="str">
        <f t="shared" si="236"/>
        <v>【住宅手当】</v>
      </c>
      <c r="Y381" s="70">
        <f t="shared" si="237"/>
        <v>0.5</v>
      </c>
      <c r="Z381" s="70">
        <f t="shared" si="238"/>
        <v>0</v>
      </c>
      <c r="AA381" s="70">
        <f t="shared" si="239"/>
        <v>0</v>
      </c>
      <c r="AB381" s="77">
        <f t="shared" si="240"/>
        <v>0</v>
      </c>
      <c r="AC381" s="70">
        <f t="shared" si="241"/>
        <v>0</v>
      </c>
      <c r="AD381" s="77">
        <f t="shared" si="242"/>
        <v>0</v>
      </c>
      <c r="AE381" s="70">
        <f t="shared" si="243"/>
        <v>0</v>
      </c>
      <c r="AF381" s="70">
        <f t="shared" si="244"/>
        <v>0</v>
      </c>
      <c r="AG381" s="70">
        <f t="shared" si="245"/>
        <v>0</v>
      </c>
    </row>
    <row r="382" spans="1:33" s="70" customFormat="1" ht="20.5" customHeight="1" thickBot="1" x14ac:dyDescent="0.6">
      <c r="A382" s="315"/>
      <c r="B382" s="183" t="s">
        <v>115</v>
      </c>
      <c r="C382" s="178"/>
      <c r="D382" s="179">
        <f>D381-C381</f>
        <v>0</v>
      </c>
      <c r="E382" s="90"/>
      <c r="F382" s="108">
        <v>12</v>
      </c>
      <c r="G382" s="109"/>
      <c r="H382" s="110"/>
      <c r="I382" s="111">
        <f t="shared" si="234"/>
        <v>1</v>
      </c>
      <c r="J382" s="120" t="str">
        <f>申請シート!J382</f>
        <v>【住宅手当】</v>
      </c>
      <c r="K382" s="112">
        <f>申請シート!P382</f>
        <v>0</v>
      </c>
      <c r="L382" s="303" t="s">
        <v>108</v>
      </c>
      <c r="M382" s="334"/>
      <c r="N382" s="295" t="s">
        <v>20</v>
      </c>
      <c r="O382" s="296"/>
      <c r="P382" s="296"/>
      <c r="Q382" s="296"/>
      <c r="R382" s="296"/>
      <c r="S382" s="297" t="s">
        <v>17</v>
      </c>
      <c r="T382" s="112">
        <f t="shared" si="246"/>
        <v>0</v>
      </c>
      <c r="U382" s="112">
        <f t="shared" si="235"/>
        <v>0</v>
      </c>
      <c r="V382" s="298"/>
      <c r="X382" s="70" t="str">
        <f t="shared" si="236"/>
        <v>【住宅手当】</v>
      </c>
      <c r="Y382" s="70">
        <f t="shared" si="237"/>
        <v>0.5</v>
      </c>
      <c r="Z382" s="70">
        <f t="shared" si="238"/>
        <v>0</v>
      </c>
      <c r="AA382" s="70">
        <f t="shared" si="239"/>
        <v>0</v>
      </c>
      <c r="AB382" s="77">
        <f t="shared" si="240"/>
        <v>0</v>
      </c>
      <c r="AC382" s="70">
        <f t="shared" si="241"/>
        <v>0</v>
      </c>
      <c r="AD382" s="77">
        <f t="shared" si="242"/>
        <v>0</v>
      </c>
      <c r="AE382" s="70">
        <f t="shared" si="243"/>
        <v>0</v>
      </c>
      <c r="AF382" s="70">
        <f t="shared" si="244"/>
        <v>0</v>
      </c>
      <c r="AG382" s="70">
        <f t="shared" si="245"/>
        <v>0</v>
      </c>
    </row>
    <row r="383" spans="1:33" s="70" customFormat="1" ht="3.65" customHeight="1" x14ac:dyDescent="0.55000000000000004">
      <c r="A383" s="147"/>
      <c r="B383" s="91"/>
      <c r="C383" s="71"/>
      <c r="D383" s="151"/>
      <c r="E383" s="92"/>
      <c r="F383" s="71"/>
      <c r="G383" s="93"/>
      <c r="H383" s="93"/>
      <c r="I383" s="94"/>
      <c r="J383" s="156"/>
      <c r="K383" s="95"/>
      <c r="L383" s="156"/>
      <c r="M383" s="157"/>
      <c r="N383" s="267"/>
      <c r="O383" s="268"/>
      <c r="P383" s="268"/>
      <c r="Q383" s="268"/>
      <c r="R383" s="268"/>
      <c r="S383" s="267"/>
      <c r="T383" s="95"/>
      <c r="U383" s="95"/>
      <c r="V383" s="96"/>
      <c r="AB383" s="77"/>
      <c r="AD383" s="77"/>
    </row>
    <row r="384" spans="1:33" s="70" customFormat="1" ht="3.65" customHeight="1" x14ac:dyDescent="0.55000000000000004">
      <c r="A384" s="147"/>
      <c r="B384" s="91"/>
      <c r="C384" s="71"/>
      <c r="D384" s="151"/>
      <c r="E384" s="92"/>
      <c r="F384" s="71"/>
      <c r="G384" s="93"/>
      <c r="H384" s="93"/>
      <c r="I384" s="94"/>
      <c r="J384" s="156"/>
      <c r="K384" s="95"/>
      <c r="L384" s="156"/>
      <c r="M384" s="157"/>
      <c r="N384" s="267"/>
      <c r="O384" s="268"/>
      <c r="P384" s="268"/>
      <c r="Q384" s="268"/>
      <c r="R384" s="268"/>
      <c r="S384" s="267"/>
      <c r="T384" s="95"/>
      <c r="U384" s="95"/>
      <c r="V384" s="96"/>
      <c r="AB384" s="77"/>
      <c r="AD384" s="77"/>
    </row>
    <row r="385" spans="1:33" s="70" customFormat="1" ht="3.65" customHeight="1" thickBot="1" x14ac:dyDescent="0.6">
      <c r="A385" s="147"/>
      <c r="B385" s="91"/>
      <c r="C385" s="71"/>
      <c r="D385" s="151"/>
      <c r="E385" s="92"/>
      <c r="F385" s="71"/>
      <c r="G385" s="93"/>
      <c r="H385" s="93"/>
      <c r="I385" s="94"/>
      <c r="J385" s="156"/>
      <c r="K385" s="95"/>
      <c r="L385" s="156"/>
      <c r="M385" s="157"/>
      <c r="N385" s="267"/>
      <c r="O385" s="268"/>
      <c r="P385" s="268"/>
      <c r="Q385" s="268"/>
      <c r="R385" s="268"/>
      <c r="S385" s="267"/>
      <c r="T385" s="95"/>
      <c r="U385" s="95"/>
      <c r="V385" s="96"/>
      <c r="AB385" s="77"/>
      <c r="AD385" s="77"/>
    </row>
    <row r="386" spans="1:33" s="70" customFormat="1" ht="3.65" customHeight="1" x14ac:dyDescent="0.55000000000000004">
      <c r="A386" s="147"/>
      <c r="B386" s="162"/>
      <c r="C386" s="164"/>
      <c r="D386" s="161"/>
      <c r="E386" s="163"/>
      <c r="F386" s="164"/>
      <c r="G386" s="165"/>
      <c r="H386" s="165"/>
      <c r="I386" s="166"/>
      <c r="J386" s="180"/>
      <c r="K386" s="167"/>
      <c r="L386" s="180"/>
      <c r="M386" s="181"/>
      <c r="N386" s="269"/>
      <c r="O386" s="270"/>
      <c r="P386" s="270"/>
      <c r="Q386" s="270"/>
      <c r="R386" s="270"/>
      <c r="S386" s="269"/>
      <c r="T386" s="167"/>
      <c r="U386" s="167"/>
      <c r="V386" s="168"/>
      <c r="AB386" s="77"/>
      <c r="AD386" s="77"/>
    </row>
    <row r="387" spans="1:33" s="70" customFormat="1" ht="3.65" customHeight="1" x14ac:dyDescent="0.55000000000000004">
      <c r="A387" s="147"/>
      <c r="B387" s="91"/>
      <c r="C387" s="71"/>
      <c r="D387" s="151"/>
      <c r="E387" s="92"/>
      <c r="F387" s="71"/>
      <c r="G387" s="93"/>
      <c r="H387" s="93"/>
      <c r="I387" s="94"/>
      <c r="J387" s="156"/>
      <c r="K387" s="95"/>
      <c r="L387" s="156"/>
      <c r="M387" s="157"/>
      <c r="N387" s="267"/>
      <c r="O387" s="268"/>
      <c r="P387" s="268"/>
      <c r="Q387" s="268"/>
      <c r="R387" s="268"/>
      <c r="S387" s="267"/>
      <c r="T387" s="95"/>
      <c r="U387" s="95"/>
      <c r="V387" s="96"/>
      <c r="AB387" s="77"/>
      <c r="AD387" s="77"/>
    </row>
    <row r="388" spans="1:33" s="70" customFormat="1" ht="3.65" customHeight="1" x14ac:dyDescent="0.55000000000000004">
      <c r="A388" s="147"/>
      <c r="B388" s="91"/>
      <c r="C388" s="71"/>
      <c r="D388" s="151"/>
      <c r="E388" s="92"/>
      <c r="F388" s="71"/>
      <c r="G388" s="93"/>
      <c r="H388" s="93"/>
      <c r="I388" s="94"/>
      <c r="J388" s="156"/>
      <c r="K388" s="95"/>
      <c r="L388" s="156"/>
      <c r="M388" s="157"/>
      <c r="N388" s="267"/>
      <c r="O388" s="268"/>
      <c r="P388" s="268"/>
      <c r="Q388" s="268"/>
      <c r="R388" s="268"/>
      <c r="S388" s="267"/>
      <c r="T388" s="95"/>
      <c r="U388" s="95"/>
      <c r="V388" s="96"/>
      <c r="AB388" s="77"/>
      <c r="AD388" s="77"/>
    </row>
    <row r="389" spans="1:33" ht="20" thickBot="1" x14ac:dyDescent="0.5">
      <c r="B389" s="6"/>
      <c r="C389" s="6"/>
      <c r="D389" s="122" t="str">
        <f>申請シート!D390</f>
        <v>20人目</v>
      </c>
      <c r="E389" s="6"/>
      <c r="F389" s="6"/>
      <c r="G389" s="149"/>
      <c r="H389" s="149"/>
      <c r="J389" s="149"/>
      <c r="N389" s="155"/>
      <c r="O389" s="154"/>
      <c r="P389" s="154"/>
      <c r="Q389" s="154"/>
      <c r="R389" s="154"/>
      <c r="S389" s="154"/>
      <c r="T389" s="154"/>
      <c r="U389" s="154"/>
      <c r="V389" s="155"/>
    </row>
    <row r="390" spans="1:33" s="70" customFormat="1" ht="48" customHeight="1" thickBot="1" x14ac:dyDescent="0.6">
      <c r="A390" s="78"/>
      <c r="B390" s="83" t="s">
        <v>94</v>
      </c>
      <c r="C390" s="83" t="s">
        <v>105</v>
      </c>
      <c r="D390" s="114" t="s">
        <v>107</v>
      </c>
      <c r="E390" s="88"/>
      <c r="F390" s="83" t="s">
        <v>93</v>
      </c>
      <c r="G390" s="84" t="s">
        <v>66</v>
      </c>
      <c r="H390" s="84" t="s">
        <v>67</v>
      </c>
      <c r="I390" s="81" t="s">
        <v>73</v>
      </c>
      <c r="J390" s="116" t="s">
        <v>111</v>
      </c>
      <c r="K390" s="116" t="s">
        <v>112</v>
      </c>
      <c r="L390" s="116" t="s">
        <v>109</v>
      </c>
      <c r="M390" s="116"/>
      <c r="N390" s="84" t="s">
        <v>75</v>
      </c>
      <c r="O390" s="84" t="s">
        <v>69</v>
      </c>
      <c r="P390" s="84" t="s">
        <v>68</v>
      </c>
      <c r="Q390" s="84" t="s">
        <v>70</v>
      </c>
      <c r="R390" s="84" t="s">
        <v>71</v>
      </c>
      <c r="S390" s="84" t="s">
        <v>15</v>
      </c>
      <c r="T390" s="121" t="s">
        <v>113</v>
      </c>
      <c r="U390" s="80" t="s">
        <v>74</v>
      </c>
      <c r="V390" s="69" t="s">
        <v>116</v>
      </c>
      <c r="Y390" s="70" t="s">
        <v>54</v>
      </c>
      <c r="Z390" s="70" t="s">
        <v>79</v>
      </c>
      <c r="AA390" s="70" t="s">
        <v>56</v>
      </c>
      <c r="AB390" s="70" t="s">
        <v>57</v>
      </c>
      <c r="AC390" s="71" t="s">
        <v>58</v>
      </c>
      <c r="AD390" s="70" t="s">
        <v>59</v>
      </c>
      <c r="AE390" s="70" t="s">
        <v>60</v>
      </c>
      <c r="AF390" s="70" t="s">
        <v>61</v>
      </c>
      <c r="AG390" s="70" t="s">
        <v>62</v>
      </c>
    </row>
    <row r="391" spans="1:33" s="70" customFormat="1" ht="20.5" customHeight="1" x14ac:dyDescent="0.55000000000000004">
      <c r="A391" s="315"/>
      <c r="B391" s="72" t="s">
        <v>96</v>
      </c>
      <c r="C391" s="87" t="str">
        <f>IF(申請シート!C391=0,"",申請シート!C391)</f>
        <v/>
      </c>
      <c r="D391" s="299"/>
      <c r="E391" s="89"/>
      <c r="F391" s="87">
        <v>1</v>
      </c>
      <c r="G391" s="73"/>
      <c r="H391" s="74"/>
      <c r="I391" s="75">
        <f t="shared" ref="I391:I402" si="247">IF(H391-G391+1&lt;10,IF(H391-G391+1&gt;0,H391-G391+1,"✕"),"✕")</f>
        <v>1</v>
      </c>
      <c r="J391" s="119" t="str">
        <f>申請シート!J391</f>
        <v>【住宅手当】</v>
      </c>
      <c r="K391" s="117">
        <f>申請シート!P391</f>
        <v>0</v>
      </c>
      <c r="L391" s="300" t="s">
        <v>108</v>
      </c>
      <c r="M391" s="332" t="s">
        <v>110</v>
      </c>
      <c r="N391" s="283" t="s">
        <v>20</v>
      </c>
      <c r="O391" s="284"/>
      <c r="P391" s="284"/>
      <c r="Q391" s="284"/>
      <c r="R391" s="284"/>
      <c r="S391" s="285" t="s">
        <v>17</v>
      </c>
      <c r="T391" s="76">
        <f>IF(L391="【あり】",IF(N391="【住宅手当】",AC391,IF(N391="【宿舎借上げ】",AG391,0)),K391)</f>
        <v>0</v>
      </c>
      <c r="U391" s="76">
        <f t="shared" ref="U391:U402" si="248">I391*T391</f>
        <v>0</v>
      </c>
      <c r="V391" s="286"/>
      <c r="X391" s="70" t="str">
        <f t="shared" ref="X391:X402" si="249">IF(L391="【あり】",N391,J391)</f>
        <v>【住宅手当】</v>
      </c>
      <c r="Y391" s="70">
        <f t="shared" ref="Y391:Y402" si="250">IF(S391="標準エリア",1/2,(IF(S391="加算エリア",2/3,0)))</f>
        <v>0.5</v>
      </c>
      <c r="Z391" s="70">
        <f t="shared" ref="Z391:Z402" si="251">P391*Y391</f>
        <v>0</v>
      </c>
      <c r="AA391" s="70">
        <f t="shared" ref="AA391:AA402" si="252">IF(Z391&gt;=(IF(S391="標準エリア",10000,IF(S391="加算エリア",14000,0))),IF(S391="標準エリア",10000,IF(S391="加算エリア",14000,0)),Z391)</f>
        <v>0</v>
      </c>
      <c r="AB391" s="77">
        <f t="shared" ref="AB391:AB402" si="253">O391-P391</f>
        <v>0</v>
      </c>
      <c r="AC391" s="70">
        <f t="shared" ref="AC391:AC402" si="254">IF(AA391&gt;=AB391,AB391,AA391)</f>
        <v>0</v>
      </c>
      <c r="AD391" s="77">
        <f t="shared" ref="AD391:AD402" si="255">Q391-R391</f>
        <v>0</v>
      </c>
      <c r="AE391" s="70">
        <f t="shared" ref="AE391:AE402" si="256">AD391*Y391</f>
        <v>0</v>
      </c>
      <c r="AF391" s="70">
        <f t="shared" ref="AF391:AF402" si="257">IF(AE391&gt;=(IF(S391="標準エリア",10000,14000)),(IF(S391="標準エリア",10000,14000)),AE391)</f>
        <v>0</v>
      </c>
      <c r="AG391" s="70">
        <f t="shared" ref="AG391:AG402" si="258">IF(AF391&gt;=R391,R391,AF391)</f>
        <v>0</v>
      </c>
    </row>
    <row r="392" spans="1:33" s="70" customFormat="1" ht="20.5" customHeight="1" x14ac:dyDescent="0.55000000000000004">
      <c r="A392" s="315"/>
      <c r="B392" s="101" t="s">
        <v>97</v>
      </c>
      <c r="C392" s="102" t="str">
        <f>IF(申請シート!C392=0,"",申請シート!C392)</f>
        <v/>
      </c>
      <c r="D392" s="301"/>
      <c r="E392" s="90"/>
      <c r="F392" s="102">
        <v>2</v>
      </c>
      <c r="G392" s="104"/>
      <c r="H392" s="105"/>
      <c r="I392" s="106">
        <f t="shared" si="247"/>
        <v>1</v>
      </c>
      <c r="J392" s="118" t="str">
        <f>申請シート!J392</f>
        <v>【住宅手当】</v>
      </c>
      <c r="K392" s="107">
        <f>申請シート!P392</f>
        <v>0</v>
      </c>
      <c r="L392" s="300" t="s">
        <v>108</v>
      </c>
      <c r="M392" s="333"/>
      <c r="N392" s="288" t="s">
        <v>20</v>
      </c>
      <c r="O392" s="289"/>
      <c r="P392" s="289"/>
      <c r="Q392" s="289"/>
      <c r="R392" s="289"/>
      <c r="S392" s="290" t="s">
        <v>17</v>
      </c>
      <c r="T392" s="107">
        <f>IF(L392="【あり】",IF(N392="【住宅手当】",AC392,IF(N392="【宿舎借上げ】",AG392,0)),K392)</f>
        <v>0</v>
      </c>
      <c r="U392" s="107">
        <f t="shared" si="248"/>
        <v>0</v>
      </c>
      <c r="V392" s="291"/>
      <c r="X392" s="70" t="str">
        <f t="shared" si="249"/>
        <v>【住宅手当】</v>
      </c>
      <c r="Y392" s="70">
        <f t="shared" si="250"/>
        <v>0.5</v>
      </c>
      <c r="Z392" s="70">
        <f t="shared" si="251"/>
        <v>0</v>
      </c>
      <c r="AA392" s="70">
        <f t="shared" si="252"/>
        <v>0</v>
      </c>
      <c r="AB392" s="77">
        <f t="shared" si="253"/>
        <v>0</v>
      </c>
      <c r="AC392" s="70">
        <f t="shared" si="254"/>
        <v>0</v>
      </c>
      <c r="AD392" s="77">
        <f t="shared" si="255"/>
        <v>0</v>
      </c>
      <c r="AE392" s="70">
        <f t="shared" si="256"/>
        <v>0</v>
      </c>
      <c r="AF392" s="70">
        <f t="shared" si="257"/>
        <v>0</v>
      </c>
      <c r="AG392" s="70">
        <f t="shared" si="258"/>
        <v>0</v>
      </c>
    </row>
    <row r="393" spans="1:33" s="70" customFormat="1" ht="20.5" customHeight="1" x14ac:dyDescent="0.55000000000000004">
      <c r="A393" s="315"/>
      <c r="B393" s="101" t="s">
        <v>106</v>
      </c>
      <c r="C393" s="115" t="str">
        <f>IF(申請シート!C395=0,"",申請シート!C395)</f>
        <v/>
      </c>
      <c r="D393" s="301"/>
      <c r="E393" s="89"/>
      <c r="F393" s="102">
        <v>3</v>
      </c>
      <c r="G393" s="104"/>
      <c r="H393" s="105"/>
      <c r="I393" s="106">
        <f t="shared" si="247"/>
        <v>1</v>
      </c>
      <c r="J393" s="118" t="str">
        <f>申請シート!J393</f>
        <v>【住宅手当】</v>
      </c>
      <c r="K393" s="107">
        <f>申請シート!P393</f>
        <v>0</v>
      </c>
      <c r="L393" s="300" t="s">
        <v>108</v>
      </c>
      <c r="M393" s="333"/>
      <c r="N393" s="288" t="s">
        <v>20</v>
      </c>
      <c r="O393" s="289"/>
      <c r="P393" s="289"/>
      <c r="Q393" s="289"/>
      <c r="R393" s="289"/>
      <c r="S393" s="290" t="s">
        <v>17</v>
      </c>
      <c r="T393" s="107">
        <f t="shared" ref="T393:T402" si="259">IF(L393="【あり】",IF(N393="【住宅手当】",AC393,IF(N393="【宿舎借上げ】",AG393,0)),K393)</f>
        <v>0</v>
      </c>
      <c r="U393" s="107">
        <f t="shared" si="248"/>
        <v>0</v>
      </c>
      <c r="V393" s="291"/>
      <c r="X393" s="70" t="str">
        <f t="shared" si="249"/>
        <v>【住宅手当】</v>
      </c>
      <c r="Y393" s="70">
        <f t="shared" si="250"/>
        <v>0.5</v>
      </c>
      <c r="Z393" s="70">
        <f t="shared" si="251"/>
        <v>0</v>
      </c>
      <c r="AA393" s="70">
        <f t="shared" si="252"/>
        <v>0</v>
      </c>
      <c r="AB393" s="77">
        <f t="shared" si="253"/>
        <v>0</v>
      </c>
      <c r="AC393" s="70">
        <f t="shared" si="254"/>
        <v>0</v>
      </c>
      <c r="AD393" s="77">
        <f t="shared" si="255"/>
        <v>0</v>
      </c>
      <c r="AE393" s="70">
        <f t="shared" si="256"/>
        <v>0</v>
      </c>
      <c r="AF393" s="70">
        <f t="shared" si="257"/>
        <v>0</v>
      </c>
      <c r="AG393" s="70">
        <f t="shared" si="258"/>
        <v>0</v>
      </c>
    </row>
    <row r="394" spans="1:33" s="70" customFormat="1" ht="20.5" customHeight="1" x14ac:dyDescent="0.55000000000000004">
      <c r="A394" s="315"/>
      <c r="B394" s="339" t="s">
        <v>101</v>
      </c>
      <c r="C394" s="335" t="str">
        <f>IF(申請シート!C396=0,"",申請シート!C396)</f>
        <v/>
      </c>
      <c r="D394" s="329"/>
      <c r="E394" s="90"/>
      <c r="F394" s="102">
        <v>4</v>
      </c>
      <c r="G394" s="104"/>
      <c r="H394" s="105"/>
      <c r="I394" s="106">
        <f t="shared" si="247"/>
        <v>1</v>
      </c>
      <c r="J394" s="118" t="str">
        <f>申請シート!J394</f>
        <v>【住宅手当】</v>
      </c>
      <c r="K394" s="107">
        <f>申請シート!P394</f>
        <v>0</v>
      </c>
      <c r="L394" s="300" t="s">
        <v>108</v>
      </c>
      <c r="M394" s="333"/>
      <c r="N394" s="288" t="s">
        <v>20</v>
      </c>
      <c r="O394" s="289"/>
      <c r="P394" s="289"/>
      <c r="Q394" s="289"/>
      <c r="R394" s="289"/>
      <c r="S394" s="290" t="s">
        <v>17</v>
      </c>
      <c r="T394" s="107">
        <f t="shared" si="259"/>
        <v>0</v>
      </c>
      <c r="U394" s="107">
        <f t="shared" si="248"/>
        <v>0</v>
      </c>
      <c r="V394" s="291"/>
      <c r="X394" s="70" t="str">
        <f t="shared" si="249"/>
        <v>【住宅手当】</v>
      </c>
      <c r="Y394" s="70">
        <f t="shared" si="250"/>
        <v>0.5</v>
      </c>
      <c r="Z394" s="70">
        <f t="shared" si="251"/>
        <v>0</v>
      </c>
      <c r="AA394" s="70">
        <f t="shared" si="252"/>
        <v>0</v>
      </c>
      <c r="AB394" s="77">
        <f t="shared" si="253"/>
        <v>0</v>
      </c>
      <c r="AC394" s="70">
        <f t="shared" si="254"/>
        <v>0</v>
      </c>
      <c r="AD394" s="77">
        <f t="shared" si="255"/>
        <v>0</v>
      </c>
      <c r="AE394" s="70">
        <f t="shared" si="256"/>
        <v>0</v>
      </c>
      <c r="AF394" s="70">
        <f t="shared" si="257"/>
        <v>0</v>
      </c>
      <c r="AG394" s="70">
        <f t="shared" si="258"/>
        <v>0</v>
      </c>
    </row>
    <row r="395" spans="1:33" s="70" customFormat="1" ht="20.5" customHeight="1" x14ac:dyDescent="0.55000000000000004">
      <c r="A395" s="315"/>
      <c r="B395" s="340"/>
      <c r="C395" s="336"/>
      <c r="D395" s="330"/>
      <c r="E395" s="89"/>
      <c r="F395" s="102">
        <v>5</v>
      </c>
      <c r="G395" s="104"/>
      <c r="H395" s="105"/>
      <c r="I395" s="106">
        <f t="shared" si="247"/>
        <v>1</v>
      </c>
      <c r="J395" s="118" t="str">
        <f>申請シート!J395</f>
        <v>【住宅手当】</v>
      </c>
      <c r="K395" s="107">
        <f>申請シート!P395</f>
        <v>0</v>
      </c>
      <c r="L395" s="300" t="s">
        <v>108</v>
      </c>
      <c r="M395" s="333"/>
      <c r="N395" s="288" t="s">
        <v>20</v>
      </c>
      <c r="O395" s="289"/>
      <c r="P395" s="289"/>
      <c r="Q395" s="289"/>
      <c r="R395" s="289"/>
      <c r="S395" s="290" t="s">
        <v>17</v>
      </c>
      <c r="T395" s="107">
        <f t="shared" si="259"/>
        <v>0</v>
      </c>
      <c r="U395" s="107">
        <f t="shared" si="248"/>
        <v>0</v>
      </c>
      <c r="V395" s="291"/>
      <c r="X395" s="70" t="str">
        <f t="shared" si="249"/>
        <v>【住宅手当】</v>
      </c>
      <c r="Y395" s="70">
        <f t="shared" si="250"/>
        <v>0.5</v>
      </c>
      <c r="Z395" s="70">
        <f t="shared" si="251"/>
        <v>0</v>
      </c>
      <c r="AA395" s="70">
        <f t="shared" si="252"/>
        <v>0</v>
      </c>
      <c r="AB395" s="77">
        <f t="shared" si="253"/>
        <v>0</v>
      </c>
      <c r="AC395" s="70">
        <f t="shared" si="254"/>
        <v>0</v>
      </c>
      <c r="AD395" s="77">
        <f t="shared" si="255"/>
        <v>0</v>
      </c>
      <c r="AE395" s="70">
        <f t="shared" si="256"/>
        <v>0</v>
      </c>
      <c r="AF395" s="70">
        <f t="shared" si="257"/>
        <v>0</v>
      </c>
      <c r="AG395" s="70">
        <f t="shared" si="258"/>
        <v>0</v>
      </c>
    </row>
    <row r="396" spans="1:33" s="70" customFormat="1" ht="20.5" customHeight="1" thickBot="1" x14ac:dyDescent="0.6">
      <c r="A396" s="315"/>
      <c r="B396" s="341"/>
      <c r="C396" s="337"/>
      <c r="D396" s="331"/>
      <c r="E396" s="90"/>
      <c r="F396" s="102">
        <v>6</v>
      </c>
      <c r="G396" s="104"/>
      <c r="H396" s="105"/>
      <c r="I396" s="106">
        <f t="shared" si="247"/>
        <v>1</v>
      </c>
      <c r="J396" s="118" t="str">
        <f>申請シート!J396</f>
        <v>【住宅手当】</v>
      </c>
      <c r="K396" s="107">
        <f>申請シート!P396</f>
        <v>0</v>
      </c>
      <c r="L396" s="300" t="s">
        <v>108</v>
      </c>
      <c r="M396" s="333"/>
      <c r="N396" s="288" t="s">
        <v>20</v>
      </c>
      <c r="O396" s="289"/>
      <c r="P396" s="289"/>
      <c r="Q396" s="289"/>
      <c r="R396" s="289"/>
      <c r="S396" s="290" t="s">
        <v>17</v>
      </c>
      <c r="T396" s="107">
        <f t="shared" si="259"/>
        <v>0</v>
      </c>
      <c r="U396" s="107">
        <f t="shared" si="248"/>
        <v>0</v>
      </c>
      <c r="V396" s="291"/>
      <c r="X396" s="70" t="str">
        <f t="shared" si="249"/>
        <v>【住宅手当】</v>
      </c>
      <c r="Y396" s="70">
        <f t="shared" si="250"/>
        <v>0.5</v>
      </c>
      <c r="Z396" s="70">
        <f t="shared" si="251"/>
        <v>0</v>
      </c>
      <c r="AA396" s="70">
        <f t="shared" si="252"/>
        <v>0</v>
      </c>
      <c r="AB396" s="77">
        <f t="shared" si="253"/>
        <v>0</v>
      </c>
      <c r="AC396" s="70">
        <f t="shared" si="254"/>
        <v>0</v>
      </c>
      <c r="AD396" s="77">
        <f t="shared" si="255"/>
        <v>0</v>
      </c>
      <c r="AE396" s="70">
        <f t="shared" si="256"/>
        <v>0</v>
      </c>
      <c r="AF396" s="70">
        <f t="shared" si="257"/>
        <v>0</v>
      </c>
      <c r="AG396" s="70">
        <f t="shared" si="258"/>
        <v>0</v>
      </c>
    </row>
    <row r="397" spans="1:33" s="70" customFormat="1" ht="20.5" customHeight="1" x14ac:dyDescent="0.55000000000000004">
      <c r="A397" s="338"/>
      <c r="B397" s="99"/>
      <c r="C397" s="99"/>
      <c r="D397" s="99"/>
      <c r="E397" s="97"/>
      <c r="F397" s="102">
        <v>7</v>
      </c>
      <c r="G397" s="104"/>
      <c r="H397" s="105"/>
      <c r="I397" s="106">
        <f t="shared" si="247"/>
        <v>1</v>
      </c>
      <c r="J397" s="118" t="str">
        <f>申請シート!J397</f>
        <v>【住宅手当】</v>
      </c>
      <c r="K397" s="107">
        <f>申請シート!P397</f>
        <v>0</v>
      </c>
      <c r="L397" s="300" t="s">
        <v>108</v>
      </c>
      <c r="M397" s="333"/>
      <c r="N397" s="288" t="s">
        <v>20</v>
      </c>
      <c r="O397" s="289"/>
      <c r="P397" s="289"/>
      <c r="Q397" s="289"/>
      <c r="R397" s="289"/>
      <c r="S397" s="290" t="s">
        <v>17</v>
      </c>
      <c r="T397" s="107">
        <f t="shared" si="259"/>
        <v>0</v>
      </c>
      <c r="U397" s="107">
        <f t="shared" si="248"/>
        <v>0</v>
      </c>
      <c r="V397" s="291"/>
      <c r="X397" s="70" t="str">
        <f t="shared" si="249"/>
        <v>【住宅手当】</v>
      </c>
      <c r="Y397" s="70">
        <f t="shared" si="250"/>
        <v>0.5</v>
      </c>
      <c r="Z397" s="70">
        <f t="shared" si="251"/>
        <v>0</v>
      </c>
      <c r="AA397" s="70">
        <f t="shared" si="252"/>
        <v>0</v>
      </c>
      <c r="AB397" s="77">
        <f t="shared" si="253"/>
        <v>0</v>
      </c>
      <c r="AC397" s="70">
        <f t="shared" si="254"/>
        <v>0</v>
      </c>
      <c r="AD397" s="77">
        <f t="shared" si="255"/>
        <v>0</v>
      </c>
      <c r="AE397" s="70">
        <f t="shared" si="256"/>
        <v>0</v>
      </c>
      <c r="AF397" s="70">
        <f t="shared" si="257"/>
        <v>0</v>
      </c>
      <c r="AG397" s="70">
        <f t="shared" si="258"/>
        <v>0</v>
      </c>
    </row>
    <row r="398" spans="1:33" s="70" customFormat="1" ht="20.5" customHeight="1" thickBot="1" x14ac:dyDescent="0.6">
      <c r="A398" s="338"/>
      <c r="B398" s="100"/>
      <c r="C398" s="100"/>
      <c r="D398" s="100"/>
      <c r="E398" s="98"/>
      <c r="F398" s="102">
        <v>8</v>
      </c>
      <c r="G398" s="104"/>
      <c r="H398" s="105"/>
      <c r="I398" s="106">
        <f t="shared" si="247"/>
        <v>1</v>
      </c>
      <c r="J398" s="118" t="str">
        <f>申請シート!J398</f>
        <v>【住宅手当】</v>
      </c>
      <c r="K398" s="107">
        <f>申請シート!P398</f>
        <v>0</v>
      </c>
      <c r="L398" s="300" t="s">
        <v>108</v>
      </c>
      <c r="M398" s="333"/>
      <c r="N398" s="288" t="s">
        <v>20</v>
      </c>
      <c r="O398" s="289"/>
      <c r="P398" s="289"/>
      <c r="Q398" s="289"/>
      <c r="R398" s="289"/>
      <c r="S398" s="290" t="s">
        <v>17</v>
      </c>
      <c r="T398" s="107">
        <f t="shared" si="259"/>
        <v>0</v>
      </c>
      <c r="U398" s="107">
        <f t="shared" si="248"/>
        <v>0</v>
      </c>
      <c r="V398" s="291"/>
      <c r="X398" s="70" t="str">
        <f t="shared" si="249"/>
        <v>【住宅手当】</v>
      </c>
      <c r="Y398" s="70">
        <f t="shared" si="250"/>
        <v>0.5</v>
      </c>
      <c r="Z398" s="70">
        <f t="shared" si="251"/>
        <v>0</v>
      </c>
      <c r="AA398" s="70">
        <f t="shared" si="252"/>
        <v>0</v>
      </c>
      <c r="AB398" s="77">
        <f t="shared" si="253"/>
        <v>0</v>
      </c>
      <c r="AC398" s="70">
        <f t="shared" si="254"/>
        <v>0</v>
      </c>
      <c r="AD398" s="77">
        <f t="shared" si="255"/>
        <v>0</v>
      </c>
      <c r="AE398" s="70">
        <f t="shared" si="256"/>
        <v>0</v>
      </c>
      <c r="AF398" s="70">
        <f t="shared" si="257"/>
        <v>0</v>
      </c>
      <c r="AG398" s="70">
        <f t="shared" si="258"/>
        <v>0</v>
      </c>
    </row>
    <row r="399" spans="1:33" s="70" customFormat="1" ht="20.5" customHeight="1" thickBot="1" x14ac:dyDescent="0.6">
      <c r="A399" s="315"/>
      <c r="B399" s="172" t="str">
        <f>IF(D392=0,C392,D392)</f>
        <v/>
      </c>
      <c r="C399" s="173" t="s">
        <v>164</v>
      </c>
      <c r="D399" s="174"/>
      <c r="E399" s="89"/>
      <c r="F399" s="102">
        <v>9</v>
      </c>
      <c r="G399" s="104"/>
      <c r="H399" s="105"/>
      <c r="I399" s="106">
        <f t="shared" si="247"/>
        <v>1</v>
      </c>
      <c r="J399" s="118" t="str">
        <f>申請シート!J399</f>
        <v>【住宅手当】</v>
      </c>
      <c r="K399" s="107">
        <f>申請シート!P399</f>
        <v>0</v>
      </c>
      <c r="L399" s="300" t="s">
        <v>108</v>
      </c>
      <c r="M399" s="333"/>
      <c r="N399" s="288" t="s">
        <v>20</v>
      </c>
      <c r="O399" s="289"/>
      <c r="P399" s="289"/>
      <c r="Q399" s="289"/>
      <c r="R399" s="289"/>
      <c r="S399" s="290" t="s">
        <v>17</v>
      </c>
      <c r="T399" s="107">
        <f t="shared" si="259"/>
        <v>0</v>
      </c>
      <c r="U399" s="107">
        <f t="shared" si="248"/>
        <v>0</v>
      </c>
      <c r="V399" s="291"/>
      <c r="X399" s="70" t="str">
        <f t="shared" si="249"/>
        <v>【住宅手当】</v>
      </c>
      <c r="Y399" s="70">
        <f t="shared" si="250"/>
        <v>0.5</v>
      </c>
      <c r="Z399" s="70">
        <f t="shared" si="251"/>
        <v>0</v>
      </c>
      <c r="AA399" s="70">
        <f t="shared" si="252"/>
        <v>0</v>
      </c>
      <c r="AB399" s="77">
        <f t="shared" si="253"/>
        <v>0</v>
      </c>
      <c r="AC399" s="70">
        <f t="shared" si="254"/>
        <v>0</v>
      </c>
      <c r="AD399" s="77">
        <f t="shared" si="255"/>
        <v>0</v>
      </c>
      <c r="AE399" s="70">
        <f t="shared" si="256"/>
        <v>0</v>
      </c>
      <c r="AF399" s="70">
        <f t="shared" si="257"/>
        <v>0</v>
      </c>
      <c r="AG399" s="70">
        <f t="shared" si="258"/>
        <v>0</v>
      </c>
    </row>
    <row r="400" spans="1:33" s="70" customFormat="1" ht="20.5" customHeight="1" thickBot="1" x14ac:dyDescent="0.6">
      <c r="A400" s="315"/>
      <c r="B400" s="174" t="s">
        <v>5</v>
      </c>
      <c r="C400" s="175">
        <f>申請シート!C401</f>
        <v>12</v>
      </c>
      <c r="D400" s="176">
        <f>COUNTIF(X391:X402,"&lt;&gt;【補助対象外】")</f>
        <v>12</v>
      </c>
      <c r="E400" s="90"/>
      <c r="F400" s="102">
        <v>10</v>
      </c>
      <c r="G400" s="104"/>
      <c r="H400" s="105"/>
      <c r="I400" s="106">
        <f t="shared" si="247"/>
        <v>1</v>
      </c>
      <c r="J400" s="118" t="str">
        <f>申請シート!J400</f>
        <v>【住宅手当】</v>
      </c>
      <c r="K400" s="107">
        <f>申請シート!P400</f>
        <v>0</v>
      </c>
      <c r="L400" s="300" t="s">
        <v>108</v>
      </c>
      <c r="M400" s="333"/>
      <c r="N400" s="288" t="s">
        <v>20</v>
      </c>
      <c r="O400" s="289"/>
      <c r="P400" s="289"/>
      <c r="Q400" s="289"/>
      <c r="R400" s="289"/>
      <c r="S400" s="290" t="s">
        <v>17</v>
      </c>
      <c r="T400" s="107">
        <f t="shared" si="259"/>
        <v>0</v>
      </c>
      <c r="U400" s="107">
        <f t="shared" si="248"/>
        <v>0</v>
      </c>
      <c r="V400" s="291"/>
      <c r="X400" s="70" t="str">
        <f t="shared" si="249"/>
        <v>【住宅手当】</v>
      </c>
      <c r="Y400" s="70">
        <f t="shared" si="250"/>
        <v>0.5</v>
      </c>
      <c r="Z400" s="70">
        <f t="shared" si="251"/>
        <v>0</v>
      </c>
      <c r="AA400" s="70">
        <f t="shared" si="252"/>
        <v>0</v>
      </c>
      <c r="AB400" s="77">
        <f t="shared" si="253"/>
        <v>0</v>
      </c>
      <c r="AC400" s="70">
        <f t="shared" si="254"/>
        <v>0</v>
      </c>
      <c r="AD400" s="77">
        <f t="shared" si="255"/>
        <v>0</v>
      </c>
      <c r="AE400" s="70">
        <f t="shared" si="256"/>
        <v>0</v>
      </c>
      <c r="AF400" s="70">
        <f t="shared" si="257"/>
        <v>0</v>
      </c>
      <c r="AG400" s="70">
        <f t="shared" si="258"/>
        <v>0</v>
      </c>
    </row>
    <row r="401" spans="1:33" s="70" customFormat="1" ht="20.5" customHeight="1" thickBot="1" x14ac:dyDescent="0.6">
      <c r="A401" s="315"/>
      <c r="B401" s="89" t="s">
        <v>114</v>
      </c>
      <c r="C401" s="182">
        <f>ROUNDDOWN(SUM(K391:K402),-3)</f>
        <v>0</v>
      </c>
      <c r="D401" s="177">
        <f>ROUNDDOWN(SUM(T391:T402),-3)</f>
        <v>0</v>
      </c>
      <c r="E401" s="89"/>
      <c r="F401" s="102">
        <v>11</v>
      </c>
      <c r="G401" s="104"/>
      <c r="H401" s="105"/>
      <c r="I401" s="106">
        <f t="shared" si="247"/>
        <v>1</v>
      </c>
      <c r="J401" s="118" t="str">
        <f>申請シート!J401</f>
        <v>【住宅手当】</v>
      </c>
      <c r="K401" s="107">
        <f>申請シート!P401</f>
        <v>0</v>
      </c>
      <c r="L401" s="300" t="s">
        <v>108</v>
      </c>
      <c r="M401" s="333"/>
      <c r="N401" s="288" t="s">
        <v>20</v>
      </c>
      <c r="O401" s="289"/>
      <c r="P401" s="289"/>
      <c r="Q401" s="289"/>
      <c r="R401" s="289"/>
      <c r="S401" s="290" t="s">
        <v>17</v>
      </c>
      <c r="T401" s="107">
        <f t="shared" si="259"/>
        <v>0</v>
      </c>
      <c r="U401" s="107">
        <f t="shared" si="248"/>
        <v>0</v>
      </c>
      <c r="V401" s="291"/>
      <c r="X401" s="70" t="str">
        <f t="shared" si="249"/>
        <v>【住宅手当】</v>
      </c>
      <c r="Y401" s="70">
        <f t="shared" si="250"/>
        <v>0.5</v>
      </c>
      <c r="Z401" s="70">
        <f t="shared" si="251"/>
        <v>0</v>
      </c>
      <c r="AA401" s="70">
        <f t="shared" si="252"/>
        <v>0</v>
      </c>
      <c r="AB401" s="77">
        <f t="shared" si="253"/>
        <v>0</v>
      </c>
      <c r="AC401" s="70">
        <f t="shared" si="254"/>
        <v>0</v>
      </c>
      <c r="AD401" s="77">
        <f t="shared" si="255"/>
        <v>0</v>
      </c>
      <c r="AE401" s="70">
        <f t="shared" si="256"/>
        <v>0</v>
      </c>
      <c r="AF401" s="70">
        <f t="shared" si="257"/>
        <v>0</v>
      </c>
      <c r="AG401" s="70">
        <f t="shared" si="258"/>
        <v>0</v>
      </c>
    </row>
    <row r="402" spans="1:33" s="70" customFormat="1" ht="20.5" customHeight="1" thickBot="1" x14ac:dyDescent="0.6">
      <c r="A402" s="315"/>
      <c r="B402" s="183" t="s">
        <v>115</v>
      </c>
      <c r="C402" s="178"/>
      <c r="D402" s="179">
        <f>D401-C401</f>
        <v>0</v>
      </c>
      <c r="E402" s="90"/>
      <c r="F402" s="108">
        <v>12</v>
      </c>
      <c r="G402" s="109"/>
      <c r="H402" s="110"/>
      <c r="I402" s="111">
        <f t="shared" si="247"/>
        <v>1</v>
      </c>
      <c r="J402" s="120" t="str">
        <f>申請シート!J402</f>
        <v>【住宅手当】</v>
      </c>
      <c r="K402" s="112">
        <f>申請シート!P402</f>
        <v>0</v>
      </c>
      <c r="L402" s="303" t="s">
        <v>108</v>
      </c>
      <c r="M402" s="334"/>
      <c r="N402" s="295" t="s">
        <v>20</v>
      </c>
      <c r="O402" s="296"/>
      <c r="P402" s="296"/>
      <c r="Q402" s="296"/>
      <c r="R402" s="296"/>
      <c r="S402" s="297" t="s">
        <v>17</v>
      </c>
      <c r="T402" s="112">
        <f t="shared" si="259"/>
        <v>0</v>
      </c>
      <c r="U402" s="112">
        <f t="shared" si="248"/>
        <v>0</v>
      </c>
      <c r="V402" s="298"/>
      <c r="X402" s="70" t="str">
        <f t="shared" si="249"/>
        <v>【住宅手当】</v>
      </c>
      <c r="Y402" s="70">
        <f t="shared" si="250"/>
        <v>0.5</v>
      </c>
      <c r="Z402" s="70">
        <f t="shared" si="251"/>
        <v>0</v>
      </c>
      <c r="AA402" s="70">
        <f t="shared" si="252"/>
        <v>0</v>
      </c>
      <c r="AB402" s="77">
        <f t="shared" si="253"/>
        <v>0</v>
      </c>
      <c r="AC402" s="70">
        <f t="shared" si="254"/>
        <v>0</v>
      </c>
      <c r="AD402" s="77">
        <f t="shared" si="255"/>
        <v>0</v>
      </c>
      <c r="AE402" s="70">
        <f t="shared" si="256"/>
        <v>0</v>
      </c>
      <c r="AF402" s="70">
        <f t="shared" si="257"/>
        <v>0</v>
      </c>
      <c r="AG402" s="70">
        <f t="shared" si="258"/>
        <v>0</v>
      </c>
    </row>
    <row r="403" spans="1:33" s="70" customFormat="1" ht="3.65" customHeight="1" x14ac:dyDescent="0.55000000000000004">
      <c r="A403" s="147"/>
      <c r="B403" s="91"/>
      <c r="C403" s="71"/>
      <c r="D403" s="151"/>
      <c r="E403" s="92"/>
      <c r="F403" s="71"/>
      <c r="G403" s="93"/>
      <c r="H403" s="93"/>
      <c r="I403" s="94"/>
      <c r="J403" s="156"/>
      <c r="K403" s="95"/>
      <c r="L403" s="156"/>
      <c r="M403" s="157"/>
      <c r="N403" s="267"/>
      <c r="O403" s="268"/>
      <c r="P403" s="268"/>
      <c r="Q403" s="268"/>
      <c r="R403" s="268"/>
      <c r="S403" s="267"/>
      <c r="T403" s="95"/>
      <c r="U403" s="95"/>
      <c r="V403" s="96"/>
      <c r="AB403" s="77"/>
      <c r="AD403" s="77"/>
    </row>
    <row r="404" spans="1:33" s="70" customFormat="1" ht="3.65" customHeight="1" x14ac:dyDescent="0.55000000000000004">
      <c r="A404" s="147"/>
      <c r="B404" s="91"/>
      <c r="C404" s="71"/>
      <c r="D404" s="151"/>
      <c r="E404" s="92"/>
      <c r="F404" s="71"/>
      <c r="G404" s="93"/>
      <c r="H404" s="93"/>
      <c r="I404" s="94"/>
      <c r="J404" s="156"/>
      <c r="K404" s="95"/>
      <c r="L404" s="156"/>
      <c r="M404" s="157"/>
      <c r="N404" s="267"/>
      <c r="O404" s="268"/>
      <c r="P404" s="268"/>
      <c r="Q404" s="268"/>
      <c r="R404" s="268"/>
      <c r="S404" s="267"/>
      <c r="T404" s="95"/>
      <c r="U404" s="95"/>
      <c r="V404" s="96"/>
      <c r="AB404" s="77"/>
      <c r="AD404" s="77"/>
    </row>
    <row r="405" spans="1:33" s="70" customFormat="1" ht="3.65" customHeight="1" thickBot="1" x14ac:dyDescent="0.6">
      <c r="A405" s="147"/>
      <c r="B405" s="91"/>
      <c r="C405" s="71"/>
      <c r="D405" s="151"/>
      <c r="E405" s="92"/>
      <c r="F405" s="71"/>
      <c r="G405" s="93"/>
      <c r="H405" s="93"/>
      <c r="I405" s="94"/>
      <c r="J405" s="156"/>
      <c r="K405" s="95"/>
      <c r="L405" s="156"/>
      <c r="M405" s="157"/>
      <c r="N405" s="267"/>
      <c r="O405" s="268"/>
      <c r="P405" s="268"/>
      <c r="Q405" s="268"/>
      <c r="R405" s="268"/>
      <c r="S405" s="267"/>
      <c r="T405" s="95"/>
      <c r="U405" s="95"/>
      <c r="V405" s="96"/>
      <c r="AB405" s="77"/>
      <c r="AD405" s="77"/>
    </row>
    <row r="406" spans="1:33" s="70" customFormat="1" ht="3.65" customHeight="1" x14ac:dyDescent="0.55000000000000004">
      <c r="A406" s="147"/>
      <c r="B406" s="162"/>
      <c r="C406" s="164"/>
      <c r="D406" s="161"/>
      <c r="E406" s="163"/>
      <c r="F406" s="164"/>
      <c r="G406" s="165"/>
      <c r="H406" s="165"/>
      <c r="I406" s="166"/>
      <c r="J406" s="180"/>
      <c r="K406" s="167"/>
      <c r="L406" s="180"/>
      <c r="M406" s="181"/>
      <c r="N406" s="269"/>
      <c r="O406" s="270"/>
      <c r="P406" s="270"/>
      <c r="Q406" s="270"/>
      <c r="R406" s="270"/>
      <c r="S406" s="269"/>
      <c r="T406" s="167"/>
      <c r="U406" s="167"/>
      <c r="V406" s="168"/>
      <c r="AB406" s="77"/>
      <c r="AD406" s="77"/>
    </row>
    <row r="407" spans="1:33" s="70" customFormat="1" ht="3.65" customHeight="1" x14ac:dyDescent="0.55000000000000004">
      <c r="A407" s="147"/>
      <c r="B407" s="91"/>
      <c r="C407" s="71"/>
      <c r="D407" s="151"/>
      <c r="E407" s="92"/>
      <c r="F407" s="71"/>
      <c r="G407" s="93"/>
      <c r="H407" s="93"/>
      <c r="I407" s="94"/>
      <c r="J407" s="156"/>
      <c r="K407" s="95"/>
      <c r="L407" s="156"/>
      <c r="M407" s="157"/>
      <c r="N407" s="267"/>
      <c r="O407" s="268"/>
      <c r="P407" s="268"/>
      <c r="Q407" s="268"/>
      <c r="R407" s="268"/>
      <c r="S407" s="267"/>
      <c r="T407" s="95"/>
      <c r="U407" s="95"/>
      <c r="V407" s="96"/>
      <c r="AB407" s="77"/>
      <c r="AD407" s="77"/>
    </row>
    <row r="408" spans="1:33" s="70" customFormat="1" ht="3.65" customHeight="1" x14ac:dyDescent="0.55000000000000004">
      <c r="A408" s="147"/>
      <c r="B408" s="91"/>
      <c r="C408" s="71"/>
      <c r="D408" s="151"/>
      <c r="E408" s="92"/>
      <c r="F408" s="71"/>
      <c r="G408" s="93"/>
      <c r="H408" s="93"/>
      <c r="I408" s="94"/>
      <c r="J408" s="156"/>
      <c r="K408" s="95"/>
      <c r="L408" s="156"/>
      <c r="M408" s="157"/>
      <c r="N408" s="267"/>
      <c r="O408" s="268"/>
      <c r="P408" s="268"/>
      <c r="Q408" s="268"/>
      <c r="R408" s="268"/>
      <c r="S408" s="267"/>
      <c r="T408" s="95"/>
      <c r="U408" s="95"/>
      <c r="V408" s="96"/>
      <c r="AB408" s="77"/>
      <c r="AD408" s="77"/>
    </row>
    <row r="409" spans="1:33" ht="20" thickBot="1" x14ac:dyDescent="0.5">
      <c r="B409" s="6"/>
      <c r="C409" s="6"/>
      <c r="D409" s="122" t="str">
        <f>申請シート!D410</f>
        <v>21人目</v>
      </c>
      <c r="E409" s="6"/>
      <c r="F409" s="6"/>
      <c r="G409" s="149"/>
      <c r="H409" s="149"/>
      <c r="J409" s="149"/>
      <c r="N409" s="155"/>
      <c r="O409" s="154"/>
      <c r="P409" s="154"/>
      <c r="Q409" s="154"/>
      <c r="R409" s="154"/>
      <c r="S409" s="154"/>
      <c r="T409" s="154"/>
      <c r="U409" s="154"/>
      <c r="V409" s="155"/>
    </row>
    <row r="410" spans="1:33" s="70" customFormat="1" ht="48" customHeight="1" thickBot="1" x14ac:dyDescent="0.6">
      <c r="A410" s="78"/>
      <c r="B410" s="83" t="s">
        <v>94</v>
      </c>
      <c r="C410" s="83" t="s">
        <v>105</v>
      </c>
      <c r="D410" s="114" t="s">
        <v>107</v>
      </c>
      <c r="E410" s="88"/>
      <c r="F410" s="83" t="s">
        <v>93</v>
      </c>
      <c r="G410" s="84" t="s">
        <v>66</v>
      </c>
      <c r="H410" s="84" t="s">
        <v>67</v>
      </c>
      <c r="I410" s="81" t="s">
        <v>73</v>
      </c>
      <c r="J410" s="116" t="s">
        <v>111</v>
      </c>
      <c r="K410" s="116" t="s">
        <v>112</v>
      </c>
      <c r="L410" s="116" t="s">
        <v>109</v>
      </c>
      <c r="M410" s="116"/>
      <c r="N410" s="84" t="s">
        <v>75</v>
      </c>
      <c r="O410" s="84" t="s">
        <v>69</v>
      </c>
      <c r="P410" s="84" t="s">
        <v>68</v>
      </c>
      <c r="Q410" s="84" t="s">
        <v>70</v>
      </c>
      <c r="R410" s="84" t="s">
        <v>71</v>
      </c>
      <c r="S410" s="84" t="s">
        <v>15</v>
      </c>
      <c r="T410" s="121" t="s">
        <v>113</v>
      </c>
      <c r="U410" s="80" t="s">
        <v>74</v>
      </c>
      <c r="V410" s="69" t="s">
        <v>116</v>
      </c>
      <c r="Y410" s="70" t="s">
        <v>54</v>
      </c>
      <c r="Z410" s="70" t="s">
        <v>79</v>
      </c>
      <c r="AA410" s="70" t="s">
        <v>56</v>
      </c>
      <c r="AB410" s="70" t="s">
        <v>57</v>
      </c>
      <c r="AC410" s="71" t="s">
        <v>58</v>
      </c>
      <c r="AD410" s="70" t="s">
        <v>59</v>
      </c>
      <c r="AE410" s="70" t="s">
        <v>60</v>
      </c>
      <c r="AF410" s="70" t="s">
        <v>61</v>
      </c>
      <c r="AG410" s="70" t="s">
        <v>62</v>
      </c>
    </row>
    <row r="411" spans="1:33" s="70" customFormat="1" ht="20.5" customHeight="1" x14ac:dyDescent="0.55000000000000004">
      <c r="A411" s="315"/>
      <c r="B411" s="72" t="s">
        <v>96</v>
      </c>
      <c r="C411" s="87" t="str">
        <f>IF(申請シート!C411=0,"",申請シート!C411)</f>
        <v/>
      </c>
      <c r="D411" s="299"/>
      <c r="E411" s="89"/>
      <c r="F411" s="87">
        <v>1</v>
      </c>
      <c r="G411" s="73"/>
      <c r="H411" s="74"/>
      <c r="I411" s="75">
        <f t="shared" ref="I411:I422" si="260">IF(H411-G411+1&lt;10,IF(H411-G411+1&gt;0,H411-G411+1,"✕"),"✕")</f>
        <v>1</v>
      </c>
      <c r="J411" s="119" t="str">
        <f>申請シート!J411</f>
        <v>【住宅手当】</v>
      </c>
      <c r="K411" s="117">
        <f>申請シート!P411</f>
        <v>0</v>
      </c>
      <c r="L411" s="300" t="s">
        <v>108</v>
      </c>
      <c r="M411" s="332" t="s">
        <v>110</v>
      </c>
      <c r="N411" s="283" t="s">
        <v>20</v>
      </c>
      <c r="O411" s="284"/>
      <c r="P411" s="284"/>
      <c r="Q411" s="284"/>
      <c r="R411" s="284"/>
      <c r="S411" s="285" t="s">
        <v>17</v>
      </c>
      <c r="T411" s="76">
        <f>IF(L411="【あり】",IF(N411="【住宅手当】",AC411,IF(N411="【宿舎借上げ】",AG411,0)),K411)</f>
        <v>0</v>
      </c>
      <c r="U411" s="76">
        <f t="shared" ref="U411:U422" si="261">I411*T411</f>
        <v>0</v>
      </c>
      <c r="V411" s="286"/>
      <c r="X411" s="70" t="str">
        <f t="shared" ref="X411:X422" si="262">IF(L411="【あり】",N411,J411)</f>
        <v>【住宅手当】</v>
      </c>
      <c r="Y411" s="70">
        <f t="shared" ref="Y411:Y422" si="263">IF(S411="標準エリア",1/2,(IF(S411="加算エリア",2/3,0)))</f>
        <v>0.5</v>
      </c>
      <c r="Z411" s="70">
        <f t="shared" ref="Z411:Z422" si="264">P411*Y411</f>
        <v>0</v>
      </c>
      <c r="AA411" s="70">
        <f t="shared" ref="AA411:AA422" si="265">IF(Z411&gt;=(IF(S411="標準エリア",10000,IF(S411="加算エリア",14000,0))),IF(S411="標準エリア",10000,IF(S411="加算エリア",14000,0)),Z411)</f>
        <v>0</v>
      </c>
      <c r="AB411" s="77">
        <f t="shared" ref="AB411:AB422" si="266">O411-P411</f>
        <v>0</v>
      </c>
      <c r="AC411" s="70">
        <f t="shared" ref="AC411:AC422" si="267">IF(AA411&gt;=AB411,AB411,AA411)</f>
        <v>0</v>
      </c>
      <c r="AD411" s="77">
        <f t="shared" ref="AD411:AD422" si="268">Q411-R411</f>
        <v>0</v>
      </c>
      <c r="AE411" s="70">
        <f t="shared" ref="AE411:AE422" si="269">AD411*Y411</f>
        <v>0</v>
      </c>
      <c r="AF411" s="70">
        <f t="shared" ref="AF411:AF422" si="270">IF(AE411&gt;=(IF(S411="標準エリア",10000,14000)),(IF(S411="標準エリア",10000,14000)),AE411)</f>
        <v>0</v>
      </c>
      <c r="AG411" s="70">
        <f t="shared" ref="AG411:AG422" si="271">IF(AF411&gt;=R411,R411,AF411)</f>
        <v>0</v>
      </c>
    </row>
    <row r="412" spans="1:33" s="70" customFormat="1" ht="20.5" customHeight="1" x14ac:dyDescent="0.55000000000000004">
      <c r="A412" s="315"/>
      <c r="B412" s="101" t="s">
        <v>97</v>
      </c>
      <c r="C412" s="102" t="str">
        <f>IF(申請シート!C412=0,"",申請シート!C412)</f>
        <v/>
      </c>
      <c r="D412" s="301"/>
      <c r="E412" s="90"/>
      <c r="F412" s="102">
        <v>2</v>
      </c>
      <c r="G412" s="104"/>
      <c r="H412" s="105"/>
      <c r="I412" s="106">
        <f t="shared" si="260"/>
        <v>1</v>
      </c>
      <c r="J412" s="118" t="str">
        <f>申請シート!J412</f>
        <v>【住宅手当】</v>
      </c>
      <c r="K412" s="107">
        <f>申請シート!P412</f>
        <v>0</v>
      </c>
      <c r="L412" s="300" t="s">
        <v>108</v>
      </c>
      <c r="M412" s="333"/>
      <c r="N412" s="288" t="s">
        <v>20</v>
      </c>
      <c r="O412" s="289"/>
      <c r="P412" s="289"/>
      <c r="Q412" s="289"/>
      <c r="R412" s="289"/>
      <c r="S412" s="290" t="s">
        <v>17</v>
      </c>
      <c r="T412" s="107">
        <f>IF(L412="【あり】",IF(N412="【住宅手当】",AC412,IF(N412="【宿舎借上げ】",AG412,0)),K412)</f>
        <v>0</v>
      </c>
      <c r="U412" s="107">
        <f t="shared" si="261"/>
        <v>0</v>
      </c>
      <c r="V412" s="291"/>
      <c r="X412" s="70" t="str">
        <f t="shared" si="262"/>
        <v>【住宅手当】</v>
      </c>
      <c r="Y412" s="70">
        <f t="shared" si="263"/>
        <v>0.5</v>
      </c>
      <c r="Z412" s="70">
        <f t="shared" si="264"/>
        <v>0</v>
      </c>
      <c r="AA412" s="70">
        <f t="shared" si="265"/>
        <v>0</v>
      </c>
      <c r="AB412" s="77">
        <f t="shared" si="266"/>
        <v>0</v>
      </c>
      <c r="AC412" s="70">
        <f t="shared" si="267"/>
        <v>0</v>
      </c>
      <c r="AD412" s="77">
        <f t="shared" si="268"/>
        <v>0</v>
      </c>
      <c r="AE412" s="70">
        <f t="shared" si="269"/>
        <v>0</v>
      </c>
      <c r="AF412" s="70">
        <f t="shared" si="270"/>
        <v>0</v>
      </c>
      <c r="AG412" s="70">
        <f t="shared" si="271"/>
        <v>0</v>
      </c>
    </row>
    <row r="413" spans="1:33" s="70" customFormat="1" ht="20.5" customHeight="1" x14ac:dyDescent="0.55000000000000004">
      <c r="A413" s="315"/>
      <c r="B413" s="101" t="s">
        <v>106</v>
      </c>
      <c r="C413" s="115" t="str">
        <f>IF(申請シート!C415=0,"",申請シート!C415)</f>
        <v/>
      </c>
      <c r="D413" s="301"/>
      <c r="E413" s="89"/>
      <c r="F413" s="102">
        <v>3</v>
      </c>
      <c r="G413" s="104"/>
      <c r="H413" s="105"/>
      <c r="I413" s="106">
        <f t="shared" si="260"/>
        <v>1</v>
      </c>
      <c r="J413" s="118" t="str">
        <f>申請シート!J413</f>
        <v>【住宅手当】</v>
      </c>
      <c r="K413" s="107">
        <f>申請シート!P413</f>
        <v>0</v>
      </c>
      <c r="L413" s="300" t="s">
        <v>108</v>
      </c>
      <c r="M413" s="333"/>
      <c r="N413" s="288" t="s">
        <v>20</v>
      </c>
      <c r="O413" s="289"/>
      <c r="P413" s="289"/>
      <c r="Q413" s="289"/>
      <c r="R413" s="289"/>
      <c r="S413" s="290" t="s">
        <v>17</v>
      </c>
      <c r="T413" s="107">
        <f t="shared" ref="T413:T422" si="272">IF(L413="【あり】",IF(N413="【住宅手当】",AC413,IF(N413="【宿舎借上げ】",AG413,0)),K413)</f>
        <v>0</v>
      </c>
      <c r="U413" s="107">
        <f t="shared" si="261"/>
        <v>0</v>
      </c>
      <c r="V413" s="291"/>
      <c r="X413" s="70" t="str">
        <f t="shared" si="262"/>
        <v>【住宅手当】</v>
      </c>
      <c r="Y413" s="70">
        <f t="shared" si="263"/>
        <v>0.5</v>
      </c>
      <c r="Z413" s="70">
        <f t="shared" si="264"/>
        <v>0</v>
      </c>
      <c r="AA413" s="70">
        <f t="shared" si="265"/>
        <v>0</v>
      </c>
      <c r="AB413" s="77">
        <f t="shared" si="266"/>
        <v>0</v>
      </c>
      <c r="AC413" s="70">
        <f t="shared" si="267"/>
        <v>0</v>
      </c>
      <c r="AD413" s="77">
        <f t="shared" si="268"/>
        <v>0</v>
      </c>
      <c r="AE413" s="70">
        <f t="shared" si="269"/>
        <v>0</v>
      </c>
      <c r="AF413" s="70">
        <f t="shared" si="270"/>
        <v>0</v>
      </c>
      <c r="AG413" s="70">
        <f t="shared" si="271"/>
        <v>0</v>
      </c>
    </row>
    <row r="414" spans="1:33" s="70" customFormat="1" ht="20.5" customHeight="1" x14ac:dyDescent="0.55000000000000004">
      <c r="A414" s="315"/>
      <c r="B414" s="339" t="s">
        <v>101</v>
      </c>
      <c r="C414" s="335" t="str">
        <f>IF(申請シート!C416=0,"",申請シート!C416)</f>
        <v/>
      </c>
      <c r="D414" s="329"/>
      <c r="E414" s="90"/>
      <c r="F414" s="102">
        <v>4</v>
      </c>
      <c r="G414" s="104"/>
      <c r="H414" s="105"/>
      <c r="I414" s="106">
        <f t="shared" si="260"/>
        <v>1</v>
      </c>
      <c r="J414" s="118" t="str">
        <f>申請シート!J414</f>
        <v>【住宅手当】</v>
      </c>
      <c r="K414" s="107">
        <f>申請シート!P414</f>
        <v>0</v>
      </c>
      <c r="L414" s="300" t="s">
        <v>108</v>
      </c>
      <c r="M414" s="333"/>
      <c r="N414" s="288" t="s">
        <v>20</v>
      </c>
      <c r="O414" s="289"/>
      <c r="P414" s="289"/>
      <c r="Q414" s="289"/>
      <c r="R414" s="289"/>
      <c r="S414" s="290" t="s">
        <v>17</v>
      </c>
      <c r="T414" s="107">
        <f t="shared" si="272"/>
        <v>0</v>
      </c>
      <c r="U414" s="107">
        <f t="shared" si="261"/>
        <v>0</v>
      </c>
      <c r="V414" s="291"/>
      <c r="X414" s="70" t="str">
        <f t="shared" si="262"/>
        <v>【住宅手当】</v>
      </c>
      <c r="Y414" s="70">
        <f t="shared" si="263"/>
        <v>0.5</v>
      </c>
      <c r="Z414" s="70">
        <f t="shared" si="264"/>
        <v>0</v>
      </c>
      <c r="AA414" s="70">
        <f t="shared" si="265"/>
        <v>0</v>
      </c>
      <c r="AB414" s="77">
        <f t="shared" si="266"/>
        <v>0</v>
      </c>
      <c r="AC414" s="70">
        <f t="shared" si="267"/>
        <v>0</v>
      </c>
      <c r="AD414" s="77">
        <f t="shared" si="268"/>
        <v>0</v>
      </c>
      <c r="AE414" s="70">
        <f t="shared" si="269"/>
        <v>0</v>
      </c>
      <c r="AF414" s="70">
        <f t="shared" si="270"/>
        <v>0</v>
      </c>
      <c r="AG414" s="70">
        <f t="shared" si="271"/>
        <v>0</v>
      </c>
    </row>
    <row r="415" spans="1:33" s="70" customFormat="1" ht="20.5" customHeight="1" x14ac:dyDescent="0.55000000000000004">
      <c r="A415" s="315"/>
      <c r="B415" s="340"/>
      <c r="C415" s="336"/>
      <c r="D415" s="330"/>
      <c r="E415" s="89"/>
      <c r="F415" s="102">
        <v>5</v>
      </c>
      <c r="G415" s="104"/>
      <c r="H415" s="105"/>
      <c r="I415" s="106">
        <f t="shared" si="260"/>
        <v>1</v>
      </c>
      <c r="J415" s="118" t="str">
        <f>申請シート!J415</f>
        <v>【住宅手当】</v>
      </c>
      <c r="K415" s="107">
        <f>申請シート!P415</f>
        <v>0</v>
      </c>
      <c r="L415" s="300" t="s">
        <v>108</v>
      </c>
      <c r="M415" s="333"/>
      <c r="N415" s="288" t="s">
        <v>20</v>
      </c>
      <c r="O415" s="289"/>
      <c r="P415" s="289"/>
      <c r="Q415" s="289"/>
      <c r="R415" s="289"/>
      <c r="S415" s="290" t="s">
        <v>17</v>
      </c>
      <c r="T415" s="107">
        <f t="shared" si="272"/>
        <v>0</v>
      </c>
      <c r="U415" s="107">
        <f t="shared" si="261"/>
        <v>0</v>
      </c>
      <c r="V415" s="291"/>
      <c r="X415" s="70" t="str">
        <f t="shared" si="262"/>
        <v>【住宅手当】</v>
      </c>
      <c r="Y415" s="70">
        <f t="shared" si="263"/>
        <v>0.5</v>
      </c>
      <c r="Z415" s="70">
        <f t="shared" si="264"/>
        <v>0</v>
      </c>
      <c r="AA415" s="70">
        <f t="shared" si="265"/>
        <v>0</v>
      </c>
      <c r="AB415" s="77">
        <f t="shared" si="266"/>
        <v>0</v>
      </c>
      <c r="AC415" s="70">
        <f t="shared" si="267"/>
        <v>0</v>
      </c>
      <c r="AD415" s="77">
        <f t="shared" si="268"/>
        <v>0</v>
      </c>
      <c r="AE415" s="70">
        <f t="shared" si="269"/>
        <v>0</v>
      </c>
      <c r="AF415" s="70">
        <f t="shared" si="270"/>
        <v>0</v>
      </c>
      <c r="AG415" s="70">
        <f t="shared" si="271"/>
        <v>0</v>
      </c>
    </row>
    <row r="416" spans="1:33" s="70" customFormat="1" ht="20.5" customHeight="1" thickBot="1" x14ac:dyDescent="0.6">
      <c r="A416" s="315"/>
      <c r="B416" s="341"/>
      <c r="C416" s="337"/>
      <c r="D416" s="331"/>
      <c r="E416" s="90"/>
      <c r="F416" s="102">
        <v>6</v>
      </c>
      <c r="G416" s="104"/>
      <c r="H416" s="105"/>
      <c r="I416" s="106">
        <f t="shared" si="260"/>
        <v>1</v>
      </c>
      <c r="J416" s="118" t="str">
        <f>申請シート!J416</f>
        <v>【住宅手当】</v>
      </c>
      <c r="K416" s="107">
        <f>申請シート!P416</f>
        <v>0</v>
      </c>
      <c r="L416" s="300" t="s">
        <v>108</v>
      </c>
      <c r="M416" s="333"/>
      <c r="N416" s="288" t="s">
        <v>20</v>
      </c>
      <c r="O416" s="289"/>
      <c r="P416" s="289"/>
      <c r="Q416" s="289"/>
      <c r="R416" s="289"/>
      <c r="S416" s="290" t="s">
        <v>17</v>
      </c>
      <c r="T416" s="107">
        <f t="shared" si="272"/>
        <v>0</v>
      </c>
      <c r="U416" s="107">
        <f t="shared" si="261"/>
        <v>0</v>
      </c>
      <c r="V416" s="291"/>
      <c r="X416" s="70" t="str">
        <f t="shared" si="262"/>
        <v>【住宅手当】</v>
      </c>
      <c r="Y416" s="70">
        <f t="shared" si="263"/>
        <v>0.5</v>
      </c>
      <c r="Z416" s="70">
        <f t="shared" si="264"/>
        <v>0</v>
      </c>
      <c r="AA416" s="70">
        <f t="shared" si="265"/>
        <v>0</v>
      </c>
      <c r="AB416" s="77">
        <f t="shared" si="266"/>
        <v>0</v>
      </c>
      <c r="AC416" s="70">
        <f t="shared" si="267"/>
        <v>0</v>
      </c>
      <c r="AD416" s="77">
        <f t="shared" si="268"/>
        <v>0</v>
      </c>
      <c r="AE416" s="70">
        <f t="shared" si="269"/>
        <v>0</v>
      </c>
      <c r="AF416" s="70">
        <f t="shared" si="270"/>
        <v>0</v>
      </c>
      <c r="AG416" s="70">
        <f t="shared" si="271"/>
        <v>0</v>
      </c>
    </row>
    <row r="417" spans="1:33" s="70" customFormat="1" ht="20.5" customHeight="1" x14ac:dyDescent="0.55000000000000004">
      <c r="A417" s="338"/>
      <c r="B417" s="99"/>
      <c r="C417" s="99"/>
      <c r="D417" s="99"/>
      <c r="E417" s="97"/>
      <c r="F417" s="102">
        <v>7</v>
      </c>
      <c r="G417" s="104"/>
      <c r="H417" s="105"/>
      <c r="I417" s="106">
        <f t="shared" si="260"/>
        <v>1</v>
      </c>
      <c r="J417" s="118" t="str">
        <f>申請シート!J417</f>
        <v>【住宅手当】</v>
      </c>
      <c r="K417" s="107">
        <f>申請シート!P417</f>
        <v>0</v>
      </c>
      <c r="L417" s="300" t="s">
        <v>108</v>
      </c>
      <c r="M417" s="333"/>
      <c r="N417" s="288" t="s">
        <v>20</v>
      </c>
      <c r="O417" s="289"/>
      <c r="P417" s="289"/>
      <c r="Q417" s="289"/>
      <c r="R417" s="289"/>
      <c r="S417" s="290" t="s">
        <v>17</v>
      </c>
      <c r="T417" s="107">
        <f t="shared" si="272"/>
        <v>0</v>
      </c>
      <c r="U417" s="107">
        <f t="shared" si="261"/>
        <v>0</v>
      </c>
      <c r="V417" s="291"/>
      <c r="X417" s="70" t="str">
        <f t="shared" si="262"/>
        <v>【住宅手当】</v>
      </c>
      <c r="Y417" s="70">
        <f t="shared" si="263"/>
        <v>0.5</v>
      </c>
      <c r="Z417" s="70">
        <f t="shared" si="264"/>
        <v>0</v>
      </c>
      <c r="AA417" s="70">
        <f t="shared" si="265"/>
        <v>0</v>
      </c>
      <c r="AB417" s="77">
        <f t="shared" si="266"/>
        <v>0</v>
      </c>
      <c r="AC417" s="70">
        <f t="shared" si="267"/>
        <v>0</v>
      </c>
      <c r="AD417" s="77">
        <f t="shared" si="268"/>
        <v>0</v>
      </c>
      <c r="AE417" s="70">
        <f t="shared" si="269"/>
        <v>0</v>
      </c>
      <c r="AF417" s="70">
        <f t="shared" si="270"/>
        <v>0</v>
      </c>
      <c r="AG417" s="70">
        <f t="shared" si="271"/>
        <v>0</v>
      </c>
    </row>
    <row r="418" spans="1:33" s="70" customFormat="1" ht="20.5" customHeight="1" thickBot="1" x14ac:dyDescent="0.6">
      <c r="A418" s="338"/>
      <c r="B418" s="100"/>
      <c r="C418" s="100"/>
      <c r="D418" s="100"/>
      <c r="E418" s="98"/>
      <c r="F418" s="102">
        <v>8</v>
      </c>
      <c r="G418" s="104"/>
      <c r="H418" s="105"/>
      <c r="I418" s="106">
        <f t="shared" si="260"/>
        <v>1</v>
      </c>
      <c r="J418" s="118" t="str">
        <f>申請シート!J418</f>
        <v>【住宅手当】</v>
      </c>
      <c r="K418" s="107">
        <f>申請シート!P418</f>
        <v>0</v>
      </c>
      <c r="L418" s="300" t="s">
        <v>108</v>
      </c>
      <c r="M418" s="333"/>
      <c r="N418" s="288" t="s">
        <v>20</v>
      </c>
      <c r="O418" s="289"/>
      <c r="P418" s="289"/>
      <c r="Q418" s="289"/>
      <c r="R418" s="289"/>
      <c r="S418" s="290" t="s">
        <v>17</v>
      </c>
      <c r="T418" s="107">
        <f t="shared" si="272"/>
        <v>0</v>
      </c>
      <c r="U418" s="107">
        <f t="shared" si="261"/>
        <v>0</v>
      </c>
      <c r="V418" s="291"/>
      <c r="X418" s="70" t="str">
        <f t="shared" si="262"/>
        <v>【住宅手当】</v>
      </c>
      <c r="Y418" s="70">
        <f t="shared" si="263"/>
        <v>0.5</v>
      </c>
      <c r="Z418" s="70">
        <f t="shared" si="264"/>
        <v>0</v>
      </c>
      <c r="AA418" s="70">
        <f t="shared" si="265"/>
        <v>0</v>
      </c>
      <c r="AB418" s="77">
        <f t="shared" si="266"/>
        <v>0</v>
      </c>
      <c r="AC418" s="70">
        <f t="shared" si="267"/>
        <v>0</v>
      </c>
      <c r="AD418" s="77">
        <f t="shared" si="268"/>
        <v>0</v>
      </c>
      <c r="AE418" s="70">
        <f t="shared" si="269"/>
        <v>0</v>
      </c>
      <c r="AF418" s="70">
        <f t="shared" si="270"/>
        <v>0</v>
      </c>
      <c r="AG418" s="70">
        <f t="shared" si="271"/>
        <v>0</v>
      </c>
    </row>
    <row r="419" spans="1:33" s="70" customFormat="1" ht="20.5" customHeight="1" thickBot="1" x14ac:dyDescent="0.6">
      <c r="A419" s="315"/>
      <c r="B419" s="172" t="str">
        <f>IF(D412=0,C412,D412)</f>
        <v/>
      </c>
      <c r="C419" s="173" t="s">
        <v>164</v>
      </c>
      <c r="D419" s="174"/>
      <c r="E419" s="89"/>
      <c r="F419" s="102">
        <v>9</v>
      </c>
      <c r="G419" s="104"/>
      <c r="H419" s="105"/>
      <c r="I419" s="106">
        <f t="shared" si="260"/>
        <v>1</v>
      </c>
      <c r="J419" s="118" t="str">
        <f>申請シート!J419</f>
        <v>【住宅手当】</v>
      </c>
      <c r="K419" s="107">
        <f>申請シート!P419</f>
        <v>0</v>
      </c>
      <c r="L419" s="300" t="s">
        <v>108</v>
      </c>
      <c r="M419" s="333"/>
      <c r="N419" s="288" t="s">
        <v>20</v>
      </c>
      <c r="O419" s="289"/>
      <c r="P419" s="289"/>
      <c r="Q419" s="289"/>
      <c r="R419" s="289"/>
      <c r="S419" s="290" t="s">
        <v>17</v>
      </c>
      <c r="T419" s="107">
        <f t="shared" si="272"/>
        <v>0</v>
      </c>
      <c r="U419" s="107">
        <f t="shared" si="261"/>
        <v>0</v>
      </c>
      <c r="V419" s="291"/>
      <c r="X419" s="70" t="str">
        <f t="shared" si="262"/>
        <v>【住宅手当】</v>
      </c>
      <c r="Y419" s="70">
        <f t="shared" si="263"/>
        <v>0.5</v>
      </c>
      <c r="Z419" s="70">
        <f t="shared" si="264"/>
        <v>0</v>
      </c>
      <c r="AA419" s="70">
        <f t="shared" si="265"/>
        <v>0</v>
      </c>
      <c r="AB419" s="77">
        <f t="shared" si="266"/>
        <v>0</v>
      </c>
      <c r="AC419" s="70">
        <f t="shared" si="267"/>
        <v>0</v>
      </c>
      <c r="AD419" s="77">
        <f t="shared" si="268"/>
        <v>0</v>
      </c>
      <c r="AE419" s="70">
        <f t="shared" si="269"/>
        <v>0</v>
      </c>
      <c r="AF419" s="70">
        <f t="shared" si="270"/>
        <v>0</v>
      </c>
      <c r="AG419" s="70">
        <f t="shared" si="271"/>
        <v>0</v>
      </c>
    </row>
    <row r="420" spans="1:33" s="70" customFormat="1" ht="20.5" customHeight="1" thickBot="1" x14ac:dyDescent="0.6">
      <c r="A420" s="315"/>
      <c r="B420" s="174" t="s">
        <v>5</v>
      </c>
      <c r="C420" s="175">
        <f>申請シート!C421</f>
        <v>12</v>
      </c>
      <c r="D420" s="176">
        <f>COUNTIF(X411:X422,"&lt;&gt;【補助対象外】")</f>
        <v>12</v>
      </c>
      <c r="E420" s="90"/>
      <c r="F420" s="102">
        <v>10</v>
      </c>
      <c r="G420" s="104"/>
      <c r="H420" s="105"/>
      <c r="I420" s="106">
        <f t="shared" si="260"/>
        <v>1</v>
      </c>
      <c r="J420" s="118" t="str">
        <f>申請シート!J420</f>
        <v>【住宅手当】</v>
      </c>
      <c r="K420" s="107">
        <f>申請シート!P420</f>
        <v>0</v>
      </c>
      <c r="L420" s="300" t="s">
        <v>108</v>
      </c>
      <c r="M420" s="333"/>
      <c r="N420" s="288" t="s">
        <v>20</v>
      </c>
      <c r="O420" s="289"/>
      <c r="P420" s="289"/>
      <c r="Q420" s="289"/>
      <c r="R420" s="289"/>
      <c r="S420" s="290" t="s">
        <v>17</v>
      </c>
      <c r="T420" s="107">
        <f t="shared" si="272"/>
        <v>0</v>
      </c>
      <c r="U420" s="107">
        <f t="shared" si="261"/>
        <v>0</v>
      </c>
      <c r="V420" s="291"/>
      <c r="X420" s="70" t="str">
        <f t="shared" si="262"/>
        <v>【住宅手当】</v>
      </c>
      <c r="Y420" s="70">
        <f t="shared" si="263"/>
        <v>0.5</v>
      </c>
      <c r="Z420" s="70">
        <f t="shared" si="264"/>
        <v>0</v>
      </c>
      <c r="AA420" s="70">
        <f t="shared" si="265"/>
        <v>0</v>
      </c>
      <c r="AB420" s="77">
        <f t="shared" si="266"/>
        <v>0</v>
      </c>
      <c r="AC420" s="70">
        <f t="shared" si="267"/>
        <v>0</v>
      </c>
      <c r="AD420" s="77">
        <f t="shared" si="268"/>
        <v>0</v>
      </c>
      <c r="AE420" s="70">
        <f t="shared" si="269"/>
        <v>0</v>
      </c>
      <c r="AF420" s="70">
        <f t="shared" si="270"/>
        <v>0</v>
      </c>
      <c r="AG420" s="70">
        <f t="shared" si="271"/>
        <v>0</v>
      </c>
    </row>
    <row r="421" spans="1:33" s="70" customFormat="1" ht="20.5" customHeight="1" thickBot="1" x14ac:dyDescent="0.6">
      <c r="A421" s="315"/>
      <c r="B421" s="89" t="s">
        <v>114</v>
      </c>
      <c r="C421" s="182">
        <f>ROUNDDOWN(SUM(K411:K422),-3)</f>
        <v>0</v>
      </c>
      <c r="D421" s="177">
        <f>ROUNDDOWN(SUM(T411:T422),-3)</f>
        <v>0</v>
      </c>
      <c r="E421" s="89"/>
      <c r="F421" s="102">
        <v>11</v>
      </c>
      <c r="G421" s="104"/>
      <c r="H421" s="105"/>
      <c r="I421" s="106">
        <f t="shared" si="260"/>
        <v>1</v>
      </c>
      <c r="J421" s="118" t="str">
        <f>申請シート!J421</f>
        <v>【住宅手当】</v>
      </c>
      <c r="K421" s="107">
        <f>申請シート!P421</f>
        <v>0</v>
      </c>
      <c r="L421" s="300" t="s">
        <v>108</v>
      </c>
      <c r="M421" s="333"/>
      <c r="N421" s="288" t="s">
        <v>20</v>
      </c>
      <c r="O421" s="289"/>
      <c r="P421" s="289"/>
      <c r="Q421" s="289"/>
      <c r="R421" s="289"/>
      <c r="S421" s="290" t="s">
        <v>17</v>
      </c>
      <c r="T421" s="107">
        <f t="shared" si="272"/>
        <v>0</v>
      </c>
      <c r="U421" s="107">
        <f t="shared" si="261"/>
        <v>0</v>
      </c>
      <c r="V421" s="291"/>
      <c r="X421" s="70" t="str">
        <f t="shared" si="262"/>
        <v>【住宅手当】</v>
      </c>
      <c r="Y421" s="70">
        <f t="shared" si="263"/>
        <v>0.5</v>
      </c>
      <c r="Z421" s="70">
        <f t="shared" si="264"/>
        <v>0</v>
      </c>
      <c r="AA421" s="70">
        <f t="shared" si="265"/>
        <v>0</v>
      </c>
      <c r="AB421" s="77">
        <f t="shared" si="266"/>
        <v>0</v>
      </c>
      <c r="AC421" s="70">
        <f t="shared" si="267"/>
        <v>0</v>
      </c>
      <c r="AD421" s="77">
        <f t="shared" si="268"/>
        <v>0</v>
      </c>
      <c r="AE421" s="70">
        <f t="shared" si="269"/>
        <v>0</v>
      </c>
      <c r="AF421" s="70">
        <f t="shared" si="270"/>
        <v>0</v>
      </c>
      <c r="AG421" s="70">
        <f t="shared" si="271"/>
        <v>0</v>
      </c>
    </row>
    <row r="422" spans="1:33" s="70" customFormat="1" ht="20.5" customHeight="1" thickBot="1" x14ac:dyDescent="0.6">
      <c r="A422" s="315"/>
      <c r="B422" s="183" t="s">
        <v>115</v>
      </c>
      <c r="C422" s="178"/>
      <c r="D422" s="179">
        <f>D421-C421</f>
        <v>0</v>
      </c>
      <c r="E422" s="90"/>
      <c r="F422" s="108">
        <v>12</v>
      </c>
      <c r="G422" s="109"/>
      <c r="H422" s="110"/>
      <c r="I422" s="111">
        <f t="shared" si="260"/>
        <v>1</v>
      </c>
      <c r="J422" s="120" t="str">
        <f>申請シート!J422</f>
        <v>【住宅手当】</v>
      </c>
      <c r="K422" s="112">
        <f>申請シート!P422</f>
        <v>0</v>
      </c>
      <c r="L422" s="303" t="s">
        <v>108</v>
      </c>
      <c r="M422" s="334"/>
      <c r="N422" s="295" t="s">
        <v>20</v>
      </c>
      <c r="O422" s="296"/>
      <c r="P422" s="296"/>
      <c r="Q422" s="296"/>
      <c r="R422" s="296"/>
      <c r="S422" s="297" t="s">
        <v>17</v>
      </c>
      <c r="T422" s="112">
        <f t="shared" si="272"/>
        <v>0</v>
      </c>
      <c r="U422" s="112">
        <f t="shared" si="261"/>
        <v>0</v>
      </c>
      <c r="V422" s="298"/>
      <c r="X422" s="70" t="str">
        <f t="shared" si="262"/>
        <v>【住宅手当】</v>
      </c>
      <c r="Y422" s="70">
        <f t="shared" si="263"/>
        <v>0.5</v>
      </c>
      <c r="Z422" s="70">
        <f t="shared" si="264"/>
        <v>0</v>
      </c>
      <c r="AA422" s="70">
        <f t="shared" si="265"/>
        <v>0</v>
      </c>
      <c r="AB422" s="77">
        <f t="shared" si="266"/>
        <v>0</v>
      </c>
      <c r="AC422" s="70">
        <f t="shared" si="267"/>
        <v>0</v>
      </c>
      <c r="AD422" s="77">
        <f t="shared" si="268"/>
        <v>0</v>
      </c>
      <c r="AE422" s="70">
        <f t="shared" si="269"/>
        <v>0</v>
      </c>
      <c r="AF422" s="70">
        <f t="shared" si="270"/>
        <v>0</v>
      </c>
      <c r="AG422" s="70">
        <f t="shared" si="271"/>
        <v>0</v>
      </c>
    </row>
    <row r="423" spans="1:33" s="70" customFormat="1" ht="3.65" customHeight="1" x14ac:dyDescent="0.55000000000000004">
      <c r="A423" s="147"/>
      <c r="B423" s="91"/>
      <c r="C423" s="71"/>
      <c r="D423" s="151"/>
      <c r="E423" s="92"/>
      <c r="F423" s="71"/>
      <c r="G423" s="93"/>
      <c r="H423" s="93"/>
      <c r="I423" s="94"/>
      <c r="J423" s="156"/>
      <c r="K423" s="95"/>
      <c r="L423" s="156"/>
      <c r="M423" s="157"/>
      <c r="N423" s="267"/>
      <c r="O423" s="268"/>
      <c r="P423" s="268"/>
      <c r="Q423" s="268"/>
      <c r="R423" s="268"/>
      <c r="S423" s="267"/>
      <c r="T423" s="95"/>
      <c r="U423" s="95"/>
      <c r="V423" s="96"/>
      <c r="AB423" s="77"/>
      <c r="AD423" s="77"/>
    </row>
    <row r="424" spans="1:33" s="70" customFormat="1" ht="3.65" customHeight="1" x14ac:dyDescent="0.55000000000000004">
      <c r="A424" s="147"/>
      <c r="B424" s="91"/>
      <c r="C424" s="71"/>
      <c r="D424" s="151"/>
      <c r="E424" s="92"/>
      <c r="F424" s="71"/>
      <c r="G424" s="93"/>
      <c r="H424" s="93"/>
      <c r="I424" s="94"/>
      <c r="J424" s="156"/>
      <c r="K424" s="95"/>
      <c r="L424" s="156"/>
      <c r="M424" s="157"/>
      <c r="N424" s="267"/>
      <c r="O424" s="268"/>
      <c r="P424" s="268"/>
      <c r="Q424" s="268"/>
      <c r="R424" s="268"/>
      <c r="S424" s="267"/>
      <c r="T424" s="95"/>
      <c r="U424" s="95"/>
      <c r="V424" s="96"/>
      <c r="AB424" s="77"/>
      <c r="AD424" s="77"/>
    </row>
    <row r="425" spans="1:33" s="70" customFormat="1" ht="3.65" customHeight="1" thickBot="1" x14ac:dyDescent="0.6">
      <c r="A425" s="147"/>
      <c r="B425" s="91"/>
      <c r="C425" s="71"/>
      <c r="D425" s="151"/>
      <c r="E425" s="92"/>
      <c r="F425" s="71"/>
      <c r="G425" s="93"/>
      <c r="H425" s="93"/>
      <c r="I425" s="94"/>
      <c r="J425" s="156"/>
      <c r="K425" s="95"/>
      <c r="L425" s="156"/>
      <c r="M425" s="157"/>
      <c r="N425" s="267"/>
      <c r="O425" s="268"/>
      <c r="P425" s="268"/>
      <c r="Q425" s="268"/>
      <c r="R425" s="268"/>
      <c r="S425" s="267"/>
      <c r="T425" s="95"/>
      <c r="U425" s="95"/>
      <c r="V425" s="96"/>
      <c r="AB425" s="77"/>
      <c r="AD425" s="77"/>
    </row>
    <row r="426" spans="1:33" s="70" customFormat="1" ht="3.65" customHeight="1" x14ac:dyDescent="0.55000000000000004">
      <c r="A426" s="147"/>
      <c r="B426" s="162"/>
      <c r="C426" s="164"/>
      <c r="D426" s="161"/>
      <c r="E426" s="163"/>
      <c r="F426" s="164"/>
      <c r="G426" s="165"/>
      <c r="H426" s="165"/>
      <c r="I426" s="166"/>
      <c r="J426" s="180"/>
      <c r="K426" s="167"/>
      <c r="L426" s="180"/>
      <c r="M426" s="181"/>
      <c r="N426" s="269"/>
      <c r="O426" s="270"/>
      <c r="P426" s="270"/>
      <c r="Q426" s="270"/>
      <c r="R426" s="270"/>
      <c r="S426" s="269"/>
      <c r="T426" s="167"/>
      <c r="U426" s="167"/>
      <c r="V426" s="168"/>
      <c r="AB426" s="77"/>
      <c r="AD426" s="77"/>
    </row>
    <row r="427" spans="1:33" s="70" customFormat="1" ht="3.65" customHeight="1" x14ac:dyDescent="0.55000000000000004">
      <c r="A427" s="147"/>
      <c r="B427" s="91"/>
      <c r="C427" s="71"/>
      <c r="D427" s="151"/>
      <c r="E427" s="92"/>
      <c r="F427" s="71"/>
      <c r="G427" s="93"/>
      <c r="H427" s="93"/>
      <c r="I427" s="94"/>
      <c r="J427" s="156"/>
      <c r="K427" s="95"/>
      <c r="L427" s="156"/>
      <c r="M427" s="157"/>
      <c r="N427" s="267"/>
      <c r="O427" s="268"/>
      <c r="P427" s="268"/>
      <c r="Q427" s="268"/>
      <c r="R427" s="268"/>
      <c r="S427" s="267"/>
      <c r="T427" s="95"/>
      <c r="U427" s="95"/>
      <c r="V427" s="96"/>
      <c r="AB427" s="77"/>
      <c r="AD427" s="77"/>
    </row>
    <row r="428" spans="1:33" s="70" customFormat="1" ht="3.65" customHeight="1" x14ac:dyDescent="0.55000000000000004">
      <c r="A428" s="147"/>
      <c r="B428" s="91"/>
      <c r="C428" s="71"/>
      <c r="D428" s="151"/>
      <c r="E428" s="92"/>
      <c r="F428" s="71"/>
      <c r="G428" s="93"/>
      <c r="H428" s="93"/>
      <c r="I428" s="94"/>
      <c r="J428" s="156"/>
      <c r="K428" s="95"/>
      <c r="L428" s="156"/>
      <c r="M428" s="157"/>
      <c r="N428" s="267"/>
      <c r="O428" s="268"/>
      <c r="P428" s="268"/>
      <c r="Q428" s="268"/>
      <c r="R428" s="268"/>
      <c r="S428" s="267"/>
      <c r="T428" s="95"/>
      <c r="U428" s="95"/>
      <c r="V428" s="96"/>
      <c r="AB428" s="77"/>
      <c r="AD428" s="77"/>
    </row>
    <row r="429" spans="1:33" ht="20" thickBot="1" x14ac:dyDescent="0.5">
      <c r="B429" s="6"/>
      <c r="C429" s="6"/>
      <c r="D429" s="122" t="str">
        <f>申請シート!D430</f>
        <v>22人目</v>
      </c>
      <c r="E429" s="6"/>
      <c r="F429" s="6"/>
      <c r="G429" s="149"/>
      <c r="H429" s="149"/>
      <c r="J429" s="149"/>
      <c r="N429" s="155"/>
      <c r="O429" s="154"/>
      <c r="P429" s="154"/>
      <c r="Q429" s="154"/>
      <c r="R429" s="154"/>
      <c r="S429" s="154"/>
      <c r="T429" s="154"/>
      <c r="U429" s="154"/>
      <c r="V429" s="155"/>
    </row>
    <row r="430" spans="1:33" s="70" customFormat="1" ht="48" customHeight="1" thickBot="1" x14ac:dyDescent="0.6">
      <c r="A430" s="78"/>
      <c r="B430" s="83" t="s">
        <v>94</v>
      </c>
      <c r="C430" s="83" t="s">
        <v>105</v>
      </c>
      <c r="D430" s="114" t="s">
        <v>107</v>
      </c>
      <c r="E430" s="88"/>
      <c r="F430" s="83" t="s">
        <v>93</v>
      </c>
      <c r="G430" s="84" t="s">
        <v>66</v>
      </c>
      <c r="H430" s="84" t="s">
        <v>67</v>
      </c>
      <c r="I430" s="81" t="s">
        <v>73</v>
      </c>
      <c r="J430" s="116" t="s">
        <v>111</v>
      </c>
      <c r="K430" s="116" t="s">
        <v>112</v>
      </c>
      <c r="L430" s="116" t="s">
        <v>109</v>
      </c>
      <c r="M430" s="116"/>
      <c r="N430" s="84" t="s">
        <v>75</v>
      </c>
      <c r="O430" s="84" t="s">
        <v>69</v>
      </c>
      <c r="P430" s="84" t="s">
        <v>68</v>
      </c>
      <c r="Q430" s="84" t="s">
        <v>70</v>
      </c>
      <c r="R430" s="84" t="s">
        <v>71</v>
      </c>
      <c r="S430" s="84" t="s">
        <v>15</v>
      </c>
      <c r="T430" s="121" t="s">
        <v>113</v>
      </c>
      <c r="U430" s="80" t="s">
        <v>74</v>
      </c>
      <c r="V430" s="69" t="s">
        <v>116</v>
      </c>
      <c r="Y430" s="70" t="s">
        <v>54</v>
      </c>
      <c r="Z430" s="70" t="s">
        <v>79</v>
      </c>
      <c r="AA430" s="70" t="s">
        <v>56</v>
      </c>
      <c r="AB430" s="70" t="s">
        <v>57</v>
      </c>
      <c r="AC430" s="71" t="s">
        <v>58</v>
      </c>
      <c r="AD430" s="70" t="s">
        <v>59</v>
      </c>
      <c r="AE430" s="70" t="s">
        <v>60</v>
      </c>
      <c r="AF430" s="70" t="s">
        <v>61</v>
      </c>
      <c r="AG430" s="70" t="s">
        <v>62</v>
      </c>
    </row>
    <row r="431" spans="1:33" s="70" customFormat="1" ht="20.5" customHeight="1" x14ac:dyDescent="0.55000000000000004">
      <c r="A431" s="315"/>
      <c r="B431" s="72" t="s">
        <v>96</v>
      </c>
      <c r="C431" s="87" t="str">
        <f>IF(申請シート!C431=0,"",申請シート!C431)</f>
        <v/>
      </c>
      <c r="D431" s="299"/>
      <c r="E431" s="89"/>
      <c r="F431" s="87">
        <v>1</v>
      </c>
      <c r="G431" s="73"/>
      <c r="H431" s="74"/>
      <c r="I431" s="75">
        <f t="shared" ref="I431:I442" si="273">IF(H431-G431+1&lt;10,IF(H431-G431+1&gt;0,H431-G431+1,"✕"),"✕")</f>
        <v>1</v>
      </c>
      <c r="J431" s="119" t="str">
        <f>申請シート!J431</f>
        <v>【住宅手当】</v>
      </c>
      <c r="K431" s="117">
        <f>申請シート!P431</f>
        <v>0</v>
      </c>
      <c r="L431" s="300" t="s">
        <v>108</v>
      </c>
      <c r="M431" s="332" t="s">
        <v>110</v>
      </c>
      <c r="N431" s="283" t="s">
        <v>20</v>
      </c>
      <c r="O431" s="284"/>
      <c r="P431" s="284"/>
      <c r="Q431" s="284"/>
      <c r="R431" s="284"/>
      <c r="S431" s="285" t="s">
        <v>17</v>
      </c>
      <c r="T431" s="76">
        <f>IF(L431="【あり】",IF(N431="【住宅手当】",AC431,IF(N431="【宿舎借上げ】",AG431,0)),K431)</f>
        <v>0</v>
      </c>
      <c r="U431" s="76">
        <f t="shared" ref="U431:U442" si="274">I431*T431</f>
        <v>0</v>
      </c>
      <c r="V431" s="286"/>
      <c r="X431" s="70" t="str">
        <f t="shared" ref="X431:X442" si="275">IF(L431="【あり】",N431,J431)</f>
        <v>【住宅手当】</v>
      </c>
      <c r="Y431" s="70">
        <f t="shared" ref="Y431:Y442" si="276">IF(S431="標準エリア",1/2,(IF(S431="加算エリア",2/3,0)))</f>
        <v>0.5</v>
      </c>
      <c r="Z431" s="70">
        <f t="shared" ref="Z431:Z442" si="277">P431*Y431</f>
        <v>0</v>
      </c>
      <c r="AA431" s="70">
        <f t="shared" ref="AA431:AA442" si="278">IF(Z431&gt;=(IF(S431="標準エリア",10000,IF(S431="加算エリア",14000,0))),IF(S431="標準エリア",10000,IF(S431="加算エリア",14000,0)),Z431)</f>
        <v>0</v>
      </c>
      <c r="AB431" s="77">
        <f t="shared" ref="AB431:AB442" si="279">O431-P431</f>
        <v>0</v>
      </c>
      <c r="AC431" s="70">
        <f t="shared" ref="AC431:AC442" si="280">IF(AA431&gt;=AB431,AB431,AA431)</f>
        <v>0</v>
      </c>
      <c r="AD431" s="77">
        <f t="shared" ref="AD431:AD442" si="281">Q431-R431</f>
        <v>0</v>
      </c>
      <c r="AE431" s="70">
        <f t="shared" ref="AE431:AE442" si="282">AD431*Y431</f>
        <v>0</v>
      </c>
      <c r="AF431" s="70">
        <f t="shared" ref="AF431:AF442" si="283">IF(AE431&gt;=(IF(S431="標準エリア",10000,14000)),(IF(S431="標準エリア",10000,14000)),AE431)</f>
        <v>0</v>
      </c>
      <c r="AG431" s="70">
        <f t="shared" ref="AG431:AG442" si="284">IF(AF431&gt;=R431,R431,AF431)</f>
        <v>0</v>
      </c>
    </row>
    <row r="432" spans="1:33" s="70" customFormat="1" ht="20.5" customHeight="1" x14ac:dyDescent="0.55000000000000004">
      <c r="A432" s="315"/>
      <c r="B432" s="101" t="s">
        <v>97</v>
      </c>
      <c r="C432" s="102" t="str">
        <f>IF(申請シート!C432=0,"",申請シート!C432)</f>
        <v/>
      </c>
      <c r="D432" s="301"/>
      <c r="E432" s="90"/>
      <c r="F432" s="102">
        <v>2</v>
      </c>
      <c r="G432" s="104"/>
      <c r="H432" s="105"/>
      <c r="I432" s="106">
        <f t="shared" si="273"/>
        <v>1</v>
      </c>
      <c r="J432" s="118" t="str">
        <f>申請シート!J432</f>
        <v>【住宅手当】</v>
      </c>
      <c r="K432" s="107">
        <f>申請シート!P432</f>
        <v>0</v>
      </c>
      <c r="L432" s="300" t="s">
        <v>108</v>
      </c>
      <c r="M432" s="333"/>
      <c r="N432" s="288" t="s">
        <v>20</v>
      </c>
      <c r="O432" s="289"/>
      <c r="P432" s="289"/>
      <c r="Q432" s="289"/>
      <c r="R432" s="289"/>
      <c r="S432" s="290" t="s">
        <v>17</v>
      </c>
      <c r="T432" s="107">
        <f>IF(L432="【あり】",IF(N432="【住宅手当】",AC432,IF(N432="【宿舎借上げ】",AG432,0)),K432)</f>
        <v>0</v>
      </c>
      <c r="U432" s="107">
        <f t="shared" si="274"/>
        <v>0</v>
      </c>
      <c r="V432" s="291"/>
      <c r="X432" s="70" t="str">
        <f t="shared" si="275"/>
        <v>【住宅手当】</v>
      </c>
      <c r="Y432" s="70">
        <f t="shared" si="276"/>
        <v>0.5</v>
      </c>
      <c r="Z432" s="70">
        <f t="shared" si="277"/>
        <v>0</v>
      </c>
      <c r="AA432" s="70">
        <f t="shared" si="278"/>
        <v>0</v>
      </c>
      <c r="AB432" s="77">
        <f t="shared" si="279"/>
        <v>0</v>
      </c>
      <c r="AC432" s="70">
        <f t="shared" si="280"/>
        <v>0</v>
      </c>
      <c r="AD432" s="77">
        <f t="shared" si="281"/>
        <v>0</v>
      </c>
      <c r="AE432" s="70">
        <f t="shared" si="282"/>
        <v>0</v>
      </c>
      <c r="AF432" s="70">
        <f t="shared" si="283"/>
        <v>0</v>
      </c>
      <c r="AG432" s="70">
        <f t="shared" si="284"/>
        <v>0</v>
      </c>
    </row>
    <row r="433" spans="1:33" s="70" customFormat="1" ht="20.5" customHeight="1" x14ac:dyDescent="0.55000000000000004">
      <c r="A433" s="315"/>
      <c r="B433" s="101" t="s">
        <v>106</v>
      </c>
      <c r="C433" s="115" t="str">
        <f>IF(申請シート!C435=0,"",申請シート!C435)</f>
        <v/>
      </c>
      <c r="D433" s="301"/>
      <c r="E433" s="89"/>
      <c r="F433" s="102">
        <v>3</v>
      </c>
      <c r="G433" s="104"/>
      <c r="H433" s="105"/>
      <c r="I433" s="106">
        <f t="shared" si="273"/>
        <v>1</v>
      </c>
      <c r="J433" s="118" t="str">
        <f>申請シート!J433</f>
        <v>【住宅手当】</v>
      </c>
      <c r="K433" s="107">
        <f>申請シート!P433</f>
        <v>0</v>
      </c>
      <c r="L433" s="300" t="s">
        <v>108</v>
      </c>
      <c r="M433" s="333"/>
      <c r="N433" s="288" t="s">
        <v>20</v>
      </c>
      <c r="O433" s="289"/>
      <c r="P433" s="289"/>
      <c r="Q433" s="289"/>
      <c r="R433" s="289"/>
      <c r="S433" s="290" t="s">
        <v>17</v>
      </c>
      <c r="T433" s="107">
        <f t="shared" ref="T433:T442" si="285">IF(L433="【あり】",IF(N433="【住宅手当】",AC433,IF(N433="【宿舎借上げ】",AG433,0)),K433)</f>
        <v>0</v>
      </c>
      <c r="U433" s="107">
        <f t="shared" si="274"/>
        <v>0</v>
      </c>
      <c r="V433" s="291"/>
      <c r="X433" s="70" t="str">
        <f t="shared" si="275"/>
        <v>【住宅手当】</v>
      </c>
      <c r="Y433" s="70">
        <f t="shared" si="276"/>
        <v>0.5</v>
      </c>
      <c r="Z433" s="70">
        <f t="shared" si="277"/>
        <v>0</v>
      </c>
      <c r="AA433" s="70">
        <f t="shared" si="278"/>
        <v>0</v>
      </c>
      <c r="AB433" s="77">
        <f t="shared" si="279"/>
        <v>0</v>
      </c>
      <c r="AC433" s="70">
        <f t="shared" si="280"/>
        <v>0</v>
      </c>
      <c r="AD433" s="77">
        <f t="shared" si="281"/>
        <v>0</v>
      </c>
      <c r="AE433" s="70">
        <f t="shared" si="282"/>
        <v>0</v>
      </c>
      <c r="AF433" s="70">
        <f t="shared" si="283"/>
        <v>0</v>
      </c>
      <c r="AG433" s="70">
        <f t="shared" si="284"/>
        <v>0</v>
      </c>
    </row>
    <row r="434" spans="1:33" s="70" customFormat="1" ht="20.5" customHeight="1" x14ac:dyDescent="0.55000000000000004">
      <c r="A434" s="315"/>
      <c r="B434" s="339" t="s">
        <v>101</v>
      </c>
      <c r="C434" s="335" t="str">
        <f>IF(申請シート!C436=0,"",申請シート!C436)</f>
        <v/>
      </c>
      <c r="D434" s="329"/>
      <c r="E434" s="90"/>
      <c r="F434" s="102">
        <v>4</v>
      </c>
      <c r="G434" s="104"/>
      <c r="H434" s="105"/>
      <c r="I434" s="106">
        <f t="shared" si="273"/>
        <v>1</v>
      </c>
      <c r="J434" s="118" t="str">
        <f>申請シート!J434</f>
        <v>【住宅手当】</v>
      </c>
      <c r="K434" s="107">
        <f>申請シート!P434</f>
        <v>0</v>
      </c>
      <c r="L434" s="300" t="s">
        <v>108</v>
      </c>
      <c r="M434" s="333"/>
      <c r="N434" s="288" t="s">
        <v>20</v>
      </c>
      <c r="O434" s="289"/>
      <c r="P434" s="289"/>
      <c r="Q434" s="289"/>
      <c r="R434" s="289"/>
      <c r="S434" s="290" t="s">
        <v>17</v>
      </c>
      <c r="T434" s="107">
        <f t="shared" si="285"/>
        <v>0</v>
      </c>
      <c r="U434" s="107">
        <f t="shared" si="274"/>
        <v>0</v>
      </c>
      <c r="V434" s="291"/>
      <c r="X434" s="70" t="str">
        <f t="shared" si="275"/>
        <v>【住宅手当】</v>
      </c>
      <c r="Y434" s="70">
        <f t="shared" si="276"/>
        <v>0.5</v>
      </c>
      <c r="Z434" s="70">
        <f t="shared" si="277"/>
        <v>0</v>
      </c>
      <c r="AA434" s="70">
        <f t="shared" si="278"/>
        <v>0</v>
      </c>
      <c r="AB434" s="77">
        <f t="shared" si="279"/>
        <v>0</v>
      </c>
      <c r="AC434" s="70">
        <f t="shared" si="280"/>
        <v>0</v>
      </c>
      <c r="AD434" s="77">
        <f t="shared" si="281"/>
        <v>0</v>
      </c>
      <c r="AE434" s="70">
        <f t="shared" si="282"/>
        <v>0</v>
      </c>
      <c r="AF434" s="70">
        <f t="shared" si="283"/>
        <v>0</v>
      </c>
      <c r="AG434" s="70">
        <f t="shared" si="284"/>
        <v>0</v>
      </c>
    </row>
    <row r="435" spans="1:33" s="70" customFormat="1" ht="20.5" customHeight="1" x14ac:dyDescent="0.55000000000000004">
      <c r="A435" s="315"/>
      <c r="B435" s="340"/>
      <c r="C435" s="336"/>
      <c r="D435" s="330"/>
      <c r="E435" s="89"/>
      <c r="F435" s="102">
        <v>5</v>
      </c>
      <c r="G435" s="104"/>
      <c r="H435" s="105"/>
      <c r="I435" s="106">
        <f t="shared" si="273"/>
        <v>1</v>
      </c>
      <c r="J435" s="118" t="str">
        <f>申請シート!J435</f>
        <v>【住宅手当】</v>
      </c>
      <c r="K435" s="107">
        <f>申請シート!P435</f>
        <v>0</v>
      </c>
      <c r="L435" s="300" t="s">
        <v>108</v>
      </c>
      <c r="M435" s="333"/>
      <c r="N435" s="288" t="s">
        <v>20</v>
      </c>
      <c r="O435" s="289"/>
      <c r="P435" s="289"/>
      <c r="Q435" s="289"/>
      <c r="R435" s="289"/>
      <c r="S435" s="290" t="s">
        <v>17</v>
      </c>
      <c r="T435" s="107">
        <f t="shared" si="285"/>
        <v>0</v>
      </c>
      <c r="U435" s="107">
        <f t="shared" si="274"/>
        <v>0</v>
      </c>
      <c r="V435" s="291"/>
      <c r="X435" s="70" t="str">
        <f t="shared" si="275"/>
        <v>【住宅手当】</v>
      </c>
      <c r="Y435" s="70">
        <f t="shared" si="276"/>
        <v>0.5</v>
      </c>
      <c r="Z435" s="70">
        <f t="shared" si="277"/>
        <v>0</v>
      </c>
      <c r="AA435" s="70">
        <f t="shared" si="278"/>
        <v>0</v>
      </c>
      <c r="AB435" s="77">
        <f t="shared" si="279"/>
        <v>0</v>
      </c>
      <c r="AC435" s="70">
        <f t="shared" si="280"/>
        <v>0</v>
      </c>
      <c r="AD435" s="77">
        <f t="shared" si="281"/>
        <v>0</v>
      </c>
      <c r="AE435" s="70">
        <f t="shared" si="282"/>
        <v>0</v>
      </c>
      <c r="AF435" s="70">
        <f t="shared" si="283"/>
        <v>0</v>
      </c>
      <c r="AG435" s="70">
        <f t="shared" si="284"/>
        <v>0</v>
      </c>
    </row>
    <row r="436" spans="1:33" s="70" customFormat="1" ht="20.5" customHeight="1" thickBot="1" x14ac:dyDescent="0.6">
      <c r="A436" s="315"/>
      <c r="B436" s="341"/>
      <c r="C436" s="337"/>
      <c r="D436" s="331"/>
      <c r="E436" s="90"/>
      <c r="F436" s="102">
        <v>6</v>
      </c>
      <c r="G436" s="104"/>
      <c r="H436" s="105"/>
      <c r="I436" s="106">
        <f t="shared" si="273"/>
        <v>1</v>
      </c>
      <c r="J436" s="118" t="str">
        <f>申請シート!J436</f>
        <v>【住宅手当】</v>
      </c>
      <c r="K436" s="107">
        <f>申請シート!P436</f>
        <v>0</v>
      </c>
      <c r="L436" s="300" t="s">
        <v>108</v>
      </c>
      <c r="M436" s="333"/>
      <c r="N436" s="288" t="s">
        <v>20</v>
      </c>
      <c r="O436" s="289"/>
      <c r="P436" s="289"/>
      <c r="Q436" s="289"/>
      <c r="R436" s="289"/>
      <c r="S436" s="290" t="s">
        <v>17</v>
      </c>
      <c r="T436" s="107">
        <f t="shared" si="285"/>
        <v>0</v>
      </c>
      <c r="U436" s="107">
        <f t="shared" si="274"/>
        <v>0</v>
      </c>
      <c r="V436" s="291"/>
      <c r="X436" s="70" t="str">
        <f t="shared" si="275"/>
        <v>【住宅手当】</v>
      </c>
      <c r="Y436" s="70">
        <f t="shared" si="276"/>
        <v>0.5</v>
      </c>
      <c r="Z436" s="70">
        <f t="shared" si="277"/>
        <v>0</v>
      </c>
      <c r="AA436" s="70">
        <f t="shared" si="278"/>
        <v>0</v>
      </c>
      <c r="AB436" s="77">
        <f t="shared" si="279"/>
        <v>0</v>
      </c>
      <c r="AC436" s="70">
        <f t="shared" si="280"/>
        <v>0</v>
      </c>
      <c r="AD436" s="77">
        <f t="shared" si="281"/>
        <v>0</v>
      </c>
      <c r="AE436" s="70">
        <f t="shared" si="282"/>
        <v>0</v>
      </c>
      <c r="AF436" s="70">
        <f t="shared" si="283"/>
        <v>0</v>
      </c>
      <c r="AG436" s="70">
        <f t="shared" si="284"/>
        <v>0</v>
      </c>
    </row>
    <row r="437" spans="1:33" s="70" customFormat="1" ht="20.5" customHeight="1" x14ac:dyDescent="0.55000000000000004">
      <c r="A437" s="338"/>
      <c r="B437" s="99"/>
      <c r="C437" s="99"/>
      <c r="D437" s="99"/>
      <c r="E437" s="97"/>
      <c r="F437" s="102">
        <v>7</v>
      </c>
      <c r="G437" s="104"/>
      <c r="H437" s="105"/>
      <c r="I437" s="106">
        <f t="shared" si="273"/>
        <v>1</v>
      </c>
      <c r="J437" s="118" t="str">
        <f>申請シート!J437</f>
        <v>【住宅手当】</v>
      </c>
      <c r="K437" s="107">
        <f>申請シート!P437</f>
        <v>0</v>
      </c>
      <c r="L437" s="300" t="s">
        <v>108</v>
      </c>
      <c r="M437" s="333"/>
      <c r="N437" s="288" t="s">
        <v>20</v>
      </c>
      <c r="O437" s="289"/>
      <c r="P437" s="289"/>
      <c r="Q437" s="289"/>
      <c r="R437" s="289"/>
      <c r="S437" s="290" t="s">
        <v>17</v>
      </c>
      <c r="T437" s="107">
        <f t="shared" si="285"/>
        <v>0</v>
      </c>
      <c r="U437" s="107">
        <f t="shared" si="274"/>
        <v>0</v>
      </c>
      <c r="V437" s="291"/>
      <c r="X437" s="70" t="str">
        <f t="shared" si="275"/>
        <v>【住宅手当】</v>
      </c>
      <c r="Y437" s="70">
        <f t="shared" si="276"/>
        <v>0.5</v>
      </c>
      <c r="Z437" s="70">
        <f t="shared" si="277"/>
        <v>0</v>
      </c>
      <c r="AA437" s="70">
        <f t="shared" si="278"/>
        <v>0</v>
      </c>
      <c r="AB437" s="77">
        <f t="shared" si="279"/>
        <v>0</v>
      </c>
      <c r="AC437" s="70">
        <f t="shared" si="280"/>
        <v>0</v>
      </c>
      <c r="AD437" s="77">
        <f t="shared" si="281"/>
        <v>0</v>
      </c>
      <c r="AE437" s="70">
        <f t="shared" si="282"/>
        <v>0</v>
      </c>
      <c r="AF437" s="70">
        <f t="shared" si="283"/>
        <v>0</v>
      </c>
      <c r="AG437" s="70">
        <f t="shared" si="284"/>
        <v>0</v>
      </c>
    </row>
    <row r="438" spans="1:33" s="70" customFormat="1" ht="20.5" customHeight="1" thickBot="1" x14ac:dyDescent="0.6">
      <c r="A438" s="338"/>
      <c r="B438" s="100"/>
      <c r="C438" s="100"/>
      <c r="D438" s="100"/>
      <c r="E438" s="98"/>
      <c r="F438" s="102">
        <v>8</v>
      </c>
      <c r="G438" s="104"/>
      <c r="H438" s="105"/>
      <c r="I438" s="106">
        <f t="shared" si="273"/>
        <v>1</v>
      </c>
      <c r="J438" s="118" t="str">
        <f>申請シート!J438</f>
        <v>【住宅手当】</v>
      </c>
      <c r="K438" s="107">
        <f>申請シート!P438</f>
        <v>0</v>
      </c>
      <c r="L438" s="300" t="s">
        <v>108</v>
      </c>
      <c r="M438" s="333"/>
      <c r="N438" s="288" t="s">
        <v>20</v>
      </c>
      <c r="O438" s="289"/>
      <c r="P438" s="289"/>
      <c r="Q438" s="289"/>
      <c r="R438" s="289"/>
      <c r="S438" s="290" t="s">
        <v>17</v>
      </c>
      <c r="T438" s="107">
        <f t="shared" si="285"/>
        <v>0</v>
      </c>
      <c r="U438" s="107">
        <f t="shared" si="274"/>
        <v>0</v>
      </c>
      <c r="V438" s="291"/>
      <c r="X438" s="70" t="str">
        <f t="shared" si="275"/>
        <v>【住宅手当】</v>
      </c>
      <c r="Y438" s="70">
        <f t="shared" si="276"/>
        <v>0.5</v>
      </c>
      <c r="Z438" s="70">
        <f t="shared" si="277"/>
        <v>0</v>
      </c>
      <c r="AA438" s="70">
        <f t="shared" si="278"/>
        <v>0</v>
      </c>
      <c r="AB438" s="77">
        <f t="shared" si="279"/>
        <v>0</v>
      </c>
      <c r="AC438" s="70">
        <f t="shared" si="280"/>
        <v>0</v>
      </c>
      <c r="AD438" s="77">
        <f t="shared" si="281"/>
        <v>0</v>
      </c>
      <c r="AE438" s="70">
        <f t="shared" si="282"/>
        <v>0</v>
      </c>
      <c r="AF438" s="70">
        <f t="shared" si="283"/>
        <v>0</v>
      </c>
      <c r="AG438" s="70">
        <f t="shared" si="284"/>
        <v>0</v>
      </c>
    </row>
    <row r="439" spans="1:33" s="70" customFormat="1" ht="20.5" customHeight="1" thickBot="1" x14ac:dyDescent="0.6">
      <c r="A439" s="315"/>
      <c r="B439" s="172" t="str">
        <f>IF(D432=0,C432,D432)</f>
        <v/>
      </c>
      <c r="C439" s="173" t="s">
        <v>164</v>
      </c>
      <c r="D439" s="174"/>
      <c r="E439" s="89"/>
      <c r="F439" s="102">
        <v>9</v>
      </c>
      <c r="G439" s="104"/>
      <c r="H439" s="105"/>
      <c r="I439" s="106">
        <f t="shared" si="273"/>
        <v>1</v>
      </c>
      <c r="J439" s="118" t="str">
        <f>申請シート!J439</f>
        <v>【住宅手当】</v>
      </c>
      <c r="K439" s="107">
        <f>申請シート!P439</f>
        <v>0</v>
      </c>
      <c r="L439" s="300" t="s">
        <v>108</v>
      </c>
      <c r="M439" s="333"/>
      <c r="N439" s="288" t="s">
        <v>20</v>
      </c>
      <c r="O439" s="289"/>
      <c r="P439" s="289"/>
      <c r="Q439" s="289"/>
      <c r="R439" s="289"/>
      <c r="S439" s="290" t="s">
        <v>17</v>
      </c>
      <c r="T439" s="107">
        <f t="shared" si="285"/>
        <v>0</v>
      </c>
      <c r="U439" s="107">
        <f t="shared" si="274"/>
        <v>0</v>
      </c>
      <c r="V439" s="291"/>
      <c r="X439" s="70" t="str">
        <f t="shared" si="275"/>
        <v>【住宅手当】</v>
      </c>
      <c r="Y439" s="70">
        <f t="shared" si="276"/>
        <v>0.5</v>
      </c>
      <c r="Z439" s="70">
        <f t="shared" si="277"/>
        <v>0</v>
      </c>
      <c r="AA439" s="70">
        <f t="shared" si="278"/>
        <v>0</v>
      </c>
      <c r="AB439" s="77">
        <f t="shared" si="279"/>
        <v>0</v>
      </c>
      <c r="AC439" s="70">
        <f t="shared" si="280"/>
        <v>0</v>
      </c>
      <c r="AD439" s="77">
        <f t="shared" si="281"/>
        <v>0</v>
      </c>
      <c r="AE439" s="70">
        <f t="shared" si="282"/>
        <v>0</v>
      </c>
      <c r="AF439" s="70">
        <f t="shared" si="283"/>
        <v>0</v>
      </c>
      <c r="AG439" s="70">
        <f t="shared" si="284"/>
        <v>0</v>
      </c>
    </row>
    <row r="440" spans="1:33" s="70" customFormat="1" ht="20.5" customHeight="1" thickBot="1" x14ac:dyDescent="0.6">
      <c r="A440" s="315"/>
      <c r="B440" s="174" t="s">
        <v>5</v>
      </c>
      <c r="C440" s="175">
        <f>申請シート!C441</f>
        <v>12</v>
      </c>
      <c r="D440" s="176">
        <f>COUNTIF(X431:X442,"&lt;&gt;【補助対象外】")</f>
        <v>12</v>
      </c>
      <c r="E440" s="90"/>
      <c r="F440" s="102">
        <v>10</v>
      </c>
      <c r="G440" s="104"/>
      <c r="H440" s="105"/>
      <c r="I440" s="106">
        <f t="shared" si="273"/>
        <v>1</v>
      </c>
      <c r="J440" s="118" t="str">
        <f>申請シート!J440</f>
        <v>【住宅手当】</v>
      </c>
      <c r="K440" s="107">
        <f>申請シート!P440</f>
        <v>0</v>
      </c>
      <c r="L440" s="300" t="s">
        <v>108</v>
      </c>
      <c r="M440" s="333"/>
      <c r="N440" s="288" t="s">
        <v>20</v>
      </c>
      <c r="O440" s="289"/>
      <c r="P440" s="289"/>
      <c r="Q440" s="289"/>
      <c r="R440" s="289"/>
      <c r="S440" s="290" t="s">
        <v>17</v>
      </c>
      <c r="T440" s="107">
        <f t="shared" si="285"/>
        <v>0</v>
      </c>
      <c r="U440" s="107">
        <f t="shared" si="274"/>
        <v>0</v>
      </c>
      <c r="V440" s="291"/>
      <c r="X440" s="70" t="str">
        <f t="shared" si="275"/>
        <v>【住宅手当】</v>
      </c>
      <c r="Y440" s="70">
        <f t="shared" si="276"/>
        <v>0.5</v>
      </c>
      <c r="Z440" s="70">
        <f t="shared" si="277"/>
        <v>0</v>
      </c>
      <c r="AA440" s="70">
        <f t="shared" si="278"/>
        <v>0</v>
      </c>
      <c r="AB440" s="77">
        <f t="shared" si="279"/>
        <v>0</v>
      </c>
      <c r="AC440" s="70">
        <f t="shared" si="280"/>
        <v>0</v>
      </c>
      <c r="AD440" s="77">
        <f t="shared" si="281"/>
        <v>0</v>
      </c>
      <c r="AE440" s="70">
        <f t="shared" si="282"/>
        <v>0</v>
      </c>
      <c r="AF440" s="70">
        <f t="shared" si="283"/>
        <v>0</v>
      </c>
      <c r="AG440" s="70">
        <f t="shared" si="284"/>
        <v>0</v>
      </c>
    </row>
    <row r="441" spans="1:33" s="70" customFormat="1" ht="20.5" customHeight="1" thickBot="1" x14ac:dyDescent="0.6">
      <c r="A441" s="315"/>
      <c r="B441" s="89" t="s">
        <v>114</v>
      </c>
      <c r="C441" s="182">
        <f>ROUNDDOWN(SUM(K431:K442),-3)</f>
        <v>0</v>
      </c>
      <c r="D441" s="177">
        <f>ROUNDDOWN(SUM(T431:T442),-3)</f>
        <v>0</v>
      </c>
      <c r="E441" s="89"/>
      <c r="F441" s="102">
        <v>11</v>
      </c>
      <c r="G441" s="104"/>
      <c r="H441" s="105"/>
      <c r="I441" s="106">
        <f t="shared" si="273"/>
        <v>1</v>
      </c>
      <c r="J441" s="118" t="str">
        <f>申請シート!J441</f>
        <v>【住宅手当】</v>
      </c>
      <c r="K441" s="107">
        <f>申請シート!P441</f>
        <v>0</v>
      </c>
      <c r="L441" s="300" t="s">
        <v>108</v>
      </c>
      <c r="M441" s="333"/>
      <c r="N441" s="288" t="s">
        <v>20</v>
      </c>
      <c r="O441" s="289"/>
      <c r="P441" s="289"/>
      <c r="Q441" s="289"/>
      <c r="R441" s="289"/>
      <c r="S441" s="290" t="s">
        <v>17</v>
      </c>
      <c r="T441" s="107">
        <f t="shared" si="285"/>
        <v>0</v>
      </c>
      <c r="U441" s="107">
        <f t="shared" si="274"/>
        <v>0</v>
      </c>
      <c r="V441" s="291"/>
      <c r="X441" s="70" t="str">
        <f t="shared" si="275"/>
        <v>【住宅手当】</v>
      </c>
      <c r="Y441" s="70">
        <f t="shared" si="276"/>
        <v>0.5</v>
      </c>
      <c r="Z441" s="70">
        <f t="shared" si="277"/>
        <v>0</v>
      </c>
      <c r="AA441" s="70">
        <f t="shared" si="278"/>
        <v>0</v>
      </c>
      <c r="AB441" s="77">
        <f t="shared" si="279"/>
        <v>0</v>
      </c>
      <c r="AC441" s="70">
        <f t="shared" si="280"/>
        <v>0</v>
      </c>
      <c r="AD441" s="77">
        <f t="shared" si="281"/>
        <v>0</v>
      </c>
      <c r="AE441" s="70">
        <f t="shared" si="282"/>
        <v>0</v>
      </c>
      <c r="AF441" s="70">
        <f t="shared" si="283"/>
        <v>0</v>
      </c>
      <c r="AG441" s="70">
        <f t="shared" si="284"/>
        <v>0</v>
      </c>
    </row>
    <row r="442" spans="1:33" s="70" customFormat="1" ht="20.5" customHeight="1" thickBot="1" x14ac:dyDescent="0.6">
      <c r="A442" s="315"/>
      <c r="B442" s="183" t="s">
        <v>115</v>
      </c>
      <c r="C442" s="178"/>
      <c r="D442" s="179">
        <f>D441-C441</f>
        <v>0</v>
      </c>
      <c r="E442" s="90"/>
      <c r="F442" s="108">
        <v>12</v>
      </c>
      <c r="G442" s="109"/>
      <c r="H442" s="110"/>
      <c r="I442" s="111">
        <f t="shared" si="273"/>
        <v>1</v>
      </c>
      <c r="J442" s="120" t="str">
        <f>申請シート!J442</f>
        <v>【住宅手当】</v>
      </c>
      <c r="K442" s="112">
        <f>申請シート!P442</f>
        <v>0</v>
      </c>
      <c r="L442" s="303" t="s">
        <v>108</v>
      </c>
      <c r="M442" s="334"/>
      <c r="N442" s="295" t="s">
        <v>20</v>
      </c>
      <c r="O442" s="296"/>
      <c r="P442" s="296"/>
      <c r="Q442" s="296"/>
      <c r="R442" s="296"/>
      <c r="S442" s="297" t="s">
        <v>17</v>
      </c>
      <c r="T442" s="112">
        <f t="shared" si="285"/>
        <v>0</v>
      </c>
      <c r="U442" s="112">
        <f t="shared" si="274"/>
        <v>0</v>
      </c>
      <c r="V442" s="298"/>
      <c r="X442" s="70" t="str">
        <f t="shared" si="275"/>
        <v>【住宅手当】</v>
      </c>
      <c r="Y442" s="70">
        <f t="shared" si="276"/>
        <v>0.5</v>
      </c>
      <c r="Z442" s="70">
        <f t="shared" si="277"/>
        <v>0</v>
      </c>
      <c r="AA442" s="70">
        <f t="shared" si="278"/>
        <v>0</v>
      </c>
      <c r="AB442" s="77">
        <f t="shared" si="279"/>
        <v>0</v>
      </c>
      <c r="AC442" s="70">
        <f t="shared" si="280"/>
        <v>0</v>
      </c>
      <c r="AD442" s="77">
        <f t="shared" si="281"/>
        <v>0</v>
      </c>
      <c r="AE442" s="70">
        <f t="shared" si="282"/>
        <v>0</v>
      </c>
      <c r="AF442" s="70">
        <f t="shared" si="283"/>
        <v>0</v>
      </c>
      <c r="AG442" s="70">
        <f t="shared" si="284"/>
        <v>0</v>
      </c>
    </row>
    <row r="443" spans="1:33" s="70" customFormat="1" ht="3.65" customHeight="1" x14ac:dyDescent="0.55000000000000004">
      <c r="A443" s="147"/>
      <c r="B443" s="91"/>
      <c r="C443" s="71"/>
      <c r="D443" s="151"/>
      <c r="E443" s="92"/>
      <c r="F443" s="71"/>
      <c r="G443" s="93"/>
      <c r="H443" s="93"/>
      <c r="I443" s="94"/>
      <c r="J443" s="156"/>
      <c r="K443" s="95"/>
      <c r="L443" s="156"/>
      <c r="M443" s="157"/>
      <c r="N443" s="267"/>
      <c r="O443" s="268"/>
      <c r="P443" s="268"/>
      <c r="Q443" s="268"/>
      <c r="R443" s="268"/>
      <c r="S443" s="267"/>
      <c r="T443" s="95"/>
      <c r="U443" s="95"/>
      <c r="V443" s="96"/>
      <c r="AB443" s="77"/>
      <c r="AD443" s="77"/>
    </row>
    <row r="444" spans="1:33" s="70" customFormat="1" ht="3.65" customHeight="1" x14ac:dyDescent="0.55000000000000004">
      <c r="A444" s="147"/>
      <c r="B444" s="91"/>
      <c r="C444" s="71"/>
      <c r="D444" s="151"/>
      <c r="E444" s="92"/>
      <c r="F444" s="71"/>
      <c r="G444" s="93"/>
      <c r="H444" s="93"/>
      <c r="I444" s="94"/>
      <c r="J444" s="156"/>
      <c r="K444" s="95"/>
      <c r="L444" s="156"/>
      <c r="M444" s="157"/>
      <c r="N444" s="267"/>
      <c r="O444" s="268"/>
      <c r="P444" s="268"/>
      <c r="Q444" s="268"/>
      <c r="R444" s="268"/>
      <c r="S444" s="267"/>
      <c r="T444" s="95"/>
      <c r="U444" s="95"/>
      <c r="V444" s="96"/>
      <c r="AB444" s="77"/>
      <c r="AD444" s="77"/>
    </row>
    <row r="445" spans="1:33" s="70" customFormat="1" ht="3.65" customHeight="1" thickBot="1" x14ac:dyDescent="0.6">
      <c r="A445" s="147"/>
      <c r="B445" s="91"/>
      <c r="C445" s="71"/>
      <c r="D445" s="151"/>
      <c r="E445" s="92"/>
      <c r="F445" s="71"/>
      <c r="G445" s="93"/>
      <c r="H445" s="93"/>
      <c r="I445" s="94"/>
      <c r="J445" s="156"/>
      <c r="K445" s="95"/>
      <c r="L445" s="156"/>
      <c r="M445" s="157"/>
      <c r="N445" s="267"/>
      <c r="O445" s="268"/>
      <c r="P445" s="268"/>
      <c r="Q445" s="268"/>
      <c r="R445" s="268"/>
      <c r="S445" s="267"/>
      <c r="T445" s="95"/>
      <c r="U445" s="95"/>
      <c r="V445" s="96"/>
      <c r="AB445" s="77"/>
      <c r="AD445" s="77"/>
    </row>
    <row r="446" spans="1:33" s="70" customFormat="1" ht="3.65" customHeight="1" x14ac:dyDescent="0.55000000000000004">
      <c r="A446" s="147"/>
      <c r="B446" s="162"/>
      <c r="C446" s="164"/>
      <c r="D446" s="161"/>
      <c r="E446" s="163"/>
      <c r="F446" s="164"/>
      <c r="G446" s="165"/>
      <c r="H446" s="165"/>
      <c r="I446" s="166"/>
      <c r="J446" s="180"/>
      <c r="K446" s="167"/>
      <c r="L446" s="180"/>
      <c r="M446" s="181"/>
      <c r="N446" s="269"/>
      <c r="O446" s="270"/>
      <c r="P446" s="270"/>
      <c r="Q446" s="270"/>
      <c r="R446" s="270"/>
      <c r="S446" s="269"/>
      <c r="T446" s="167"/>
      <c r="U446" s="167"/>
      <c r="V446" s="168"/>
      <c r="AB446" s="77"/>
      <c r="AD446" s="77"/>
    </row>
    <row r="447" spans="1:33" s="70" customFormat="1" ht="3.65" customHeight="1" x14ac:dyDescent="0.55000000000000004">
      <c r="A447" s="147"/>
      <c r="B447" s="91"/>
      <c r="C447" s="71"/>
      <c r="D447" s="151"/>
      <c r="E447" s="92"/>
      <c r="F447" s="71"/>
      <c r="G447" s="93"/>
      <c r="H447" s="93"/>
      <c r="I447" s="94"/>
      <c r="J447" s="156"/>
      <c r="K447" s="95"/>
      <c r="L447" s="156"/>
      <c r="M447" s="157"/>
      <c r="N447" s="267"/>
      <c r="O447" s="268"/>
      <c r="P447" s="268"/>
      <c r="Q447" s="268"/>
      <c r="R447" s="268"/>
      <c r="S447" s="267"/>
      <c r="T447" s="95"/>
      <c r="U447" s="95"/>
      <c r="V447" s="96"/>
      <c r="AB447" s="77"/>
      <c r="AD447" s="77"/>
    </row>
    <row r="448" spans="1:33" s="70" customFormat="1" ht="3.65" customHeight="1" x14ac:dyDescent="0.55000000000000004">
      <c r="A448" s="147"/>
      <c r="B448" s="91"/>
      <c r="C448" s="71"/>
      <c r="D448" s="151"/>
      <c r="E448" s="92"/>
      <c r="F448" s="71"/>
      <c r="G448" s="93"/>
      <c r="H448" s="93"/>
      <c r="I448" s="94"/>
      <c r="J448" s="156"/>
      <c r="K448" s="95"/>
      <c r="L448" s="156"/>
      <c r="M448" s="157"/>
      <c r="N448" s="267"/>
      <c r="O448" s="268"/>
      <c r="P448" s="268"/>
      <c r="Q448" s="268"/>
      <c r="R448" s="268"/>
      <c r="S448" s="267"/>
      <c r="T448" s="95"/>
      <c r="U448" s="95"/>
      <c r="V448" s="96"/>
      <c r="AB448" s="77"/>
      <c r="AD448" s="77"/>
    </row>
    <row r="449" spans="1:33" ht="20" thickBot="1" x14ac:dyDescent="0.5">
      <c r="B449" s="6"/>
      <c r="C449" s="6"/>
      <c r="D449" s="122" t="str">
        <f>申請シート!D450</f>
        <v>23人目</v>
      </c>
      <c r="E449" s="6"/>
      <c r="F449" s="6"/>
      <c r="G449" s="149"/>
      <c r="H449" s="149"/>
      <c r="J449" s="149"/>
      <c r="N449" s="155"/>
      <c r="O449" s="154"/>
      <c r="P449" s="154"/>
      <c r="Q449" s="154"/>
      <c r="R449" s="154"/>
      <c r="S449" s="154"/>
      <c r="T449" s="154"/>
      <c r="U449" s="154"/>
      <c r="V449" s="155"/>
    </row>
    <row r="450" spans="1:33" s="70" customFormat="1" ht="48" customHeight="1" thickBot="1" x14ac:dyDescent="0.6">
      <c r="A450" s="78"/>
      <c r="B450" s="83" t="s">
        <v>94</v>
      </c>
      <c r="C450" s="83" t="s">
        <v>105</v>
      </c>
      <c r="D450" s="114" t="s">
        <v>107</v>
      </c>
      <c r="E450" s="88"/>
      <c r="F450" s="83" t="s">
        <v>93</v>
      </c>
      <c r="G450" s="84" t="s">
        <v>66</v>
      </c>
      <c r="H450" s="84" t="s">
        <v>67</v>
      </c>
      <c r="I450" s="81" t="s">
        <v>73</v>
      </c>
      <c r="J450" s="116" t="s">
        <v>111</v>
      </c>
      <c r="K450" s="116" t="s">
        <v>112</v>
      </c>
      <c r="L450" s="116" t="s">
        <v>109</v>
      </c>
      <c r="M450" s="116"/>
      <c r="N450" s="84" t="s">
        <v>75</v>
      </c>
      <c r="O450" s="84" t="s">
        <v>69</v>
      </c>
      <c r="P450" s="84" t="s">
        <v>68</v>
      </c>
      <c r="Q450" s="84" t="s">
        <v>70</v>
      </c>
      <c r="R450" s="84" t="s">
        <v>71</v>
      </c>
      <c r="S450" s="84" t="s">
        <v>15</v>
      </c>
      <c r="T450" s="121" t="s">
        <v>113</v>
      </c>
      <c r="U450" s="80" t="s">
        <v>74</v>
      </c>
      <c r="V450" s="69" t="s">
        <v>116</v>
      </c>
      <c r="Y450" s="70" t="s">
        <v>54</v>
      </c>
      <c r="Z450" s="70" t="s">
        <v>79</v>
      </c>
      <c r="AA450" s="70" t="s">
        <v>56</v>
      </c>
      <c r="AB450" s="70" t="s">
        <v>57</v>
      </c>
      <c r="AC450" s="71" t="s">
        <v>58</v>
      </c>
      <c r="AD450" s="70" t="s">
        <v>59</v>
      </c>
      <c r="AE450" s="70" t="s">
        <v>60</v>
      </c>
      <c r="AF450" s="70" t="s">
        <v>61</v>
      </c>
      <c r="AG450" s="70" t="s">
        <v>62</v>
      </c>
    </row>
    <row r="451" spans="1:33" s="70" customFormat="1" ht="20.5" customHeight="1" x14ac:dyDescent="0.55000000000000004">
      <c r="A451" s="315"/>
      <c r="B451" s="72" t="s">
        <v>96</v>
      </c>
      <c r="C451" s="87" t="str">
        <f>IF(申請シート!C451=0,"",申請シート!C451)</f>
        <v/>
      </c>
      <c r="D451" s="299"/>
      <c r="E451" s="89"/>
      <c r="F451" s="87">
        <v>1</v>
      </c>
      <c r="G451" s="73"/>
      <c r="H451" s="74"/>
      <c r="I451" s="75">
        <f t="shared" ref="I451:I462" si="286">IF(H451-G451+1&lt;10,IF(H451-G451+1&gt;0,H451-G451+1,"✕"),"✕")</f>
        <v>1</v>
      </c>
      <c r="J451" s="119" t="str">
        <f>申請シート!J451</f>
        <v>【住宅手当】</v>
      </c>
      <c r="K451" s="117">
        <f>申請シート!P451</f>
        <v>0</v>
      </c>
      <c r="L451" s="300" t="s">
        <v>108</v>
      </c>
      <c r="M451" s="332" t="s">
        <v>110</v>
      </c>
      <c r="N451" s="283" t="s">
        <v>20</v>
      </c>
      <c r="O451" s="284"/>
      <c r="P451" s="284"/>
      <c r="Q451" s="284"/>
      <c r="R451" s="284"/>
      <c r="S451" s="285" t="s">
        <v>17</v>
      </c>
      <c r="T451" s="76">
        <f>IF(L451="【あり】",IF(N451="【住宅手当】",AC451,IF(N451="【宿舎借上げ】",AG451,0)),K451)</f>
        <v>0</v>
      </c>
      <c r="U451" s="76">
        <f t="shared" ref="U451:U462" si="287">I451*T451</f>
        <v>0</v>
      </c>
      <c r="V451" s="286"/>
      <c r="X451" s="70" t="str">
        <f t="shared" ref="X451:X462" si="288">IF(L451="【あり】",N451,J451)</f>
        <v>【住宅手当】</v>
      </c>
      <c r="Y451" s="70">
        <f t="shared" ref="Y451:Y462" si="289">IF(S451="標準エリア",1/2,(IF(S451="加算エリア",2/3,0)))</f>
        <v>0.5</v>
      </c>
      <c r="Z451" s="70">
        <f t="shared" ref="Z451:Z462" si="290">P451*Y451</f>
        <v>0</v>
      </c>
      <c r="AA451" s="70">
        <f t="shared" ref="AA451:AA462" si="291">IF(Z451&gt;=(IF(S451="標準エリア",10000,IF(S451="加算エリア",14000,0))),IF(S451="標準エリア",10000,IF(S451="加算エリア",14000,0)),Z451)</f>
        <v>0</v>
      </c>
      <c r="AB451" s="77">
        <f t="shared" ref="AB451:AB462" si="292">O451-P451</f>
        <v>0</v>
      </c>
      <c r="AC451" s="70">
        <f t="shared" ref="AC451:AC462" si="293">IF(AA451&gt;=AB451,AB451,AA451)</f>
        <v>0</v>
      </c>
      <c r="AD451" s="77">
        <f t="shared" ref="AD451:AD462" si="294">Q451-R451</f>
        <v>0</v>
      </c>
      <c r="AE451" s="70">
        <f t="shared" ref="AE451:AE462" si="295">AD451*Y451</f>
        <v>0</v>
      </c>
      <c r="AF451" s="70">
        <f t="shared" ref="AF451:AF462" si="296">IF(AE451&gt;=(IF(S451="標準エリア",10000,14000)),(IF(S451="標準エリア",10000,14000)),AE451)</f>
        <v>0</v>
      </c>
      <c r="AG451" s="70">
        <f t="shared" ref="AG451:AG462" si="297">IF(AF451&gt;=R451,R451,AF451)</f>
        <v>0</v>
      </c>
    </row>
    <row r="452" spans="1:33" s="70" customFormat="1" ht="20.5" customHeight="1" x14ac:dyDescent="0.55000000000000004">
      <c r="A452" s="315"/>
      <c r="B452" s="101" t="s">
        <v>97</v>
      </c>
      <c r="C452" s="102" t="str">
        <f>IF(申請シート!C452=0,"",申請シート!C452)</f>
        <v/>
      </c>
      <c r="D452" s="301"/>
      <c r="E452" s="90"/>
      <c r="F452" s="102">
        <v>2</v>
      </c>
      <c r="G452" s="104"/>
      <c r="H452" s="105"/>
      <c r="I452" s="106">
        <f t="shared" si="286"/>
        <v>1</v>
      </c>
      <c r="J452" s="118" t="str">
        <f>申請シート!J452</f>
        <v>【住宅手当】</v>
      </c>
      <c r="K452" s="107">
        <f>申請シート!P452</f>
        <v>0</v>
      </c>
      <c r="L452" s="300" t="s">
        <v>108</v>
      </c>
      <c r="M452" s="333"/>
      <c r="N452" s="288" t="s">
        <v>20</v>
      </c>
      <c r="O452" s="289"/>
      <c r="P452" s="289"/>
      <c r="Q452" s="289"/>
      <c r="R452" s="289"/>
      <c r="S452" s="290" t="s">
        <v>17</v>
      </c>
      <c r="T452" s="107">
        <f>IF(L452="【あり】",IF(N452="【住宅手当】",AC452,IF(N452="【宿舎借上げ】",AG452,0)),K452)</f>
        <v>0</v>
      </c>
      <c r="U452" s="107">
        <f t="shared" si="287"/>
        <v>0</v>
      </c>
      <c r="V452" s="291"/>
      <c r="X452" s="70" t="str">
        <f t="shared" si="288"/>
        <v>【住宅手当】</v>
      </c>
      <c r="Y452" s="70">
        <f t="shared" si="289"/>
        <v>0.5</v>
      </c>
      <c r="Z452" s="70">
        <f t="shared" si="290"/>
        <v>0</v>
      </c>
      <c r="AA452" s="70">
        <f t="shared" si="291"/>
        <v>0</v>
      </c>
      <c r="AB452" s="77">
        <f t="shared" si="292"/>
        <v>0</v>
      </c>
      <c r="AC452" s="70">
        <f t="shared" si="293"/>
        <v>0</v>
      </c>
      <c r="AD452" s="77">
        <f t="shared" si="294"/>
        <v>0</v>
      </c>
      <c r="AE452" s="70">
        <f t="shared" si="295"/>
        <v>0</v>
      </c>
      <c r="AF452" s="70">
        <f t="shared" si="296"/>
        <v>0</v>
      </c>
      <c r="AG452" s="70">
        <f t="shared" si="297"/>
        <v>0</v>
      </c>
    </row>
    <row r="453" spans="1:33" s="70" customFormat="1" ht="20.5" customHeight="1" x14ac:dyDescent="0.55000000000000004">
      <c r="A453" s="315"/>
      <c r="B453" s="101" t="s">
        <v>106</v>
      </c>
      <c r="C453" s="115" t="str">
        <f>IF(申請シート!C455=0,"",申請シート!C455)</f>
        <v/>
      </c>
      <c r="D453" s="301"/>
      <c r="E453" s="89"/>
      <c r="F453" s="102">
        <v>3</v>
      </c>
      <c r="G453" s="104"/>
      <c r="H453" s="105"/>
      <c r="I453" s="106">
        <f t="shared" si="286"/>
        <v>1</v>
      </c>
      <c r="J453" s="118" t="str">
        <f>申請シート!J453</f>
        <v>【住宅手当】</v>
      </c>
      <c r="K453" s="107">
        <f>申請シート!P453</f>
        <v>0</v>
      </c>
      <c r="L453" s="300" t="s">
        <v>108</v>
      </c>
      <c r="M453" s="333"/>
      <c r="N453" s="288" t="s">
        <v>20</v>
      </c>
      <c r="O453" s="289"/>
      <c r="P453" s="289"/>
      <c r="Q453" s="289"/>
      <c r="R453" s="289"/>
      <c r="S453" s="290" t="s">
        <v>17</v>
      </c>
      <c r="T453" s="107">
        <f t="shared" ref="T453:T462" si="298">IF(L453="【あり】",IF(N453="【住宅手当】",AC453,IF(N453="【宿舎借上げ】",AG453,0)),K453)</f>
        <v>0</v>
      </c>
      <c r="U453" s="107">
        <f t="shared" si="287"/>
        <v>0</v>
      </c>
      <c r="V453" s="291"/>
      <c r="X453" s="70" t="str">
        <f t="shared" si="288"/>
        <v>【住宅手当】</v>
      </c>
      <c r="Y453" s="70">
        <f t="shared" si="289"/>
        <v>0.5</v>
      </c>
      <c r="Z453" s="70">
        <f t="shared" si="290"/>
        <v>0</v>
      </c>
      <c r="AA453" s="70">
        <f t="shared" si="291"/>
        <v>0</v>
      </c>
      <c r="AB453" s="77">
        <f t="shared" si="292"/>
        <v>0</v>
      </c>
      <c r="AC453" s="70">
        <f t="shared" si="293"/>
        <v>0</v>
      </c>
      <c r="AD453" s="77">
        <f t="shared" si="294"/>
        <v>0</v>
      </c>
      <c r="AE453" s="70">
        <f t="shared" si="295"/>
        <v>0</v>
      </c>
      <c r="AF453" s="70">
        <f t="shared" si="296"/>
        <v>0</v>
      </c>
      <c r="AG453" s="70">
        <f t="shared" si="297"/>
        <v>0</v>
      </c>
    </row>
    <row r="454" spans="1:33" s="70" customFormat="1" ht="20.5" customHeight="1" x14ac:dyDescent="0.55000000000000004">
      <c r="A454" s="315"/>
      <c r="B454" s="339" t="s">
        <v>101</v>
      </c>
      <c r="C454" s="335" t="str">
        <f>IF(申請シート!C456=0,"",申請シート!C456)</f>
        <v/>
      </c>
      <c r="D454" s="329"/>
      <c r="E454" s="90"/>
      <c r="F454" s="102">
        <v>4</v>
      </c>
      <c r="G454" s="104"/>
      <c r="H454" s="105"/>
      <c r="I454" s="106">
        <f t="shared" si="286"/>
        <v>1</v>
      </c>
      <c r="J454" s="118" t="str">
        <f>申請シート!J454</f>
        <v>【住宅手当】</v>
      </c>
      <c r="K454" s="107">
        <f>申請シート!P454</f>
        <v>0</v>
      </c>
      <c r="L454" s="300" t="s">
        <v>108</v>
      </c>
      <c r="M454" s="333"/>
      <c r="N454" s="288" t="s">
        <v>20</v>
      </c>
      <c r="O454" s="289"/>
      <c r="P454" s="289"/>
      <c r="Q454" s="289"/>
      <c r="R454" s="289"/>
      <c r="S454" s="290" t="s">
        <v>17</v>
      </c>
      <c r="T454" s="107">
        <f t="shared" si="298"/>
        <v>0</v>
      </c>
      <c r="U454" s="107">
        <f t="shared" si="287"/>
        <v>0</v>
      </c>
      <c r="V454" s="291"/>
      <c r="X454" s="70" t="str">
        <f t="shared" si="288"/>
        <v>【住宅手当】</v>
      </c>
      <c r="Y454" s="70">
        <f t="shared" si="289"/>
        <v>0.5</v>
      </c>
      <c r="Z454" s="70">
        <f t="shared" si="290"/>
        <v>0</v>
      </c>
      <c r="AA454" s="70">
        <f t="shared" si="291"/>
        <v>0</v>
      </c>
      <c r="AB454" s="77">
        <f t="shared" si="292"/>
        <v>0</v>
      </c>
      <c r="AC454" s="70">
        <f t="shared" si="293"/>
        <v>0</v>
      </c>
      <c r="AD454" s="77">
        <f t="shared" si="294"/>
        <v>0</v>
      </c>
      <c r="AE454" s="70">
        <f t="shared" si="295"/>
        <v>0</v>
      </c>
      <c r="AF454" s="70">
        <f t="shared" si="296"/>
        <v>0</v>
      </c>
      <c r="AG454" s="70">
        <f t="shared" si="297"/>
        <v>0</v>
      </c>
    </row>
    <row r="455" spans="1:33" s="70" customFormat="1" ht="20.5" customHeight="1" x14ac:dyDescent="0.55000000000000004">
      <c r="A455" s="315"/>
      <c r="B455" s="340"/>
      <c r="C455" s="336"/>
      <c r="D455" s="330"/>
      <c r="E455" s="89"/>
      <c r="F455" s="102">
        <v>5</v>
      </c>
      <c r="G455" s="104"/>
      <c r="H455" s="105"/>
      <c r="I455" s="106">
        <f t="shared" si="286"/>
        <v>1</v>
      </c>
      <c r="J455" s="118" t="str">
        <f>申請シート!J455</f>
        <v>【住宅手当】</v>
      </c>
      <c r="K455" s="107">
        <f>申請シート!P455</f>
        <v>0</v>
      </c>
      <c r="L455" s="300" t="s">
        <v>108</v>
      </c>
      <c r="M455" s="333"/>
      <c r="N455" s="288" t="s">
        <v>20</v>
      </c>
      <c r="O455" s="289"/>
      <c r="P455" s="289"/>
      <c r="Q455" s="289"/>
      <c r="R455" s="289"/>
      <c r="S455" s="290" t="s">
        <v>17</v>
      </c>
      <c r="T455" s="107">
        <f t="shared" si="298"/>
        <v>0</v>
      </c>
      <c r="U455" s="107">
        <f t="shared" si="287"/>
        <v>0</v>
      </c>
      <c r="V455" s="291"/>
      <c r="X455" s="70" t="str">
        <f t="shared" si="288"/>
        <v>【住宅手当】</v>
      </c>
      <c r="Y455" s="70">
        <f t="shared" si="289"/>
        <v>0.5</v>
      </c>
      <c r="Z455" s="70">
        <f t="shared" si="290"/>
        <v>0</v>
      </c>
      <c r="AA455" s="70">
        <f t="shared" si="291"/>
        <v>0</v>
      </c>
      <c r="AB455" s="77">
        <f t="shared" si="292"/>
        <v>0</v>
      </c>
      <c r="AC455" s="70">
        <f t="shared" si="293"/>
        <v>0</v>
      </c>
      <c r="AD455" s="77">
        <f t="shared" si="294"/>
        <v>0</v>
      </c>
      <c r="AE455" s="70">
        <f t="shared" si="295"/>
        <v>0</v>
      </c>
      <c r="AF455" s="70">
        <f t="shared" si="296"/>
        <v>0</v>
      </c>
      <c r="AG455" s="70">
        <f t="shared" si="297"/>
        <v>0</v>
      </c>
    </row>
    <row r="456" spans="1:33" s="70" customFormat="1" ht="20.5" customHeight="1" thickBot="1" x14ac:dyDescent="0.6">
      <c r="A456" s="315"/>
      <c r="B456" s="341"/>
      <c r="C456" s="337"/>
      <c r="D456" s="331"/>
      <c r="E456" s="90"/>
      <c r="F456" s="102">
        <v>6</v>
      </c>
      <c r="G456" s="104"/>
      <c r="H456" s="105"/>
      <c r="I456" s="106">
        <f t="shared" si="286"/>
        <v>1</v>
      </c>
      <c r="J456" s="118" t="str">
        <f>申請シート!J456</f>
        <v>【住宅手当】</v>
      </c>
      <c r="K456" s="107">
        <f>申請シート!P456</f>
        <v>0</v>
      </c>
      <c r="L456" s="300" t="s">
        <v>108</v>
      </c>
      <c r="M456" s="333"/>
      <c r="N456" s="288" t="s">
        <v>20</v>
      </c>
      <c r="O456" s="289"/>
      <c r="P456" s="289"/>
      <c r="Q456" s="289"/>
      <c r="R456" s="289"/>
      <c r="S456" s="290" t="s">
        <v>17</v>
      </c>
      <c r="T456" s="107">
        <f t="shared" si="298"/>
        <v>0</v>
      </c>
      <c r="U456" s="107">
        <f t="shared" si="287"/>
        <v>0</v>
      </c>
      <c r="V456" s="291"/>
      <c r="X456" s="70" t="str">
        <f t="shared" si="288"/>
        <v>【住宅手当】</v>
      </c>
      <c r="Y456" s="70">
        <f t="shared" si="289"/>
        <v>0.5</v>
      </c>
      <c r="Z456" s="70">
        <f t="shared" si="290"/>
        <v>0</v>
      </c>
      <c r="AA456" s="70">
        <f t="shared" si="291"/>
        <v>0</v>
      </c>
      <c r="AB456" s="77">
        <f t="shared" si="292"/>
        <v>0</v>
      </c>
      <c r="AC456" s="70">
        <f t="shared" si="293"/>
        <v>0</v>
      </c>
      <c r="AD456" s="77">
        <f t="shared" si="294"/>
        <v>0</v>
      </c>
      <c r="AE456" s="70">
        <f t="shared" si="295"/>
        <v>0</v>
      </c>
      <c r="AF456" s="70">
        <f t="shared" si="296"/>
        <v>0</v>
      </c>
      <c r="AG456" s="70">
        <f t="shared" si="297"/>
        <v>0</v>
      </c>
    </row>
    <row r="457" spans="1:33" s="70" customFormat="1" ht="20.5" customHeight="1" x14ac:dyDescent="0.55000000000000004">
      <c r="A457" s="338"/>
      <c r="B457" s="99"/>
      <c r="C457" s="99"/>
      <c r="D457" s="99"/>
      <c r="E457" s="97"/>
      <c r="F457" s="102">
        <v>7</v>
      </c>
      <c r="G457" s="104"/>
      <c r="H457" s="105"/>
      <c r="I457" s="106">
        <f t="shared" si="286"/>
        <v>1</v>
      </c>
      <c r="J457" s="118" t="str">
        <f>申請シート!J457</f>
        <v>【住宅手当】</v>
      </c>
      <c r="K457" s="107">
        <f>申請シート!P457</f>
        <v>0</v>
      </c>
      <c r="L457" s="300" t="s">
        <v>108</v>
      </c>
      <c r="M457" s="333"/>
      <c r="N457" s="288" t="s">
        <v>20</v>
      </c>
      <c r="O457" s="289"/>
      <c r="P457" s="289"/>
      <c r="Q457" s="289"/>
      <c r="R457" s="289"/>
      <c r="S457" s="290" t="s">
        <v>17</v>
      </c>
      <c r="T457" s="107">
        <f t="shared" si="298"/>
        <v>0</v>
      </c>
      <c r="U457" s="107">
        <f t="shared" si="287"/>
        <v>0</v>
      </c>
      <c r="V457" s="291"/>
      <c r="X457" s="70" t="str">
        <f t="shared" si="288"/>
        <v>【住宅手当】</v>
      </c>
      <c r="Y457" s="70">
        <f t="shared" si="289"/>
        <v>0.5</v>
      </c>
      <c r="Z457" s="70">
        <f t="shared" si="290"/>
        <v>0</v>
      </c>
      <c r="AA457" s="70">
        <f t="shared" si="291"/>
        <v>0</v>
      </c>
      <c r="AB457" s="77">
        <f t="shared" si="292"/>
        <v>0</v>
      </c>
      <c r="AC457" s="70">
        <f t="shared" si="293"/>
        <v>0</v>
      </c>
      <c r="AD457" s="77">
        <f t="shared" si="294"/>
        <v>0</v>
      </c>
      <c r="AE457" s="70">
        <f t="shared" si="295"/>
        <v>0</v>
      </c>
      <c r="AF457" s="70">
        <f t="shared" si="296"/>
        <v>0</v>
      </c>
      <c r="AG457" s="70">
        <f t="shared" si="297"/>
        <v>0</v>
      </c>
    </row>
    <row r="458" spans="1:33" s="70" customFormat="1" ht="20.5" customHeight="1" thickBot="1" x14ac:dyDescent="0.6">
      <c r="A458" s="338"/>
      <c r="B458" s="100"/>
      <c r="C458" s="100"/>
      <c r="D458" s="100"/>
      <c r="E458" s="98"/>
      <c r="F458" s="102">
        <v>8</v>
      </c>
      <c r="G458" s="104"/>
      <c r="H458" s="105"/>
      <c r="I458" s="106">
        <f t="shared" si="286"/>
        <v>1</v>
      </c>
      <c r="J458" s="118" t="str">
        <f>申請シート!J458</f>
        <v>【住宅手当】</v>
      </c>
      <c r="K458" s="107">
        <f>申請シート!P458</f>
        <v>0</v>
      </c>
      <c r="L458" s="300" t="s">
        <v>108</v>
      </c>
      <c r="M458" s="333"/>
      <c r="N458" s="288" t="s">
        <v>20</v>
      </c>
      <c r="O458" s="289"/>
      <c r="P458" s="289"/>
      <c r="Q458" s="289"/>
      <c r="R458" s="289"/>
      <c r="S458" s="290" t="s">
        <v>17</v>
      </c>
      <c r="T458" s="107">
        <f t="shared" si="298"/>
        <v>0</v>
      </c>
      <c r="U458" s="107">
        <f t="shared" si="287"/>
        <v>0</v>
      </c>
      <c r="V458" s="291"/>
      <c r="X458" s="70" t="str">
        <f t="shared" si="288"/>
        <v>【住宅手当】</v>
      </c>
      <c r="Y458" s="70">
        <f t="shared" si="289"/>
        <v>0.5</v>
      </c>
      <c r="Z458" s="70">
        <f t="shared" si="290"/>
        <v>0</v>
      </c>
      <c r="AA458" s="70">
        <f t="shared" si="291"/>
        <v>0</v>
      </c>
      <c r="AB458" s="77">
        <f t="shared" si="292"/>
        <v>0</v>
      </c>
      <c r="AC458" s="70">
        <f t="shared" si="293"/>
        <v>0</v>
      </c>
      <c r="AD458" s="77">
        <f t="shared" si="294"/>
        <v>0</v>
      </c>
      <c r="AE458" s="70">
        <f t="shared" si="295"/>
        <v>0</v>
      </c>
      <c r="AF458" s="70">
        <f t="shared" si="296"/>
        <v>0</v>
      </c>
      <c r="AG458" s="70">
        <f t="shared" si="297"/>
        <v>0</v>
      </c>
    </row>
    <row r="459" spans="1:33" s="70" customFormat="1" ht="20.5" customHeight="1" thickBot="1" x14ac:dyDescent="0.6">
      <c r="A459" s="315"/>
      <c r="B459" s="172" t="str">
        <f>IF(D452=0,C452,D452)</f>
        <v/>
      </c>
      <c r="C459" s="173" t="s">
        <v>164</v>
      </c>
      <c r="D459" s="174"/>
      <c r="E459" s="89"/>
      <c r="F459" s="102">
        <v>9</v>
      </c>
      <c r="G459" s="104"/>
      <c r="H459" s="105"/>
      <c r="I459" s="106">
        <f t="shared" si="286"/>
        <v>1</v>
      </c>
      <c r="J459" s="118" t="str">
        <f>申請シート!J459</f>
        <v>【住宅手当】</v>
      </c>
      <c r="K459" s="107">
        <f>申請シート!P459</f>
        <v>0</v>
      </c>
      <c r="L459" s="300" t="s">
        <v>108</v>
      </c>
      <c r="M459" s="333"/>
      <c r="N459" s="288" t="s">
        <v>20</v>
      </c>
      <c r="O459" s="289"/>
      <c r="P459" s="289"/>
      <c r="Q459" s="289"/>
      <c r="R459" s="289"/>
      <c r="S459" s="290" t="s">
        <v>17</v>
      </c>
      <c r="T459" s="107">
        <f t="shared" si="298"/>
        <v>0</v>
      </c>
      <c r="U459" s="107">
        <f t="shared" si="287"/>
        <v>0</v>
      </c>
      <c r="V459" s="291"/>
      <c r="X459" s="70" t="str">
        <f t="shared" si="288"/>
        <v>【住宅手当】</v>
      </c>
      <c r="Y459" s="70">
        <f t="shared" si="289"/>
        <v>0.5</v>
      </c>
      <c r="Z459" s="70">
        <f t="shared" si="290"/>
        <v>0</v>
      </c>
      <c r="AA459" s="70">
        <f t="shared" si="291"/>
        <v>0</v>
      </c>
      <c r="AB459" s="77">
        <f t="shared" si="292"/>
        <v>0</v>
      </c>
      <c r="AC459" s="70">
        <f t="shared" si="293"/>
        <v>0</v>
      </c>
      <c r="AD459" s="77">
        <f t="shared" si="294"/>
        <v>0</v>
      </c>
      <c r="AE459" s="70">
        <f t="shared" si="295"/>
        <v>0</v>
      </c>
      <c r="AF459" s="70">
        <f t="shared" si="296"/>
        <v>0</v>
      </c>
      <c r="AG459" s="70">
        <f t="shared" si="297"/>
        <v>0</v>
      </c>
    </row>
    <row r="460" spans="1:33" s="70" customFormat="1" ht="20.5" customHeight="1" thickBot="1" x14ac:dyDescent="0.6">
      <c r="A460" s="315"/>
      <c r="B460" s="174" t="s">
        <v>5</v>
      </c>
      <c r="C460" s="175">
        <f>申請シート!C461</f>
        <v>12</v>
      </c>
      <c r="D460" s="176">
        <f>COUNTIF(X451:X462,"&lt;&gt;【補助対象外】")</f>
        <v>12</v>
      </c>
      <c r="E460" s="90"/>
      <c r="F460" s="102">
        <v>10</v>
      </c>
      <c r="G460" s="104"/>
      <c r="H460" s="105"/>
      <c r="I460" s="106">
        <f t="shared" si="286"/>
        <v>1</v>
      </c>
      <c r="J460" s="118" t="str">
        <f>申請シート!J460</f>
        <v>【住宅手当】</v>
      </c>
      <c r="K460" s="107">
        <f>申請シート!P460</f>
        <v>0</v>
      </c>
      <c r="L460" s="300" t="s">
        <v>108</v>
      </c>
      <c r="M460" s="333"/>
      <c r="N460" s="288" t="s">
        <v>20</v>
      </c>
      <c r="O460" s="289"/>
      <c r="P460" s="289"/>
      <c r="Q460" s="289"/>
      <c r="R460" s="289"/>
      <c r="S460" s="290" t="s">
        <v>17</v>
      </c>
      <c r="T460" s="107">
        <f t="shared" si="298"/>
        <v>0</v>
      </c>
      <c r="U460" s="107">
        <f t="shared" si="287"/>
        <v>0</v>
      </c>
      <c r="V460" s="291"/>
      <c r="X460" s="70" t="str">
        <f t="shared" si="288"/>
        <v>【住宅手当】</v>
      </c>
      <c r="Y460" s="70">
        <f t="shared" si="289"/>
        <v>0.5</v>
      </c>
      <c r="Z460" s="70">
        <f t="shared" si="290"/>
        <v>0</v>
      </c>
      <c r="AA460" s="70">
        <f t="shared" si="291"/>
        <v>0</v>
      </c>
      <c r="AB460" s="77">
        <f t="shared" si="292"/>
        <v>0</v>
      </c>
      <c r="AC460" s="70">
        <f t="shared" si="293"/>
        <v>0</v>
      </c>
      <c r="AD460" s="77">
        <f t="shared" si="294"/>
        <v>0</v>
      </c>
      <c r="AE460" s="70">
        <f t="shared" si="295"/>
        <v>0</v>
      </c>
      <c r="AF460" s="70">
        <f t="shared" si="296"/>
        <v>0</v>
      </c>
      <c r="AG460" s="70">
        <f t="shared" si="297"/>
        <v>0</v>
      </c>
    </row>
    <row r="461" spans="1:33" s="70" customFormat="1" ht="20.5" customHeight="1" thickBot="1" x14ac:dyDescent="0.6">
      <c r="A461" s="315"/>
      <c r="B461" s="89" t="s">
        <v>114</v>
      </c>
      <c r="C461" s="182">
        <f>ROUNDDOWN(SUM(K451:K462),-3)</f>
        <v>0</v>
      </c>
      <c r="D461" s="177">
        <f>ROUNDDOWN(SUM(T451:T462),-3)</f>
        <v>0</v>
      </c>
      <c r="E461" s="89"/>
      <c r="F461" s="102">
        <v>11</v>
      </c>
      <c r="G461" s="104"/>
      <c r="H461" s="105"/>
      <c r="I461" s="106">
        <f t="shared" si="286"/>
        <v>1</v>
      </c>
      <c r="J461" s="118" t="str">
        <f>申請シート!J461</f>
        <v>【住宅手当】</v>
      </c>
      <c r="K461" s="107">
        <f>申請シート!P461</f>
        <v>0</v>
      </c>
      <c r="L461" s="300" t="s">
        <v>108</v>
      </c>
      <c r="M461" s="333"/>
      <c r="N461" s="288" t="s">
        <v>20</v>
      </c>
      <c r="O461" s="289"/>
      <c r="P461" s="289"/>
      <c r="Q461" s="289"/>
      <c r="R461" s="289"/>
      <c r="S461" s="290" t="s">
        <v>17</v>
      </c>
      <c r="T461" s="107">
        <f t="shared" si="298"/>
        <v>0</v>
      </c>
      <c r="U461" s="107">
        <f t="shared" si="287"/>
        <v>0</v>
      </c>
      <c r="V461" s="291"/>
      <c r="X461" s="70" t="str">
        <f t="shared" si="288"/>
        <v>【住宅手当】</v>
      </c>
      <c r="Y461" s="70">
        <f t="shared" si="289"/>
        <v>0.5</v>
      </c>
      <c r="Z461" s="70">
        <f t="shared" si="290"/>
        <v>0</v>
      </c>
      <c r="AA461" s="70">
        <f t="shared" si="291"/>
        <v>0</v>
      </c>
      <c r="AB461" s="77">
        <f t="shared" si="292"/>
        <v>0</v>
      </c>
      <c r="AC461" s="70">
        <f t="shared" si="293"/>
        <v>0</v>
      </c>
      <c r="AD461" s="77">
        <f t="shared" si="294"/>
        <v>0</v>
      </c>
      <c r="AE461" s="70">
        <f t="shared" si="295"/>
        <v>0</v>
      </c>
      <c r="AF461" s="70">
        <f t="shared" si="296"/>
        <v>0</v>
      </c>
      <c r="AG461" s="70">
        <f t="shared" si="297"/>
        <v>0</v>
      </c>
    </row>
    <row r="462" spans="1:33" s="70" customFormat="1" ht="20.5" customHeight="1" thickBot="1" x14ac:dyDescent="0.6">
      <c r="A462" s="315"/>
      <c r="B462" s="183" t="s">
        <v>115</v>
      </c>
      <c r="C462" s="178"/>
      <c r="D462" s="179">
        <f>D461-C461</f>
        <v>0</v>
      </c>
      <c r="E462" s="90"/>
      <c r="F462" s="108">
        <v>12</v>
      </c>
      <c r="G462" s="109"/>
      <c r="H462" s="110"/>
      <c r="I462" s="111">
        <f t="shared" si="286"/>
        <v>1</v>
      </c>
      <c r="J462" s="120" t="str">
        <f>申請シート!J462</f>
        <v>【住宅手当】</v>
      </c>
      <c r="K462" s="112">
        <f>申請シート!P462</f>
        <v>0</v>
      </c>
      <c r="L462" s="303" t="s">
        <v>108</v>
      </c>
      <c r="M462" s="334"/>
      <c r="N462" s="295" t="s">
        <v>20</v>
      </c>
      <c r="O462" s="296"/>
      <c r="P462" s="296"/>
      <c r="Q462" s="296"/>
      <c r="R462" s="296"/>
      <c r="S462" s="297" t="s">
        <v>17</v>
      </c>
      <c r="T462" s="112">
        <f t="shared" si="298"/>
        <v>0</v>
      </c>
      <c r="U462" s="112">
        <f t="shared" si="287"/>
        <v>0</v>
      </c>
      <c r="V462" s="298"/>
      <c r="X462" s="70" t="str">
        <f t="shared" si="288"/>
        <v>【住宅手当】</v>
      </c>
      <c r="Y462" s="70">
        <f t="shared" si="289"/>
        <v>0.5</v>
      </c>
      <c r="Z462" s="70">
        <f t="shared" si="290"/>
        <v>0</v>
      </c>
      <c r="AA462" s="70">
        <f t="shared" si="291"/>
        <v>0</v>
      </c>
      <c r="AB462" s="77">
        <f t="shared" si="292"/>
        <v>0</v>
      </c>
      <c r="AC462" s="70">
        <f t="shared" si="293"/>
        <v>0</v>
      </c>
      <c r="AD462" s="77">
        <f t="shared" si="294"/>
        <v>0</v>
      </c>
      <c r="AE462" s="70">
        <f t="shared" si="295"/>
        <v>0</v>
      </c>
      <c r="AF462" s="70">
        <f t="shared" si="296"/>
        <v>0</v>
      </c>
      <c r="AG462" s="70">
        <f t="shared" si="297"/>
        <v>0</v>
      </c>
    </row>
    <row r="463" spans="1:33" s="70" customFormat="1" ht="3.65" customHeight="1" x14ac:dyDescent="0.55000000000000004">
      <c r="A463" s="147"/>
      <c r="B463" s="91"/>
      <c r="C463" s="71"/>
      <c r="D463" s="151"/>
      <c r="E463" s="92"/>
      <c r="F463" s="71"/>
      <c r="G463" s="93"/>
      <c r="H463" s="93"/>
      <c r="I463" s="94"/>
      <c r="J463" s="156"/>
      <c r="K463" s="95"/>
      <c r="L463" s="156"/>
      <c r="M463" s="157"/>
      <c r="N463" s="267"/>
      <c r="O463" s="268"/>
      <c r="P463" s="268"/>
      <c r="Q463" s="268"/>
      <c r="R463" s="268"/>
      <c r="S463" s="267"/>
      <c r="T463" s="95"/>
      <c r="U463" s="95"/>
      <c r="V463" s="96"/>
      <c r="AB463" s="77"/>
      <c r="AD463" s="77"/>
    </row>
    <row r="464" spans="1:33" s="70" customFormat="1" ht="3.65" customHeight="1" x14ac:dyDescent="0.55000000000000004">
      <c r="A464" s="147"/>
      <c r="B464" s="91"/>
      <c r="C464" s="71"/>
      <c r="D464" s="151"/>
      <c r="E464" s="92"/>
      <c r="F464" s="71"/>
      <c r="G464" s="93"/>
      <c r="H464" s="93"/>
      <c r="I464" s="94"/>
      <c r="J464" s="156"/>
      <c r="K464" s="95"/>
      <c r="L464" s="156"/>
      <c r="M464" s="157"/>
      <c r="N464" s="267"/>
      <c r="O464" s="268"/>
      <c r="P464" s="268"/>
      <c r="Q464" s="268"/>
      <c r="R464" s="268"/>
      <c r="S464" s="267"/>
      <c r="T464" s="95"/>
      <c r="U464" s="95"/>
      <c r="V464" s="96"/>
      <c r="AB464" s="77"/>
      <c r="AD464" s="77"/>
    </row>
    <row r="465" spans="1:33" s="70" customFormat="1" ht="3.65" customHeight="1" thickBot="1" x14ac:dyDescent="0.6">
      <c r="A465" s="147"/>
      <c r="B465" s="91"/>
      <c r="C465" s="71"/>
      <c r="D465" s="151"/>
      <c r="E465" s="92"/>
      <c r="F465" s="71"/>
      <c r="G465" s="93"/>
      <c r="H465" s="93"/>
      <c r="I465" s="94"/>
      <c r="J465" s="156"/>
      <c r="K465" s="95"/>
      <c r="L465" s="156"/>
      <c r="M465" s="157"/>
      <c r="N465" s="267"/>
      <c r="O465" s="268"/>
      <c r="P465" s="268"/>
      <c r="Q465" s="268"/>
      <c r="R465" s="268"/>
      <c r="S465" s="267"/>
      <c r="T465" s="95"/>
      <c r="U465" s="95"/>
      <c r="V465" s="96"/>
      <c r="AB465" s="77"/>
      <c r="AD465" s="77"/>
    </row>
    <row r="466" spans="1:33" s="70" customFormat="1" ht="3.65" customHeight="1" x14ac:dyDescent="0.55000000000000004">
      <c r="A466" s="147"/>
      <c r="B466" s="162"/>
      <c r="C466" s="164"/>
      <c r="D466" s="161"/>
      <c r="E466" s="163"/>
      <c r="F466" s="164"/>
      <c r="G466" s="165"/>
      <c r="H466" s="165"/>
      <c r="I466" s="166"/>
      <c r="J466" s="180"/>
      <c r="K466" s="167"/>
      <c r="L466" s="180"/>
      <c r="M466" s="181"/>
      <c r="N466" s="269"/>
      <c r="O466" s="270"/>
      <c r="P466" s="270"/>
      <c r="Q466" s="270"/>
      <c r="R466" s="270"/>
      <c r="S466" s="269"/>
      <c r="T466" s="167"/>
      <c r="U466" s="167"/>
      <c r="V466" s="168"/>
      <c r="AB466" s="77"/>
      <c r="AD466" s="77"/>
    </row>
    <row r="467" spans="1:33" s="70" customFormat="1" ht="3.65" customHeight="1" x14ac:dyDescent="0.55000000000000004">
      <c r="A467" s="147"/>
      <c r="B467" s="91"/>
      <c r="C467" s="71"/>
      <c r="D467" s="151"/>
      <c r="E467" s="92"/>
      <c r="F467" s="71"/>
      <c r="G467" s="93"/>
      <c r="H467" s="93"/>
      <c r="I467" s="94"/>
      <c r="J467" s="156"/>
      <c r="K467" s="95"/>
      <c r="L467" s="156"/>
      <c r="M467" s="157"/>
      <c r="N467" s="267"/>
      <c r="O467" s="268"/>
      <c r="P467" s="268"/>
      <c r="Q467" s="268"/>
      <c r="R467" s="268"/>
      <c r="S467" s="267"/>
      <c r="T467" s="95"/>
      <c r="U467" s="95"/>
      <c r="V467" s="96"/>
      <c r="AB467" s="77"/>
      <c r="AD467" s="77"/>
    </row>
    <row r="468" spans="1:33" s="70" customFormat="1" ht="3.65" customHeight="1" x14ac:dyDescent="0.55000000000000004">
      <c r="A468" s="147"/>
      <c r="B468" s="91"/>
      <c r="C468" s="71"/>
      <c r="D468" s="151"/>
      <c r="E468" s="92"/>
      <c r="F468" s="71"/>
      <c r="G468" s="93"/>
      <c r="H468" s="93"/>
      <c r="I468" s="94"/>
      <c r="J468" s="156"/>
      <c r="K468" s="95"/>
      <c r="L468" s="156"/>
      <c r="M468" s="157"/>
      <c r="N468" s="267"/>
      <c r="O468" s="268"/>
      <c r="P468" s="268"/>
      <c r="Q468" s="268"/>
      <c r="R468" s="268"/>
      <c r="S468" s="267"/>
      <c r="T468" s="95"/>
      <c r="U468" s="95"/>
      <c r="V468" s="96"/>
      <c r="AB468" s="77"/>
      <c r="AD468" s="77"/>
    </row>
    <row r="469" spans="1:33" ht="20" thickBot="1" x14ac:dyDescent="0.5">
      <c r="B469" s="6"/>
      <c r="C469" s="6"/>
      <c r="D469" s="122" t="str">
        <f>申請シート!D470</f>
        <v>24人目</v>
      </c>
      <c r="E469" s="6"/>
      <c r="F469" s="6"/>
      <c r="G469" s="149"/>
      <c r="H469" s="149"/>
      <c r="J469" s="149"/>
      <c r="N469" s="155"/>
      <c r="O469" s="154"/>
      <c r="P469" s="154"/>
      <c r="Q469" s="154"/>
      <c r="R469" s="154"/>
      <c r="S469" s="154"/>
      <c r="T469" s="154"/>
      <c r="U469" s="154"/>
      <c r="V469" s="155"/>
    </row>
    <row r="470" spans="1:33" s="70" customFormat="1" ht="48" customHeight="1" thickBot="1" x14ac:dyDescent="0.6">
      <c r="A470" s="78"/>
      <c r="B470" s="83" t="s">
        <v>94</v>
      </c>
      <c r="C470" s="83" t="s">
        <v>105</v>
      </c>
      <c r="D470" s="114" t="s">
        <v>107</v>
      </c>
      <c r="E470" s="88"/>
      <c r="F470" s="83" t="s">
        <v>93</v>
      </c>
      <c r="G470" s="84" t="s">
        <v>66</v>
      </c>
      <c r="H470" s="84" t="s">
        <v>67</v>
      </c>
      <c r="I470" s="81" t="s">
        <v>73</v>
      </c>
      <c r="J470" s="116" t="s">
        <v>111</v>
      </c>
      <c r="K470" s="116" t="s">
        <v>112</v>
      </c>
      <c r="L470" s="116" t="s">
        <v>109</v>
      </c>
      <c r="M470" s="116"/>
      <c r="N470" s="84" t="s">
        <v>75</v>
      </c>
      <c r="O470" s="84" t="s">
        <v>69</v>
      </c>
      <c r="P470" s="84" t="s">
        <v>68</v>
      </c>
      <c r="Q470" s="84" t="s">
        <v>70</v>
      </c>
      <c r="R470" s="84" t="s">
        <v>71</v>
      </c>
      <c r="S470" s="84" t="s">
        <v>15</v>
      </c>
      <c r="T470" s="121" t="s">
        <v>113</v>
      </c>
      <c r="U470" s="80" t="s">
        <v>74</v>
      </c>
      <c r="V470" s="69" t="s">
        <v>116</v>
      </c>
      <c r="Y470" s="70" t="s">
        <v>54</v>
      </c>
      <c r="Z470" s="70" t="s">
        <v>79</v>
      </c>
      <c r="AA470" s="70" t="s">
        <v>56</v>
      </c>
      <c r="AB470" s="70" t="s">
        <v>57</v>
      </c>
      <c r="AC470" s="71" t="s">
        <v>58</v>
      </c>
      <c r="AD470" s="70" t="s">
        <v>59</v>
      </c>
      <c r="AE470" s="70" t="s">
        <v>60</v>
      </c>
      <c r="AF470" s="70" t="s">
        <v>61</v>
      </c>
      <c r="AG470" s="70" t="s">
        <v>62</v>
      </c>
    </row>
    <row r="471" spans="1:33" s="70" customFormat="1" ht="20.5" customHeight="1" x14ac:dyDescent="0.55000000000000004">
      <c r="A471" s="315"/>
      <c r="B471" s="72" t="s">
        <v>96</v>
      </c>
      <c r="C471" s="87" t="str">
        <f>IF(申請シート!C471=0,"",申請シート!C471)</f>
        <v/>
      </c>
      <c r="D471" s="299"/>
      <c r="E471" s="89"/>
      <c r="F471" s="87">
        <v>1</v>
      </c>
      <c r="G471" s="73"/>
      <c r="H471" s="74"/>
      <c r="I471" s="75">
        <f t="shared" ref="I471:I482" si="299">IF(H471-G471+1&lt;10,IF(H471-G471+1&gt;0,H471-G471+1,"✕"),"✕")</f>
        <v>1</v>
      </c>
      <c r="J471" s="119" t="str">
        <f>申請シート!J471</f>
        <v>【住宅手当】</v>
      </c>
      <c r="K471" s="117">
        <f>申請シート!P471</f>
        <v>0</v>
      </c>
      <c r="L471" s="300" t="s">
        <v>108</v>
      </c>
      <c r="M471" s="332" t="s">
        <v>110</v>
      </c>
      <c r="N471" s="283" t="s">
        <v>20</v>
      </c>
      <c r="O471" s="284"/>
      <c r="P471" s="284"/>
      <c r="Q471" s="284"/>
      <c r="R471" s="284"/>
      <c r="S471" s="285" t="s">
        <v>17</v>
      </c>
      <c r="T471" s="76">
        <f>IF(L471="【あり】",IF(N471="【住宅手当】",AC471,IF(N471="【宿舎借上げ】",AG471,0)),K471)</f>
        <v>0</v>
      </c>
      <c r="U471" s="76">
        <f t="shared" ref="U471:U482" si="300">I471*T471</f>
        <v>0</v>
      </c>
      <c r="V471" s="286"/>
      <c r="X471" s="70" t="str">
        <f t="shared" ref="X471:X482" si="301">IF(L471="【あり】",N471,J471)</f>
        <v>【住宅手当】</v>
      </c>
      <c r="Y471" s="70">
        <f t="shared" ref="Y471:Y482" si="302">IF(S471="標準エリア",1/2,(IF(S471="加算エリア",2/3,0)))</f>
        <v>0.5</v>
      </c>
      <c r="Z471" s="70">
        <f t="shared" ref="Z471:Z482" si="303">P471*Y471</f>
        <v>0</v>
      </c>
      <c r="AA471" s="70">
        <f t="shared" ref="AA471:AA482" si="304">IF(Z471&gt;=(IF(S471="標準エリア",10000,IF(S471="加算エリア",14000,0))),IF(S471="標準エリア",10000,IF(S471="加算エリア",14000,0)),Z471)</f>
        <v>0</v>
      </c>
      <c r="AB471" s="77">
        <f t="shared" ref="AB471:AB482" si="305">O471-P471</f>
        <v>0</v>
      </c>
      <c r="AC471" s="70">
        <f t="shared" ref="AC471:AC482" si="306">IF(AA471&gt;=AB471,AB471,AA471)</f>
        <v>0</v>
      </c>
      <c r="AD471" s="77">
        <f t="shared" ref="AD471:AD482" si="307">Q471-R471</f>
        <v>0</v>
      </c>
      <c r="AE471" s="70">
        <f t="shared" ref="AE471:AE482" si="308">AD471*Y471</f>
        <v>0</v>
      </c>
      <c r="AF471" s="70">
        <f t="shared" ref="AF471:AF482" si="309">IF(AE471&gt;=(IF(S471="標準エリア",10000,14000)),(IF(S471="標準エリア",10000,14000)),AE471)</f>
        <v>0</v>
      </c>
      <c r="AG471" s="70">
        <f t="shared" ref="AG471:AG482" si="310">IF(AF471&gt;=R471,R471,AF471)</f>
        <v>0</v>
      </c>
    </row>
    <row r="472" spans="1:33" s="70" customFormat="1" ht="20.5" customHeight="1" x14ac:dyDescent="0.55000000000000004">
      <c r="A472" s="315"/>
      <c r="B472" s="101" t="s">
        <v>97</v>
      </c>
      <c r="C472" s="102" t="str">
        <f>IF(申請シート!C472=0,"",申請シート!C472)</f>
        <v/>
      </c>
      <c r="D472" s="301"/>
      <c r="E472" s="90"/>
      <c r="F472" s="102">
        <v>2</v>
      </c>
      <c r="G472" s="104"/>
      <c r="H472" s="105"/>
      <c r="I472" s="106">
        <f t="shared" si="299"/>
        <v>1</v>
      </c>
      <c r="J472" s="118" t="str">
        <f>申請シート!J472</f>
        <v>【住宅手当】</v>
      </c>
      <c r="K472" s="107">
        <f>申請シート!P472</f>
        <v>0</v>
      </c>
      <c r="L472" s="300" t="s">
        <v>108</v>
      </c>
      <c r="M472" s="333"/>
      <c r="N472" s="288" t="s">
        <v>20</v>
      </c>
      <c r="O472" s="289"/>
      <c r="P472" s="289"/>
      <c r="Q472" s="289"/>
      <c r="R472" s="289"/>
      <c r="S472" s="290" t="s">
        <v>17</v>
      </c>
      <c r="T472" s="107">
        <f>IF(L472="【あり】",IF(N472="【住宅手当】",AC472,IF(N472="【宿舎借上げ】",AG472,0)),K472)</f>
        <v>0</v>
      </c>
      <c r="U472" s="107">
        <f t="shared" si="300"/>
        <v>0</v>
      </c>
      <c r="V472" s="291"/>
      <c r="X472" s="70" t="str">
        <f t="shared" si="301"/>
        <v>【住宅手当】</v>
      </c>
      <c r="Y472" s="70">
        <f t="shared" si="302"/>
        <v>0.5</v>
      </c>
      <c r="Z472" s="70">
        <f t="shared" si="303"/>
        <v>0</v>
      </c>
      <c r="AA472" s="70">
        <f t="shared" si="304"/>
        <v>0</v>
      </c>
      <c r="AB472" s="77">
        <f t="shared" si="305"/>
        <v>0</v>
      </c>
      <c r="AC472" s="70">
        <f t="shared" si="306"/>
        <v>0</v>
      </c>
      <c r="AD472" s="77">
        <f t="shared" si="307"/>
        <v>0</v>
      </c>
      <c r="AE472" s="70">
        <f t="shared" si="308"/>
        <v>0</v>
      </c>
      <c r="AF472" s="70">
        <f t="shared" si="309"/>
        <v>0</v>
      </c>
      <c r="AG472" s="70">
        <f t="shared" si="310"/>
        <v>0</v>
      </c>
    </row>
    <row r="473" spans="1:33" s="70" customFormat="1" ht="20.5" customHeight="1" x14ac:dyDescent="0.55000000000000004">
      <c r="A473" s="315"/>
      <c r="B473" s="101" t="s">
        <v>106</v>
      </c>
      <c r="C473" s="115" t="str">
        <f>IF(申請シート!C475=0,"",申請シート!C475)</f>
        <v/>
      </c>
      <c r="D473" s="301"/>
      <c r="E473" s="89"/>
      <c r="F473" s="102">
        <v>3</v>
      </c>
      <c r="G473" s="104"/>
      <c r="H473" s="105"/>
      <c r="I473" s="106">
        <f t="shared" si="299"/>
        <v>1</v>
      </c>
      <c r="J473" s="118" t="str">
        <f>申請シート!J473</f>
        <v>【住宅手当】</v>
      </c>
      <c r="K473" s="107">
        <f>申請シート!P473</f>
        <v>0</v>
      </c>
      <c r="L473" s="300" t="s">
        <v>108</v>
      </c>
      <c r="M473" s="333"/>
      <c r="N473" s="288" t="s">
        <v>20</v>
      </c>
      <c r="O473" s="289"/>
      <c r="P473" s="289"/>
      <c r="Q473" s="289"/>
      <c r="R473" s="289"/>
      <c r="S473" s="290" t="s">
        <v>17</v>
      </c>
      <c r="T473" s="107">
        <f t="shared" ref="T473:T482" si="311">IF(L473="【あり】",IF(N473="【住宅手当】",AC473,IF(N473="【宿舎借上げ】",AG473,0)),K473)</f>
        <v>0</v>
      </c>
      <c r="U473" s="107">
        <f t="shared" si="300"/>
        <v>0</v>
      </c>
      <c r="V473" s="291"/>
      <c r="X473" s="70" t="str">
        <f t="shared" si="301"/>
        <v>【住宅手当】</v>
      </c>
      <c r="Y473" s="70">
        <f t="shared" si="302"/>
        <v>0.5</v>
      </c>
      <c r="Z473" s="70">
        <f t="shared" si="303"/>
        <v>0</v>
      </c>
      <c r="AA473" s="70">
        <f t="shared" si="304"/>
        <v>0</v>
      </c>
      <c r="AB473" s="77">
        <f t="shared" si="305"/>
        <v>0</v>
      </c>
      <c r="AC473" s="70">
        <f t="shared" si="306"/>
        <v>0</v>
      </c>
      <c r="AD473" s="77">
        <f t="shared" si="307"/>
        <v>0</v>
      </c>
      <c r="AE473" s="70">
        <f t="shared" si="308"/>
        <v>0</v>
      </c>
      <c r="AF473" s="70">
        <f t="shared" si="309"/>
        <v>0</v>
      </c>
      <c r="AG473" s="70">
        <f t="shared" si="310"/>
        <v>0</v>
      </c>
    </row>
    <row r="474" spans="1:33" s="70" customFormat="1" ht="20.5" customHeight="1" x14ac:dyDescent="0.55000000000000004">
      <c r="A474" s="315"/>
      <c r="B474" s="339" t="s">
        <v>101</v>
      </c>
      <c r="C474" s="335" t="str">
        <f>IF(申請シート!C476=0,"",申請シート!C476)</f>
        <v/>
      </c>
      <c r="D474" s="329"/>
      <c r="E474" s="90"/>
      <c r="F474" s="102">
        <v>4</v>
      </c>
      <c r="G474" s="104"/>
      <c r="H474" s="105"/>
      <c r="I474" s="106">
        <f t="shared" si="299"/>
        <v>1</v>
      </c>
      <c r="J474" s="118" t="str">
        <f>申請シート!J474</f>
        <v>【住宅手当】</v>
      </c>
      <c r="K474" s="107">
        <f>申請シート!P474</f>
        <v>0</v>
      </c>
      <c r="L474" s="300" t="s">
        <v>108</v>
      </c>
      <c r="M474" s="333"/>
      <c r="N474" s="288" t="s">
        <v>20</v>
      </c>
      <c r="O474" s="289"/>
      <c r="P474" s="289"/>
      <c r="Q474" s="289"/>
      <c r="R474" s="289"/>
      <c r="S474" s="290" t="s">
        <v>17</v>
      </c>
      <c r="T474" s="107">
        <f t="shared" si="311"/>
        <v>0</v>
      </c>
      <c r="U474" s="107">
        <f t="shared" si="300"/>
        <v>0</v>
      </c>
      <c r="V474" s="291"/>
      <c r="X474" s="70" t="str">
        <f t="shared" si="301"/>
        <v>【住宅手当】</v>
      </c>
      <c r="Y474" s="70">
        <f t="shared" si="302"/>
        <v>0.5</v>
      </c>
      <c r="Z474" s="70">
        <f t="shared" si="303"/>
        <v>0</v>
      </c>
      <c r="AA474" s="70">
        <f t="shared" si="304"/>
        <v>0</v>
      </c>
      <c r="AB474" s="77">
        <f t="shared" si="305"/>
        <v>0</v>
      </c>
      <c r="AC474" s="70">
        <f t="shared" si="306"/>
        <v>0</v>
      </c>
      <c r="AD474" s="77">
        <f t="shared" si="307"/>
        <v>0</v>
      </c>
      <c r="AE474" s="70">
        <f t="shared" si="308"/>
        <v>0</v>
      </c>
      <c r="AF474" s="70">
        <f t="shared" si="309"/>
        <v>0</v>
      </c>
      <c r="AG474" s="70">
        <f t="shared" si="310"/>
        <v>0</v>
      </c>
    </row>
    <row r="475" spans="1:33" s="70" customFormat="1" ht="20.5" customHeight="1" x14ac:dyDescent="0.55000000000000004">
      <c r="A475" s="315"/>
      <c r="B475" s="340"/>
      <c r="C475" s="336"/>
      <c r="D475" s="330"/>
      <c r="E475" s="89"/>
      <c r="F475" s="102">
        <v>5</v>
      </c>
      <c r="G475" s="104"/>
      <c r="H475" s="105"/>
      <c r="I475" s="106">
        <f t="shared" si="299"/>
        <v>1</v>
      </c>
      <c r="J475" s="118" t="str">
        <f>申請シート!J475</f>
        <v>【住宅手当】</v>
      </c>
      <c r="K475" s="107">
        <f>申請シート!P475</f>
        <v>0</v>
      </c>
      <c r="L475" s="300" t="s">
        <v>108</v>
      </c>
      <c r="M475" s="333"/>
      <c r="N475" s="288" t="s">
        <v>20</v>
      </c>
      <c r="O475" s="289"/>
      <c r="P475" s="289"/>
      <c r="Q475" s="289"/>
      <c r="R475" s="289"/>
      <c r="S475" s="290" t="s">
        <v>17</v>
      </c>
      <c r="T475" s="107">
        <f t="shared" si="311"/>
        <v>0</v>
      </c>
      <c r="U475" s="107">
        <f t="shared" si="300"/>
        <v>0</v>
      </c>
      <c r="V475" s="291"/>
      <c r="X475" s="70" t="str">
        <f t="shared" si="301"/>
        <v>【住宅手当】</v>
      </c>
      <c r="Y475" s="70">
        <f t="shared" si="302"/>
        <v>0.5</v>
      </c>
      <c r="Z475" s="70">
        <f t="shared" si="303"/>
        <v>0</v>
      </c>
      <c r="AA475" s="70">
        <f t="shared" si="304"/>
        <v>0</v>
      </c>
      <c r="AB475" s="77">
        <f t="shared" si="305"/>
        <v>0</v>
      </c>
      <c r="AC475" s="70">
        <f t="shared" si="306"/>
        <v>0</v>
      </c>
      <c r="AD475" s="77">
        <f t="shared" si="307"/>
        <v>0</v>
      </c>
      <c r="AE475" s="70">
        <f t="shared" si="308"/>
        <v>0</v>
      </c>
      <c r="AF475" s="70">
        <f t="shared" si="309"/>
        <v>0</v>
      </c>
      <c r="AG475" s="70">
        <f t="shared" si="310"/>
        <v>0</v>
      </c>
    </row>
    <row r="476" spans="1:33" s="70" customFormat="1" ht="20.5" customHeight="1" thickBot="1" x14ac:dyDescent="0.6">
      <c r="A476" s="315"/>
      <c r="B476" s="341"/>
      <c r="C476" s="337"/>
      <c r="D476" s="331"/>
      <c r="E476" s="90"/>
      <c r="F476" s="102">
        <v>6</v>
      </c>
      <c r="G476" s="104"/>
      <c r="H476" s="105"/>
      <c r="I476" s="106">
        <f t="shared" si="299"/>
        <v>1</v>
      </c>
      <c r="J476" s="118" t="str">
        <f>申請シート!J476</f>
        <v>【住宅手当】</v>
      </c>
      <c r="K476" s="107">
        <f>申請シート!P476</f>
        <v>0</v>
      </c>
      <c r="L476" s="300" t="s">
        <v>108</v>
      </c>
      <c r="M476" s="333"/>
      <c r="N476" s="288" t="s">
        <v>20</v>
      </c>
      <c r="O476" s="289"/>
      <c r="P476" s="289"/>
      <c r="Q476" s="289"/>
      <c r="R476" s="289"/>
      <c r="S476" s="290" t="s">
        <v>17</v>
      </c>
      <c r="T476" s="107">
        <f t="shared" si="311"/>
        <v>0</v>
      </c>
      <c r="U476" s="107">
        <f t="shared" si="300"/>
        <v>0</v>
      </c>
      <c r="V476" s="291"/>
      <c r="X476" s="70" t="str">
        <f t="shared" si="301"/>
        <v>【住宅手当】</v>
      </c>
      <c r="Y476" s="70">
        <f t="shared" si="302"/>
        <v>0.5</v>
      </c>
      <c r="Z476" s="70">
        <f t="shared" si="303"/>
        <v>0</v>
      </c>
      <c r="AA476" s="70">
        <f t="shared" si="304"/>
        <v>0</v>
      </c>
      <c r="AB476" s="77">
        <f t="shared" si="305"/>
        <v>0</v>
      </c>
      <c r="AC476" s="70">
        <f t="shared" si="306"/>
        <v>0</v>
      </c>
      <c r="AD476" s="77">
        <f t="shared" si="307"/>
        <v>0</v>
      </c>
      <c r="AE476" s="70">
        <f t="shared" si="308"/>
        <v>0</v>
      </c>
      <c r="AF476" s="70">
        <f t="shared" si="309"/>
        <v>0</v>
      </c>
      <c r="AG476" s="70">
        <f t="shared" si="310"/>
        <v>0</v>
      </c>
    </row>
    <row r="477" spans="1:33" s="70" customFormat="1" ht="20.5" customHeight="1" x14ac:dyDescent="0.55000000000000004">
      <c r="A477" s="338"/>
      <c r="B477" s="99"/>
      <c r="C477" s="99"/>
      <c r="D477" s="99"/>
      <c r="E477" s="97"/>
      <c r="F477" s="102">
        <v>7</v>
      </c>
      <c r="G477" s="104"/>
      <c r="H477" s="105"/>
      <c r="I477" s="106">
        <f t="shared" si="299"/>
        <v>1</v>
      </c>
      <c r="J477" s="118" t="str">
        <f>申請シート!J477</f>
        <v>【住宅手当】</v>
      </c>
      <c r="K477" s="107">
        <f>申請シート!P477</f>
        <v>0</v>
      </c>
      <c r="L477" s="300" t="s">
        <v>108</v>
      </c>
      <c r="M477" s="333"/>
      <c r="N477" s="288" t="s">
        <v>20</v>
      </c>
      <c r="O477" s="289"/>
      <c r="P477" s="289"/>
      <c r="Q477" s="289"/>
      <c r="R477" s="289"/>
      <c r="S477" s="290" t="s">
        <v>17</v>
      </c>
      <c r="T477" s="107">
        <f t="shared" si="311"/>
        <v>0</v>
      </c>
      <c r="U477" s="107">
        <f t="shared" si="300"/>
        <v>0</v>
      </c>
      <c r="V477" s="291"/>
      <c r="X477" s="70" t="str">
        <f t="shared" si="301"/>
        <v>【住宅手当】</v>
      </c>
      <c r="Y477" s="70">
        <f t="shared" si="302"/>
        <v>0.5</v>
      </c>
      <c r="Z477" s="70">
        <f t="shared" si="303"/>
        <v>0</v>
      </c>
      <c r="AA477" s="70">
        <f t="shared" si="304"/>
        <v>0</v>
      </c>
      <c r="AB477" s="77">
        <f t="shared" si="305"/>
        <v>0</v>
      </c>
      <c r="AC477" s="70">
        <f t="shared" si="306"/>
        <v>0</v>
      </c>
      <c r="AD477" s="77">
        <f t="shared" si="307"/>
        <v>0</v>
      </c>
      <c r="AE477" s="70">
        <f t="shared" si="308"/>
        <v>0</v>
      </c>
      <c r="AF477" s="70">
        <f t="shared" si="309"/>
        <v>0</v>
      </c>
      <c r="AG477" s="70">
        <f t="shared" si="310"/>
        <v>0</v>
      </c>
    </row>
    <row r="478" spans="1:33" s="70" customFormat="1" ht="20.5" customHeight="1" thickBot="1" x14ac:dyDescent="0.6">
      <c r="A478" s="338"/>
      <c r="B478" s="100"/>
      <c r="C478" s="100"/>
      <c r="D478" s="100"/>
      <c r="E478" s="98"/>
      <c r="F478" s="102">
        <v>8</v>
      </c>
      <c r="G478" s="104"/>
      <c r="H478" s="105"/>
      <c r="I478" s="106">
        <f t="shared" si="299"/>
        <v>1</v>
      </c>
      <c r="J478" s="118" t="str">
        <f>申請シート!J478</f>
        <v>【住宅手当】</v>
      </c>
      <c r="K478" s="107">
        <f>申請シート!P478</f>
        <v>0</v>
      </c>
      <c r="L478" s="300" t="s">
        <v>108</v>
      </c>
      <c r="M478" s="333"/>
      <c r="N478" s="288" t="s">
        <v>20</v>
      </c>
      <c r="O478" s="289"/>
      <c r="P478" s="289"/>
      <c r="Q478" s="289"/>
      <c r="R478" s="289"/>
      <c r="S478" s="290" t="s">
        <v>17</v>
      </c>
      <c r="T478" s="107">
        <f t="shared" si="311"/>
        <v>0</v>
      </c>
      <c r="U478" s="107">
        <f t="shared" si="300"/>
        <v>0</v>
      </c>
      <c r="V478" s="291"/>
      <c r="X478" s="70" t="str">
        <f t="shared" si="301"/>
        <v>【住宅手当】</v>
      </c>
      <c r="Y478" s="70">
        <f t="shared" si="302"/>
        <v>0.5</v>
      </c>
      <c r="Z478" s="70">
        <f t="shared" si="303"/>
        <v>0</v>
      </c>
      <c r="AA478" s="70">
        <f t="shared" si="304"/>
        <v>0</v>
      </c>
      <c r="AB478" s="77">
        <f t="shared" si="305"/>
        <v>0</v>
      </c>
      <c r="AC478" s="70">
        <f t="shared" si="306"/>
        <v>0</v>
      </c>
      <c r="AD478" s="77">
        <f t="shared" si="307"/>
        <v>0</v>
      </c>
      <c r="AE478" s="70">
        <f t="shared" si="308"/>
        <v>0</v>
      </c>
      <c r="AF478" s="70">
        <f t="shared" si="309"/>
        <v>0</v>
      </c>
      <c r="AG478" s="70">
        <f t="shared" si="310"/>
        <v>0</v>
      </c>
    </row>
    <row r="479" spans="1:33" s="70" customFormat="1" ht="20.5" customHeight="1" thickBot="1" x14ac:dyDescent="0.6">
      <c r="A479" s="315"/>
      <c r="B479" s="172" t="str">
        <f>IF(D472=0,C472,D472)</f>
        <v/>
      </c>
      <c r="C479" s="173" t="s">
        <v>164</v>
      </c>
      <c r="D479" s="174"/>
      <c r="E479" s="89"/>
      <c r="F479" s="102">
        <v>9</v>
      </c>
      <c r="G479" s="104"/>
      <c r="H479" s="105"/>
      <c r="I479" s="106">
        <f t="shared" si="299"/>
        <v>1</v>
      </c>
      <c r="J479" s="118" t="str">
        <f>申請シート!J479</f>
        <v>【住宅手当】</v>
      </c>
      <c r="K479" s="107">
        <f>申請シート!P479</f>
        <v>0</v>
      </c>
      <c r="L479" s="300" t="s">
        <v>108</v>
      </c>
      <c r="M479" s="333"/>
      <c r="N479" s="288" t="s">
        <v>20</v>
      </c>
      <c r="O479" s="289"/>
      <c r="P479" s="289"/>
      <c r="Q479" s="289"/>
      <c r="R479" s="289"/>
      <c r="S479" s="290" t="s">
        <v>17</v>
      </c>
      <c r="T479" s="107">
        <f t="shared" si="311"/>
        <v>0</v>
      </c>
      <c r="U479" s="107">
        <f t="shared" si="300"/>
        <v>0</v>
      </c>
      <c r="V479" s="291"/>
      <c r="X479" s="70" t="str">
        <f t="shared" si="301"/>
        <v>【住宅手当】</v>
      </c>
      <c r="Y479" s="70">
        <f t="shared" si="302"/>
        <v>0.5</v>
      </c>
      <c r="Z479" s="70">
        <f t="shared" si="303"/>
        <v>0</v>
      </c>
      <c r="AA479" s="70">
        <f t="shared" si="304"/>
        <v>0</v>
      </c>
      <c r="AB479" s="77">
        <f t="shared" si="305"/>
        <v>0</v>
      </c>
      <c r="AC479" s="70">
        <f t="shared" si="306"/>
        <v>0</v>
      </c>
      <c r="AD479" s="77">
        <f t="shared" si="307"/>
        <v>0</v>
      </c>
      <c r="AE479" s="70">
        <f t="shared" si="308"/>
        <v>0</v>
      </c>
      <c r="AF479" s="70">
        <f t="shared" si="309"/>
        <v>0</v>
      </c>
      <c r="AG479" s="70">
        <f t="shared" si="310"/>
        <v>0</v>
      </c>
    </row>
    <row r="480" spans="1:33" s="70" customFormat="1" ht="20.5" customHeight="1" thickBot="1" x14ac:dyDescent="0.6">
      <c r="A480" s="315"/>
      <c r="B480" s="174" t="s">
        <v>5</v>
      </c>
      <c r="C480" s="175">
        <f>申請シート!C481</f>
        <v>12</v>
      </c>
      <c r="D480" s="176">
        <f>COUNTIF(X471:X482,"&lt;&gt;【補助対象外】")</f>
        <v>12</v>
      </c>
      <c r="E480" s="90"/>
      <c r="F480" s="102">
        <v>10</v>
      </c>
      <c r="G480" s="104"/>
      <c r="H480" s="105"/>
      <c r="I480" s="106">
        <f t="shared" si="299"/>
        <v>1</v>
      </c>
      <c r="J480" s="118" t="str">
        <f>申請シート!J480</f>
        <v>【住宅手当】</v>
      </c>
      <c r="K480" s="107">
        <f>申請シート!P480</f>
        <v>0</v>
      </c>
      <c r="L480" s="300" t="s">
        <v>108</v>
      </c>
      <c r="M480" s="333"/>
      <c r="N480" s="288" t="s">
        <v>20</v>
      </c>
      <c r="O480" s="289"/>
      <c r="P480" s="289"/>
      <c r="Q480" s="289"/>
      <c r="R480" s="289"/>
      <c r="S480" s="290" t="s">
        <v>17</v>
      </c>
      <c r="T480" s="107">
        <f t="shared" si="311"/>
        <v>0</v>
      </c>
      <c r="U480" s="107">
        <f t="shared" si="300"/>
        <v>0</v>
      </c>
      <c r="V480" s="291"/>
      <c r="X480" s="70" t="str">
        <f t="shared" si="301"/>
        <v>【住宅手当】</v>
      </c>
      <c r="Y480" s="70">
        <f t="shared" si="302"/>
        <v>0.5</v>
      </c>
      <c r="Z480" s="70">
        <f t="shared" si="303"/>
        <v>0</v>
      </c>
      <c r="AA480" s="70">
        <f t="shared" si="304"/>
        <v>0</v>
      </c>
      <c r="AB480" s="77">
        <f t="shared" si="305"/>
        <v>0</v>
      </c>
      <c r="AC480" s="70">
        <f t="shared" si="306"/>
        <v>0</v>
      </c>
      <c r="AD480" s="77">
        <f t="shared" si="307"/>
        <v>0</v>
      </c>
      <c r="AE480" s="70">
        <f t="shared" si="308"/>
        <v>0</v>
      </c>
      <c r="AF480" s="70">
        <f t="shared" si="309"/>
        <v>0</v>
      </c>
      <c r="AG480" s="70">
        <f t="shared" si="310"/>
        <v>0</v>
      </c>
    </row>
    <row r="481" spans="1:33" s="70" customFormat="1" ht="20.5" customHeight="1" thickBot="1" x14ac:dyDescent="0.6">
      <c r="A481" s="315"/>
      <c r="B481" s="89" t="s">
        <v>114</v>
      </c>
      <c r="C481" s="182">
        <f>ROUNDDOWN(SUM(K471:K482),-3)</f>
        <v>0</v>
      </c>
      <c r="D481" s="177">
        <f>ROUNDDOWN(SUM(T471:T482),-3)</f>
        <v>0</v>
      </c>
      <c r="E481" s="89"/>
      <c r="F481" s="102">
        <v>11</v>
      </c>
      <c r="G481" s="104"/>
      <c r="H481" s="105"/>
      <c r="I481" s="106">
        <f t="shared" si="299"/>
        <v>1</v>
      </c>
      <c r="J481" s="118" t="str">
        <f>申請シート!J481</f>
        <v>【住宅手当】</v>
      </c>
      <c r="K481" s="107">
        <f>申請シート!P481</f>
        <v>0</v>
      </c>
      <c r="L481" s="300" t="s">
        <v>108</v>
      </c>
      <c r="M481" s="333"/>
      <c r="N481" s="288" t="s">
        <v>20</v>
      </c>
      <c r="O481" s="289"/>
      <c r="P481" s="289"/>
      <c r="Q481" s="289"/>
      <c r="R481" s="289"/>
      <c r="S481" s="290" t="s">
        <v>17</v>
      </c>
      <c r="T481" s="107">
        <f t="shared" si="311"/>
        <v>0</v>
      </c>
      <c r="U481" s="107">
        <f t="shared" si="300"/>
        <v>0</v>
      </c>
      <c r="V481" s="291"/>
      <c r="X481" s="70" t="str">
        <f t="shared" si="301"/>
        <v>【住宅手当】</v>
      </c>
      <c r="Y481" s="70">
        <f t="shared" si="302"/>
        <v>0.5</v>
      </c>
      <c r="Z481" s="70">
        <f t="shared" si="303"/>
        <v>0</v>
      </c>
      <c r="AA481" s="70">
        <f t="shared" si="304"/>
        <v>0</v>
      </c>
      <c r="AB481" s="77">
        <f t="shared" si="305"/>
        <v>0</v>
      </c>
      <c r="AC481" s="70">
        <f t="shared" si="306"/>
        <v>0</v>
      </c>
      <c r="AD481" s="77">
        <f t="shared" si="307"/>
        <v>0</v>
      </c>
      <c r="AE481" s="70">
        <f t="shared" si="308"/>
        <v>0</v>
      </c>
      <c r="AF481" s="70">
        <f t="shared" si="309"/>
        <v>0</v>
      </c>
      <c r="AG481" s="70">
        <f t="shared" si="310"/>
        <v>0</v>
      </c>
    </row>
    <row r="482" spans="1:33" s="70" customFormat="1" ht="20.5" customHeight="1" thickBot="1" x14ac:dyDescent="0.6">
      <c r="A482" s="315"/>
      <c r="B482" s="183" t="s">
        <v>115</v>
      </c>
      <c r="C482" s="178"/>
      <c r="D482" s="179">
        <f>D481-C481</f>
        <v>0</v>
      </c>
      <c r="E482" s="90"/>
      <c r="F482" s="108">
        <v>12</v>
      </c>
      <c r="G482" s="109"/>
      <c r="H482" s="110"/>
      <c r="I482" s="111">
        <f t="shared" si="299"/>
        <v>1</v>
      </c>
      <c r="J482" s="120" t="str">
        <f>申請シート!J482</f>
        <v>【住宅手当】</v>
      </c>
      <c r="K482" s="112">
        <f>申請シート!P482</f>
        <v>0</v>
      </c>
      <c r="L482" s="303" t="s">
        <v>108</v>
      </c>
      <c r="M482" s="334"/>
      <c r="N482" s="295" t="s">
        <v>20</v>
      </c>
      <c r="O482" s="296"/>
      <c r="P482" s="296"/>
      <c r="Q482" s="296"/>
      <c r="R482" s="296"/>
      <c r="S482" s="297" t="s">
        <v>17</v>
      </c>
      <c r="T482" s="112">
        <f t="shared" si="311"/>
        <v>0</v>
      </c>
      <c r="U482" s="112">
        <f t="shared" si="300"/>
        <v>0</v>
      </c>
      <c r="V482" s="298"/>
      <c r="X482" s="70" t="str">
        <f t="shared" si="301"/>
        <v>【住宅手当】</v>
      </c>
      <c r="Y482" s="70">
        <f t="shared" si="302"/>
        <v>0.5</v>
      </c>
      <c r="Z482" s="70">
        <f t="shared" si="303"/>
        <v>0</v>
      </c>
      <c r="AA482" s="70">
        <f t="shared" si="304"/>
        <v>0</v>
      </c>
      <c r="AB482" s="77">
        <f t="shared" si="305"/>
        <v>0</v>
      </c>
      <c r="AC482" s="70">
        <f t="shared" si="306"/>
        <v>0</v>
      </c>
      <c r="AD482" s="77">
        <f t="shared" si="307"/>
        <v>0</v>
      </c>
      <c r="AE482" s="70">
        <f t="shared" si="308"/>
        <v>0</v>
      </c>
      <c r="AF482" s="70">
        <f t="shared" si="309"/>
        <v>0</v>
      </c>
      <c r="AG482" s="70">
        <f t="shared" si="310"/>
        <v>0</v>
      </c>
    </row>
    <row r="483" spans="1:33" s="70" customFormat="1" ht="3.65" customHeight="1" x14ac:dyDescent="0.55000000000000004">
      <c r="A483" s="147"/>
      <c r="B483" s="91"/>
      <c r="C483" s="71"/>
      <c r="D483" s="151"/>
      <c r="E483" s="92"/>
      <c r="F483" s="71"/>
      <c r="G483" s="93"/>
      <c r="H483" s="93"/>
      <c r="I483" s="94"/>
      <c r="J483" s="156"/>
      <c r="K483" s="95"/>
      <c r="L483" s="156"/>
      <c r="M483" s="157"/>
      <c r="N483" s="267"/>
      <c r="O483" s="268"/>
      <c r="P483" s="268"/>
      <c r="Q483" s="268"/>
      <c r="R483" s="268"/>
      <c r="S483" s="267"/>
      <c r="T483" s="95"/>
      <c r="U483" s="95"/>
      <c r="V483" s="96"/>
      <c r="AB483" s="77"/>
      <c r="AD483" s="77"/>
    </row>
    <row r="484" spans="1:33" s="70" customFormat="1" ht="3.65" customHeight="1" x14ac:dyDescent="0.55000000000000004">
      <c r="A484" s="147"/>
      <c r="B484" s="91"/>
      <c r="C484" s="71"/>
      <c r="D484" s="151"/>
      <c r="E484" s="92"/>
      <c r="F484" s="71"/>
      <c r="G484" s="93"/>
      <c r="H484" s="93"/>
      <c r="I484" s="94"/>
      <c r="J484" s="156"/>
      <c r="K484" s="95"/>
      <c r="L484" s="156"/>
      <c r="M484" s="157"/>
      <c r="N484" s="267"/>
      <c r="O484" s="268"/>
      <c r="P484" s="268"/>
      <c r="Q484" s="268"/>
      <c r="R484" s="268"/>
      <c r="S484" s="267"/>
      <c r="T484" s="95"/>
      <c r="U484" s="95"/>
      <c r="V484" s="96"/>
      <c r="AB484" s="77"/>
      <c r="AD484" s="77"/>
    </row>
    <row r="485" spans="1:33" s="70" customFormat="1" ht="3.65" customHeight="1" thickBot="1" x14ac:dyDescent="0.6">
      <c r="A485" s="147"/>
      <c r="B485" s="91"/>
      <c r="C485" s="71"/>
      <c r="D485" s="151"/>
      <c r="E485" s="92"/>
      <c r="F485" s="71"/>
      <c r="G485" s="93"/>
      <c r="H485" s="93"/>
      <c r="I485" s="94"/>
      <c r="J485" s="156"/>
      <c r="K485" s="95"/>
      <c r="L485" s="156"/>
      <c r="M485" s="157"/>
      <c r="N485" s="267"/>
      <c r="O485" s="268"/>
      <c r="P485" s="268"/>
      <c r="Q485" s="268"/>
      <c r="R485" s="268"/>
      <c r="S485" s="267"/>
      <c r="T485" s="95"/>
      <c r="U485" s="95"/>
      <c r="V485" s="96"/>
      <c r="AB485" s="77"/>
      <c r="AD485" s="77"/>
    </row>
    <row r="486" spans="1:33" s="70" customFormat="1" ht="3.65" customHeight="1" x14ac:dyDescent="0.55000000000000004">
      <c r="A486" s="147"/>
      <c r="B486" s="162"/>
      <c r="C486" s="164"/>
      <c r="D486" s="161"/>
      <c r="E486" s="163"/>
      <c r="F486" s="164"/>
      <c r="G486" s="165"/>
      <c r="H486" s="165"/>
      <c r="I486" s="166"/>
      <c r="J486" s="180"/>
      <c r="K486" s="167"/>
      <c r="L486" s="180"/>
      <c r="M486" s="181"/>
      <c r="N486" s="269"/>
      <c r="O486" s="270"/>
      <c r="P486" s="270"/>
      <c r="Q486" s="270"/>
      <c r="R486" s="270"/>
      <c r="S486" s="269"/>
      <c r="T486" s="167"/>
      <c r="U486" s="167"/>
      <c r="V486" s="168"/>
      <c r="AB486" s="77"/>
      <c r="AD486" s="77"/>
    </row>
    <row r="487" spans="1:33" s="70" customFormat="1" ht="3.65" customHeight="1" x14ac:dyDescent="0.55000000000000004">
      <c r="A487" s="147"/>
      <c r="B487" s="91"/>
      <c r="C487" s="71"/>
      <c r="D487" s="151"/>
      <c r="E487" s="92"/>
      <c r="F487" s="71"/>
      <c r="G487" s="93"/>
      <c r="H487" s="93"/>
      <c r="I487" s="94"/>
      <c r="J487" s="156"/>
      <c r="K487" s="95"/>
      <c r="L487" s="156"/>
      <c r="M487" s="157"/>
      <c r="N487" s="267"/>
      <c r="O487" s="268"/>
      <c r="P487" s="268"/>
      <c r="Q487" s="268"/>
      <c r="R487" s="268"/>
      <c r="S487" s="267"/>
      <c r="T487" s="95"/>
      <c r="U487" s="95"/>
      <c r="V487" s="96"/>
      <c r="AB487" s="77"/>
      <c r="AD487" s="77"/>
    </row>
    <row r="488" spans="1:33" s="70" customFormat="1" ht="3.65" customHeight="1" x14ac:dyDescent="0.55000000000000004">
      <c r="A488" s="147"/>
      <c r="B488" s="91"/>
      <c r="C488" s="71"/>
      <c r="D488" s="151"/>
      <c r="E488" s="92"/>
      <c r="F488" s="71"/>
      <c r="G488" s="93"/>
      <c r="H488" s="93"/>
      <c r="I488" s="94"/>
      <c r="J488" s="156"/>
      <c r="K488" s="95"/>
      <c r="L488" s="156"/>
      <c r="M488" s="157"/>
      <c r="N488" s="267"/>
      <c r="O488" s="268"/>
      <c r="P488" s="268"/>
      <c r="Q488" s="268"/>
      <c r="R488" s="268"/>
      <c r="S488" s="267"/>
      <c r="T488" s="95"/>
      <c r="U488" s="95"/>
      <c r="V488" s="96"/>
      <c r="AB488" s="77"/>
      <c r="AD488" s="77"/>
    </row>
    <row r="489" spans="1:33" ht="20" thickBot="1" x14ac:dyDescent="0.5">
      <c r="B489" s="6"/>
      <c r="C489" s="6"/>
      <c r="D489" s="122" t="str">
        <f>申請シート!D490</f>
        <v>25人目</v>
      </c>
      <c r="E489" s="6"/>
      <c r="F489" s="6"/>
      <c r="G489" s="149"/>
      <c r="H489" s="149"/>
      <c r="J489" s="149"/>
      <c r="N489" s="155"/>
      <c r="O489" s="154"/>
      <c r="P489" s="154"/>
      <c r="Q489" s="154"/>
      <c r="R489" s="154"/>
      <c r="S489" s="154"/>
      <c r="T489" s="154"/>
      <c r="U489" s="154"/>
      <c r="V489" s="155"/>
    </row>
    <row r="490" spans="1:33" s="70" customFormat="1" ht="48" customHeight="1" thickBot="1" x14ac:dyDescent="0.6">
      <c r="A490" s="78"/>
      <c r="B490" s="83" t="s">
        <v>94</v>
      </c>
      <c r="C490" s="83" t="s">
        <v>105</v>
      </c>
      <c r="D490" s="114" t="s">
        <v>107</v>
      </c>
      <c r="E490" s="88"/>
      <c r="F490" s="83" t="s">
        <v>93</v>
      </c>
      <c r="G490" s="84" t="s">
        <v>66</v>
      </c>
      <c r="H490" s="84" t="s">
        <v>67</v>
      </c>
      <c r="I490" s="81" t="s">
        <v>73</v>
      </c>
      <c r="J490" s="116" t="s">
        <v>111</v>
      </c>
      <c r="K490" s="116" t="s">
        <v>112</v>
      </c>
      <c r="L490" s="116" t="s">
        <v>109</v>
      </c>
      <c r="M490" s="116"/>
      <c r="N490" s="84" t="s">
        <v>75</v>
      </c>
      <c r="O490" s="84" t="s">
        <v>69</v>
      </c>
      <c r="P490" s="84" t="s">
        <v>68</v>
      </c>
      <c r="Q490" s="84" t="s">
        <v>70</v>
      </c>
      <c r="R490" s="84" t="s">
        <v>71</v>
      </c>
      <c r="S490" s="84" t="s">
        <v>15</v>
      </c>
      <c r="T490" s="121" t="s">
        <v>113</v>
      </c>
      <c r="U490" s="80" t="s">
        <v>74</v>
      </c>
      <c r="V490" s="69" t="s">
        <v>116</v>
      </c>
      <c r="Y490" s="70" t="s">
        <v>54</v>
      </c>
      <c r="Z490" s="70" t="s">
        <v>79</v>
      </c>
      <c r="AA490" s="70" t="s">
        <v>56</v>
      </c>
      <c r="AB490" s="70" t="s">
        <v>57</v>
      </c>
      <c r="AC490" s="71" t="s">
        <v>58</v>
      </c>
      <c r="AD490" s="70" t="s">
        <v>59</v>
      </c>
      <c r="AE490" s="70" t="s">
        <v>60</v>
      </c>
      <c r="AF490" s="70" t="s">
        <v>61</v>
      </c>
      <c r="AG490" s="70" t="s">
        <v>62</v>
      </c>
    </row>
    <row r="491" spans="1:33" s="70" customFormat="1" ht="20.5" customHeight="1" x14ac:dyDescent="0.55000000000000004">
      <c r="A491" s="315"/>
      <c r="B491" s="72" t="s">
        <v>96</v>
      </c>
      <c r="C491" s="87" t="str">
        <f>IF(申請シート!C491=0,"",申請シート!C491)</f>
        <v/>
      </c>
      <c r="D491" s="299"/>
      <c r="E491" s="89"/>
      <c r="F491" s="87">
        <v>1</v>
      </c>
      <c r="G491" s="73"/>
      <c r="H491" s="74"/>
      <c r="I491" s="75">
        <f t="shared" ref="I491:I502" si="312">IF(H491-G491+1&lt;10,IF(H491-G491+1&gt;0,H491-G491+1,"✕"),"✕")</f>
        <v>1</v>
      </c>
      <c r="J491" s="119" t="str">
        <f>申請シート!J491</f>
        <v>【住宅手当】</v>
      </c>
      <c r="K491" s="117">
        <f>申請シート!P491</f>
        <v>0</v>
      </c>
      <c r="L491" s="300" t="s">
        <v>108</v>
      </c>
      <c r="M491" s="332" t="s">
        <v>110</v>
      </c>
      <c r="N491" s="283" t="s">
        <v>20</v>
      </c>
      <c r="O491" s="284"/>
      <c r="P491" s="284"/>
      <c r="Q491" s="284"/>
      <c r="R491" s="284"/>
      <c r="S491" s="285" t="s">
        <v>17</v>
      </c>
      <c r="T491" s="76">
        <f>IF(L491="【あり】",IF(N491="【住宅手当】",AC491,IF(N491="【宿舎借上げ】",AG491,0)),K491)</f>
        <v>0</v>
      </c>
      <c r="U491" s="76">
        <f t="shared" ref="U491:U502" si="313">I491*T491</f>
        <v>0</v>
      </c>
      <c r="V491" s="286"/>
      <c r="X491" s="70" t="str">
        <f t="shared" ref="X491:X502" si="314">IF(L491="【あり】",N491,J491)</f>
        <v>【住宅手当】</v>
      </c>
      <c r="Y491" s="70">
        <f t="shared" ref="Y491:Y502" si="315">IF(S491="標準エリア",1/2,(IF(S491="加算エリア",2/3,0)))</f>
        <v>0.5</v>
      </c>
      <c r="Z491" s="70">
        <f t="shared" ref="Z491:Z502" si="316">P491*Y491</f>
        <v>0</v>
      </c>
      <c r="AA491" s="70">
        <f t="shared" ref="AA491:AA502" si="317">IF(Z491&gt;=(IF(S491="標準エリア",10000,IF(S491="加算エリア",14000,0))),IF(S491="標準エリア",10000,IF(S491="加算エリア",14000,0)),Z491)</f>
        <v>0</v>
      </c>
      <c r="AB491" s="77">
        <f t="shared" ref="AB491:AB502" si="318">O491-P491</f>
        <v>0</v>
      </c>
      <c r="AC491" s="70">
        <f t="shared" ref="AC491:AC502" si="319">IF(AA491&gt;=AB491,AB491,AA491)</f>
        <v>0</v>
      </c>
      <c r="AD491" s="77">
        <f t="shared" ref="AD491:AD502" si="320">Q491-R491</f>
        <v>0</v>
      </c>
      <c r="AE491" s="70">
        <f t="shared" ref="AE491:AE502" si="321">AD491*Y491</f>
        <v>0</v>
      </c>
      <c r="AF491" s="70">
        <f t="shared" ref="AF491:AF502" si="322">IF(AE491&gt;=(IF(S491="標準エリア",10000,14000)),(IF(S491="標準エリア",10000,14000)),AE491)</f>
        <v>0</v>
      </c>
      <c r="AG491" s="70">
        <f t="shared" ref="AG491:AG502" si="323">IF(AF491&gt;=R491,R491,AF491)</f>
        <v>0</v>
      </c>
    </row>
    <row r="492" spans="1:33" s="70" customFormat="1" ht="20.5" customHeight="1" x14ac:dyDescent="0.55000000000000004">
      <c r="A492" s="315"/>
      <c r="B492" s="101" t="s">
        <v>97</v>
      </c>
      <c r="C492" s="102" t="str">
        <f>IF(申請シート!C492=0,"",申請シート!C492)</f>
        <v/>
      </c>
      <c r="D492" s="301"/>
      <c r="E492" s="90"/>
      <c r="F492" s="102">
        <v>2</v>
      </c>
      <c r="G492" s="104"/>
      <c r="H492" s="105"/>
      <c r="I492" s="106">
        <f t="shared" si="312"/>
        <v>1</v>
      </c>
      <c r="J492" s="118" t="str">
        <f>申請シート!J492</f>
        <v>【住宅手当】</v>
      </c>
      <c r="K492" s="107">
        <f>申請シート!P492</f>
        <v>0</v>
      </c>
      <c r="L492" s="300" t="s">
        <v>108</v>
      </c>
      <c r="M492" s="333"/>
      <c r="N492" s="288" t="s">
        <v>20</v>
      </c>
      <c r="O492" s="289"/>
      <c r="P492" s="289"/>
      <c r="Q492" s="289"/>
      <c r="R492" s="289"/>
      <c r="S492" s="290" t="s">
        <v>17</v>
      </c>
      <c r="T492" s="107">
        <f>IF(L492="【あり】",IF(N492="【住宅手当】",AC492,IF(N492="【宿舎借上げ】",AG492,0)),K492)</f>
        <v>0</v>
      </c>
      <c r="U492" s="107">
        <f t="shared" si="313"/>
        <v>0</v>
      </c>
      <c r="V492" s="291"/>
      <c r="X492" s="70" t="str">
        <f t="shared" si="314"/>
        <v>【住宅手当】</v>
      </c>
      <c r="Y492" s="70">
        <f t="shared" si="315"/>
        <v>0.5</v>
      </c>
      <c r="Z492" s="70">
        <f t="shared" si="316"/>
        <v>0</v>
      </c>
      <c r="AA492" s="70">
        <f t="shared" si="317"/>
        <v>0</v>
      </c>
      <c r="AB492" s="77">
        <f t="shared" si="318"/>
        <v>0</v>
      </c>
      <c r="AC492" s="70">
        <f t="shared" si="319"/>
        <v>0</v>
      </c>
      <c r="AD492" s="77">
        <f t="shared" si="320"/>
        <v>0</v>
      </c>
      <c r="AE492" s="70">
        <f t="shared" si="321"/>
        <v>0</v>
      </c>
      <c r="AF492" s="70">
        <f t="shared" si="322"/>
        <v>0</v>
      </c>
      <c r="AG492" s="70">
        <f t="shared" si="323"/>
        <v>0</v>
      </c>
    </row>
    <row r="493" spans="1:33" s="70" customFormat="1" ht="20.5" customHeight="1" x14ac:dyDescent="0.55000000000000004">
      <c r="A493" s="315"/>
      <c r="B493" s="101" t="s">
        <v>106</v>
      </c>
      <c r="C493" s="115" t="str">
        <f>IF(申請シート!C495=0,"",申請シート!C495)</f>
        <v/>
      </c>
      <c r="D493" s="301"/>
      <c r="E493" s="89"/>
      <c r="F493" s="102">
        <v>3</v>
      </c>
      <c r="G493" s="104"/>
      <c r="H493" s="105"/>
      <c r="I493" s="106">
        <f t="shared" si="312"/>
        <v>1</v>
      </c>
      <c r="J493" s="118" t="str">
        <f>申請シート!J493</f>
        <v>【住宅手当】</v>
      </c>
      <c r="K493" s="107">
        <f>申請シート!P493</f>
        <v>0</v>
      </c>
      <c r="L493" s="300" t="s">
        <v>108</v>
      </c>
      <c r="M493" s="333"/>
      <c r="N493" s="288" t="s">
        <v>20</v>
      </c>
      <c r="O493" s="289"/>
      <c r="P493" s="289"/>
      <c r="Q493" s="289"/>
      <c r="R493" s="289"/>
      <c r="S493" s="290" t="s">
        <v>17</v>
      </c>
      <c r="T493" s="107">
        <f t="shared" ref="T493:T502" si="324">IF(L493="【あり】",IF(N493="【住宅手当】",AC493,IF(N493="【宿舎借上げ】",AG493,0)),K493)</f>
        <v>0</v>
      </c>
      <c r="U493" s="107">
        <f t="shared" si="313"/>
        <v>0</v>
      </c>
      <c r="V493" s="291"/>
      <c r="X493" s="70" t="str">
        <f t="shared" si="314"/>
        <v>【住宅手当】</v>
      </c>
      <c r="Y493" s="70">
        <f t="shared" si="315"/>
        <v>0.5</v>
      </c>
      <c r="Z493" s="70">
        <f t="shared" si="316"/>
        <v>0</v>
      </c>
      <c r="AA493" s="70">
        <f t="shared" si="317"/>
        <v>0</v>
      </c>
      <c r="AB493" s="77">
        <f t="shared" si="318"/>
        <v>0</v>
      </c>
      <c r="AC493" s="70">
        <f t="shared" si="319"/>
        <v>0</v>
      </c>
      <c r="AD493" s="77">
        <f t="shared" si="320"/>
        <v>0</v>
      </c>
      <c r="AE493" s="70">
        <f t="shared" si="321"/>
        <v>0</v>
      </c>
      <c r="AF493" s="70">
        <f t="shared" si="322"/>
        <v>0</v>
      </c>
      <c r="AG493" s="70">
        <f t="shared" si="323"/>
        <v>0</v>
      </c>
    </row>
    <row r="494" spans="1:33" s="70" customFormat="1" ht="20.5" customHeight="1" x14ac:dyDescent="0.55000000000000004">
      <c r="A494" s="315"/>
      <c r="B494" s="339" t="s">
        <v>101</v>
      </c>
      <c r="C494" s="335" t="str">
        <f>IF(申請シート!C496=0,"",申請シート!C496)</f>
        <v/>
      </c>
      <c r="D494" s="329"/>
      <c r="E494" s="90"/>
      <c r="F494" s="102">
        <v>4</v>
      </c>
      <c r="G494" s="104"/>
      <c r="H494" s="105"/>
      <c r="I494" s="106">
        <f t="shared" si="312"/>
        <v>1</v>
      </c>
      <c r="J494" s="118" t="str">
        <f>申請シート!J494</f>
        <v>【住宅手当】</v>
      </c>
      <c r="K494" s="107">
        <f>申請シート!P494</f>
        <v>0</v>
      </c>
      <c r="L494" s="300" t="s">
        <v>108</v>
      </c>
      <c r="M494" s="333"/>
      <c r="N494" s="288" t="s">
        <v>20</v>
      </c>
      <c r="O494" s="289"/>
      <c r="P494" s="289"/>
      <c r="Q494" s="289"/>
      <c r="R494" s="289"/>
      <c r="S494" s="290" t="s">
        <v>17</v>
      </c>
      <c r="T494" s="107">
        <f t="shared" si="324"/>
        <v>0</v>
      </c>
      <c r="U494" s="107">
        <f t="shared" si="313"/>
        <v>0</v>
      </c>
      <c r="V494" s="291"/>
      <c r="X494" s="70" t="str">
        <f t="shared" si="314"/>
        <v>【住宅手当】</v>
      </c>
      <c r="Y494" s="70">
        <f t="shared" si="315"/>
        <v>0.5</v>
      </c>
      <c r="Z494" s="70">
        <f t="shared" si="316"/>
        <v>0</v>
      </c>
      <c r="AA494" s="70">
        <f t="shared" si="317"/>
        <v>0</v>
      </c>
      <c r="AB494" s="77">
        <f t="shared" si="318"/>
        <v>0</v>
      </c>
      <c r="AC494" s="70">
        <f t="shared" si="319"/>
        <v>0</v>
      </c>
      <c r="AD494" s="77">
        <f t="shared" si="320"/>
        <v>0</v>
      </c>
      <c r="AE494" s="70">
        <f t="shared" si="321"/>
        <v>0</v>
      </c>
      <c r="AF494" s="70">
        <f t="shared" si="322"/>
        <v>0</v>
      </c>
      <c r="AG494" s="70">
        <f t="shared" si="323"/>
        <v>0</v>
      </c>
    </row>
    <row r="495" spans="1:33" s="70" customFormat="1" ht="20.5" customHeight="1" x14ac:dyDescent="0.55000000000000004">
      <c r="A495" s="315"/>
      <c r="B495" s="340"/>
      <c r="C495" s="336"/>
      <c r="D495" s="330"/>
      <c r="E495" s="89"/>
      <c r="F495" s="102">
        <v>5</v>
      </c>
      <c r="G495" s="104"/>
      <c r="H495" s="105"/>
      <c r="I495" s="106">
        <f t="shared" si="312"/>
        <v>1</v>
      </c>
      <c r="J495" s="118" t="str">
        <f>申請シート!J495</f>
        <v>【住宅手当】</v>
      </c>
      <c r="K495" s="107">
        <f>申請シート!P495</f>
        <v>0</v>
      </c>
      <c r="L495" s="300" t="s">
        <v>108</v>
      </c>
      <c r="M495" s="333"/>
      <c r="N495" s="288" t="s">
        <v>20</v>
      </c>
      <c r="O495" s="289"/>
      <c r="P495" s="289"/>
      <c r="Q495" s="289"/>
      <c r="R495" s="289"/>
      <c r="S495" s="290" t="s">
        <v>17</v>
      </c>
      <c r="T495" s="107">
        <f t="shared" si="324"/>
        <v>0</v>
      </c>
      <c r="U495" s="107">
        <f t="shared" si="313"/>
        <v>0</v>
      </c>
      <c r="V495" s="291"/>
      <c r="X495" s="70" t="str">
        <f t="shared" si="314"/>
        <v>【住宅手当】</v>
      </c>
      <c r="Y495" s="70">
        <f t="shared" si="315"/>
        <v>0.5</v>
      </c>
      <c r="Z495" s="70">
        <f t="shared" si="316"/>
        <v>0</v>
      </c>
      <c r="AA495" s="70">
        <f t="shared" si="317"/>
        <v>0</v>
      </c>
      <c r="AB495" s="77">
        <f t="shared" si="318"/>
        <v>0</v>
      </c>
      <c r="AC495" s="70">
        <f t="shared" si="319"/>
        <v>0</v>
      </c>
      <c r="AD495" s="77">
        <f t="shared" si="320"/>
        <v>0</v>
      </c>
      <c r="AE495" s="70">
        <f t="shared" si="321"/>
        <v>0</v>
      </c>
      <c r="AF495" s="70">
        <f t="shared" si="322"/>
        <v>0</v>
      </c>
      <c r="AG495" s="70">
        <f t="shared" si="323"/>
        <v>0</v>
      </c>
    </row>
    <row r="496" spans="1:33" s="70" customFormat="1" ht="20.5" customHeight="1" thickBot="1" x14ac:dyDescent="0.6">
      <c r="A496" s="315"/>
      <c r="B496" s="341"/>
      <c r="C496" s="337"/>
      <c r="D496" s="331"/>
      <c r="E496" s="90"/>
      <c r="F496" s="102">
        <v>6</v>
      </c>
      <c r="G496" s="104"/>
      <c r="H496" s="105"/>
      <c r="I496" s="106">
        <f t="shared" si="312"/>
        <v>1</v>
      </c>
      <c r="J496" s="118" t="str">
        <f>申請シート!J496</f>
        <v>【住宅手当】</v>
      </c>
      <c r="K496" s="107">
        <f>申請シート!P496</f>
        <v>0</v>
      </c>
      <c r="L496" s="300" t="s">
        <v>108</v>
      </c>
      <c r="M496" s="333"/>
      <c r="N496" s="288" t="s">
        <v>20</v>
      </c>
      <c r="O496" s="289"/>
      <c r="P496" s="289"/>
      <c r="Q496" s="289"/>
      <c r="R496" s="289"/>
      <c r="S496" s="290" t="s">
        <v>17</v>
      </c>
      <c r="T496" s="107">
        <f t="shared" si="324"/>
        <v>0</v>
      </c>
      <c r="U496" s="107">
        <f t="shared" si="313"/>
        <v>0</v>
      </c>
      <c r="V496" s="291"/>
      <c r="X496" s="70" t="str">
        <f t="shared" si="314"/>
        <v>【住宅手当】</v>
      </c>
      <c r="Y496" s="70">
        <f t="shared" si="315"/>
        <v>0.5</v>
      </c>
      <c r="Z496" s="70">
        <f t="shared" si="316"/>
        <v>0</v>
      </c>
      <c r="AA496" s="70">
        <f t="shared" si="317"/>
        <v>0</v>
      </c>
      <c r="AB496" s="77">
        <f t="shared" si="318"/>
        <v>0</v>
      </c>
      <c r="AC496" s="70">
        <f t="shared" si="319"/>
        <v>0</v>
      </c>
      <c r="AD496" s="77">
        <f t="shared" si="320"/>
        <v>0</v>
      </c>
      <c r="AE496" s="70">
        <f t="shared" si="321"/>
        <v>0</v>
      </c>
      <c r="AF496" s="70">
        <f t="shared" si="322"/>
        <v>0</v>
      </c>
      <c r="AG496" s="70">
        <f t="shared" si="323"/>
        <v>0</v>
      </c>
    </row>
    <row r="497" spans="1:33" s="70" customFormat="1" ht="20.5" customHeight="1" x14ac:dyDescent="0.55000000000000004">
      <c r="A497" s="338"/>
      <c r="B497" s="99"/>
      <c r="C497" s="99"/>
      <c r="D497" s="99"/>
      <c r="E497" s="97"/>
      <c r="F497" s="102">
        <v>7</v>
      </c>
      <c r="G497" s="104"/>
      <c r="H497" s="105"/>
      <c r="I497" s="106">
        <f t="shared" si="312"/>
        <v>1</v>
      </c>
      <c r="J497" s="118" t="str">
        <f>申請シート!J497</f>
        <v>【住宅手当】</v>
      </c>
      <c r="K497" s="107">
        <f>申請シート!P497</f>
        <v>0</v>
      </c>
      <c r="L497" s="300" t="s">
        <v>108</v>
      </c>
      <c r="M497" s="333"/>
      <c r="N497" s="288" t="s">
        <v>20</v>
      </c>
      <c r="O497" s="289"/>
      <c r="P497" s="289"/>
      <c r="Q497" s="289"/>
      <c r="R497" s="289"/>
      <c r="S497" s="290" t="s">
        <v>17</v>
      </c>
      <c r="T497" s="107">
        <f t="shared" si="324"/>
        <v>0</v>
      </c>
      <c r="U497" s="107">
        <f t="shared" si="313"/>
        <v>0</v>
      </c>
      <c r="V497" s="291"/>
      <c r="X497" s="70" t="str">
        <f t="shared" si="314"/>
        <v>【住宅手当】</v>
      </c>
      <c r="Y497" s="70">
        <f t="shared" si="315"/>
        <v>0.5</v>
      </c>
      <c r="Z497" s="70">
        <f t="shared" si="316"/>
        <v>0</v>
      </c>
      <c r="AA497" s="70">
        <f t="shared" si="317"/>
        <v>0</v>
      </c>
      <c r="AB497" s="77">
        <f t="shared" si="318"/>
        <v>0</v>
      </c>
      <c r="AC497" s="70">
        <f t="shared" si="319"/>
        <v>0</v>
      </c>
      <c r="AD497" s="77">
        <f t="shared" si="320"/>
        <v>0</v>
      </c>
      <c r="AE497" s="70">
        <f t="shared" si="321"/>
        <v>0</v>
      </c>
      <c r="AF497" s="70">
        <f t="shared" si="322"/>
        <v>0</v>
      </c>
      <c r="AG497" s="70">
        <f t="shared" si="323"/>
        <v>0</v>
      </c>
    </row>
    <row r="498" spans="1:33" s="70" customFormat="1" ht="20.5" customHeight="1" thickBot="1" x14ac:dyDescent="0.6">
      <c r="A498" s="338"/>
      <c r="B498" s="100"/>
      <c r="C498" s="100"/>
      <c r="D498" s="100"/>
      <c r="E498" s="98"/>
      <c r="F498" s="102">
        <v>8</v>
      </c>
      <c r="G498" s="104"/>
      <c r="H498" s="105"/>
      <c r="I498" s="106">
        <f t="shared" si="312"/>
        <v>1</v>
      </c>
      <c r="J498" s="118" t="str">
        <f>申請シート!J498</f>
        <v>【住宅手当】</v>
      </c>
      <c r="K498" s="107">
        <f>申請シート!P498</f>
        <v>0</v>
      </c>
      <c r="L498" s="300" t="s">
        <v>108</v>
      </c>
      <c r="M498" s="333"/>
      <c r="N498" s="288" t="s">
        <v>20</v>
      </c>
      <c r="O498" s="289"/>
      <c r="P498" s="289"/>
      <c r="Q498" s="289"/>
      <c r="R498" s="289"/>
      <c r="S498" s="290" t="s">
        <v>17</v>
      </c>
      <c r="T498" s="107">
        <f t="shared" si="324"/>
        <v>0</v>
      </c>
      <c r="U498" s="107">
        <f t="shared" si="313"/>
        <v>0</v>
      </c>
      <c r="V498" s="291"/>
      <c r="X498" s="70" t="str">
        <f t="shared" si="314"/>
        <v>【住宅手当】</v>
      </c>
      <c r="Y498" s="70">
        <f t="shared" si="315"/>
        <v>0.5</v>
      </c>
      <c r="Z498" s="70">
        <f t="shared" si="316"/>
        <v>0</v>
      </c>
      <c r="AA498" s="70">
        <f t="shared" si="317"/>
        <v>0</v>
      </c>
      <c r="AB498" s="77">
        <f t="shared" si="318"/>
        <v>0</v>
      </c>
      <c r="AC498" s="70">
        <f t="shared" si="319"/>
        <v>0</v>
      </c>
      <c r="AD498" s="77">
        <f t="shared" si="320"/>
        <v>0</v>
      </c>
      <c r="AE498" s="70">
        <f t="shared" si="321"/>
        <v>0</v>
      </c>
      <c r="AF498" s="70">
        <f t="shared" si="322"/>
        <v>0</v>
      </c>
      <c r="AG498" s="70">
        <f t="shared" si="323"/>
        <v>0</v>
      </c>
    </row>
    <row r="499" spans="1:33" s="70" customFormat="1" ht="20.5" customHeight="1" thickBot="1" x14ac:dyDescent="0.6">
      <c r="A499" s="315"/>
      <c r="B499" s="172" t="str">
        <f>IF(D492=0,C492,D492)</f>
        <v/>
      </c>
      <c r="C499" s="173" t="s">
        <v>164</v>
      </c>
      <c r="D499" s="174"/>
      <c r="E499" s="89"/>
      <c r="F499" s="102">
        <v>9</v>
      </c>
      <c r="G499" s="104"/>
      <c r="H499" s="105"/>
      <c r="I499" s="106">
        <f t="shared" si="312"/>
        <v>1</v>
      </c>
      <c r="J499" s="118" t="str">
        <f>申請シート!J499</f>
        <v>【住宅手当】</v>
      </c>
      <c r="K499" s="107">
        <f>申請シート!P499</f>
        <v>0</v>
      </c>
      <c r="L499" s="300" t="s">
        <v>108</v>
      </c>
      <c r="M499" s="333"/>
      <c r="N499" s="288" t="s">
        <v>20</v>
      </c>
      <c r="O499" s="289"/>
      <c r="P499" s="289"/>
      <c r="Q499" s="289"/>
      <c r="R499" s="289"/>
      <c r="S499" s="290" t="s">
        <v>17</v>
      </c>
      <c r="T499" s="107">
        <f t="shared" si="324"/>
        <v>0</v>
      </c>
      <c r="U499" s="107">
        <f t="shared" si="313"/>
        <v>0</v>
      </c>
      <c r="V499" s="291"/>
      <c r="X499" s="70" t="str">
        <f t="shared" si="314"/>
        <v>【住宅手当】</v>
      </c>
      <c r="Y499" s="70">
        <f t="shared" si="315"/>
        <v>0.5</v>
      </c>
      <c r="Z499" s="70">
        <f t="shared" si="316"/>
        <v>0</v>
      </c>
      <c r="AA499" s="70">
        <f t="shared" si="317"/>
        <v>0</v>
      </c>
      <c r="AB499" s="77">
        <f t="shared" si="318"/>
        <v>0</v>
      </c>
      <c r="AC499" s="70">
        <f t="shared" si="319"/>
        <v>0</v>
      </c>
      <c r="AD499" s="77">
        <f t="shared" si="320"/>
        <v>0</v>
      </c>
      <c r="AE499" s="70">
        <f t="shared" si="321"/>
        <v>0</v>
      </c>
      <c r="AF499" s="70">
        <f t="shared" si="322"/>
        <v>0</v>
      </c>
      <c r="AG499" s="70">
        <f t="shared" si="323"/>
        <v>0</v>
      </c>
    </row>
    <row r="500" spans="1:33" s="70" customFormat="1" ht="20.5" customHeight="1" thickBot="1" x14ac:dyDescent="0.6">
      <c r="A500" s="315"/>
      <c r="B500" s="174" t="s">
        <v>5</v>
      </c>
      <c r="C500" s="175">
        <f>申請シート!C501</f>
        <v>12</v>
      </c>
      <c r="D500" s="176">
        <f>COUNTIF(X491:X502,"&lt;&gt;【補助対象外】")</f>
        <v>12</v>
      </c>
      <c r="E500" s="90"/>
      <c r="F500" s="102">
        <v>10</v>
      </c>
      <c r="G500" s="104"/>
      <c r="H500" s="105"/>
      <c r="I500" s="106">
        <f t="shared" si="312"/>
        <v>1</v>
      </c>
      <c r="J500" s="118" t="str">
        <f>申請シート!J500</f>
        <v>【住宅手当】</v>
      </c>
      <c r="K500" s="107">
        <f>申請シート!P500</f>
        <v>0</v>
      </c>
      <c r="L500" s="300" t="s">
        <v>108</v>
      </c>
      <c r="M500" s="333"/>
      <c r="N500" s="288" t="s">
        <v>20</v>
      </c>
      <c r="O500" s="289"/>
      <c r="P500" s="289"/>
      <c r="Q500" s="289"/>
      <c r="R500" s="289"/>
      <c r="S500" s="290" t="s">
        <v>17</v>
      </c>
      <c r="T500" s="107">
        <f t="shared" si="324"/>
        <v>0</v>
      </c>
      <c r="U500" s="107">
        <f t="shared" si="313"/>
        <v>0</v>
      </c>
      <c r="V500" s="291"/>
      <c r="X500" s="70" t="str">
        <f t="shared" si="314"/>
        <v>【住宅手当】</v>
      </c>
      <c r="Y500" s="70">
        <f t="shared" si="315"/>
        <v>0.5</v>
      </c>
      <c r="Z500" s="70">
        <f t="shared" si="316"/>
        <v>0</v>
      </c>
      <c r="AA500" s="70">
        <f t="shared" si="317"/>
        <v>0</v>
      </c>
      <c r="AB500" s="77">
        <f t="shared" si="318"/>
        <v>0</v>
      </c>
      <c r="AC500" s="70">
        <f t="shared" si="319"/>
        <v>0</v>
      </c>
      <c r="AD500" s="77">
        <f t="shared" si="320"/>
        <v>0</v>
      </c>
      <c r="AE500" s="70">
        <f t="shared" si="321"/>
        <v>0</v>
      </c>
      <c r="AF500" s="70">
        <f t="shared" si="322"/>
        <v>0</v>
      </c>
      <c r="AG500" s="70">
        <f t="shared" si="323"/>
        <v>0</v>
      </c>
    </row>
    <row r="501" spans="1:33" s="70" customFormat="1" ht="20.5" customHeight="1" thickBot="1" x14ac:dyDescent="0.6">
      <c r="A501" s="315"/>
      <c r="B501" s="89" t="s">
        <v>114</v>
      </c>
      <c r="C501" s="182">
        <f>ROUNDDOWN(SUM(K491:K502),-3)</f>
        <v>0</v>
      </c>
      <c r="D501" s="177">
        <f>ROUNDDOWN(SUM(T491:T502),-3)</f>
        <v>0</v>
      </c>
      <c r="E501" s="89"/>
      <c r="F501" s="102">
        <v>11</v>
      </c>
      <c r="G501" s="104"/>
      <c r="H501" s="105"/>
      <c r="I501" s="106">
        <f t="shared" si="312"/>
        <v>1</v>
      </c>
      <c r="J501" s="118" t="str">
        <f>申請シート!J501</f>
        <v>【住宅手当】</v>
      </c>
      <c r="K501" s="107">
        <f>申請シート!P501</f>
        <v>0</v>
      </c>
      <c r="L501" s="300" t="s">
        <v>108</v>
      </c>
      <c r="M501" s="333"/>
      <c r="N501" s="288" t="s">
        <v>20</v>
      </c>
      <c r="O501" s="289"/>
      <c r="P501" s="289"/>
      <c r="Q501" s="289"/>
      <c r="R501" s="289"/>
      <c r="S501" s="290" t="s">
        <v>17</v>
      </c>
      <c r="T501" s="107">
        <f t="shared" si="324"/>
        <v>0</v>
      </c>
      <c r="U501" s="107">
        <f t="shared" si="313"/>
        <v>0</v>
      </c>
      <c r="V501" s="291"/>
      <c r="X501" s="70" t="str">
        <f t="shared" si="314"/>
        <v>【住宅手当】</v>
      </c>
      <c r="Y501" s="70">
        <f t="shared" si="315"/>
        <v>0.5</v>
      </c>
      <c r="Z501" s="70">
        <f t="shared" si="316"/>
        <v>0</v>
      </c>
      <c r="AA501" s="70">
        <f t="shared" si="317"/>
        <v>0</v>
      </c>
      <c r="AB501" s="77">
        <f t="shared" si="318"/>
        <v>0</v>
      </c>
      <c r="AC501" s="70">
        <f t="shared" si="319"/>
        <v>0</v>
      </c>
      <c r="AD501" s="77">
        <f t="shared" si="320"/>
        <v>0</v>
      </c>
      <c r="AE501" s="70">
        <f t="shared" si="321"/>
        <v>0</v>
      </c>
      <c r="AF501" s="70">
        <f t="shared" si="322"/>
        <v>0</v>
      </c>
      <c r="AG501" s="70">
        <f t="shared" si="323"/>
        <v>0</v>
      </c>
    </row>
    <row r="502" spans="1:33" s="70" customFormat="1" ht="20.5" customHeight="1" thickBot="1" x14ac:dyDescent="0.6">
      <c r="A502" s="315"/>
      <c r="B502" s="183" t="s">
        <v>115</v>
      </c>
      <c r="C502" s="178"/>
      <c r="D502" s="179">
        <f>D501-C501</f>
        <v>0</v>
      </c>
      <c r="E502" s="90"/>
      <c r="F502" s="108">
        <v>12</v>
      </c>
      <c r="G502" s="109"/>
      <c r="H502" s="110"/>
      <c r="I502" s="111">
        <f t="shared" si="312"/>
        <v>1</v>
      </c>
      <c r="J502" s="120" t="str">
        <f>申請シート!J502</f>
        <v>【住宅手当】</v>
      </c>
      <c r="K502" s="112">
        <f>申請シート!P502</f>
        <v>0</v>
      </c>
      <c r="L502" s="303" t="s">
        <v>108</v>
      </c>
      <c r="M502" s="334"/>
      <c r="N502" s="295" t="s">
        <v>20</v>
      </c>
      <c r="O502" s="296"/>
      <c r="P502" s="296"/>
      <c r="Q502" s="296"/>
      <c r="R502" s="296"/>
      <c r="S502" s="297" t="s">
        <v>17</v>
      </c>
      <c r="T502" s="112">
        <f t="shared" si="324"/>
        <v>0</v>
      </c>
      <c r="U502" s="112">
        <f t="shared" si="313"/>
        <v>0</v>
      </c>
      <c r="V502" s="298"/>
      <c r="X502" s="70" t="str">
        <f t="shared" si="314"/>
        <v>【住宅手当】</v>
      </c>
      <c r="Y502" s="70">
        <f t="shared" si="315"/>
        <v>0.5</v>
      </c>
      <c r="Z502" s="70">
        <f t="shared" si="316"/>
        <v>0</v>
      </c>
      <c r="AA502" s="70">
        <f t="shared" si="317"/>
        <v>0</v>
      </c>
      <c r="AB502" s="77">
        <f t="shared" si="318"/>
        <v>0</v>
      </c>
      <c r="AC502" s="70">
        <f t="shared" si="319"/>
        <v>0</v>
      </c>
      <c r="AD502" s="77">
        <f t="shared" si="320"/>
        <v>0</v>
      </c>
      <c r="AE502" s="70">
        <f t="shared" si="321"/>
        <v>0</v>
      </c>
      <c r="AF502" s="70">
        <f t="shared" si="322"/>
        <v>0</v>
      </c>
      <c r="AG502" s="70">
        <f t="shared" si="323"/>
        <v>0</v>
      </c>
    </row>
    <row r="503" spans="1:33" s="70" customFormat="1" ht="3.65" customHeight="1" x14ac:dyDescent="0.55000000000000004">
      <c r="A503" s="147"/>
      <c r="B503" s="91"/>
      <c r="C503" s="71"/>
      <c r="D503" s="151"/>
      <c r="E503" s="92"/>
      <c r="F503" s="71"/>
      <c r="G503" s="93"/>
      <c r="H503" s="93"/>
      <c r="I503" s="94"/>
      <c r="J503" s="156"/>
      <c r="K503" s="95"/>
      <c r="L503" s="156"/>
      <c r="M503" s="157"/>
      <c r="N503" s="267"/>
      <c r="O503" s="268"/>
      <c r="P503" s="268"/>
      <c r="Q503" s="268"/>
      <c r="R503" s="268"/>
      <c r="S503" s="267"/>
      <c r="T503" s="95"/>
      <c r="U503" s="95"/>
      <c r="V503" s="96"/>
      <c r="AB503" s="77"/>
      <c r="AD503" s="77"/>
    </row>
    <row r="504" spans="1:33" s="70" customFormat="1" ht="3.65" customHeight="1" x14ac:dyDescent="0.55000000000000004">
      <c r="A504" s="147"/>
      <c r="B504" s="91"/>
      <c r="C504" s="71"/>
      <c r="D504" s="151"/>
      <c r="E504" s="92"/>
      <c r="F504" s="71"/>
      <c r="G504" s="93"/>
      <c r="H504" s="93"/>
      <c r="I504" s="94"/>
      <c r="J504" s="156"/>
      <c r="K504" s="95"/>
      <c r="L504" s="156"/>
      <c r="M504" s="157"/>
      <c r="N504" s="267"/>
      <c r="O504" s="268"/>
      <c r="P504" s="268"/>
      <c r="Q504" s="268"/>
      <c r="R504" s="268"/>
      <c r="S504" s="267"/>
      <c r="T504" s="95"/>
      <c r="U504" s="95"/>
      <c r="V504" s="96"/>
      <c r="AB504" s="77"/>
      <c r="AD504" s="77"/>
    </row>
    <row r="505" spans="1:33" s="70" customFormat="1" ht="3.65" customHeight="1" thickBot="1" x14ac:dyDescent="0.6">
      <c r="A505" s="147"/>
      <c r="B505" s="91"/>
      <c r="C505" s="71"/>
      <c r="D505" s="151"/>
      <c r="E505" s="92"/>
      <c r="F505" s="71"/>
      <c r="G505" s="93"/>
      <c r="H505" s="93"/>
      <c r="I505" s="94"/>
      <c r="J505" s="156"/>
      <c r="K505" s="95"/>
      <c r="L505" s="156"/>
      <c r="M505" s="157"/>
      <c r="N505" s="267"/>
      <c r="O505" s="268"/>
      <c r="P505" s="268"/>
      <c r="Q505" s="268"/>
      <c r="R505" s="268"/>
      <c r="S505" s="267"/>
      <c r="T505" s="95"/>
      <c r="U505" s="95"/>
      <c r="V505" s="96"/>
      <c r="AB505" s="77"/>
      <c r="AD505" s="77"/>
    </row>
    <row r="506" spans="1:33" s="70" customFormat="1" ht="3.65" customHeight="1" x14ac:dyDescent="0.55000000000000004">
      <c r="A506" s="147"/>
      <c r="B506" s="162"/>
      <c r="C506" s="164"/>
      <c r="D506" s="161"/>
      <c r="E506" s="163"/>
      <c r="F506" s="164"/>
      <c r="G506" s="165"/>
      <c r="H506" s="165"/>
      <c r="I506" s="166"/>
      <c r="J506" s="180"/>
      <c r="K506" s="167"/>
      <c r="L506" s="180"/>
      <c r="M506" s="181"/>
      <c r="N506" s="269"/>
      <c r="O506" s="270"/>
      <c r="P506" s="270"/>
      <c r="Q506" s="270"/>
      <c r="R506" s="270"/>
      <c r="S506" s="269"/>
      <c r="T506" s="167"/>
      <c r="U506" s="167"/>
      <c r="V506" s="168"/>
      <c r="AB506" s="77"/>
      <c r="AD506" s="77"/>
    </row>
    <row r="507" spans="1:33" s="70" customFormat="1" ht="3.65" customHeight="1" x14ac:dyDescent="0.55000000000000004">
      <c r="A507" s="147"/>
      <c r="B507" s="91"/>
      <c r="C507" s="71"/>
      <c r="D507" s="151"/>
      <c r="E507" s="92"/>
      <c r="F507" s="71"/>
      <c r="G507" s="93"/>
      <c r="H507" s="93"/>
      <c r="I507" s="94"/>
      <c r="J507" s="156"/>
      <c r="K507" s="95"/>
      <c r="L507" s="156"/>
      <c r="M507" s="157"/>
      <c r="N507" s="267"/>
      <c r="O507" s="268"/>
      <c r="P507" s="268"/>
      <c r="Q507" s="268"/>
      <c r="R507" s="268"/>
      <c r="S507" s="267"/>
      <c r="T507" s="95"/>
      <c r="U507" s="95"/>
      <c r="V507" s="96"/>
      <c r="AB507" s="77"/>
      <c r="AD507" s="77"/>
    </row>
    <row r="508" spans="1:33" s="70" customFormat="1" ht="3.65" customHeight="1" x14ac:dyDescent="0.55000000000000004">
      <c r="A508" s="147"/>
      <c r="B508" s="91"/>
      <c r="C508" s="71"/>
      <c r="D508" s="151"/>
      <c r="E508" s="92"/>
      <c r="F508" s="71"/>
      <c r="G508" s="93"/>
      <c r="H508" s="93"/>
      <c r="I508" s="94"/>
      <c r="J508" s="156"/>
      <c r="K508" s="95"/>
      <c r="L508" s="156"/>
      <c r="M508" s="157"/>
      <c r="N508" s="267"/>
      <c r="O508" s="268"/>
      <c r="P508" s="268"/>
      <c r="Q508" s="268"/>
      <c r="R508" s="268"/>
      <c r="S508" s="267"/>
      <c r="T508" s="95"/>
      <c r="U508" s="95"/>
      <c r="V508" s="96"/>
      <c r="AB508" s="77"/>
      <c r="AD508" s="77"/>
    </row>
    <row r="509" spans="1:33" ht="20" thickBot="1" x14ac:dyDescent="0.5">
      <c r="B509" s="6"/>
      <c r="C509" s="6"/>
      <c r="D509" s="122" t="str">
        <f>申請シート!D510</f>
        <v>26人目</v>
      </c>
      <c r="E509" s="6"/>
      <c r="F509" s="6"/>
      <c r="G509" s="149"/>
      <c r="H509" s="149"/>
      <c r="J509" s="149"/>
      <c r="N509" s="155"/>
      <c r="O509" s="154"/>
      <c r="P509" s="154"/>
      <c r="Q509" s="154"/>
      <c r="R509" s="154"/>
      <c r="S509" s="154"/>
      <c r="T509" s="154"/>
      <c r="U509" s="154"/>
      <c r="V509" s="155"/>
    </row>
    <row r="510" spans="1:33" s="70" customFormat="1" ht="48" customHeight="1" thickBot="1" x14ac:dyDescent="0.6">
      <c r="A510" s="78"/>
      <c r="B510" s="83" t="s">
        <v>94</v>
      </c>
      <c r="C510" s="83" t="s">
        <v>105</v>
      </c>
      <c r="D510" s="114" t="s">
        <v>107</v>
      </c>
      <c r="E510" s="88"/>
      <c r="F510" s="83" t="s">
        <v>93</v>
      </c>
      <c r="G510" s="84" t="s">
        <v>66</v>
      </c>
      <c r="H510" s="84" t="s">
        <v>67</v>
      </c>
      <c r="I510" s="81" t="s">
        <v>73</v>
      </c>
      <c r="J510" s="116" t="s">
        <v>111</v>
      </c>
      <c r="K510" s="116" t="s">
        <v>112</v>
      </c>
      <c r="L510" s="116" t="s">
        <v>109</v>
      </c>
      <c r="M510" s="116"/>
      <c r="N510" s="84" t="s">
        <v>75</v>
      </c>
      <c r="O510" s="84" t="s">
        <v>69</v>
      </c>
      <c r="P510" s="84" t="s">
        <v>68</v>
      </c>
      <c r="Q510" s="84" t="s">
        <v>70</v>
      </c>
      <c r="R510" s="84" t="s">
        <v>71</v>
      </c>
      <c r="S510" s="84" t="s">
        <v>15</v>
      </c>
      <c r="T510" s="121" t="s">
        <v>113</v>
      </c>
      <c r="U510" s="80" t="s">
        <v>74</v>
      </c>
      <c r="V510" s="69" t="s">
        <v>116</v>
      </c>
      <c r="Y510" s="70" t="s">
        <v>54</v>
      </c>
      <c r="Z510" s="70" t="s">
        <v>79</v>
      </c>
      <c r="AA510" s="70" t="s">
        <v>56</v>
      </c>
      <c r="AB510" s="70" t="s">
        <v>57</v>
      </c>
      <c r="AC510" s="71" t="s">
        <v>58</v>
      </c>
      <c r="AD510" s="70" t="s">
        <v>59</v>
      </c>
      <c r="AE510" s="70" t="s">
        <v>60</v>
      </c>
      <c r="AF510" s="70" t="s">
        <v>61</v>
      </c>
      <c r="AG510" s="70" t="s">
        <v>62</v>
      </c>
    </row>
    <row r="511" spans="1:33" s="70" customFormat="1" ht="20.5" customHeight="1" x14ac:dyDescent="0.55000000000000004">
      <c r="A511" s="315"/>
      <c r="B511" s="72" t="s">
        <v>96</v>
      </c>
      <c r="C511" s="87" t="str">
        <f>IF(申請シート!C511=0,"",申請シート!C511)</f>
        <v/>
      </c>
      <c r="D511" s="299"/>
      <c r="E511" s="89"/>
      <c r="F511" s="87">
        <v>1</v>
      </c>
      <c r="G511" s="73"/>
      <c r="H511" s="74"/>
      <c r="I511" s="75">
        <f t="shared" ref="I511:I522" si="325">IF(H511-G511+1&lt;10,IF(H511-G511+1&gt;0,H511-G511+1,"✕"),"✕")</f>
        <v>1</v>
      </c>
      <c r="J511" s="119" t="str">
        <f>申請シート!J511</f>
        <v>【住宅手当】</v>
      </c>
      <c r="K511" s="117">
        <f>申請シート!P511</f>
        <v>0</v>
      </c>
      <c r="L511" s="300" t="s">
        <v>108</v>
      </c>
      <c r="M511" s="332" t="s">
        <v>110</v>
      </c>
      <c r="N511" s="283" t="s">
        <v>20</v>
      </c>
      <c r="O511" s="284"/>
      <c r="P511" s="284"/>
      <c r="Q511" s="284"/>
      <c r="R511" s="284"/>
      <c r="S511" s="285" t="s">
        <v>17</v>
      </c>
      <c r="T511" s="76">
        <f>IF(L511="【あり】",IF(N511="【住宅手当】",AC511,IF(N511="【宿舎借上げ】",AG511,0)),K511)</f>
        <v>0</v>
      </c>
      <c r="U511" s="76">
        <f t="shared" ref="U511:U522" si="326">I511*T511</f>
        <v>0</v>
      </c>
      <c r="V511" s="286"/>
      <c r="X511" s="70" t="str">
        <f t="shared" ref="X511:X522" si="327">IF(L511="【あり】",N511,J511)</f>
        <v>【住宅手当】</v>
      </c>
      <c r="Y511" s="70">
        <f t="shared" ref="Y511:Y522" si="328">IF(S511="標準エリア",1/2,(IF(S511="加算エリア",2/3,0)))</f>
        <v>0.5</v>
      </c>
      <c r="Z511" s="70">
        <f t="shared" ref="Z511:Z522" si="329">P511*Y511</f>
        <v>0</v>
      </c>
      <c r="AA511" s="70">
        <f t="shared" ref="AA511:AA522" si="330">IF(Z511&gt;=(IF(S511="標準エリア",10000,IF(S511="加算エリア",14000,0))),IF(S511="標準エリア",10000,IF(S511="加算エリア",14000,0)),Z511)</f>
        <v>0</v>
      </c>
      <c r="AB511" s="77">
        <f t="shared" ref="AB511:AB522" si="331">O511-P511</f>
        <v>0</v>
      </c>
      <c r="AC511" s="70">
        <f t="shared" ref="AC511:AC522" si="332">IF(AA511&gt;=AB511,AB511,AA511)</f>
        <v>0</v>
      </c>
      <c r="AD511" s="77">
        <f t="shared" ref="AD511:AD522" si="333">Q511-R511</f>
        <v>0</v>
      </c>
      <c r="AE511" s="70">
        <f t="shared" ref="AE511:AE522" si="334">AD511*Y511</f>
        <v>0</v>
      </c>
      <c r="AF511" s="70">
        <f t="shared" ref="AF511:AF522" si="335">IF(AE511&gt;=(IF(S511="標準エリア",10000,14000)),(IF(S511="標準エリア",10000,14000)),AE511)</f>
        <v>0</v>
      </c>
      <c r="AG511" s="70">
        <f t="shared" ref="AG511:AG522" si="336">IF(AF511&gt;=R511,R511,AF511)</f>
        <v>0</v>
      </c>
    </row>
    <row r="512" spans="1:33" s="70" customFormat="1" ht="20.5" customHeight="1" x14ac:dyDescent="0.55000000000000004">
      <c r="A512" s="315"/>
      <c r="B512" s="101" t="s">
        <v>97</v>
      </c>
      <c r="C512" s="102" t="str">
        <f>IF(申請シート!C512=0,"",申請シート!C512)</f>
        <v/>
      </c>
      <c r="D512" s="301"/>
      <c r="E512" s="90"/>
      <c r="F512" s="102">
        <v>2</v>
      </c>
      <c r="G512" s="104"/>
      <c r="H512" s="105"/>
      <c r="I512" s="106">
        <f t="shared" si="325"/>
        <v>1</v>
      </c>
      <c r="J512" s="118" t="str">
        <f>申請シート!J512</f>
        <v>【住宅手当】</v>
      </c>
      <c r="K512" s="107">
        <f>申請シート!P512</f>
        <v>0</v>
      </c>
      <c r="L512" s="300" t="s">
        <v>108</v>
      </c>
      <c r="M512" s="333"/>
      <c r="N512" s="288" t="s">
        <v>20</v>
      </c>
      <c r="O512" s="289"/>
      <c r="P512" s="289"/>
      <c r="Q512" s="289"/>
      <c r="R512" s="289"/>
      <c r="S512" s="290" t="s">
        <v>17</v>
      </c>
      <c r="T512" s="107">
        <f>IF(L512="【あり】",IF(N512="【住宅手当】",AC512,IF(N512="【宿舎借上げ】",AG512,0)),K512)</f>
        <v>0</v>
      </c>
      <c r="U512" s="107">
        <f t="shared" si="326"/>
        <v>0</v>
      </c>
      <c r="V512" s="291"/>
      <c r="X512" s="70" t="str">
        <f t="shared" si="327"/>
        <v>【住宅手当】</v>
      </c>
      <c r="Y512" s="70">
        <f t="shared" si="328"/>
        <v>0.5</v>
      </c>
      <c r="Z512" s="70">
        <f t="shared" si="329"/>
        <v>0</v>
      </c>
      <c r="AA512" s="70">
        <f t="shared" si="330"/>
        <v>0</v>
      </c>
      <c r="AB512" s="77">
        <f t="shared" si="331"/>
        <v>0</v>
      </c>
      <c r="AC512" s="70">
        <f t="shared" si="332"/>
        <v>0</v>
      </c>
      <c r="AD512" s="77">
        <f t="shared" si="333"/>
        <v>0</v>
      </c>
      <c r="AE512" s="70">
        <f t="shared" si="334"/>
        <v>0</v>
      </c>
      <c r="AF512" s="70">
        <f t="shared" si="335"/>
        <v>0</v>
      </c>
      <c r="AG512" s="70">
        <f t="shared" si="336"/>
        <v>0</v>
      </c>
    </row>
    <row r="513" spans="1:33" s="70" customFormat="1" ht="20.5" customHeight="1" x14ac:dyDescent="0.55000000000000004">
      <c r="A513" s="315"/>
      <c r="B513" s="101" t="s">
        <v>106</v>
      </c>
      <c r="C513" s="115" t="str">
        <f>IF(申請シート!C515=0,"",申請シート!C515)</f>
        <v/>
      </c>
      <c r="D513" s="301"/>
      <c r="E513" s="89"/>
      <c r="F513" s="102">
        <v>3</v>
      </c>
      <c r="G513" s="104"/>
      <c r="H513" s="105"/>
      <c r="I513" s="106">
        <f t="shared" si="325"/>
        <v>1</v>
      </c>
      <c r="J513" s="118" t="str">
        <f>申請シート!J513</f>
        <v>【住宅手当】</v>
      </c>
      <c r="K513" s="107">
        <f>申請シート!P513</f>
        <v>0</v>
      </c>
      <c r="L513" s="300" t="s">
        <v>108</v>
      </c>
      <c r="M513" s="333"/>
      <c r="N513" s="288" t="s">
        <v>20</v>
      </c>
      <c r="O513" s="289"/>
      <c r="P513" s="289"/>
      <c r="Q513" s="289"/>
      <c r="R513" s="289"/>
      <c r="S513" s="290" t="s">
        <v>17</v>
      </c>
      <c r="T513" s="107">
        <f t="shared" ref="T513:T522" si="337">IF(L513="【あり】",IF(N513="【住宅手当】",AC513,IF(N513="【宿舎借上げ】",AG513,0)),K513)</f>
        <v>0</v>
      </c>
      <c r="U513" s="107">
        <f t="shared" si="326"/>
        <v>0</v>
      </c>
      <c r="V513" s="291"/>
      <c r="X513" s="70" t="str">
        <f t="shared" si="327"/>
        <v>【住宅手当】</v>
      </c>
      <c r="Y513" s="70">
        <f t="shared" si="328"/>
        <v>0.5</v>
      </c>
      <c r="Z513" s="70">
        <f t="shared" si="329"/>
        <v>0</v>
      </c>
      <c r="AA513" s="70">
        <f t="shared" si="330"/>
        <v>0</v>
      </c>
      <c r="AB513" s="77">
        <f t="shared" si="331"/>
        <v>0</v>
      </c>
      <c r="AC513" s="70">
        <f t="shared" si="332"/>
        <v>0</v>
      </c>
      <c r="AD513" s="77">
        <f t="shared" si="333"/>
        <v>0</v>
      </c>
      <c r="AE513" s="70">
        <f t="shared" si="334"/>
        <v>0</v>
      </c>
      <c r="AF513" s="70">
        <f t="shared" si="335"/>
        <v>0</v>
      </c>
      <c r="AG513" s="70">
        <f t="shared" si="336"/>
        <v>0</v>
      </c>
    </row>
    <row r="514" spans="1:33" s="70" customFormat="1" ht="20.5" customHeight="1" x14ac:dyDescent="0.55000000000000004">
      <c r="A514" s="315"/>
      <c r="B514" s="339" t="s">
        <v>101</v>
      </c>
      <c r="C514" s="335" t="str">
        <f>IF(申請シート!C516=0,"",申請シート!C516)</f>
        <v/>
      </c>
      <c r="D514" s="329"/>
      <c r="E514" s="90"/>
      <c r="F514" s="102">
        <v>4</v>
      </c>
      <c r="G514" s="104"/>
      <c r="H514" s="105"/>
      <c r="I514" s="106">
        <f t="shared" si="325"/>
        <v>1</v>
      </c>
      <c r="J514" s="118" t="str">
        <f>申請シート!J514</f>
        <v>【住宅手当】</v>
      </c>
      <c r="K514" s="107">
        <f>申請シート!P514</f>
        <v>0</v>
      </c>
      <c r="L514" s="300" t="s">
        <v>108</v>
      </c>
      <c r="M514" s="333"/>
      <c r="N514" s="288" t="s">
        <v>20</v>
      </c>
      <c r="O514" s="289"/>
      <c r="P514" s="289"/>
      <c r="Q514" s="289"/>
      <c r="R514" s="289"/>
      <c r="S514" s="290" t="s">
        <v>17</v>
      </c>
      <c r="T514" s="107">
        <f t="shared" si="337"/>
        <v>0</v>
      </c>
      <c r="U514" s="107">
        <f t="shared" si="326"/>
        <v>0</v>
      </c>
      <c r="V514" s="291"/>
      <c r="X514" s="70" t="str">
        <f t="shared" si="327"/>
        <v>【住宅手当】</v>
      </c>
      <c r="Y514" s="70">
        <f t="shared" si="328"/>
        <v>0.5</v>
      </c>
      <c r="Z514" s="70">
        <f t="shared" si="329"/>
        <v>0</v>
      </c>
      <c r="AA514" s="70">
        <f t="shared" si="330"/>
        <v>0</v>
      </c>
      <c r="AB514" s="77">
        <f t="shared" si="331"/>
        <v>0</v>
      </c>
      <c r="AC514" s="70">
        <f t="shared" si="332"/>
        <v>0</v>
      </c>
      <c r="AD514" s="77">
        <f t="shared" si="333"/>
        <v>0</v>
      </c>
      <c r="AE514" s="70">
        <f t="shared" si="334"/>
        <v>0</v>
      </c>
      <c r="AF514" s="70">
        <f t="shared" si="335"/>
        <v>0</v>
      </c>
      <c r="AG514" s="70">
        <f t="shared" si="336"/>
        <v>0</v>
      </c>
    </row>
    <row r="515" spans="1:33" s="70" customFormat="1" ht="20.5" customHeight="1" x14ac:dyDescent="0.55000000000000004">
      <c r="A515" s="315"/>
      <c r="B515" s="340"/>
      <c r="C515" s="336"/>
      <c r="D515" s="330"/>
      <c r="E515" s="89"/>
      <c r="F515" s="102">
        <v>5</v>
      </c>
      <c r="G515" s="104"/>
      <c r="H515" s="105"/>
      <c r="I515" s="106">
        <f t="shared" si="325"/>
        <v>1</v>
      </c>
      <c r="J515" s="118" t="str">
        <f>申請シート!J515</f>
        <v>【住宅手当】</v>
      </c>
      <c r="K515" s="107">
        <f>申請シート!P515</f>
        <v>0</v>
      </c>
      <c r="L515" s="300" t="s">
        <v>108</v>
      </c>
      <c r="M515" s="333"/>
      <c r="N515" s="288" t="s">
        <v>20</v>
      </c>
      <c r="O515" s="289"/>
      <c r="P515" s="289"/>
      <c r="Q515" s="289"/>
      <c r="R515" s="289"/>
      <c r="S515" s="290" t="s">
        <v>17</v>
      </c>
      <c r="T515" s="107">
        <f t="shared" si="337"/>
        <v>0</v>
      </c>
      <c r="U515" s="107">
        <f t="shared" si="326"/>
        <v>0</v>
      </c>
      <c r="V515" s="291"/>
      <c r="X515" s="70" t="str">
        <f t="shared" si="327"/>
        <v>【住宅手当】</v>
      </c>
      <c r="Y515" s="70">
        <f t="shared" si="328"/>
        <v>0.5</v>
      </c>
      <c r="Z515" s="70">
        <f t="shared" si="329"/>
        <v>0</v>
      </c>
      <c r="AA515" s="70">
        <f t="shared" si="330"/>
        <v>0</v>
      </c>
      <c r="AB515" s="77">
        <f t="shared" si="331"/>
        <v>0</v>
      </c>
      <c r="AC515" s="70">
        <f t="shared" si="332"/>
        <v>0</v>
      </c>
      <c r="AD515" s="77">
        <f t="shared" si="333"/>
        <v>0</v>
      </c>
      <c r="AE515" s="70">
        <f t="shared" si="334"/>
        <v>0</v>
      </c>
      <c r="AF515" s="70">
        <f t="shared" si="335"/>
        <v>0</v>
      </c>
      <c r="AG515" s="70">
        <f t="shared" si="336"/>
        <v>0</v>
      </c>
    </row>
    <row r="516" spans="1:33" s="70" customFormat="1" ht="20.5" customHeight="1" thickBot="1" x14ac:dyDescent="0.6">
      <c r="A516" s="315"/>
      <c r="B516" s="341"/>
      <c r="C516" s="337"/>
      <c r="D516" s="331"/>
      <c r="E516" s="90"/>
      <c r="F516" s="102">
        <v>6</v>
      </c>
      <c r="G516" s="104"/>
      <c r="H516" s="105"/>
      <c r="I516" s="106">
        <f t="shared" si="325"/>
        <v>1</v>
      </c>
      <c r="J516" s="118" t="str">
        <f>申請シート!J516</f>
        <v>【住宅手当】</v>
      </c>
      <c r="K516" s="107">
        <f>申請シート!P516</f>
        <v>0</v>
      </c>
      <c r="L516" s="300" t="s">
        <v>108</v>
      </c>
      <c r="M516" s="333"/>
      <c r="N516" s="288" t="s">
        <v>20</v>
      </c>
      <c r="O516" s="289"/>
      <c r="P516" s="289"/>
      <c r="Q516" s="289"/>
      <c r="R516" s="289"/>
      <c r="S516" s="290" t="s">
        <v>17</v>
      </c>
      <c r="T516" s="107">
        <f t="shared" si="337"/>
        <v>0</v>
      </c>
      <c r="U516" s="107">
        <f t="shared" si="326"/>
        <v>0</v>
      </c>
      <c r="V516" s="291"/>
      <c r="X516" s="70" t="str">
        <f t="shared" si="327"/>
        <v>【住宅手当】</v>
      </c>
      <c r="Y516" s="70">
        <f t="shared" si="328"/>
        <v>0.5</v>
      </c>
      <c r="Z516" s="70">
        <f t="shared" si="329"/>
        <v>0</v>
      </c>
      <c r="AA516" s="70">
        <f t="shared" si="330"/>
        <v>0</v>
      </c>
      <c r="AB516" s="77">
        <f t="shared" si="331"/>
        <v>0</v>
      </c>
      <c r="AC516" s="70">
        <f t="shared" si="332"/>
        <v>0</v>
      </c>
      <c r="AD516" s="77">
        <f t="shared" si="333"/>
        <v>0</v>
      </c>
      <c r="AE516" s="70">
        <f t="shared" si="334"/>
        <v>0</v>
      </c>
      <c r="AF516" s="70">
        <f t="shared" si="335"/>
        <v>0</v>
      </c>
      <c r="AG516" s="70">
        <f t="shared" si="336"/>
        <v>0</v>
      </c>
    </row>
    <row r="517" spans="1:33" s="70" customFormat="1" ht="20.5" customHeight="1" x14ac:dyDescent="0.55000000000000004">
      <c r="A517" s="338"/>
      <c r="B517" s="99"/>
      <c r="C517" s="99"/>
      <c r="D517" s="99"/>
      <c r="E517" s="97"/>
      <c r="F517" s="102">
        <v>7</v>
      </c>
      <c r="G517" s="104"/>
      <c r="H517" s="105"/>
      <c r="I517" s="106">
        <f t="shared" si="325"/>
        <v>1</v>
      </c>
      <c r="J517" s="118" t="str">
        <f>申請シート!J517</f>
        <v>【住宅手当】</v>
      </c>
      <c r="K517" s="107">
        <f>申請シート!P517</f>
        <v>0</v>
      </c>
      <c r="L517" s="300" t="s">
        <v>108</v>
      </c>
      <c r="M517" s="333"/>
      <c r="N517" s="288" t="s">
        <v>20</v>
      </c>
      <c r="O517" s="289"/>
      <c r="P517" s="289"/>
      <c r="Q517" s="289"/>
      <c r="R517" s="289"/>
      <c r="S517" s="290" t="s">
        <v>17</v>
      </c>
      <c r="T517" s="107">
        <f t="shared" si="337"/>
        <v>0</v>
      </c>
      <c r="U517" s="107">
        <f t="shared" si="326"/>
        <v>0</v>
      </c>
      <c r="V517" s="291"/>
      <c r="X517" s="70" t="str">
        <f t="shared" si="327"/>
        <v>【住宅手当】</v>
      </c>
      <c r="Y517" s="70">
        <f t="shared" si="328"/>
        <v>0.5</v>
      </c>
      <c r="Z517" s="70">
        <f t="shared" si="329"/>
        <v>0</v>
      </c>
      <c r="AA517" s="70">
        <f t="shared" si="330"/>
        <v>0</v>
      </c>
      <c r="AB517" s="77">
        <f t="shared" si="331"/>
        <v>0</v>
      </c>
      <c r="AC517" s="70">
        <f t="shared" si="332"/>
        <v>0</v>
      </c>
      <c r="AD517" s="77">
        <f t="shared" si="333"/>
        <v>0</v>
      </c>
      <c r="AE517" s="70">
        <f t="shared" si="334"/>
        <v>0</v>
      </c>
      <c r="AF517" s="70">
        <f t="shared" si="335"/>
        <v>0</v>
      </c>
      <c r="AG517" s="70">
        <f t="shared" si="336"/>
        <v>0</v>
      </c>
    </row>
    <row r="518" spans="1:33" s="70" customFormat="1" ht="20.5" customHeight="1" thickBot="1" x14ac:dyDescent="0.6">
      <c r="A518" s="338"/>
      <c r="B518" s="100"/>
      <c r="C518" s="100"/>
      <c r="D518" s="100"/>
      <c r="E518" s="98"/>
      <c r="F518" s="102">
        <v>8</v>
      </c>
      <c r="G518" s="104"/>
      <c r="H518" s="105"/>
      <c r="I518" s="106">
        <f t="shared" si="325"/>
        <v>1</v>
      </c>
      <c r="J518" s="118" t="str">
        <f>申請シート!J518</f>
        <v>【住宅手当】</v>
      </c>
      <c r="K518" s="107">
        <f>申請シート!P518</f>
        <v>0</v>
      </c>
      <c r="L518" s="300" t="s">
        <v>108</v>
      </c>
      <c r="M518" s="333"/>
      <c r="N518" s="288" t="s">
        <v>20</v>
      </c>
      <c r="O518" s="289"/>
      <c r="P518" s="289"/>
      <c r="Q518" s="289"/>
      <c r="R518" s="289"/>
      <c r="S518" s="290" t="s">
        <v>17</v>
      </c>
      <c r="T518" s="107">
        <f t="shared" si="337"/>
        <v>0</v>
      </c>
      <c r="U518" s="107">
        <f t="shared" si="326"/>
        <v>0</v>
      </c>
      <c r="V518" s="291"/>
      <c r="X518" s="70" t="str">
        <f t="shared" si="327"/>
        <v>【住宅手当】</v>
      </c>
      <c r="Y518" s="70">
        <f t="shared" si="328"/>
        <v>0.5</v>
      </c>
      <c r="Z518" s="70">
        <f t="shared" si="329"/>
        <v>0</v>
      </c>
      <c r="AA518" s="70">
        <f t="shared" si="330"/>
        <v>0</v>
      </c>
      <c r="AB518" s="77">
        <f t="shared" si="331"/>
        <v>0</v>
      </c>
      <c r="AC518" s="70">
        <f t="shared" si="332"/>
        <v>0</v>
      </c>
      <c r="AD518" s="77">
        <f t="shared" si="333"/>
        <v>0</v>
      </c>
      <c r="AE518" s="70">
        <f t="shared" si="334"/>
        <v>0</v>
      </c>
      <c r="AF518" s="70">
        <f t="shared" si="335"/>
        <v>0</v>
      </c>
      <c r="AG518" s="70">
        <f t="shared" si="336"/>
        <v>0</v>
      </c>
    </row>
    <row r="519" spans="1:33" s="70" customFormat="1" ht="20.5" customHeight="1" thickBot="1" x14ac:dyDescent="0.6">
      <c r="A519" s="315"/>
      <c r="B519" s="172" t="str">
        <f>IF(D512=0,C512,D512)</f>
        <v/>
      </c>
      <c r="C519" s="173" t="s">
        <v>164</v>
      </c>
      <c r="D519" s="174"/>
      <c r="E519" s="89"/>
      <c r="F519" s="102">
        <v>9</v>
      </c>
      <c r="G519" s="104"/>
      <c r="H519" s="105"/>
      <c r="I519" s="106">
        <f t="shared" si="325"/>
        <v>1</v>
      </c>
      <c r="J519" s="118" t="str">
        <f>申請シート!J519</f>
        <v>【住宅手当】</v>
      </c>
      <c r="K519" s="107">
        <f>申請シート!P519</f>
        <v>0</v>
      </c>
      <c r="L519" s="300" t="s">
        <v>108</v>
      </c>
      <c r="M519" s="333"/>
      <c r="N519" s="288" t="s">
        <v>20</v>
      </c>
      <c r="O519" s="289"/>
      <c r="P519" s="289"/>
      <c r="Q519" s="289"/>
      <c r="R519" s="289"/>
      <c r="S519" s="290" t="s">
        <v>17</v>
      </c>
      <c r="T519" s="107">
        <f t="shared" si="337"/>
        <v>0</v>
      </c>
      <c r="U519" s="107">
        <f t="shared" si="326"/>
        <v>0</v>
      </c>
      <c r="V519" s="291"/>
      <c r="X519" s="70" t="str">
        <f t="shared" si="327"/>
        <v>【住宅手当】</v>
      </c>
      <c r="Y519" s="70">
        <f t="shared" si="328"/>
        <v>0.5</v>
      </c>
      <c r="Z519" s="70">
        <f t="shared" si="329"/>
        <v>0</v>
      </c>
      <c r="AA519" s="70">
        <f t="shared" si="330"/>
        <v>0</v>
      </c>
      <c r="AB519" s="77">
        <f t="shared" si="331"/>
        <v>0</v>
      </c>
      <c r="AC519" s="70">
        <f t="shared" si="332"/>
        <v>0</v>
      </c>
      <c r="AD519" s="77">
        <f t="shared" si="333"/>
        <v>0</v>
      </c>
      <c r="AE519" s="70">
        <f t="shared" si="334"/>
        <v>0</v>
      </c>
      <c r="AF519" s="70">
        <f t="shared" si="335"/>
        <v>0</v>
      </c>
      <c r="AG519" s="70">
        <f t="shared" si="336"/>
        <v>0</v>
      </c>
    </row>
    <row r="520" spans="1:33" s="70" customFormat="1" ht="20.5" customHeight="1" thickBot="1" x14ac:dyDescent="0.6">
      <c r="A520" s="315"/>
      <c r="B520" s="174" t="s">
        <v>5</v>
      </c>
      <c r="C520" s="175">
        <f>申請シート!C521</f>
        <v>12</v>
      </c>
      <c r="D520" s="176">
        <f>COUNTIF(X511:X522,"&lt;&gt;【補助対象外】")</f>
        <v>12</v>
      </c>
      <c r="E520" s="90"/>
      <c r="F520" s="102">
        <v>10</v>
      </c>
      <c r="G520" s="104"/>
      <c r="H520" s="105"/>
      <c r="I520" s="106">
        <f t="shared" si="325"/>
        <v>1</v>
      </c>
      <c r="J520" s="118" t="str">
        <f>申請シート!J520</f>
        <v>【住宅手当】</v>
      </c>
      <c r="K520" s="107">
        <f>申請シート!P520</f>
        <v>0</v>
      </c>
      <c r="L520" s="300" t="s">
        <v>108</v>
      </c>
      <c r="M520" s="333"/>
      <c r="N520" s="288" t="s">
        <v>20</v>
      </c>
      <c r="O520" s="289"/>
      <c r="P520" s="289"/>
      <c r="Q520" s="289"/>
      <c r="R520" s="289"/>
      <c r="S520" s="290" t="s">
        <v>17</v>
      </c>
      <c r="T520" s="107">
        <f t="shared" si="337"/>
        <v>0</v>
      </c>
      <c r="U520" s="107">
        <f t="shared" si="326"/>
        <v>0</v>
      </c>
      <c r="V520" s="291"/>
      <c r="X520" s="70" t="str">
        <f t="shared" si="327"/>
        <v>【住宅手当】</v>
      </c>
      <c r="Y520" s="70">
        <f t="shared" si="328"/>
        <v>0.5</v>
      </c>
      <c r="Z520" s="70">
        <f t="shared" si="329"/>
        <v>0</v>
      </c>
      <c r="AA520" s="70">
        <f t="shared" si="330"/>
        <v>0</v>
      </c>
      <c r="AB520" s="77">
        <f t="shared" si="331"/>
        <v>0</v>
      </c>
      <c r="AC520" s="70">
        <f t="shared" si="332"/>
        <v>0</v>
      </c>
      <c r="AD520" s="77">
        <f t="shared" si="333"/>
        <v>0</v>
      </c>
      <c r="AE520" s="70">
        <f t="shared" si="334"/>
        <v>0</v>
      </c>
      <c r="AF520" s="70">
        <f t="shared" si="335"/>
        <v>0</v>
      </c>
      <c r="AG520" s="70">
        <f t="shared" si="336"/>
        <v>0</v>
      </c>
    </row>
    <row r="521" spans="1:33" s="70" customFormat="1" ht="20.5" customHeight="1" thickBot="1" x14ac:dyDescent="0.6">
      <c r="A521" s="315"/>
      <c r="B521" s="89" t="s">
        <v>114</v>
      </c>
      <c r="C521" s="182">
        <f>ROUNDDOWN(SUM(K511:K522),-3)</f>
        <v>0</v>
      </c>
      <c r="D521" s="177">
        <f>ROUNDDOWN(SUM(T511:T522),-3)</f>
        <v>0</v>
      </c>
      <c r="E521" s="89"/>
      <c r="F521" s="102">
        <v>11</v>
      </c>
      <c r="G521" s="104"/>
      <c r="H521" s="105"/>
      <c r="I521" s="106">
        <f t="shared" si="325"/>
        <v>1</v>
      </c>
      <c r="J521" s="118" t="str">
        <f>申請シート!J521</f>
        <v>【住宅手当】</v>
      </c>
      <c r="K521" s="107">
        <f>申請シート!P521</f>
        <v>0</v>
      </c>
      <c r="L521" s="300" t="s">
        <v>108</v>
      </c>
      <c r="M521" s="333"/>
      <c r="N521" s="288" t="s">
        <v>20</v>
      </c>
      <c r="O521" s="289"/>
      <c r="P521" s="289"/>
      <c r="Q521" s="289"/>
      <c r="R521" s="289"/>
      <c r="S521" s="290" t="s">
        <v>17</v>
      </c>
      <c r="T521" s="107">
        <f t="shared" si="337"/>
        <v>0</v>
      </c>
      <c r="U521" s="107">
        <f t="shared" si="326"/>
        <v>0</v>
      </c>
      <c r="V521" s="291"/>
      <c r="X521" s="70" t="str">
        <f t="shared" si="327"/>
        <v>【住宅手当】</v>
      </c>
      <c r="Y521" s="70">
        <f t="shared" si="328"/>
        <v>0.5</v>
      </c>
      <c r="Z521" s="70">
        <f t="shared" si="329"/>
        <v>0</v>
      </c>
      <c r="AA521" s="70">
        <f t="shared" si="330"/>
        <v>0</v>
      </c>
      <c r="AB521" s="77">
        <f t="shared" si="331"/>
        <v>0</v>
      </c>
      <c r="AC521" s="70">
        <f t="shared" si="332"/>
        <v>0</v>
      </c>
      <c r="AD521" s="77">
        <f t="shared" si="333"/>
        <v>0</v>
      </c>
      <c r="AE521" s="70">
        <f t="shared" si="334"/>
        <v>0</v>
      </c>
      <c r="AF521" s="70">
        <f t="shared" si="335"/>
        <v>0</v>
      </c>
      <c r="AG521" s="70">
        <f t="shared" si="336"/>
        <v>0</v>
      </c>
    </row>
    <row r="522" spans="1:33" s="70" customFormat="1" ht="20.5" customHeight="1" thickBot="1" x14ac:dyDescent="0.6">
      <c r="A522" s="315"/>
      <c r="B522" s="183" t="s">
        <v>115</v>
      </c>
      <c r="C522" s="178"/>
      <c r="D522" s="179">
        <f>D521-C521</f>
        <v>0</v>
      </c>
      <c r="E522" s="90"/>
      <c r="F522" s="108">
        <v>12</v>
      </c>
      <c r="G522" s="109"/>
      <c r="H522" s="110"/>
      <c r="I522" s="111">
        <f t="shared" si="325"/>
        <v>1</v>
      </c>
      <c r="J522" s="120" t="str">
        <f>申請シート!J522</f>
        <v>【住宅手当】</v>
      </c>
      <c r="K522" s="112">
        <f>申請シート!P522</f>
        <v>0</v>
      </c>
      <c r="L522" s="303" t="s">
        <v>108</v>
      </c>
      <c r="M522" s="334"/>
      <c r="N522" s="295" t="s">
        <v>20</v>
      </c>
      <c r="O522" s="296"/>
      <c r="P522" s="296"/>
      <c r="Q522" s="296"/>
      <c r="R522" s="296"/>
      <c r="S522" s="297" t="s">
        <v>17</v>
      </c>
      <c r="T522" s="112">
        <f t="shared" si="337"/>
        <v>0</v>
      </c>
      <c r="U522" s="112">
        <f t="shared" si="326"/>
        <v>0</v>
      </c>
      <c r="V522" s="298"/>
      <c r="X522" s="70" t="str">
        <f t="shared" si="327"/>
        <v>【住宅手当】</v>
      </c>
      <c r="Y522" s="70">
        <f t="shared" si="328"/>
        <v>0.5</v>
      </c>
      <c r="Z522" s="70">
        <f t="shared" si="329"/>
        <v>0</v>
      </c>
      <c r="AA522" s="70">
        <f t="shared" si="330"/>
        <v>0</v>
      </c>
      <c r="AB522" s="77">
        <f t="shared" si="331"/>
        <v>0</v>
      </c>
      <c r="AC522" s="70">
        <f t="shared" si="332"/>
        <v>0</v>
      </c>
      <c r="AD522" s="77">
        <f t="shared" si="333"/>
        <v>0</v>
      </c>
      <c r="AE522" s="70">
        <f t="shared" si="334"/>
        <v>0</v>
      </c>
      <c r="AF522" s="70">
        <f t="shared" si="335"/>
        <v>0</v>
      </c>
      <c r="AG522" s="70">
        <f t="shared" si="336"/>
        <v>0</v>
      </c>
    </row>
    <row r="523" spans="1:33" s="70" customFormat="1" ht="3.65" customHeight="1" x14ac:dyDescent="0.55000000000000004">
      <c r="A523" s="147"/>
      <c r="B523" s="91"/>
      <c r="C523" s="71"/>
      <c r="D523" s="151"/>
      <c r="E523" s="92"/>
      <c r="F523" s="71"/>
      <c r="G523" s="93"/>
      <c r="H523" s="93"/>
      <c r="I523" s="94"/>
      <c r="J523" s="156"/>
      <c r="K523" s="95"/>
      <c r="L523" s="156"/>
      <c r="M523" s="157"/>
      <c r="N523" s="267"/>
      <c r="O523" s="268"/>
      <c r="P523" s="268"/>
      <c r="Q523" s="268"/>
      <c r="R523" s="268"/>
      <c r="S523" s="267"/>
      <c r="T523" s="95"/>
      <c r="U523" s="95"/>
      <c r="V523" s="96"/>
      <c r="AB523" s="77"/>
      <c r="AD523" s="77"/>
    </row>
    <row r="524" spans="1:33" s="70" customFormat="1" ht="3.65" customHeight="1" x14ac:dyDescent="0.55000000000000004">
      <c r="A524" s="147"/>
      <c r="B524" s="91"/>
      <c r="C524" s="71"/>
      <c r="D524" s="151"/>
      <c r="E524" s="92"/>
      <c r="F524" s="71"/>
      <c r="G524" s="93"/>
      <c r="H524" s="93"/>
      <c r="I524" s="94"/>
      <c r="J524" s="156"/>
      <c r="K524" s="95"/>
      <c r="L524" s="156"/>
      <c r="M524" s="157"/>
      <c r="N524" s="267"/>
      <c r="O524" s="268"/>
      <c r="P524" s="268"/>
      <c r="Q524" s="268"/>
      <c r="R524" s="268"/>
      <c r="S524" s="267"/>
      <c r="T524" s="95"/>
      <c r="U524" s="95"/>
      <c r="V524" s="96"/>
      <c r="AB524" s="77"/>
      <c r="AD524" s="77"/>
    </row>
    <row r="525" spans="1:33" s="70" customFormat="1" ht="3.65" customHeight="1" thickBot="1" x14ac:dyDescent="0.6">
      <c r="A525" s="147"/>
      <c r="B525" s="91"/>
      <c r="C525" s="71"/>
      <c r="D525" s="151"/>
      <c r="E525" s="92"/>
      <c r="F525" s="71"/>
      <c r="G525" s="93"/>
      <c r="H525" s="93"/>
      <c r="I525" s="94"/>
      <c r="J525" s="156"/>
      <c r="K525" s="95"/>
      <c r="L525" s="156"/>
      <c r="M525" s="157"/>
      <c r="N525" s="267"/>
      <c r="O525" s="268"/>
      <c r="P525" s="268"/>
      <c r="Q525" s="268"/>
      <c r="R525" s="268"/>
      <c r="S525" s="267"/>
      <c r="T525" s="95"/>
      <c r="U525" s="95"/>
      <c r="V525" s="96"/>
      <c r="AB525" s="77"/>
      <c r="AD525" s="77"/>
    </row>
    <row r="526" spans="1:33" s="70" customFormat="1" ht="3.65" customHeight="1" x14ac:dyDescent="0.55000000000000004">
      <c r="A526" s="147"/>
      <c r="B526" s="162"/>
      <c r="C526" s="164"/>
      <c r="D526" s="161"/>
      <c r="E526" s="163"/>
      <c r="F526" s="164"/>
      <c r="G526" s="165"/>
      <c r="H526" s="165"/>
      <c r="I526" s="166"/>
      <c r="J526" s="180"/>
      <c r="K526" s="167"/>
      <c r="L526" s="180"/>
      <c r="M526" s="181"/>
      <c r="N526" s="269"/>
      <c r="O526" s="270"/>
      <c r="P526" s="270"/>
      <c r="Q526" s="270"/>
      <c r="R526" s="270"/>
      <c r="S526" s="269"/>
      <c r="T526" s="167"/>
      <c r="U526" s="167"/>
      <c r="V526" s="168"/>
      <c r="AB526" s="77"/>
      <c r="AD526" s="77"/>
    </row>
    <row r="527" spans="1:33" s="70" customFormat="1" ht="3.65" customHeight="1" x14ac:dyDescent="0.55000000000000004">
      <c r="A527" s="147"/>
      <c r="B527" s="91"/>
      <c r="C527" s="71"/>
      <c r="D527" s="151"/>
      <c r="E527" s="92"/>
      <c r="F527" s="71"/>
      <c r="G527" s="93"/>
      <c r="H527" s="93"/>
      <c r="I527" s="94"/>
      <c r="J527" s="156"/>
      <c r="K527" s="95"/>
      <c r="L527" s="156"/>
      <c r="M527" s="157"/>
      <c r="N527" s="267"/>
      <c r="O527" s="268"/>
      <c r="P527" s="268"/>
      <c r="Q527" s="268"/>
      <c r="R527" s="268"/>
      <c r="S527" s="267"/>
      <c r="T527" s="95"/>
      <c r="U527" s="95"/>
      <c r="V527" s="96"/>
      <c r="AB527" s="77"/>
      <c r="AD527" s="77"/>
    </row>
    <row r="528" spans="1:33" s="70" customFormat="1" ht="3.65" customHeight="1" x14ac:dyDescent="0.55000000000000004">
      <c r="A528" s="147"/>
      <c r="B528" s="91"/>
      <c r="C528" s="71"/>
      <c r="D528" s="151"/>
      <c r="E528" s="92"/>
      <c r="F528" s="71"/>
      <c r="G528" s="93"/>
      <c r="H528" s="93"/>
      <c r="I528" s="94"/>
      <c r="J528" s="156"/>
      <c r="K528" s="95"/>
      <c r="L528" s="156"/>
      <c r="M528" s="157"/>
      <c r="N528" s="267"/>
      <c r="O528" s="268"/>
      <c r="P528" s="268"/>
      <c r="Q528" s="268"/>
      <c r="R528" s="268"/>
      <c r="S528" s="267"/>
      <c r="T528" s="95"/>
      <c r="U528" s="95"/>
      <c r="V528" s="96"/>
      <c r="AB528" s="77"/>
      <c r="AD528" s="77"/>
    </row>
    <row r="529" spans="1:33" ht="20" thickBot="1" x14ac:dyDescent="0.5">
      <c r="B529" s="6"/>
      <c r="C529" s="6"/>
      <c r="D529" s="122" t="str">
        <f>申請シート!D530</f>
        <v>27人目</v>
      </c>
      <c r="E529" s="6"/>
      <c r="F529" s="6"/>
      <c r="G529" s="149"/>
      <c r="H529" s="149"/>
      <c r="J529" s="149"/>
      <c r="N529" s="155"/>
      <c r="O529" s="154"/>
      <c r="P529" s="154"/>
      <c r="Q529" s="154"/>
      <c r="R529" s="154"/>
      <c r="S529" s="154"/>
      <c r="T529" s="154"/>
      <c r="U529" s="154"/>
      <c r="V529" s="155"/>
    </row>
    <row r="530" spans="1:33" s="70" customFormat="1" ht="48" customHeight="1" thickBot="1" x14ac:dyDescent="0.6">
      <c r="A530" s="78"/>
      <c r="B530" s="83" t="s">
        <v>94</v>
      </c>
      <c r="C530" s="83" t="s">
        <v>105</v>
      </c>
      <c r="D530" s="114" t="s">
        <v>107</v>
      </c>
      <c r="E530" s="88"/>
      <c r="F530" s="83" t="s">
        <v>93</v>
      </c>
      <c r="G530" s="84" t="s">
        <v>66</v>
      </c>
      <c r="H530" s="84" t="s">
        <v>67</v>
      </c>
      <c r="I530" s="81" t="s">
        <v>73</v>
      </c>
      <c r="J530" s="116" t="s">
        <v>111</v>
      </c>
      <c r="K530" s="116" t="s">
        <v>112</v>
      </c>
      <c r="L530" s="116" t="s">
        <v>109</v>
      </c>
      <c r="M530" s="116"/>
      <c r="N530" s="84" t="s">
        <v>75</v>
      </c>
      <c r="O530" s="84" t="s">
        <v>69</v>
      </c>
      <c r="P530" s="84" t="s">
        <v>68</v>
      </c>
      <c r="Q530" s="84" t="s">
        <v>70</v>
      </c>
      <c r="R530" s="84" t="s">
        <v>71</v>
      </c>
      <c r="S530" s="84" t="s">
        <v>15</v>
      </c>
      <c r="T530" s="121" t="s">
        <v>113</v>
      </c>
      <c r="U530" s="80" t="s">
        <v>74</v>
      </c>
      <c r="V530" s="69" t="s">
        <v>116</v>
      </c>
      <c r="Y530" s="70" t="s">
        <v>54</v>
      </c>
      <c r="Z530" s="70" t="s">
        <v>79</v>
      </c>
      <c r="AA530" s="70" t="s">
        <v>56</v>
      </c>
      <c r="AB530" s="70" t="s">
        <v>57</v>
      </c>
      <c r="AC530" s="71" t="s">
        <v>58</v>
      </c>
      <c r="AD530" s="70" t="s">
        <v>59</v>
      </c>
      <c r="AE530" s="70" t="s">
        <v>60</v>
      </c>
      <c r="AF530" s="70" t="s">
        <v>61</v>
      </c>
      <c r="AG530" s="70" t="s">
        <v>62</v>
      </c>
    </row>
    <row r="531" spans="1:33" s="70" customFormat="1" ht="20.5" customHeight="1" x14ac:dyDescent="0.55000000000000004">
      <c r="A531" s="315"/>
      <c r="B531" s="72" t="s">
        <v>96</v>
      </c>
      <c r="C531" s="87" t="str">
        <f>IF(申請シート!C531=0,"",申請シート!C531)</f>
        <v/>
      </c>
      <c r="D531" s="299"/>
      <c r="E531" s="89"/>
      <c r="F531" s="87">
        <v>1</v>
      </c>
      <c r="G531" s="73"/>
      <c r="H531" s="74"/>
      <c r="I531" s="75">
        <f t="shared" ref="I531:I542" si="338">IF(H531-G531+1&lt;10,IF(H531-G531+1&gt;0,H531-G531+1,"✕"),"✕")</f>
        <v>1</v>
      </c>
      <c r="J531" s="119" t="str">
        <f>申請シート!J531</f>
        <v>【住宅手当】</v>
      </c>
      <c r="K531" s="117">
        <f>申請シート!P531</f>
        <v>0</v>
      </c>
      <c r="L531" s="300" t="s">
        <v>108</v>
      </c>
      <c r="M531" s="332" t="s">
        <v>110</v>
      </c>
      <c r="N531" s="283" t="s">
        <v>20</v>
      </c>
      <c r="O531" s="284"/>
      <c r="P531" s="284"/>
      <c r="Q531" s="284"/>
      <c r="R531" s="284"/>
      <c r="S531" s="285" t="s">
        <v>17</v>
      </c>
      <c r="T531" s="76">
        <f>IF(L531="【あり】",IF(N531="【住宅手当】",AC531,IF(N531="【宿舎借上げ】",AG531,0)),K531)</f>
        <v>0</v>
      </c>
      <c r="U531" s="76">
        <f t="shared" ref="U531:U542" si="339">I531*T531</f>
        <v>0</v>
      </c>
      <c r="V531" s="286"/>
      <c r="X531" s="70" t="str">
        <f t="shared" ref="X531:X542" si="340">IF(L531="【あり】",N531,J531)</f>
        <v>【住宅手当】</v>
      </c>
      <c r="Y531" s="70">
        <f t="shared" ref="Y531:Y542" si="341">IF(S531="標準エリア",1/2,(IF(S531="加算エリア",2/3,0)))</f>
        <v>0.5</v>
      </c>
      <c r="Z531" s="70">
        <f t="shared" ref="Z531:Z542" si="342">P531*Y531</f>
        <v>0</v>
      </c>
      <c r="AA531" s="70">
        <f t="shared" ref="AA531:AA542" si="343">IF(Z531&gt;=(IF(S531="標準エリア",10000,IF(S531="加算エリア",14000,0))),IF(S531="標準エリア",10000,IF(S531="加算エリア",14000,0)),Z531)</f>
        <v>0</v>
      </c>
      <c r="AB531" s="77">
        <f t="shared" ref="AB531:AB542" si="344">O531-P531</f>
        <v>0</v>
      </c>
      <c r="AC531" s="70">
        <f t="shared" ref="AC531:AC542" si="345">IF(AA531&gt;=AB531,AB531,AA531)</f>
        <v>0</v>
      </c>
      <c r="AD531" s="77">
        <f t="shared" ref="AD531:AD542" si="346">Q531-R531</f>
        <v>0</v>
      </c>
      <c r="AE531" s="70">
        <f t="shared" ref="AE531:AE542" si="347">AD531*Y531</f>
        <v>0</v>
      </c>
      <c r="AF531" s="70">
        <f t="shared" ref="AF531:AF542" si="348">IF(AE531&gt;=(IF(S531="標準エリア",10000,14000)),(IF(S531="標準エリア",10000,14000)),AE531)</f>
        <v>0</v>
      </c>
      <c r="AG531" s="70">
        <f t="shared" ref="AG531:AG542" si="349">IF(AF531&gt;=R531,R531,AF531)</f>
        <v>0</v>
      </c>
    </row>
    <row r="532" spans="1:33" s="70" customFormat="1" ht="20.5" customHeight="1" x14ac:dyDescent="0.55000000000000004">
      <c r="A532" s="315"/>
      <c r="B532" s="101" t="s">
        <v>97</v>
      </c>
      <c r="C532" s="102" t="str">
        <f>IF(申請シート!C532=0,"",申請シート!C532)</f>
        <v/>
      </c>
      <c r="D532" s="301"/>
      <c r="E532" s="90"/>
      <c r="F532" s="102">
        <v>2</v>
      </c>
      <c r="G532" s="104"/>
      <c r="H532" s="105"/>
      <c r="I532" s="106">
        <f t="shared" si="338"/>
        <v>1</v>
      </c>
      <c r="J532" s="118" t="str">
        <f>申請シート!J532</f>
        <v>【住宅手当】</v>
      </c>
      <c r="K532" s="107">
        <f>申請シート!P532</f>
        <v>0</v>
      </c>
      <c r="L532" s="300" t="s">
        <v>108</v>
      </c>
      <c r="M532" s="333"/>
      <c r="N532" s="288" t="s">
        <v>20</v>
      </c>
      <c r="O532" s="289"/>
      <c r="P532" s="289"/>
      <c r="Q532" s="289"/>
      <c r="R532" s="289"/>
      <c r="S532" s="290" t="s">
        <v>17</v>
      </c>
      <c r="T532" s="107">
        <f>IF(L532="【あり】",IF(N532="【住宅手当】",AC532,IF(N532="【宿舎借上げ】",AG532,0)),K532)</f>
        <v>0</v>
      </c>
      <c r="U532" s="107">
        <f t="shared" si="339"/>
        <v>0</v>
      </c>
      <c r="V532" s="291"/>
      <c r="X532" s="70" t="str">
        <f t="shared" si="340"/>
        <v>【住宅手当】</v>
      </c>
      <c r="Y532" s="70">
        <f t="shared" si="341"/>
        <v>0.5</v>
      </c>
      <c r="Z532" s="70">
        <f t="shared" si="342"/>
        <v>0</v>
      </c>
      <c r="AA532" s="70">
        <f t="shared" si="343"/>
        <v>0</v>
      </c>
      <c r="AB532" s="77">
        <f t="shared" si="344"/>
        <v>0</v>
      </c>
      <c r="AC532" s="70">
        <f t="shared" si="345"/>
        <v>0</v>
      </c>
      <c r="AD532" s="77">
        <f t="shared" si="346"/>
        <v>0</v>
      </c>
      <c r="AE532" s="70">
        <f t="shared" si="347"/>
        <v>0</v>
      </c>
      <c r="AF532" s="70">
        <f t="shared" si="348"/>
        <v>0</v>
      </c>
      <c r="AG532" s="70">
        <f t="shared" si="349"/>
        <v>0</v>
      </c>
    </row>
    <row r="533" spans="1:33" s="70" customFormat="1" ht="20.5" customHeight="1" x14ac:dyDescent="0.55000000000000004">
      <c r="A533" s="315"/>
      <c r="B533" s="101" t="s">
        <v>106</v>
      </c>
      <c r="C533" s="115" t="str">
        <f>IF(申請シート!C535=0,"",申請シート!C535)</f>
        <v/>
      </c>
      <c r="D533" s="301"/>
      <c r="E533" s="89"/>
      <c r="F533" s="102">
        <v>3</v>
      </c>
      <c r="G533" s="104"/>
      <c r="H533" s="105"/>
      <c r="I533" s="106">
        <f t="shared" si="338"/>
        <v>1</v>
      </c>
      <c r="J533" s="118" t="str">
        <f>申請シート!J533</f>
        <v>【住宅手当】</v>
      </c>
      <c r="K533" s="107">
        <f>申請シート!P533</f>
        <v>0</v>
      </c>
      <c r="L533" s="300" t="s">
        <v>108</v>
      </c>
      <c r="M533" s="333"/>
      <c r="N533" s="288" t="s">
        <v>20</v>
      </c>
      <c r="O533" s="289"/>
      <c r="P533" s="289"/>
      <c r="Q533" s="289"/>
      <c r="R533" s="289"/>
      <c r="S533" s="290" t="s">
        <v>17</v>
      </c>
      <c r="T533" s="107">
        <f t="shared" ref="T533:T542" si="350">IF(L533="【あり】",IF(N533="【住宅手当】",AC533,IF(N533="【宿舎借上げ】",AG533,0)),K533)</f>
        <v>0</v>
      </c>
      <c r="U533" s="107">
        <f t="shared" si="339"/>
        <v>0</v>
      </c>
      <c r="V533" s="291"/>
      <c r="X533" s="70" t="str">
        <f t="shared" si="340"/>
        <v>【住宅手当】</v>
      </c>
      <c r="Y533" s="70">
        <f t="shared" si="341"/>
        <v>0.5</v>
      </c>
      <c r="Z533" s="70">
        <f t="shared" si="342"/>
        <v>0</v>
      </c>
      <c r="AA533" s="70">
        <f t="shared" si="343"/>
        <v>0</v>
      </c>
      <c r="AB533" s="77">
        <f t="shared" si="344"/>
        <v>0</v>
      </c>
      <c r="AC533" s="70">
        <f t="shared" si="345"/>
        <v>0</v>
      </c>
      <c r="AD533" s="77">
        <f t="shared" si="346"/>
        <v>0</v>
      </c>
      <c r="AE533" s="70">
        <f t="shared" si="347"/>
        <v>0</v>
      </c>
      <c r="AF533" s="70">
        <f t="shared" si="348"/>
        <v>0</v>
      </c>
      <c r="AG533" s="70">
        <f t="shared" si="349"/>
        <v>0</v>
      </c>
    </row>
    <row r="534" spans="1:33" s="70" customFormat="1" ht="20.5" customHeight="1" x14ac:dyDescent="0.55000000000000004">
      <c r="A534" s="315"/>
      <c r="B534" s="339" t="s">
        <v>101</v>
      </c>
      <c r="C534" s="335" t="str">
        <f>IF(申請シート!C536=0,"",申請シート!C536)</f>
        <v/>
      </c>
      <c r="D534" s="329"/>
      <c r="E534" s="90"/>
      <c r="F534" s="102">
        <v>4</v>
      </c>
      <c r="G534" s="104"/>
      <c r="H534" s="105"/>
      <c r="I534" s="106">
        <f t="shared" si="338"/>
        <v>1</v>
      </c>
      <c r="J534" s="118" t="str">
        <f>申請シート!J534</f>
        <v>【住宅手当】</v>
      </c>
      <c r="K534" s="107">
        <f>申請シート!P534</f>
        <v>0</v>
      </c>
      <c r="L534" s="300" t="s">
        <v>108</v>
      </c>
      <c r="M534" s="333"/>
      <c r="N534" s="288" t="s">
        <v>20</v>
      </c>
      <c r="O534" s="289"/>
      <c r="P534" s="289"/>
      <c r="Q534" s="289"/>
      <c r="R534" s="289"/>
      <c r="S534" s="290" t="s">
        <v>17</v>
      </c>
      <c r="T534" s="107">
        <f t="shared" si="350"/>
        <v>0</v>
      </c>
      <c r="U534" s="107">
        <f t="shared" si="339"/>
        <v>0</v>
      </c>
      <c r="V534" s="291"/>
      <c r="X534" s="70" t="str">
        <f t="shared" si="340"/>
        <v>【住宅手当】</v>
      </c>
      <c r="Y534" s="70">
        <f t="shared" si="341"/>
        <v>0.5</v>
      </c>
      <c r="Z534" s="70">
        <f t="shared" si="342"/>
        <v>0</v>
      </c>
      <c r="AA534" s="70">
        <f t="shared" si="343"/>
        <v>0</v>
      </c>
      <c r="AB534" s="77">
        <f t="shared" si="344"/>
        <v>0</v>
      </c>
      <c r="AC534" s="70">
        <f t="shared" si="345"/>
        <v>0</v>
      </c>
      <c r="AD534" s="77">
        <f t="shared" si="346"/>
        <v>0</v>
      </c>
      <c r="AE534" s="70">
        <f t="shared" si="347"/>
        <v>0</v>
      </c>
      <c r="AF534" s="70">
        <f t="shared" si="348"/>
        <v>0</v>
      </c>
      <c r="AG534" s="70">
        <f t="shared" si="349"/>
        <v>0</v>
      </c>
    </row>
    <row r="535" spans="1:33" s="70" customFormat="1" ht="20.5" customHeight="1" x14ac:dyDescent="0.55000000000000004">
      <c r="A535" s="315"/>
      <c r="B535" s="340"/>
      <c r="C535" s="336"/>
      <c r="D535" s="330"/>
      <c r="E535" s="89"/>
      <c r="F535" s="102">
        <v>5</v>
      </c>
      <c r="G535" s="104"/>
      <c r="H535" s="105"/>
      <c r="I535" s="106">
        <f t="shared" si="338"/>
        <v>1</v>
      </c>
      <c r="J535" s="118" t="str">
        <f>申請シート!J535</f>
        <v>【住宅手当】</v>
      </c>
      <c r="K535" s="107">
        <f>申請シート!P535</f>
        <v>0</v>
      </c>
      <c r="L535" s="300" t="s">
        <v>108</v>
      </c>
      <c r="M535" s="333"/>
      <c r="N535" s="288" t="s">
        <v>20</v>
      </c>
      <c r="O535" s="289"/>
      <c r="P535" s="289"/>
      <c r="Q535" s="289"/>
      <c r="R535" s="289"/>
      <c r="S535" s="290" t="s">
        <v>17</v>
      </c>
      <c r="T535" s="107">
        <f t="shared" si="350"/>
        <v>0</v>
      </c>
      <c r="U535" s="107">
        <f t="shared" si="339"/>
        <v>0</v>
      </c>
      <c r="V535" s="291"/>
      <c r="X535" s="70" t="str">
        <f t="shared" si="340"/>
        <v>【住宅手当】</v>
      </c>
      <c r="Y535" s="70">
        <f t="shared" si="341"/>
        <v>0.5</v>
      </c>
      <c r="Z535" s="70">
        <f t="shared" si="342"/>
        <v>0</v>
      </c>
      <c r="AA535" s="70">
        <f t="shared" si="343"/>
        <v>0</v>
      </c>
      <c r="AB535" s="77">
        <f t="shared" si="344"/>
        <v>0</v>
      </c>
      <c r="AC535" s="70">
        <f t="shared" si="345"/>
        <v>0</v>
      </c>
      <c r="AD535" s="77">
        <f t="shared" si="346"/>
        <v>0</v>
      </c>
      <c r="AE535" s="70">
        <f t="shared" si="347"/>
        <v>0</v>
      </c>
      <c r="AF535" s="70">
        <f t="shared" si="348"/>
        <v>0</v>
      </c>
      <c r="AG535" s="70">
        <f t="shared" si="349"/>
        <v>0</v>
      </c>
    </row>
    <row r="536" spans="1:33" s="70" customFormat="1" ht="20.5" customHeight="1" thickBot="1" x14ac:dyDescent="0.6">
      <c r="A536" s="315"/>
      <c r="B536" s="341"/>
      <c r="C536" s="337"/>
      <c r="D536" s="331"/>
      <c r="E536" s="90"/>
      <c r="F536" s="102">
        <v>6</v>
      </c>
      <c r="G536" s="104"/>
      <c r="H536" s="105"/>
      <c r="I536" s="106">
        <f t="shared" si="338"/>
        <v>1</v>
      </c>
      <c r="J536" s="118" t="str">
        <f>申請シート!J536</f>
        <v>【住宅手当】</v>
      </c>
      <c r="K536" s="107">
        <f>申請シート!P536</f>
        <v>0</v>
      </c>
      <c r="L536" s="300" t="s">
        <v>108</v>
      </c>
      <c r="M536" s="333"/>
      <c r="N536" s="288" t="s">
        <v>20</v>
      </c>
      <c r="O536" s="289"/>
      <c r="P536" s="289"/>
      <c r="Q536" s="289"/>
      <c r="R536" s="289"/>
      <c r="S536" s="290" t="s">
        <v>17</v>
      </c>
      <c r="T536" s="107">
        <f t="shared" si="350"/>
        <v>0</v>
      </c>
      <c r="U536" s="107">
        <f t="shared" si="339"/>
        <v>0</v>
      </c>
      <c r="V536" s="291"/>
      <c r="X536" s="70" t="str">
        <f t="shared" si="340"/>
        <v>【住宅手当】</v>
      </c>
      <c r="Y536" s="70">
        <f t="shared" si="341"/>
        <v>0.5</v>
      </c>
      <c r="Z536" s="70">
        <f t="shared" si="342"/>
        <v>0</v>
      </c>
      <c r="AA536" s="70">
        <f t="shared" si="343"/>
        <v>0</v>
      </c>
      <c r="AB536" s="77">
        <f t="shared" si="344"/>
        <v>0</v>
      </c>
      <c r="AC536" s="70">
        <f t="shared" si="345"/>
        <v>0</v>
      </c>
      <c r="AD536" s="77">
        <f t="shared" si="346"/>
        <v>0</v>
      </c>
      <c r="AE536" s="70">
        <f t="shared" si="347"/>
        <v>0</v>
      </c>
      <c r="AF536" s="70">
        <f t="shared" si="348"/>
        <v>0</v>
      </c>
      <c r="AG536" s="70">
        <f t="shared" si="349"/>
        <v>0</v>
      </c>
    </row>
    <row r="537" spans="1:33" s="70" customFormat="1" ht="20.5" customHeight="1" x14ac:dyDescent="0.55000000000000004">
      <c r="A537" s="338"/>
      <c r="B537" s="99"/>
      <c r="C537" s="99"/>
      <c r="D537" s="99"/>
      <c r="E537" s="97"/>
      <c r="F537" s="102">
        <v>7</v>
      </c>
      <c r="G537" s="104"/>
      <c r="H537" s="105"/>
      <c r="I537" s="106">
        <f t="shared" si="338"/>
        <v>1</v>
      </c>
      <c r="J537" s="118" t="str">
        <f>申請シート!J537</f>
        <v>【住宅手当】</v>
      </c>
      <c r="K537" s="107">
        <f>申請シート!P537</f>
        <v>0</v>
      </c>
      <c r="L537" s="300" t="s">
        <v>108</v>
      </c>
      <c r="M537" s="333"/>
      <c r="N537" s="288" t="s">
        <v>20</v>
      </c>
      <c r="O537" s="289"/>
      <c r="P537" s="289"/>
      <c r="Q537" s="289"/>
      <c r="R537" s="289"/>
      <c r="S537" s="290" t="s">
        <v>17</v>
      </c>
      <c r="T537" s="107">
        <f t="shared" si="350"/>
        <v>0</v>
      </c>
      <c r="U537" s="107">
        <f t="shared" si="339"/>
        <v>0</v>
      </c>
      <c r="V537" s="291"/>
      <c r="X537" s="70" t="str">
        <f t="shared" si="340"/>
        <v>【住宅手当】</v>
      </c>
      <c r="Y537" s="70">
        <f t="shared" si="341"/>
        <v>0.5</v>
      </c>
      <c r="Z537" s="70">
        <f t="shared" si="342"/>
        <v>0</v>
      </c>
      <c r="AA537" s="70">
        <f t="shared" si="343"/>
        <v>0</v>
      </c>
      <c r="AB537" s="77">
        <f t="shared" si="344"/>
        <v>0</v>
      </c>
      <c r="AC537" s="70">
        <f t="shared" si="345"/>
        <v>0</v>
      </c>
      <c r="AD537" s="77">
        <f t="shared" si="346"/>
        <v>0</v>
      </c>
      <c r="AE537" s="70">
        <f t="shared" si="347"/>
        <v>0</v>
      </c>
      <c r="AF537" s="70">
        <f t="shared" si="348"/>
        <v>0</v>
      </c>
      <c r="AG537" s="70">
        <f t="shared" si="349"/>
        <v>0</v>
      </c>
    </row>
    <row r="538" spans="1:33" s="70" customFormat="1" ht="20.5" customHeight="1" thickBot="1" x14ac:dyDescent="0.6">
      <c r="A538" s="338"/>
      <c r="B538" s="100"/>
      <c r="C538" s="100"/>
      <c r="D538" s="100"/>
      <c r="E538" s="98"/>
      <c r="F538" s="102">
        <v>8</v>
      </c>
      <c r="G538" s="104"/>
      <c r="H538" s="105"/>
      <c r="I538" s="106">
        <f t="shared" si="338"/>
        <v>1</v>
      </c>
      <c r="J538" s="118" t="str">
        <f>申請シート!J538</f>
        <v>【住宅手当】</v>
      </c>
      <c r="K538" s="107">
        <f>申請シート!P538</f>
        <v>0</v>
      </c>
      <c r="L538" s="300" t="s">
        <v>108</v>
      </c>
      <c r="M538" s="333"/>
      <c r="N538" s="288" t="s">
        <v>20</v>
      </c>
      <c r="O538" s="289"/>
      <c r="P538" s="289"/>
      <c r="Q538" s="289"/>
      <c r="R538" s="289"/>
      <c r="S538" s="290" t="s">
        <v>17</v>
      </c>
      <c r="T538" s="107">
        <f t="shared" si="350"/>
        <v>0</v>
      </c>
      <c r="U538" s="107">
        <f t="shared" si="339"/>
        <v>0</v>
      </c>
      <c r="V538" s="291"/>
      <c r="X538" s="70" t="str">
        <f t="shared" si="340"/>
        <v>【住宅手当】</v>
      </c>
      <c r="Y538" s="70">
        <f t="shared" si="341"/>
        <v>0.5</v>
      </c>
      <c r="Z538" s="70">
        <f t="shared" si="342"/>
        <v>0</v>
      </c>
      <c r="AA538" s="70">
        <f t="shared" si="343"/>
        <v>0</v>
      </c>
      <c r="AB538" s="77">
        <f t="shared" si="344"/>
        <v>0</v>
      </c>
      <c r="AC538" s="70">
        <f t="shared" si="345"/>
        <v>0</v>
      </c>
      <c r="AD538" s="77">
        <f t="shared" si="346"/>
        <v>0</v>
      </c>
      <c r="AE538" s="70">
        <f t="shared" si="347"/>
        <v>0</v>
      </c>
      <c r="AF538" s="70">
        <f t="shared" si="348"/>
        <v>0</v>
      </c>
      <c r="AG538" s="70">
        <f t="shared" si="349"/>
        <v>0</v>
      </c>
    </row>
    <row r="539" spans="1:33" s="70" customFormat="1" ht="20.5" customHeight="1" thickBot="1" x14ac:dyDescent="0.6">
      <c r="A539" s="315"/>
      <c r="B539" s="172" t="str">
        <f>IF(D532=0,C532,D532)</f>
        <v/>
      </c>
      <c r="C539" s="173" t="s">
        <v>164</v>
      </c>
      <c r="D539" s="174"/>
      <c r="E539" s="89"/>
      <c r="F539" s="102">
        <v>9</v>
      </c>
      <c r="G539" s="104"/>
      <c r="H539" s="105"/>
      <c r="I539" s="106">
        <f t="shared" si="338"/>
        <v>1</v>
      </c>
      <c r="J539" s="118" t="str">
        <f>申請シート!J539</f>
        <v>【住宅手当】</v>
      </c>
      <c r="K539" s="107">
        <f>申請シート!P539</f>
        <v>0</v>
      </c>
      <c r="L539" s="300" t="s">
        <v>108</v>
      </c>
      <c r="M539" s="333"/>
      <c r="N539" s="288" t="s">
        <v>20</v>
      </c>
      <c r="O539" s="289"/>
      <c r="P539" s="289"/>
      <c r="Q539" s="289"/>
      <c r="R539" s="289"/>
      <c r="S539" s="290" t="s">
        <v>17</v>
      </c>
      <c r="T539" s="107">
        <f t="shared" si="350"/>
        <v>0</v>
      </c>
      <c r="U539" s="107">
        <f t="shared" si="339"/>
        <v>0</v>
      </c>
      <c r="V539" s="291"/>
      <c r="X539" s="70" t="str">
        <f t="shared" si="340"/>
        <v>【住宅手当】</v>
      </c>
      <c r="Y539" s="70">
        <f t="shared" si="341"/>
        <v>0.5</v>
      </c>
      <c r="Z539" s="70">
        <f t="shared" si="342"/>
        <v>0</v>
      </c>
      <c r="AA539" s="70">
        <f t="shared" si="343"/>
        <v>0</v>
      </c>
      <c r="AB539" s="77">
        <f t="shared" si="344"/>
        <v>0</v>
      </c>
      <c r="AC539" s="70">
        <f t="shared" si="345"/>
        <v>0</v>
      </c>
      <c r="AD539" s="77">
        <f t="shared" si="346"/>
        <v>0</v>
      </c>
      <c r="AE539" s="70">
        <f t="shared" si="347"/>
        <v>0</v>
      </c>
      <c r="AF539" s="70">
        <f t="shared" si="348"/>
        <v>0</v>
      </c>
      <c r="AG539" s="70">
        <f t="shared" si="349"/>
        <v>0</v>
      </c>
    </row>
    <row r="540" spans="1:33" s="70" customFormat="1" ht="20.5" customHeight="1" thickBot="1" x14ac:dyDescent="0.6">
      <c r="A540" s="315"/>
      <c r="B540" s="174" t="s">
        <v>5</v>
      </c>
      <c r="C540" s="175">
        <f>申請シート!C541</f>
        <v>12</v>
      </c>
      <c r="D540" s="176">
        <f>COUNTIF(X531:X542,"&lt;&gt;【補助対象外】")</f>
        <v>12</v>
      </c>
      <c r="E540" s="90"/>
      <c r="F540" s="102">
        <v>10</v>
      </c>
      <c r="G540" s="104"/>
      <c r="H540" s="105"/>
      <c r="I540" s="106">
        <f t="shared" si="338"/>
        <v>1</v>
      </c>
      <c r="J540" s="118" t="str">
        <f>申請シート!J540</f>
        <v>【住宅手当】</v>
      </c>
      <c r="K540" s="107">
        <f>申請シート!P540</f>
        <v>0</v>
      </c>
      <c r="L540" s="300" t="s">
        <v>108</v>
      </c>
      <c r="M540" s="333"/>
      <c r="N540" s="288" t="s">
        <v>20</v>
      </c>
      <c r="O540" s="289"/>
      <c r="P540" s="289"/>
      <c r="Q540" s="289"/>
      <c r="R540" s="289"/>
      <c r="S540" s="290" t="s">
        <v>17</v>
      </c>
      <c r="T540" s="107">
        <f t="shared" si="350"/>
        <v>0</v>
      </c>
      <c r="U540" s="107">
        <f t="shared" si="339"/>
        <v>0</v>
      </c>
      <c r="V540" s="291"/>
      <c r="X540" s="70" t="str">
        <f t="shared" si="340"/>
        <v>【住宅手当】</v>
      </c>
      <c r="Y540" s="70">
        <f t="shared" si="341"/>
        <v>0.5</v>
      </c>
      <c r="Z540" s="70">
        <f t="shared" si="342"/>
        <v>0</v>
      </c>
      <c r="AA540" s="70">
        <f t="shared" si="343"/>
        <v>0</v>
      </c>
      <c r="AB540" s="77">
        <f t="shared" si="344"/>
        <v>0</v>
      </c>
      <c r="AC540" s="70">
        <f t="shared" si="345"/>
        <v>0</v>
      </c>
      <c r="AD540" s="77">
        <f t="shared" si="346"/>
        <v>0</v>
      </c>
      <c r="AE540" s="70">
        <f t="shared" si="347"/>
        <v>0</v>
      </c>
      <c r="AF540" s="70">
        <f t="shared" si="348"/>
        <v>0</v>
      </c>
      <c r="AG540" s="70">
        <f t="shared" si="349"/>
        <v>0</v>
      </c>
    </row>
    <row r="541" spans="1:33" s="70" customFormat="1" ht="20.5" customHeight="1" thickBot="1" x14ac:dyDescent="0.6">
      <c r="A541" s="315"/>
      <c r="B541" s="89" t="s">
        <v>114</v>
      </c>
      <c r="C541" s="182">
        <f>ROUNDDOWN(SUM(K531:K542),-3)</f>
        <v>0</v>
      </c>
      <c r="D541" s="177">
        <f>ROUNDDOWN(SUM(T531:T542),-3)</f>
        <v>0</v>
      </c>
      <c r="E541" s="89"/>
      <c r="F541" s="102">
        <v>11</v>
      </c>
      <c r="G541" s="104"/>
      <c r="H541" s="105"/>
      <c r="I541" s="106">
        <f t="shared" si="338"/>
        <v>1</v>
      </c>
      <c r="J541" s="118" t="str">
        <f>申請シート!J541</f>
        <v>【住宅手当】</v>
      </c>
      <c r="K541" s="107">
        <f>申請シート!P541</f>
        <v>0</v>
      </c>
      <c r="L541" s="300" t="s">
        <v>108</v>
      </c>
      <c r="M541" s="333"/>
      <c r="N541" s="288" t="s">
        <v>20</v>
      </c>
      <c r="O541" s="289"/>
      <c r="P541" s="289"/>
      <c r="Q541" s="289"/>
      <c r="R541" s="289"/>
      <c r="S541" s="290" t="s">
        <v>17</v>
      </c>
      <c r="T541" s="107">
        <f t="shared" si="350"/>
        <v>0</v>
      </c>
      <c r="U541" s="107">
        <f t="shared" si="339"/>
        <v>0</v>
      </c>
      <c r="V541" s="291"/>
      <c r="X541" s="70" t="str">
        <f t="shared" si="340"/>
        <v>【住宅手当】</v>
      </c>
      <c r="Y541" s="70">
        <f t="shared" si="341"/>
        <v>0.5</v>
      </c>
      <c r="Z541" s="70">
        <f t="shared" si="342"/>
        <v>0</v>
      </c>
      <c r="AA541" s="70">
        <f t="shared" si="343"/>
        <v>0</v>
      </c>
      <c r="AB541" s="77">
        <f t="shared" si="344"/>
        <v>0</v>
      </c>
      <c r="AC541" s="70">
        <f t="shared" si="345"/>
        <v>0</v>
      </c>
      <c r="AD541" s="77">
        <f t="shared" si="346"/>
        <v>0</v>
      </c>
      <c r="AE541" s="70">
        <f t="shared" si="347"/>
        <v>0</v>
      </c>
      <c r="AF541" s="70">
        <f t="shared" si="348"/>
        <v>0</v>
      </c>
      <c r="AG541" s="70">
        <f t="shared" si="349"/>
        <v>0</v>
      </c>
    </row>
    <row r="542" spans="1:33" s="70" customFormat="1" ht="20.5" customHeight="1" thickBot="1" x14ac:dyDescent="0.6">
      <c r="A542" s="315"/>
      <c r="B542" s="183" t="s">
        <v>115</v>
      </c>
      <c r="C542" s="178"/>
      <c r="D542" s="179">
        <f>D541-C541</f>
        <v>0</v>
      </c>
      <c r="E542" s="90"/>
      <c r="F542" s="108">
        <v>12</v>
      </c>
      <c r="G542" s="109"/>
      <c r="H542" s="110"/>
      <c r="I542" s="111">
        <f t="shared" si="338"/>
        <v>1</v>
      </c>
      <c r="J542" s="120" t="str">
        <f>申請シート!J542</f>
        <v>【住宅手当】</v>
      </c>
      <c r="K542" s="112">
        <f>申請シート!P542</f>
        <v>0</v>
      </c>
      <c r="L542" s="303" t="s">
        <v>108</v>
      </c>
      <c r="M542" s="334"/>
      <c r="N542" s="295" t="s">
        <v>20</v>
      </c>
      <c r="O542" s="296"/>
      <c r="P542" s="296"/>
      <c r="Q542" s="296"/>
      <c r="R542" s="296"/>
      <c r="S542" s="297" t="s">
        <v>78</v>
      </c>
      <c r="T542" s="112">
        <f t="shared" si="350"/>
        <v>0</v>
      </c>
      <c r="U542" s="112">
        <f t="shared" si="339"/>
        <v>0</v>
      </c>
      <c r="V542" s="298"/>
      <c r="X542" s="70" t="str">
        <f t="shared" si="340"/>
        <v>【住宅手当】</v>
      </c>
      <c r="Y542" s="70">
        <f t="shared" si="341"/>
        <v>0.66666666666666663</v>
      </c>
      <c r="Z542" s="70">
        <f t="shared" si="342"/>
        <v>0</v>
      </c>
      <c r="AA542" s="70">
        <f t="shared" si="343"/>
        <v>0</v>
      </c>
      <c r="AB542" s="77">
        <f t="shared" si="344"/>
        <v>0</v>
      </c>
      <c r="AC542" s="70">
        <f t="shared" si="345"/>
        <v>0</v>
      </c>
      <c r="AD542" s="77">
        <f t="shared" si="346"/>
        <v>0</v>
      </c>
      <c r="AE542" s="70">
        <f t="shared" si="347"/>
        <v>0</v>
      </c>
      <c r="AF542" s="70">
        <f t="shared" si="348"/>
        <v>0</v>
      </c>
      <c r="AG542" s="70">
        <f t="shared" si="349"/>
        <v>0</v>
      </c>
    </row>
    <row r="543" spans="1:33" s="70" customFormat="1" ht="3.65" customHeight="1" x14ac:dyDescent="0.55000000000000004">
      <c r="A543" s="147"/>
      <c r="B543" s="91"/>
      <c r="C543" s="71"/>
      <c r="D543" s="151"/>
      <c r="E543" s="92"/>
      <c r="F543" s="71"/>
      <c r="G543" s="93"/>
      <c r="H543" s="93"/>
      <c r="I543" s="94"/>
      <c r="J543" s="156"/>
      <c r="K543" s="95"/>
      <c r="L543" s="156"/>
      <c r="M543" s="157"/>
      <c r="N543" s="267"/>
      <c r="O543" s="268"/>
      <c r="P543" s="268"/>
      <c r="Q543" s="268"/>
      <c r="R543" s="268"/>
      <c r="S543" s="267"/>
      <c r="T543" s="95"/>
      <c r="U543" s="95"/>
      <c r="V543" s="96"/>
      <c r="AB543" s="77"/>
      <c r="AD543" s="77"/>
    </row>
    <row r="544" spans="1:33" s="70" customFormat="1" ht="3.65" customHeight="1" x14ac:dyDescent="0.55000000000000004">
      <c r="A544" s="147"/>
      <c r="B544" s="91"/>
      <c r="C544" s="71"/>
      <c r="D544" s="151"/>
      <c r="E544" s="92"/>
      <c r="F544" s="71"/>
      <c r="G544" s="93"/>
      <c r="H544" s="93"/>
      <c r="I544" s="94"/>
      <c r="J544" s="156"/>
      <c r="K544" s="95"/>
      <c r="L544" s="156"/>
      <c r="M544" s="157"/>
      <c r="N544" s="267"/>
      <c r="O544" s="268"/>
      <c r="P544" s="268"/>
      <c r="Q544" s="268"/>
      <c r="R544" s="268"/>
      <c r="S544" s="267"/>
      <c r="T544" s="95"/>
      <c r="U544" s="95"/>
      <c r="V544" s="96"/>
      <c r="AB544" s="77"/>
      <c r="AD544" s="77"/>
    </row>
    <row r="545" spans="1:33" s="70" customFormat="1" ht="3.65" customHeight="1" thickBot="1" x14ac:dyDescent="0.6">
      <c r="A545" s="147"/>
      <c r="B545" s="91"/>
      <c r="C545" s="71"/>
      <c r="D545" s="151"/>
      <c r="E545" s="92"/>
      <c r="F545" s="71"/>
      <c r="G545" s="93"/>
      <c r="H545" s="93"/>
      <c r="I545" s="94"/>
      <c r="J545" s="156"/>
      <c r="K545" s="95"/>
      <c r="L545" s="156"/>
      <c r="M545" s="157"/>
      <c r="N545" s="267"/>
      <c r="O545" s="268"/>
      <c r="P545" s="268"/>
      <c r="Q545" s="268"/>
      <c r="R545" s="268"/>
      <c r="S545" s="267"/>
      <c r="T545" s="95"/>
      <c r="U545" s="95"/>
      <c r="V545" s="96"/>
      <c r="AB545" s="77"/>
      <c r="AD545" s="77"/>
    </row>
    <row r="546" spans="1:33" s="70" customFormat="1" ht="3.65" customHeight="1" x14ac:dyDescent="0.55000000000000004">
      <c r="A546" s="147"/>
      <c r="B546" s="162"/>
      <c r="C546" s="164"/>
      <c r="D546" s="161"/>
      <c r="E546" s="163"/>
      <c r="F546" s="164"/>
      <c r="G546" s="165"/>
      <c r="H546" s="165"/>
      <c r="I546" s="166"/>
      <c r="J546" s="180"/>
      <c r="K546" s="167"/>
      <c r="L546" s="180"/>
      <c r="M546" s="181"/>
      <c r="N546" s="269"/>
      <c r="O546" s="270"/>
      <c r="P546" s="270"/>
      <c r="Q546" s="270"/>
      <c r="R546" s="270"/>
      <c r="S546" s="269"/>
      <c r="T546" s="167"/>
      <c r="U546" s="167"/>
      <c r="V546" s="168"/>
      <c r="AB546" s="77"/>
      <c r="AD546" s="77"/>
    </row>
    <row r="547" spans="1:33" s="70" customFormat="1" ht="3.65" customHeight="1" x14ac:dyDescent="0.55000000000000004">
      <c r="A547" s="147"/>
      <c r="B547" s="91"/>
      <c r="C547" s="71"/>
      <c r="D547" s="151"/>
      <c r="E547" s="92"/>
      <c r="F547" s="71"/>
      <c r="G547" s="93"/>
      <c r="H547" s="93"/>
      <c r="I547" s="94"/>
      <c r="J547" s="156"/>
      <c r="K547" s="95"/>
      <c r="L547" s="156"/>
      <c r="M547" s="157"/>
      <c r="N547" s="267"/>
      <c r="O547" s="268"/>
      <c r="P547" s="268"/>
      <c r="Q547" s="268"/>
      <c r="R547" s="268"/>
      <c r="S547" s="267"/>
      <c r="T547" s="95"/>
      <c r="U547" s="95"/>
      <c r="V547" s="96"/>
      <c r="AB547" s="77"/>
      <c r="AD547" s="77"/>
    </row>
    <row r="548" spans="1:33" s="70" customFormat="1" ht="3.65" customHeight="1" x14ac:dyDescent="0.55000000000000004">
      <c r="A548" s="147"/>
      <c r="B548" s="91"/>
      <c r="C548" s="71"/>
      <c r="D548" s="151"/>
      <c r="E548" s="92"/>
      <c r="F548" s="71"/>
      <c r="G548" s="93"/>
      <c r="H548" s="93"/>
      <c r="I548" s="94"/>
      <c r="J548" s="156"/>
      <c r="K548" s="95"/>
      <c r="L548" s="156"/>
      <c r="M548" s="157"/>
      <c r="N548" s="267"/>
      <c r="O548" s="268"/>
      <c r="P548" s="268"/>
      <c r="Q548" s="268"/>
      <c r="R548" s="268"/>
      <c r="S548" s="267"/>
      <c r="T548" s="95"/>
      <c r="U548" s="95"/>
      <c r="V548" s="96"/>
      <c r="AB548" s="77"/>
      <c r="AD548" s="77"/>
    </row>
    <row r="549" spans="1:33" ht="20" thickBot="1" x14ac:dyDescent="0.5">
      <c r="B549" s="6"/>
      <c r="C549" s="6"/>
      <c r="D549" s="122" t="str">
        <f>申請シート!D550</f>
        <v>28人目</v>
      </c>
      <c r="E549" s="6"/>
      <c r="F549" s="6"/>
      <c r="G549" s="149"/>
      <c r="H549" s="149"/>
      <c r="J549" s="149"/>
      <c r="N549" s="155"/>
      <c r="O549" s="154"/>
      <c r="P549" s="154"/>
      <c r="Q549" s="154"/>
      <c r="R549" s="154"/>
      <c r="S549" s="154"/>
      <c r="T549" s="154"/>
      <c r="U549" s="154"/>
      <c r="V549" s="155"/>
    </row>
    <row r="550" spans="1:33" s="70" customFormat="1" ht="48" customHeight="1" thickBot="1" x14ac:dyDescent="0.6">
      <c r="A550" s="78"/>
      <c r="B550" s="83" t="s">
        <v>94</v>
      </c>
      <c r="C550" s="83" t="s">
        <v>105</v>
      </c>
      <c r="D550" s="114" t="s">
        <v>107</v>
      </c>
      <c r="E550" s="88"/>
      <c r="F550" s="83" t="s">
        <v>93</v>
      </c>
      <c r="G550" s="84" t="s">
        <v>66</v>
      </c>
      <c r="H550" s="84" t="s">
        <v>67</v>
      </c>
      <c r="I550" s="81" t="s">
        <v>73</v>
      </c>
      <c r="J550" s="116" t="s">
        <v>111</v>
      </c>
      <c r="K550" s="116" t="s">
        <v>112</v>
      </c>
      <c r="L550" s="116" t="s">
        <v>109</v>
      </c>
      <c r="M550" s="116"/>
      <c r="N550" s="84" t="s">
        <v>75</v>
      </c>
      <c r="O550" s="84" t="s">
        <v>69</v>
      </c>
      <c r="P550" s="84" t="s">
        <v>68</v>
      </c>
      <c r="Q550" s="84" t="s">
        <v>70</v>
      </c>
      <c r="R550" s="84" t="s">
        <v>71</v>
      </c>
      <c r="S550" s="84" t="s">
        <v>15</v>
      </c>
      <c r="T550" s="121" t="s">
        <v>113</v>
      </c>
      <c r="U550" s="80" t="s">
        <v>74</v>
      </c>
      <c r="V550" s="69" t="s">
        <v>116</v>
      </c>
      <c r="Y550" s="70" t="s">
        <v>54</v>
      </c>
      <c r="Z550" s="70" t="s">
        <v>79</v>
      </c>
      <c r="AA550" s="70" t="s">
        <v>56</v>
      </c>
      <c r="AB550" s="70" t="s">
        <v>57</v>
      </c>
      <c r="AC550" s="71" t="s">
        <v>58</v>
      </c>
      <c r="AD550" s="70" t="s">
        <v>59</v>
      </c>
      <c r="AE550" s="70" t="s">
        <v>60</v>
      </c>
      <c r="AF550" s="70" t="s">
        <v>61</v>
      </c>
      <c r="AG550" s="70" t="s">
        <v>62</v>
      </c>
    </row>
    <row r="551" spans="1:33" s="70" customFormat="1" ht="20.5" customHeight="1" x14ac:dyDescent="0.55000000000000004">
      <c r="A551" s="315"/>
      <c r="B551" s="72" t="s">
        <v>96</v>
      </c>
      <c r="C551" s="87" t="str">
        <f>IF(申請シート!C551=0,"",申請シート!C551)</f>
        <v/>
      </c>
      <c r="D551" s="299"/>
      <c r="E551" s="89"/>
      <c r="F551" s="87">
        <v>1</v>
      </c>
      <c r="G551" s="73"/>
      <c r="H551" s="74"/>
      <c r="I551" s="75">
        <f t="shared" ref="I551:I562" si="351">IF(H551-G551+1&lt;10,IF(H551-G551+1&gt;0,H551-G551+1,"✕"),"✕")</f>
        <v>1</v>
      </c>
      <c r="J551" s="119" t="str">
        <f>申請シート!J551</f>
        <v>【住宅手当】</v>
      </c>
      <c r="K551" s="117">
        <f>申請シート!P551</f>
        <v>0</v>
      </c>
      <c r="L551" s="300" t="s">
        <v>108</v>
      </c>
      <c r="M551" s="332" t="s">
        <v>110</v>
      </c>
      <c r="N551" s="283" t="s">
        <v>20</v>
      </c>
      <c r="O551" s="284"/>
      <c r="P551" s="284"/>
      <c r="Q551" s="284"/>
      <c r="R551" s="284"/>
      <c r="S551" s="285" t="s">
        <v>17</v>
      </c>
      <c r="T551" s="76">
        <f>IF(L551="【あり】",IF(N551="【住宅手当】",AC551,IF(N551="【宿舎借上げ】",AG551,0)),K551)</f>
        <v>0</v>
      </c>
      <c r="U551" s="76">
        <f t="shared" ref="U551:U562" si="352">I551*T551</f>
        <v>0</v>
      </c>
      <c r="V551" s="286"/>
      <c r="X551" s="70" t="str">
        <f t="shared" ref="X551:X562" si="353">IF(L551="【あり】",N551,J551)</f>
        <v>【住宅手当】</v>
      </c>
      <c r="Y551" s="70">
        <f t="shared" ref="Y551:Y562" si="354">IF(S551="標準エリア",1/2,(IF(S551="加算エリア",2/3,0)))</f>
        <v>0.5</v>
      </c>
      <c r="Z551" s="70">
        <f t="shared" ref="Z551:Z562" si="355">P551*Y551</f>
        <v>0</v>
      </c>
      <c r="AA551" s="70">
        <f t="shared" ref="AA551:AA562" si="356">IF(Z551&gt;=(IF(S551="標準エリア",10000,IF(S551="加算エリア",14000,0))),IF(S551="標準エリア",10000,IF(S551="加算エリア",14000,0)),Z551)</f>
        <v>0</v>
      </c>
      <c r="AB551" s="77">
        <f t="shared" ref="AB551:AB562" si="357">O551-P551</f>
        <v>0</v>
      </c>
      <c r="AC551" s="70">
        <f t="shared" ref="AC551:AC562" si="358">IF(AA551&gt;=AB551,AB551,AA551)</f>
        <v>0</v>
      </c>
      <c r="AD551" s="77">
        <f t="shared" ref="AD551:AD562" si="359">Q551-R551</f>
        <v>0</v>
      </c>
      <c r="AE551" s="70">
        <f t="shared" ref="AE551:AE562" si="360">AD551*Y551</f>
        <v>0</v>
      </c>
      <c r="AF551" s="70">
        <f t="shared" ref="AF551:AF562" si="361">IF(AE551&gt;=(IF(S551="標準エリア",10000,14000)),(IF(S551="標準エリア",10000,14000)),AE551)</f>
        <v>0</v>
      </c>
      <c r="AG551" s="70">
        <f t="shared" ref="AG551:AG562" si="362">IF(AF551&gt;=R551,R551,AF551)</f>
        <v>0</v>
      </c>
    </row>
    <row r="552" spans="1:33" s="70" customFormat="1" ht="20.5" customHeight="1" x14ac:dyDescent="0.55000000000000004">
      <c r="A552" s="315"/>
      <c r="B552" s="101" t="s">
        <v>97</v>
      </c>
      <c r="C552" s="102" t="str">
        <f>IF(申請シート!C552=0,"",申請シート!C552)</f>
        <v/>
      </c>
      <c r="D552" s="301"/>
      <c r="E552" s="90"/>
      <c r="F552" s="102">
        <v>2</v>
      </c>
      <c r="G552" s="104"/>
      <c r="H552" s="105"/>
      <c r="I552" s="106">
        <f t="shared" si="351"/>
        <v>1</v>
      </c>
      <c r="J552" s="118" t="str">
        <f>申請シート!J552</f>
        <v>【住宅手当】</v>
      </c>
      <c r="K552" s="107">
        <f>申請シート!P552</f>
        <v>0</v>
      </c>
      <c r="L552" s="300" t="s">
        <v>108</v>
      </c>
      <c r="M552" s="333"/>
      <c r="N552" s="288" t="s">
        <v>20</v>
      </c>
      <c r="O552" s="289"/>
      <c r="P552" s="289"/>
      <c r="Q552" s="289"/>
      <c r="R552" s="289"/>
      <c r="S552" s="290" t="s">
        <v>17</v>
      </c>
      <c r="T552" s="107">
        <f>IF(L552="【あり】",IF(N552="【住宅手当】",AC552,IF(N552="【宿舎借上げ】",AG552,0)),K552)</f>
        <v>0</v>
      </c>
      <c r="U552" s="107">
        <f t="shared" si="352"/>
        <v>0</v>
      </c>
      <c r="V552" s="291"/>
      <c r="X552" s="70" t="str">
        <f t="shared" si="353"/>
        <v>【住宅手当】</v>
      </c>
      <c r="Y552" s="70">
        <f t="shared" si="354"/>
        <v>0.5</v>
      </c>
      <c r="Z552" s="70">
        <f t="shared" si="355"/>
        <v>0</v>
      </c>
      <c r="AA552" s="70">
        <f t="shared" si="356"/>
        <v>0</v>
      </c>
      <c r="AB552" s="77">
        <f t="shared" si="357"/>
        <v>0</v>
      </c>
      <c r="AC552" s="70">
        <f t="shared" si="358"/>
        <v>0</v>
      </c>
      <c r="AD552" s="77">
        <f t="shared" si="359"/>
        <v>0</v>
      </c>
      <c r="AE552" s="70">
        <f t="shared" si="360"/>
        <v>0</v>
      </c>
      <c r="AF552" s="70">
        <f t="shared" si="361"/>
        <v>0</v>
      </c>
      <c r="AG552" s="70">
        <f t="shared" si="362"/>
        <v>0</v>
      </c>
    </row>
    <row r="553" spans="1:33" s="70" customFormat="1" ht="20.5" customHeight="1" x14ac:dyDescent="0.55000000000000004">
      <c r="A553" s="315"/>
      <c r="B553" s="101" t="s">
        <v>106</v>
      </c>
      <c r="C553" s="115" t="str">
        <f>IF(申請シート!C555=0,"",申請シート!C555)</f>
        <v/>
      </c>
      <c r="D553" s="301"/>
      <c r="E553" s="89"/>
      <c r="F553" s="102">
        <v>3</v>
      </c>
      <c r="G553" s="104"/>
      <c r="H553" s="105"/>
      <c r="I553" s="106">
        <f t="shared" si="351"/>
        <v>1</v>
      </c>
      <c r="J553" s="118" t="str">
        <f>申請シート!J553</f>
        <v>【住宅手当】</v>
      </c>
      <c r="K553" s="107">
        <f>申請シート!P553</f>
        <v>0</v>
      </c>
      <c r="L553" s="300" t="s">
        <v>108</v>
      </c>
      <c r="M553" s="333"/>
      <c r="N553" s="288" t="s">
        <v>20</v>
      </c>
      <c r="O553" s="289"/>
      <c r="P553" s="289"/>
      <c r="Q553" s="289"/>
      <c r="R553" s="289"/>
      <c r="S553" s="290" t="s">
        <v>17</v>
      </c>
      <c r="T553" s="107">
        <f t="shared" ref="T553:T562" si="363">IF(L553="【あり】",IF(N553="【住宅手当】",AC553,IF(N553="【宿舎借上げ】",AG553,0)),K553)</f>
        <v>0</v>
      </c>
      <c r="U553" s="107">
        <f t="shared" si="352"/>
        <v>0</v>
      </c>
      <c r="V553" s="291"/>
      <c r="X553" s="70" t="str">
        <f t="shared" si="353"/>
        <v>【住宅手当】</v>
      </c>
      <c r="Y553" s="70">
        <f t="shared" si="354"/>
        <v>0.5</v>
      </c>
      <c r="Z553" s="70">
        <f t="shared" si="355"/>
        <v>0</v>
      </c>
      <c r="AA553" s="70">
        <f t="shared" si="356"/>
        <v>0</v>
      </c>
      <c r="AB553" s="77">
        <f t="shared" si="357"/>
        <v>0</v>
      </c>
      <c r="AC553" s="70">
        <f t="shared" si="358"/>
        <v>0</v>
      </c>
      <c r="AD553" s="77">
        <f t="shared" si="359"/>
        <v>0</v>
      </c>
      <c r="AE553" s="70">
        <f t="shared" si="360"/>
        <v>0</v>
      </c>
      <c r="AF553" s="70">
        <f t="shared" si="361"/>
        <v>0</v>
      </c>
      <c r="AG553" s="70">
        <f t="shared" si="362"/>
        <v>0</v>
      </c>
    </row>
    <row r="554" spans="1:33" s="70" customFormat="1" ht="20.5" customHeight="1" x14ac:dyDescent="0.55000000000000004">
      <c r="A554" s="315"/>
      <c r="B554" s="339" t="s">
        <v>101</v>
      </c>
      <c r="C554" s="335" t="str">
        <f>IF(申請シート!C556=0,"",申請シート!C556)</f>
        <v/>
      </c>
      <c r="D554" s="329"/>
      <c r="E554" s="90"/>
      <c r="F554" s="102">
        <v>4</v>
      </c>
      <c r="G554" s="104"/>
      <c r="H554" s="105"/>
      <c r="I554" s="106">
        <f t="shared" si="351"/>
        <v>1</v>
      </c>
      <c r="J554" s="118" t="str">
        <f>申請シート!J554</f>
        <v>【住宅手当】</v>
      </c>
      <c r="K554" s="107">
        <f>申請シート!P554</f>
        <v>0</v>
      </c>
      <c r="L554" s="300" t="s">
        <v>108</v>
      </c>
      <c r="M554" s="333"/>
      <c r="N554" s="288" t="s">
        <v>20</v>
      </c>
      <c r="O554" s="289"/>
      <c r="P554" s="289"/>
      <c r="Q554" s="289"/>
      <c r="R554" s="289"/>
      <c r="S554" s="290" t="s">
        <v>17</v>
      </c>
      <c r="T554" s="107">
        <f t="shared" si="363"/>
        <v>0</v>
      </c>
      <c r="U554" s="107">
        <f t="shared" si="352"/>
        <v>0</v>
      </c>
      <c r="V554" s="291"/>
      <c r="X554" s="70" t="str">
        <f t="shared" si="353"/>
        <v>【住宅手当】</v>
      </c>
      <c r="Y554" s="70">
        <f t="shared" si="354"/>
        <v>0.5</v>
      </c>
      <c r="Z554" s="70">
        <f t="shared" si="355"/>
        <v>0</v>
      </c>
      <c r="AA554" s="70">
        <f t="shared" si="356"/>
        <v>0</v>
      </c>
      <c r="AB554" s="77">
        <f t="shared" si="357"/>
        <v>0</v>
      </c>
      <c r="AC554" s="70">
        <f t="shared" si="358"/>
        <v>0</v>
      </c>
      <c r="AD554" s="77">
        <f t="shared" si="359"/>
        <v>0</v>
      </c>
      <c r="AE554" s="70">
        <f t="shared" si="360"/>
        <v>0</v>
      </c>
      <c r="AF554" s="70">
        <f t="shared" si="361"/>
        <v>0</v>
      </c>
      <c r="AG554" s="70">
        <f t="shared" si="362"/>
        <v>0</v>
      </c>
    </row>
    <row r="555" spans="1:33" s="70" customFormat="1" ht="20.5" customHeight="1" x14ac:dyDescent="0.55000000000000004">
      <c r="A555" s="315"/>
      <c r="B555" s="340"/>
      <c r="C555" s="336"/>
      <c r="D555" s="330"/>
      <c r="E555" s="89"/>
      <c r="F555" s="102">
        <v>5</v>
      </c>
      <c r="G555" s="104"/>
      <c r="H555" s="105"/>
      <c r="I555" s="106">
        <f t="shared" si="351"/>
        <v>1</v>
      </c>
      <c r="J555" s="118" t="str">
        <f>申請シート!J555</f>
        <v>【住宅手当】</v>
      </c>
      <c r="K555" s="107">
        <f>申請シート!P555</f>
        <v>0</v>
      </c>
      <c r="L555" s="300" t="s">
        <v>108</v>
      </c>
      <c r="M555" s="333"/>
      <c r="N555" s="288" t="s">
        <v>20</v>
      </c>
      <c r="O555" s="289"/>
      <c r="P555" s="289"/>
      <c r="Q555" s="289"/>
      <c r="R555" s="289"/>
      <c r="S555" s="290" t="s">
        <v>17</v>
      </c>
      <c r="T555" s="107">
        <f t="shared" si="363"/>
        <v>0</v>
      </c>
      <c r="U555" s="107">
        <f t="shared" si="352"/>
        <v>0</v>
      </c>
      <c r="V555" s="291"/>
      <c r="X555" s="70" t="str">
        <f t="shared" si="353"/>
        <v>【住宅手当】</v>
      </c>
      <c r="Y555" s="70">
        <f t="shared" si="354"/>
        <v>0.5</v>
      </c>
      <c r="Z555" s="70">
        <f t="shared" si="355"/>
        <v>0</v>
      </c>
      <c r="AA555" s="70">
        <f t="shared" si="356"/>
        <v>0</v>
      </c>
      <c r="AB555" s="77">
        <f t="shared" si="357"/>
        <v>0</v>
      </c>
      <c r="AC555" s="70">
        <f t="shared" si="358"/>
        <v>0</v>
      </c>
      <c r="AD555" s="77">
        <f t="shared" si="359"/>
        <v>0</v>
      </c>
      <c r="AE555" s="70">
        <f t="shared" si="360"/>
        <v>0</v>
      </c>
      <c r="AF555" s="70">
        <f t="shared" si="361"/>
        <v>0</v>
      </c>
      <c r="AG555" s="70">
        <f t="shared" si="362"/>
        <v>0</v>
      </c>
    </row>
    <row r="556" spans="1:33" s="70" customFormat="1" ht="20.5" customHeight="1" thickBot="1" x14ac:dyDescent="0.6">
      <c r="A556" s="315"/>
      <c r="B556" s="341"/>
      <c r="C556" s="337"/>
      <c r="D556" s="331"/>
      <c r="E556" s="90"/>
      <c r="F556" s="102">
        <v>6</v>
      </c>
      <c r="G556" s="104"/>
      <c r="H556" s="105"/>
      <c r="I556" s="106">
        <f t="shared" si="351"/>
        <v>1</v>
      </c>
      <c r="J556" s="118" t="str">
        <f>申請シート!J556</f>
        <v>【住宅手当】</v>
      </c>
      <c r="K556" s="107">
        <f>申請シート!P556</f>
        <v>0</v>
      </c>
      <c r="L556" s="300" t="s">
        <v>108</v>
      </c>
      <c r="M556" s="333"/>
      <c r="N556" s="288" t="s">
        <v>20</v>
      </c>
      <c r="O556" s="289"/>
      <c r="P556" s="289"/>
      <c r="Q556" s="289"/>
      <c r="R556" s="289"/>
      <c r="S556" s="290" t="s">
        <v>17</v>
      </c>
      <c r="T556" s="107">
        <f t="shared" si="363"/>
        <v>0</v>
      </c>
      <c r="U556" s="107">
        <f t="shared" si="352"/>
        <v>0</v>
      </c>
      <c r="V556" s="291"/>
      <c r="X556" s="70" t="str">
        <f t="shared" si="353"/>
        <v>【住宅手当】</v>
      </c>
      <c r="Y556" s="70">
        <f t="shared" si="354"/>
        <v>0.5</v>
      </c>
      <c r="Z556" s="70">
        <f t="shared" si="355"/>
        <v>0</v>
      </c>
      <c r="AA556" s="70">
        <f t="shared" si="356"/>
        <v>0</v>
      </c>
      <c r="AB556" s="77">
        <f t="shared" si="357"/>
        <v>0</v>
      </c>
      <c r="AC556" s="70">
        <f t="shared" si="358"/>
        <v>0</v>
      </c>
      <c r="AD556" s="77">
        <f t="shared" si="359"/>
        <v>0</v>
      </c>
      <c r="AE556" s="70">
        <f t="shared" si="360"/>
        <v>0</v>
      </c>
      <c r="AF556" s="70">
        <f t="shared" si="361"/>
        <v>0</v>
      </c>
      <c r="AG556" s="70">
        <f t="shared" si="362"/>
        <v>0</v>
      </c>
    </row>
    <row r="557" spans="1:33" s="70" customFormat="1" ht="20.5" customHeight="1" x14ac:dyDescent="0.55000000000000004">
      <c r="A557" s="338"/>
      <c r="B557" s="99"/>
      <c r="C557" s="99"/>
      <c r="D557" s="99"/>
      <c r="E557" s="97"/>
      <c r="F557" s="102">
        <v>7</v>
      </c>
      <c r="G557" s="104"/>
      <c r="H557" s="105"/>
      <c r="I557" s="106">
        <f t="shared" si="351"/>
        <v>1</v>
      </c>
      <c r="J557" s="118" t="str">
        <f>申請シート!J557</f>
        <v>【住宅手当】</v>
      </c>
      <c r="K557" s="107">
        <f>申請シート!P557</f>
        <v>0</v>
      </c>
      <c r="L557" s="300" t="s">
        <v>108</v>
      </c>
      <c r="M557" s="333"/>
      <c r="N557" s="288" t="s">
        <v>20</v>
      </c>
      <c r="O557" s="289"/>
      <c r="P557" s="289"/>
      <c r="Q557" s="289"/>
      <c r="R557" s="289"/>
      <c r="S557" s="290" t="s">
        <v>17</v>
      </c>
      <c r="T557" s="107">
        <f t="shared" si="363"/>
        <v>0</v>
      </c>
      <c r="U557" s="107">
        <f t="shared" si="352"/>
        <v>0</v>
      </c>
      <c r="V557" s="291"/>
      <c r="X557" s="70" t="str">
        <f t="shared" si="353"/>
        <v>【住宅手当】</v>
      </c>
      <c r="Y557" s="70">
        <f t="shared" si="354"/>
        <v>0.5</v>
      </c>
      <c r="Z557" s="70">
        <f t="shared" si="355"/>
        <v>0</v>
      </c>
      <c r="AA557" s="70">
        <f t="shared" si="356"/>
        <v>0</v>
      </c>
      <c r="AB557" s="77">
        <f t="shared" si="357"/>
        <v>0</v>
      </c>
      <c r="AC557" s="70">
        <f t="shared" si="358"/>
        <v>0</v>
      </c>
      <c r="AD557" s="77">
        <f t="shared" si="359"/>
        <v>0</v>
      </c>
      <c r="AE557" s="70">
        <f t="shared" si="360"/>
        <v>0</v>
      </c>
      <c r="AF557" s="70">
        <f t="shared" si="361"/>
        <v>0</v>
      </c>
      <c r="AG557" s="70">
        <f t="shared" si="362"/>
        <v>0</v>
      </c>
    </row>
    <row r="558" spans="1:33" s="70" customFormat="1" ht="20.5" customHeight="1" thickBot="1" x14ac:dyDescent="0.6">
      <c r="A558" s="338"/>
      <c r="B558" s="100"/>
      <c r="C558" s="100"/>
      <c r="D558" s="100"/>
      <c r="E558" s="98"/>
      <c r="F558" s="102">
        <v>8</v>
      </c>
      <c r="G558" s="104"/>
      <c r="H558" s="105"/>
      <c r="I558" s="106">
        <f t="shared" si="351"/>
        <v>1</v>
      </c>
      <c r="J558" s="118" t="str">
        <f>申請シート!J558</f>
        <v>【住宅手当】</v>
      </c>
      <c r="K558" s="107">
        <f>申請シート!P558</f>
        <v>0</v>
      </c>
      <c r="L558" s="300" t="s">
        <v>108</v>
      </c>
      <c r="M558" s="333"/>
      <c r="N558" s="288" t="s">
        <v>20</v>
      </c>
      <c r="O558" s="289"/>
      <c r="P558" s="289"/>
      <c r="Q558" s="289"/>
      <c r="R558" s="289"/>
      <c r="S558" s="290" t="s">
        <v>17</v>
      </c>
      <c r="T558" s="107">
        <f t="shared" si="363"/>
        <v>0</v>
      </c>
      <c r="U558" s="107">
        <f t="shared" si="352"/>
        <v>0</v>
      </c>
      <c r="V558" s="291"/>
      <c r="X558" s="70" t="str">
        <f t="shared" si="353"/>
        <v>【住宅手当】</v>
      </c>
      <c r="Y558" s="70">
        <f t="shared" si="354"/>
        <v>0.5</v>
      </c>
      <c r="Z558" s="70">
        <f t="shared" si="355"/>
        <v>0</v>
      </c>
      <c r="AA558" s="70">
        <f t="shared" si="356"/>
        <v>0</v>
      </c>
      <c r="AB558" s="77">
        <f t="shared" si="357"/>
        <v>0</v>
      </c>
      <c r="AC558" s="70">
        <f t="shared" si="358"/>
        <v>0</v>
      </c>
      <c r="AD558" s="77">
        <f t="shared" si="359"/>
        <v>0</v>
      </c>
      <c r="AE558" s="70">
        <f t="shared" si="360"/>
        <v>0</v>
      </c>
      <c r="AF558" s="70">
        <f t="shared" si="361"/>
        <v>0</v>
      </c>
      <c r="AG558" s="70">
        <f t="shared" si="362"/>
        <v>0</v>
      </c>
    </row>
    <row r="559" spans="1:33" s="70" customFormat="1" ht="20.5" customHeight="1" thickBot="1" x14ac:dyDescent="0.6">
      <c r="A559" s="315"/>
      <c r="B559" s="172" t="str">
        <f>IF(D552=0,C552,D552)</f>
        <v/>
      </c>
      <c r="C559" s="173" t="s">
        <v>164</v>
      </c>
      <c r="D559" s="174"/>
      <c r="E559" s="89"/>
      <c r="F559" s="102">
        <v>9</v>
      </c>
      <c r="G559" s="104"/>
      <c r="H559" s="105"/>
      <c r="I559" s="106">
        <f t="shared" si="351"/>
        <v>1</v>
      </c>
      <c r="J559" s="118" t="str">
        <f>申請シート!J559</f>
        <v>【住宅手当】</v>
      </c>
      <c r="K559" s="107">
        <f>申請シート!P559</f>
        <v>0</v>
      </c>
      <c r="L559" s="300" t="s">
        <v>108</v>
      </c>
      <c r="M559" s="333"/>
      <c r="N559" s="288" t="s">
        <v>20</v>
      </c>
      <c r="O559" s="289"/>
      <c r="P559" s="289"/>
      <c r="Q559" s="289"/>
      <c r="R559" s="289"/>
      <c r="S559" s="290" t="s">
        <v>17</v>
      </c>
      <c r="T559" s="107">
        <f t="shared" si="363"/>
        <v>0</v>
      </c>
      <c r="U559" s="107">
        <f t="shared" si="352"/>
        <v>0</v>
      </c>
      <c r="V559" s="291"/>
      <c r="X559" s="70" t="str">
        <f t="shared" si="353"/>
        <v>【住宅手当】</v>
      </c>
      <c r="Y559" s="70">
        <f t="shared" si="354"/>
        <v>0.5</v>
      </c>
      <c r="Z559" s="70">
        <f t="shared" si="355"/>
        <v>0</v>
      </c>
      <c r="AA559" s="70">
        <f t="shared" si="356"/>
        <v>0</v>
      </c>
      <c r="AB559" s="77">
        <f t="shared" si="357"/>
        <v>0</v>
      </c>
      <c r="AC559" s="70">
        <f t="shared" si="358"/>
        <v>0</v>
      </c>
      <c r="AD559" s="77">
        <f t="shared" si="359"/>
        <v>0</v>
      </c>
      <c r="AE559" s="70">
        <f t="shared" si="360"/>
        <v>0</v>
      </c>
      <c r="AF559" s="70">
        <f t="shared" si="361"/>
        <v>0</v>
      </c>
      <c r="AG559" s="70">
        <f t="shared" si="362"/>
        <v>0</v>
      </c>
    </row>
    <row r="560" spans="1:33" s="70" customFormat="1" ht="20.5" customHeight="1" thickBot="1" x14ac:dyDescent="0.6">
      <c r="A560" s="315"/>
      <c r="B560" s="174" t="s">
        <v>5</v>
      </c>
      <c r="C560" s="175">
        <f>申請シート!C561</f>
        <v>12</v>
      </c>
      <c r="D560" s="176">
        <f>COUNTIF(X551:X562,"&lt;&gt;【補助対象外】")</f>
        <v>12</v>
      </c>
      <c r="E560" s="90"/>
      <c r="F560" s="102">
        <v>10</v>
      </c>
      <c r="G560" s="104"/>
      <c r="H560" s="105"/>
      <c r="I560" s="106">
        <f t="shared" si="351"/>
        <v>1</v>
      </c>
      <c r="J560" s="118" t="str">
        <f>申請シート!J560</f>
        <v>【住宅手当】</v>
      </c>
      <c r="K560" s="107">
        <f>申請シート!P560</f>
        <v>0</v>
      </c>
      <c r="L560" s="300" t="s">
        <v>108</v>
      </c>
      <c r="M560" s="333"/>
      <c r="N560" s="288" t="s">
        <v>20</v>
      </c>
      <c r="O560" s="289"/>
      <c r="P560" s="289"/>
      <c r="Q560" s="289"/>
      <c r="R560" s="289"/>
      <c r="S560" s="290" t="s">
        <v>17</v>
      </c>
      <c r="T560" s="107">
        <f t="shared" si="363"/>
        <v>0</v>
      </c>
      <c r="U560" s="107">
        <f t="shared" si="352"/>
        <v>0</v>
      </c>
      <c r="V560" s="291"/>
      <c r="X560" s="70" t="str">
        <f t="shared" si="353"/>
        <v>【住宅手当】</v>
      </c>
      <c r="Y560" s="70">
        <f t="shared" si="354"/>
        <v>0.5</v>
      </c>
      <c r="Z560" s="70">
        <f t="shared" si="355"/>
        <v>0</v>
      </c>
      <c r="AA560" s="70">
        <f t="shared" si="356"/>
        <v>0</v>
      </c>
      <c r="AB560" s="77">
        <f t="shared" si="357"/>
        <v>0</v>
      </c>
      <c r="AC560" s="70">
        <f t="shared" si="358"/>
        <v>0</v>
      </c>
      <c r="AD560" s="77">
        <f t="shared" si="359"/>
        <v>0</v>
      </c>
      <c r="AE560" s="70">
        <f t="shared" si="360"/>
        <v>0</v>
      </c>
      <c r="AF560" s="70">
        <f t="shared" si="361"/>
        <v>0</v>
      </c>
      <c r="AG560" s="70">
        <f t="shared" si="362"/>
        <v>0</v>
      </c>
    </row>
    <row r="561" spans="1:33" s="70" customFormat="1" ht="20.5" customHeight="1" thickBot="1" x14ac:dyDescent="0.6">
      <c r="A561" s="315"/>
      <c r="B561" s="89" t="s">
        <v>114</v>
      </c>
      <c r="C561" s="182">
        <f>ROUNDDOWN(SUM(K551:K562),-3)</f>
        <v>0</v>
      </c>
      <c r="D561" s="177">
        <f>ROUNDDOWN(SUM(T551:T562),-3)</f>
        <v>0</v>
      </c>
      <c r="E561" s="89"/>
      <c r="F561" s="102">
        <v>11</v>
      </c>
      <c r="G561" s="104"/>
      <c r="H561" s="105"/>
      <c r="I561" s="106">
        <f t="shared" si="351"/>
        <v>1</v>
      </c>
      <c r="J561" s="118" t="str">
        <f>申請シート!J561</f>
        <v>【住宅手当】</v>
      </c>
      <c r="K561" s="107">
        <f>申請シート!P561</f>
        <v>0</v>
      </c>
      <c r="L561" s="300" t="s">
        <v>108</v>
      </c>
      <c r="M561" s="333"/>
      <c r="N561" s="288" t="s">
        <v>20</v>
      </c>
      <c r="O561" s="289"/>
      <c r="P561" s="289"/>
      <c r="Q561" s="289"/>
      <c r="R561" s="289"/>
      <c r="S561" s="290" t="s">
        <v>17</v>
      </c>
      <c r="T561" s="107">
        <f t="shared" si="363"/>
        <v>0</v>
      </c>
      <c r="U561" s="107">
        <f t="shared" si="352"/>
        <v>0</v>
      </c>
      <c r="V561" s="291"/>
      <c r="X561" s="70" t="str">
        <f t="shared" si="353"/>
        <v>【住宅手当】</v>
      </c>
      <c r="Y561" s="70">
        <f t="shared" si="354"/>
        <v>0.5</v>
      </c>
      <c r="Z561" s="70">
        <f t="shared" si="355"/>
        <v>0</v>
      </c>
      <c r="AA561" s="70">
        <f t="shared" si="356"/>
        <v>0</v>
      </c>
      <c r="AB561" s="77">
        <f t="shared" si="357"/>
        <v>0</v>
      </c>
      <c r="AC561" s="70">
        <f t="shared" si="358"/>
        <v>0</v>
      </c>
      <c r="AD561" s="77">
        <f t="shared" si="359"/>
        <v>0</v>
      </c>
      <c r="AE561" s="70">
        <f t="shared" si="360"/>
        <v>0</v>
      </c>
      <c r="AF561" s="70">
        <f t="shared" si="361"/>
        <v>0</v>
      </c>
      <c r="AG561" s="70">
        <f t="shared" si="362"/>
        <v>0</v>
      </c>
    </row>
    <row r="562" spans="1:33" s="70" customFormat="1" ht="20.5" customHeight="1" thickBot="1" x14ac:dyDescent="0.6">
      <c r="A562" s="315"/>
      <c r="B562" s="183" t="s">
        <v>115</v>
      </c>
      <c r="C562" s="178"/>
      <c r="D562" s="179">
        <f>D561-C561</f>
        <v>0</v>
      </c>
      <c r="E562" s="90"/>
      <c r="F562" s="108">
        <v>12</v>
      </c>
      <c r="G562" s="109"/>
      <c r="H562" s="110"/>
      <c r="I562" s="111">
        <f t="shared" si="351"/>
        <v>1</v>
      </c>
      <c r="J562" s="120" t="str">
        <f>申請シート!J562</f>
        <v>【住宅手当】</v>
      </c>
      <c r="K562" s="112">
        <f>申請シート!P562</f>
        <v>0</v>
      </c>
      <c r="L562" s="303" t="s">
        <v>108</v>
      </c>
      <c r="M562" s="334"/>
      <c r="N562" s="295" t="s">
        <v>20</v>
      </c>
      <c r="O562" s="296"/>
      <c r="P562" s="296"/>
      <c r="Q562" s="296"/>
      <c r="R562" s="296"/>
      <c r="S562" s="297" t="s">
        <v>17</v>
      </c>
      <c r="T562" s="112">
        <f t="shared" si="363"/>
        <v>0</v>
      </c>
      <c r="U562" s="112">
        <f t="shared" si="352"/>
        <v>0</v>
      </c>
      <c r="V562" s="298"/>
      <c r="X562" s="70" t="str">
        <f t="shared" si="353"/>
        <v>【住宅手当】</v>
      </c>
      <c r="Y562" s="70">
        <f t="shared" si="354"/>
        <v>0.5</v>
      </c>
      <c r="Z562" s="70">
        <f t="shared" si="355"/>
        <v>0</v>
      </c>
      <c r="AA562" s="70">
        <f t="shared" si="356"/>
        <v>0</v>
      </c>
      <c r="AB562" s="77">
        <f t="shared" si="357"/>
        <v>0</v>
      </c>
      <c r="AC562" s="70">
        <f t="shared" si="358"/>
        <v>0</v>
      </c>
      <c r="AD562" s="77">
        <f t="shared" si="359"/>
        <v>0</v>
      </c>
      <c r="AE562" s="70">
        <f t="shared" si="360"/>
        <v>0</v>
      </c>
      <c r="AF562" s="70">
        <f t="shared" si="361"/>
        <v>0</v>
      </c>
      <c r="AG562" s="70">
        <f t="shared" si="362"/>
        <v>0</v>
      </c>
    </row>
    <row r="563" spans="1:33" s="70" customFormat="1" ht="3.65" customHeight="1" x14ac:dyDescent="0.55000000000000004">
      <c r="A563" s="147"/>
      <c r="B563" s="91"/>
      <c r="C563" s="71"/>
      <c r="D563" s="151"/>
      <c r="E563" s="92"/>
      <c r="F563" s="71"/>
      <c r="G563" s="93"/>
      <c r="H563" s="93"/>
      <c r="I563" s="94"/>
      <c r="J563" s="156"/>
      <c r="K563" s="95"/>
      <c r="L563" s="156"/>
      <c r="M563" s="157"/>
      <c r="N563" s="267"/>
      <c r="O563" s="268"/>
      <c r="P563" s="268"/>
      <c r="Q563" s="268"/>
      <c r="R563" s="268"/>
      <c r="S563" s="267"/>
      <c r="T563" s="95"/>
      <c r="U563" s="95"/>
      <c r="V563" s="96"/>
      <c r="AB563" s="77"/>
      <c r="AD563" s="77"/>
    </row>
    <row r="564" spans="1:33" s="70" customFormat="1" ht="3.65" customHeight="1" x14ac:dyDescent="0.55000000000000004">
      <c r="A564" s="147"/>
      <c r="B564" s="91"/>
      <c r="C564" s="71"/>
      <c r="D564" s="151"/>
      <c r="E564" s="92"/>
      <c r="F564" s="71"/>
      <c r="G564" s="93"/>
      <c r="H564" s="93"/>
      <c r="I564" s="94"/>
      <c r="J564" s="156"/>
      <c r="K564" s="95"/>
      <c r="L564" s="156"/>
      <c r="M564" s="157"/>
      <c r="N564" s="267"/>
      <c r="O564" s="268"/>
      <c r="P564" s="268"/>
      <c r="Q564" s="268"/>
      <c r="R564" s="268"/>
      <c r="S564" s="267"/>
      <c r="T564" s="95"/>
      <c r="U564" s="95"/>
      <c r="V564" s="96"/>
      <c r="AB564" s="77"/>
      <c r="AD564" s="77"/>
    </row>
    <row r="565" spans="1:33" s="70" customFormat="1" ht="3.65" customHeight="1" thickBot="1" x14ac:dyDescent="0.6">
      <c r="A565" s="147"/>
      <c r="B565" s="91"/>
      <c r="C565" s="71"/>
      <c r="D565" s="151"/>
      <c r="E565" s="92"/>
      <c r="F565" s="71"/>
      <c r="G565" s="93"/>
      <c r="H565" s="93"/>
      <c r="I565" s="94"/>
      <c r="J565" s="156"/>
      <c r="K565" s="95"/>
      <c r="L565" s="156"/>
      <c r="M565" s="157"/>
      <c r="N565" s="267"/>
      <c r="O565" s="268"/>
      <c r="P565" s="268"/>
      <c r="Q565" s="268"/>
      <c r="R565" s="268"/>
      <c r="S565" s="267"/>
      <c r="T565" s="95"/>
      <c r="U565" s="95"/>
      <c r="V565" s="96"/>
      <c r="AB565" s="77"/>
      <c r="AD565" s="77"/>
    </row>
    <row r="566" spans="1:33" s="70" customFormat="1" ht="3.65" customHeight="1" x14ac:dyDescent="0.55000000000000004">
      <c r="A566" s="147"/>
      <c r="B566" s="162"/>
      <c r="C566" s="164"/>
      <c r="D566" s="161"/>
      <c r="E566" s="163"/>
      <c r="F566" s="164"/>
      <c r="G566" s="165"/>
      <c r="H566" s="165"/>
      <c r="I566" s="166"/>
      <c r="J566" s="180"/>
      <c r="K566" s="167"/>
      <c r="L566" s="180"/>
      <c r="M566" s="181"/>
      <c r="N566" s="269"/>
      <c r="O566" s="270"/>
      <c r="P566" s="270"/>
      <c r="Q566" s="270"/>
      <c r="R566" s="270"/>
      <c r="S566" s="269"/>
      <c r="T566" s="167"/>
      <c r="U566" s="167"/>
      <c r="V566" s="168"/>
      <c r="AB566" s="77"/>
      <c r="AD566" s="77"/>
    </row>
    <row r="567" spans="1:33" s="70" customFormat="1" ht="3.65" customHeight="1" x14ac:dyDescent="0.55000000000000004">
      <c r="A567" s="147"/>
      <c r="B567" s="91"/>
      <c r="C567" s="71"/>
      <c r="D567" s="151"/>
      <c r="E567" s="92"/>
      <c r="F567" s="71"/>
      <c r="G567" s="93"/>
      <c r="H567" s="93"/>
      <c r="I567" s="94"/>
      <c r="J567" s="156"/>
      <c r="K567" s="95"/>
      <c r="L567" s="156"/>
      <c r="M567" s="157"/>
      <c r="N567" s="267"/>
      <c r="O567" s="268"/>
      <c r="P567" s="268"/>
      <c r="Q567" s="268"/>
      <c r="R567" s="268"/>
      <c r="S567" s="267"/>
      <c r="T567" s="95"/>
      <c r="U567" s="95"/>
      <c r="V567" s="96"/>
      <c r="AB567" s="77"/>
      <c r="AD567" s="77"/>
    </row>
    <row r="568" spans="1:33" s="70" customFormat="1" ht="3.65" customHeight="1" x14ac:dyDescent="0.55000000000000004">
      <c r="A568" s="147"/>
      <c r="B568" s="91"/>
      <c r="C568" s="71"/>
      <c r="D568" s="151"/>
      <c r="E568" s="92"/>
      <c r="F568" s="71"/>
      <c r="G568" s="93"/>
      <c r="H568" s="93"/>
      <c r="I568" s="94"/>
      <c r="J568" s="156"/>
      <c r="K568" s="95"/>
      <c r="L568" s="156"/>
      <c r="M568" s="157"/>
      <c r="N568" s="267"/>
      <c r="O568" s="268"/>
      <c r="P568" s="268"/>
      <c r="Q568" s="268"/>
      <c r="R568" s="268"/>
      <c r="S568" s="267"/>
      <c r="T568" s="95"/>
      <c r="U568" s="95"/>
      <c r="V568" s="96"/>
      <c r="AB568" s="77"/>
      <c r="AD568" s="77"/>
    </row>
    <row r="569" spans="1:33" ht="20" thickBot="1" x14ac:dyDescent="0.5">
      <c r="B569" s="6"/>
      <c r="C569" s="6"/>
      <c r="D569" s="122" t="str">
        <f>申請シート!D570</f>
        <v>29人目</v>
      </c>
      <c r="E569" s="6"/>
      <c r="F569" s="6"/>
      <c r="G569" s="149"/>
      <c r="H569" s="149"/>
      <c r="J569" s="149"/>
      <c r="N569" s="149"/>
      <c r="T569" s="154"/>
      <c r="U569" s="154"/>
      <c r="V569" s="155"/>
    </row>
    <row r="570" spans="1:33" s="70" customFormat="1" ht="48" customHeight="1" thickBot="1" x14ac:dyDescent="0.6">
      <c r="A570" s="78"/>
      <c r="B570" s="83" t="s">
        <v>94</v>
      </c>
      <c r="C570" s="83" t="s">
        <v>105</v>
      </c>
      <c r="D570" s="114" t="s">
        <v>107</v>
      </c>
      <c r="E570" s="88"/>
      <c r="F570" s="83" t="s">
        <v>93</v>
      </c>
      <c r="G570" s="84" t="s">
        <v>66</v>
      </c>
      <c r="H570" s="84" t="s">
        <v>67</v>
      </c>
      <c r="I570" s="81" t="s">
        <v>73</v>
      </c>
      <c r="J570" s="116" t="s">
        <v>111</v>
      </c>
      <c r="K570" s="116" t="s">
        <v>112</v>
      </c>
      <c r="L570" s="116" t="s">
        <v>109</v>
      </c>
      <c r="M570" s="116"/>
      <c r="N570" s="84" t="s">
        <v>75</v>
      </c>
      <c r="O570" s="84" t="s">
        <v>69</v>
      </c>
      <c r="P570" s="84" t="s">
        <v>68</v>
      </c>
      <c r="Q570" s="84" t="s">
        <v>70</v>
      </c>
      <c r="R570" s="84" t="s">
        <v>71</v>
      </c>
      <c r="S570" s="84" t="s">
        <v>15</v>
      </c>
      <c r="T570" s="121" t="s">
        <v>113</v>
      </c>
      <c r="U570" s="80" t="s">
        <v>74</v>
      </c>
      <c r="V570" s="69" t="s">
        <v>116</v>
      </c>
      <c r="Y570" s="70" t="s">
        <v>54</v>
      </c>
      <c r="Z570" s="70" t="s">
        <v>79</v>
      </c>
      <c r="AA570" s="70" t="s">
        <v>56</v>
      </c>
      <c r="AB570" s="70" t="s">
        <v>57</v>
      </c>
      <c r="AC570" s="71" t="s">
        <v>58</v>
      </c>
      <c r="AD570" s="70" t="s">
        <v>59</v>
      </c>
      <c r="AE570" s="70" t="s">
        <v>60</v>
      </c>
      <c r="AF570" s="70" t="s">
        <v>61</v>
      </c>
      <c r="AG570" s="70" t="s">
        <v>62</v>
      </c>
    </row>
    <row r="571" spans="1:33" s="70" customFormat="1" ht="20.5" customHeight="1" x14ac:dyDescent="0.55000000000000004">
      <c r="A571" s="315"/>
      <c r="B571" s="72" t="s">
        <v>96</v>
      </c>
      <c r="C571" s="87" t="str">
        <f>IF(申請シート!C571=0,"",申請シート!C571)</f>
        <v/>
      </c>
      <c r="D571" s="299"/>
      <c r="E571" s="89"/>
      <c r="F571" s="87">
        <v>1</v>
      </c>
      <c r="G571" s="73"/>
      <c r="H571" s="74"/>
      <c r="I571" s="75">
        <f t="shared" ref="I571:I582" si="364">IF(H571-G571+1&lt;10,IF(H571-G571+1&gt;0,H571-G571+1,"✕"),"✕")</f>
        <v>1</v>
      </c>
      <c r="J571" s="119" t="str">
        <f>申請シート!J571</f>
        <v>【住宅手当】</v>
      </c>
      <c r="K571" s="117">
        <f>申請シート!P571</f>
        <v>0</v>
      </c>
      <c r="L571" s="300" t="s">
        <v>108</v>
      </c>
      <c r="M571" s="332" t="s">
        <v>110</v>
      </c>
      <c r="N571" s="283" t="s">
        <v>20</v>
      </c>
      <c r="O571" s="284"/>
      <c r="P571" s="284"/>
      <c r="Q571" s="284"/>
      <c r="R571" s="284"/>
      <c r="S571" s="285" t="s">
        <v>17</v>
      </c>
      <c r="T571" s="76">
        <f>IF(L571="【あり】",IF(N571="【住宅手当】",AC571,IF(N571="【宿舎借上げ】",AG571,0)),K571)</f>
        <v>0</v>
      </c>
      <c r="U571" s="76">
        <f t="shared" ref="U571:U582" si="365">I571*T571</f>
        <v>0</v>
      </c>
      <c r="V571" s="286"/>
      <c r="X571" s="70" t="str">
        <f t="shared" ref="X571:X582" si="366">IF(L571="【あり】",N571,J571)</f>
        <v>【住宅手当】</v>
      </c>
      <c r="Y571" s="70">
        <f t="shared" ref="Y571:Y582" si="367">IF(S571="標準エリア",1/2,(IF(S571="加算エリア",2/3,0)))</f>
        <v>0.5</v>
      </c>
      <c r="Z571" s="70">
        <f t="shared" ref="Z571:Z582" si="368">P571*Y571</f>
        <v>0</v>
      </c>
      <c r="AA571" s="70">
        <f t="shared" ref="AA571:AA582" si="369">IF(Z571&gt;=(IF(S571="標準エリア",10000,IF(S571="加算エリア",14000,0))),IF(S571="標準エリア",10000,IF(S571="加算エリア",14000,0)),Z571)</f>
        <v>0</v>
      </c>
      <c r="AB571" s="77">
        <f t="shared" ref="AB571:AB582" si="370">O571-P571</f>
        <v>0</v>
      </c>
      <c r="AC571" s="70">
        <f t="shared" ref="AC571:AC582" si="371">IF(AA571&gt;=AB571,AB571,AA571)</f>
        <v>0</v>
      </c>
      <c r="AD571" s="77">
        <f t="shared" ref="AD571:AD582" si="372">Q571-R571</f>
        <v>0</v>
      </c>
      <c r="AE571" s="70">
        <f t="shared" ref="AE571:AE582" si="373">AD571*Y571</f>
        <v>0</v>
      </c>
      <c r="AF571" s="70">
        <f t="shared" ref="AF571:AF582" si="374">IF(AE571&gt;=(IF(S571="標準エリア",10000,14000)),(IF(S571="標準エリア",10000,14000)),AE571)</f>
        <v>0</v>
      </c>
      <c r="AG571" s="70">
        <f t="shared" ref="AG571:AG582" si="375">IF(AF571&gt;=R571,R571,AF571)</f>
        <v>0</v>
      </c>
    </row>
    <row r="572" spans="1:33" s="70" customFormat="1" ht="20.5" customHeight="1" x14ac:dyDescent="0.55000000000000004">
      <c r="A572" s="315"/>
      <c r="B572" s="101" t="s">
        <v>97</v>
      </c>
      <c r="C572" s="102" t="str">
        <f>IF(申請シート!C572=0,"",申請シート!C572)</f>
        <v/>
      </c>
      <c r="D572" s="301"/>
      <c r="E572" s="90"/>
      <c r="F572" s="102">
        <v>2</v>
      </c>
      <c r="G572" s="104"/>
      <c r="H572" s="105"/>
      <c r="I572" s="106">
        <f t="shared" si="364"/>
        <v>1</v>
      </c>
      <c r="J572" s="118" t="str">
        <f>申請シート!J572</f>
        <v>【住宅手当】</v>
      </c>
      <c r="K572" s="107">
        <f>申請シート!P572</f>
        <v>0</v>
      </c>
      <c r="L572" s="300" t="s">
        <v>108</v>
      </c>
      <c r="M572" s="333"/>
      <c r="N572" s="288" t="s">
        <v>20</v>
      </c>
      <c r="O572" s="289"/>
      <c r="P572" s="289"/>
      <c r="Q572" s="289"/>
      <c r="R572" s="289"/>
      <c r="S572" s="290" t="s">
        <v>17</v>
      </c>
      <c r="T572" s="107">
        <f>IF(L572="【あり】",IF(N572="【住宅手当】",AC572,IF(N572="【宿舎借上げ】",AG572,0)),K572)</f>
        <v>0</v>
      </c>
      <c r="U572" s="107">
        <f t="shared" si="365"/>
        <v>0</v>
      </c>
      <c r="V572" s="291"/>
      <c r="X572" s="70" t="str">
        <f t="shared" si="366"/>
        <v>【住宅手当】</v>
      </c>
      <c r="Y572" s="70">
        <f t="shared" si="367"/>
        <v>0.5</v>
      </c>
      <c r="Z572" s="70">
        <f t="shared" si="368"/>
        <v>0</v>
      </c>
      <c r="AA572" s="70">
        <f t="shared" si="369"/>
        <v>0</v>
      </c>
      <c r="AB572" s="77">
        <f t="shared" si="370"/>
        <v>0</v>
      </c>
      <c r="AC572" s="70">
        <f t="shared" si="371"/>
        <v>0</v>
      </c>
      <c r="AD572" s="77">
        <f t="shared" si="372"/>
        <v>0</v>
      </c>
      <c r="AE572" s="70">
        <f t="shared" si="373"/>
        <v>0</v>
      </c>
      <c r="AF572" s="70">
        <f t="shared" si="374"/>
        <v>0</v>
      </c>
      <c r="AG572" s="70">
        <f t="shared" si="375"/>
        <v>0</v>
      </c>
    </row>
    <row r="573" spans="1:33" s="70" customFormat="1" ht="20.5" customHeight="1" x14ac:dyDescent="0.55000000000000004">
      <c r="A573" s="315"/>
      <c r="B573" s="101" t="s">
        <v>106</v>
      </c>
      <c r="C573" s="115" t="str">
        <f>IF(申請シート!C575=0,"",申請シート!C575)</f>
        <v/>
      </c>
      <c r="D573" s="301"/>
      <c r="E573" s="89"/>
      <c r="F573" s="102">
        <v>3</v>
      </c>
      <c r="G573" s="104"/>
      <c r="H573" s="105"/>
      <c r="I573" s="106">
        <f t="shared" si="364"/>
        <v>1</v>
      </c>
      <c r="J573" s="118" t="str">
        <f>申請シート!J573</f>
        <v>【住宅手当】</v>
      </c>
      <c r="K573" s="107">
        <f>申請シート!P573</f>
        <v>0</v>
      </c>
      <c r="L573" s="300" t="s">
        <v>108</v>
      </c>
      <c r="M573" s="333"/>
      <c r="N573" s="288" t="s">
        <v>20</v>
      </c>
      <c r="O573" s="289"/>
      <c r="P573" s="289"/>
      <c r="Q573" s="289"/>
      <c r="R573" s="289"/>
      <c r="S573" s="290" t="s">
        <v>17</v>
      </c>
      <c r="T573" s="107">
        <f t="shared" ref="T573:T582" si="376">IF(L573="【あり】",IF(N573="【住宅手当】",AC573,IF(N573="【宿舎借上げ】",AG573,0)),K573)</f>
        <v>0</v>
      </c>
      <c r="U573" s="107">
        <f t="shared" si="365"/>
        <v>0</v>
      </c>
      <c r="V573" s="291"/>
      <c r="X573" s="70" t="str">
        <f t="shared" si="366"/>
        <v>【住宅手当】</v>
      </c>
      <c r="Y573" s="70">
        <f t="shared" si="367"/>
        <v>0.5</v>
      </c>
      <c r="Z573" s="70">
        <f t="shared" si="368"/>
        <v>0</v>
      </c>
      <c r="AA573" s="70">
        <f t="shared" si="369"/>
        <v>0</v>
      </c>
      <c r="AB573" s="77">
        <f t="shared" si="370"/>
        <v>0</v>
      </c>
      <c r="AC573" s="70">
        <f t="shared" si="371"/>
        <v>0</v>
      </c>
      <c r="AD573" s="77">
        <f t="shared" si="372"/>
        <v>0</v>
      </c>
      <c r="AE573" s="70">
        <f t="shared" si="373"/>
        <v>0</v>
      </c>
      <c r="AF573" s="70">
        <f t="shared" si="374"/>
        <v>0</v>
      </c>
      <c r="AG573" s="70">
        <f t="shared" si="375"/>
        <v>0</v>
      </c>
    </row>
    <row r="574" spans="1:33" s="70" customFormat="1" ht="20.5" customHeight="1" x14ac:dyDescent="0.55000000000000004">
      <c r="A574" s="315"/>
      <c r="B574" s="339" t="s">
        <v>101</v>
      </c>
      <c r="C574" s="335" t="str">
        <f>IF(申請シート!C576=0,"",申請シート!C576)</f>
        <v/>
      </c>
      <c r="D574" s="329"/>
      <c r="E574" s="90"/>
      <c r="F574" s="102">
        <v>4</v>
      </c>
      <c r="G574" s="104"/>
      <c r="H574" s="105"/>
      <c r="I574" s="106">
        <f t="shared" si="364"/>
        <v>1</v>
      </c>
      <c r="J574" s="118" t="str">
        <f>申請シート!J574</f>
        <v>【住宅手当】</v>
      </c>
      <c r="K574" s="107">
        <f>申請シート!P574</f>
        <v>0</v>
      </c>
      <c r="L574" s="300" t="s">
        <v>108</v>
      </c>
      <c r="M574" s="333"/>
      <c r="N574" s="288" t="s">
        <v>20</v>
      </c>
      <c r="O574" s="289"/>
      <c r="P574" s="289"/>
      <c r="Q574" s="289"/>
      <c r="R574" s="289"/>
      <c r="S574" s="290" t="s">
        <v>17</v>
      </c>
      <c r="T574" s="107">
        <f t="shared" si="376"/>
        <v>0</v>
      </c>
      <c r="U574" s="107">
        <f t="shared" si="365"/>
        <v>0</v>
      </c>
      <c r="V574" s="291"/>
      <c r="X574" s="70" t="str">
        <f t="shared" si="366"/>
        <v>【住宅手当】</v>
      </c>
      <c r="Y574" s="70">
        <f t="shared" si="367"/>
        <v>0.5</v>
      </c>
      <c r="Z574" s="70">
        <f t="shared" si="368"/>
        <v>0</v>
      </c>
      <c r="AA574" s="70">
        <f t="shared" si="369"/>
        <v>0</v>
      </c>
      <c r="AB574" s="77">
        <f t="shared" si="370"/>
        <v>0</v>
      </c>
      <c r="AC574" s="70">
        <f t="shared" si="371"/>
        <v>0</v>
      </c>
      <c r="AD574" s="77">
        <f t="shared" si="372"/>
        <v>0</v>
      </c>
      <c r="AE574" s="70">
        <f t="shared" si="373"/>
        <v>0</v>
      </c>
      <c r="AF574" s="70">
        <f t="shared" si="374"/>
        <v>0</v>
      </c>
      <c r="AG574" s="70">
        <f t="shared" si="375"/>
        <v>0</v>
      </c>
    </row>
    <row r="575" spans="1:33" s="70" customFormat="1" ht="20.5" customHeight="1" x14ac:dyDescent="0.55000000000000004">
      <c r="A575" s="315"/>
      <c r="B575" s="340"/>
      <c r="C575" s="336"/>
      <c r="D575" s="330"/>
      <c r="E575" s="89"/>
      <c r="F575" s="102">
        <v>5</v>
      </c>
      <c r="G575" s="104"/>
      <c r="H575" s="105"/>
      <c r="I575" s="106">
        <f t="shared" si="364"/>
        <v>1</v>
      </c>
      <c r="J575" s="118" t="str">
        <f>申請シート!J575</f>
        <v>【住宅手当】</v>
      </c>
      <c r="K575" s="107">
        <f>申請シート!P575</f>
        <v>0</v>
      </c>
      <c r="L575" s="300" t="s">
        <v>108</v>
      </c>
      <c r="M575" s="333"/>
      <c r="N575" s="288" t="s">
        <v>20</v>
      </c>
      <c r="O575" s="289"/>
      <c r="P575" s="289"/>
      <c r="Q575" s="289"/>
      <c r="R575" s="289"/>
      <c r="S575" s="290" t="s">
        <v>17</v>
      </c>
      <c r="T575" s="107">
        <f t="shared" si="376"/>
        <v>0</v>
      </c>
      <c r="U575" s="107">
        <f t="shared" si="365"/>
        <v>0</v>
      </c>
      <c r="V575" s="291"/>
      <c r="X575" s="70" t="str">
        <f t="shared" si="366"/>
        <v>【住宅手当】</v>
      </c>
      <c r="Y575" s="70">
        <f t="shared" si="367"/>
        <v>0.5</v>
      </c>
      <c r="Z575" s="70">
        <f t="shared" si="368"/>
        <v>0</v>
      </c>
      <c r="AA575" s="70">
        <f t="shared" si="369"/>
        <v>0</v>
      </c>
      <c r="AB575" s="77">
        <f t="shared" si="370"/>
        <v>0</v>
      </c>
      <c r="AC575" s="70">
        <f t="shared" si="371"/>
        <v>0</v>
      </c>
      <c r="AD575" s="77">
        <f t="shared" si="372"/>
        <v>0</v>
      </c>
      <c r="AE575" s="70">
        <f t="shared" si="373"/>
        <v>0</v>
      </c>
      <c r="AF575" s="70">
        <f t="shared" si="374"/>
        <v>0</v>
      </c>
      <c r="AG575" s="70">
        <f t="shared" si="375"/>
        <v>0</v>
      </c>
    </row>
    <row r="576" spans="1:33" s="70" customFormat="1" ht="20.5" customHeight="1" thickBot="1" x14ac:dyDescent="0.6">
      <c r="A576" s="315"/>
      <c r="B576" s="341"/>
      <c r="C576" s="337"/>
      <c r="D576" s="331"/>
      <c r="E576" s="90"/>
      <c r="F576" s="102">
        <v>6</v>
      </c>
      <c r="G576" s="104"/>
      <c r="H576" s="105"/>
      <c r="I576" s="106">
        <f t="shared" si="364"/>
        <v>1</v>
      </c>
      <c r="J576" s="118" t="str">
        <f>申請シート!J576</f>
        <v>【住宅手当】</v>
      </c>
      <c r="K576" s="107">
        <f>申請シート!P576</f>
        <v>0</v>
      </c>
      <c r="L576" s="300" t="s">
        <v>108</v>
      </c>
      <c r="M576" s="333"/>
      <c r="N576" s="288" t="s">
        <v>20</v>
      </c>
      <c r="O576" s="289"/>
      <c r="P576" s="289"/>
      <c r="Q576" s="289"/>
      <c r="R576" s="289"/>
      <c r="S576" s="290" t="s">
        <v>17</v>
      </c>
      <c r="T576" s="107">
        <f t="shared" si="376"/>
        <v>0</v>
      </c>
      <c r="U576" s="107">
        <f t="shared" si="365"/>
        <v>0</v>
      </c>
      <c r="V576" s="291"/>
      <c r="X576" s="70" t="str">
        <f t="shared" si="366"/>
        <v>【住宅手当】</v>
      </c>
      <c r="Y576" s="70">
        <f t="shared" si="367"/>
        <v>0.5</v>
      </c>
      <c r="Z576" s="70">
        <f t="shared" si="368"/>
        <v>0</v>
      </c>
      <c r="AA576" s="70">
        <f t="shared" si="369"/>
        <v>0</v>
      </c>
      <c r="AB576" s="77">
        <f t="shared" si="370"/>
        <v>0</v>
      </c>
      <c r="AC576" s="70">
        <f t="shared" si="371"/>
        <v>0</v>
      </c>
      <c r="AD576" s="77">
        <f t="shared" si="372"/>
        <v>0</v>
      </c>
      <c r="AE576" s="70">
        <f t="shared" si="373"/>
        <v>0</v>
      </c>
      <c r="AF576" s="70">
        <f t="shared" si="374"/>
        <v>0</v>
      </c>
      <c r="AG576" s="70">
        <f t="shared" si="375"/>
        <v>0</v>
      </c>
    </row>
    <row r="577" spans="1:33" s="70" customFormat="1" ht="20.5" customHeight="1" x14ac:dyDescent="0.55000000000000004">
      <c r="A577" s="338"/>
      <c r="B577" s="99"/>
      <c r="C577" s="99"/>
      <c r="D577" s="99"/>
      <c r="E577" s="97"/>
      <c r="F577" s="102">
        <v>7</v>
      </c>
      <c r="G577" s="104"/>
      <c r="H577" s="105"/>
      <c r="I577" s="106">
        <f t="shared" si="364"/>
        <v>1</v>
      </c>
      <c r="J577" s="118" t="str">
        <f>申請シート!J577</f>
        <v>【住宅手当】</v>
      </c>
      <c r="K577" s="107">
        <f>申請シート!P577</f>
        <v>0</v>
      </c>
      <c r="L577" s="300" t="s">
        <v>108</v>
      </c>
      <c r="M577" s="333"/>
      <c r="N577" s="288" t="s">
        <v>20</v>
      </c>
      <c r="O577" s="289"/>
      <c r="P577" s="289"/>
      <c r="Q577" s="289"/>
      <c r="R577" s="289"/>
      <c r="S577" s="290" t="s">
        <v>17</v>
      </c>
      <c r="T577" s="107">
        <f t="shared" si="376"/>
        <v>0</v>
      </c>
      <c r="U577" s="107">
        <f t="shared" si="365"/>
        <v>0</v>
      </c>
      <c r="V577" s="291"/>
      <c r="X577" s="70" t="str">
        <f t="shared" si="366"/>
        <v>【住宅手当】</v>
      </c>
      <c r="Y577" s="70">
        <f t="shared" si="367"/>
        <v>0.5</v>
      </c>
      <c r="Z577" s="70">
        <f t="shared" si="368"/>
        <v>0</v>
      </c>
      <c r="AA577" s="70">
        <f t="shared" si="369"/>
        <v>0</v>
      </c>
      <c r="AB577" s="77">
        <f t="shared" si="370"/>
        <v>0</v>
      </c>
      <c r="AC577" s="70">
        <f t="shared" si="371"/>
        <v>0</v>
      </c>
      <c r="AD577" s="77">
        <f t="shared" si="372"/>
        <v>0</v>
      </c>
      <c r="AE577" s="70">
        <f t="shared" si="373"/>
        <v>0</v>
      </c>
      <c r="AF577" s="70">
        <f t="shared" si="374"/>
        <v>0</v>
      </c>
      <c r="AG577" s="70">
        <f t="shared" si="375"/>
        <v>0</v>
      </c>
    </row>
    <row r="578" spans="1:33" s="70" customFormat="1" ht="20.5" customHeight="1" thickBot="1" x14ac:dyDescent="0.6">
      <c r="A578" s="338"/>
      <c r="B578" s="100"/>
      <c r="C578" s="100"/>
      <c r="D578" s="100"/>
      <c r="E578" s="98"/>
      <c r="F578" s="102">
        <v>8</v>
      </c>
      <c r="G578" s="104"/>
      <c r="H578" s="105"/>
      <c r="I578" s="106">
        <f t="shared" si="364"/>
        <v>1</v>
      </c>
      <c r="J578" s="118" t="str">
        <f>申請シート!J578</f>
        <v>【住宅手当】</v>
      </c>
      <c r="K578" s="107">
        <f>申請シート!P578</f>
        <v>0</v>
      </c>
      <c r="L578" s="300" t="s">
        <v>108</v>
      </c>
      <c r="M578" s="333"/>
      <c r="N578" s="288" t="s">
        <v>20</v>
      </c>
      <c r="O578" s="289"/>
      <c r="P578" s="289"/>
      <c r="Q578" s="289"/>
      <c r="R578" s="289"/>
      <c r="S578" s="290" t="s">
        <v>17</v>
      </c>
      <c r="T578" s="107">
        <f t="shared" si="376"/>
        <v>0</v>
      </c>
      <c r="U578" s="107">
        <f t="shared" si="365"/>
        <v>0</v>
      </c>
      <c r="V578" s="291"/>
      <c r="X578" s="70" t="str">
        <f t="shared" si="366"/>
        <v>【住宅手当】</v>
      </c>
      <c r="Y578" s="70">
        <f t="shared" si="367"/>
        <v>0.5</v>
      </c>
      <c r="Z578" s="70">
        <f t="shared" si="368"/>
        <v>0</v>
      </c>
      <c r="AA578" s="70">
        <f t="shared" si="369"/>
        <v>0</v>
      </c>
      <c r="AB578" s="77">
        <f t="shared" si="370"/>
        <v>0</v>
      </c>
      <c r="AC578" s="70">
        <f t="shared" si="371"/>
        <v>0</v>
      </c>
      <c r="AD578" s="77">
        <f t="shared" si="372"/>
        <v>0</v>
      </c>
      <c r="AE578" s="70">
        <f t="shared" si="373"/>
        <v>0</v>
      </c>
      <c r="AF578" s="70">
        <f t="shared" si="374"/>
        <v>0</v>
      </c>
      <c r="AG578" s="70">
        <f t="shared" si="375"/>
        <v>0</v>
      </c>
    </row>
    <row r="579" spans="1:33" s="70" customFormat="1" ht="20.5" customHeight="1" thickBot="1" x14ac:dyDescent="0.6">
      <c r="A579" s="315"/>
      <c r="B579" s="172" t="str">
        <f>IF(D572=0,C572,D572)</f>
        <v/>
      </c>
      <c r="C579" s="173" t="s">
        <v>164</v>
      </c>
      <c r="D579" s="174"/>
      <c r="E579" s="89"/>
      <c r="F579" s="102">
        <v>9</v>
      </c>
      <c r="G579" s="104"/>
      <c r="H579" s="105"/>
      <c r="I579" s="106">
        <f t="shared" si="364"/>
        <v>1</v>
      </c>
      <c r="J579" s="118" t="str">
        <f>申請シート!J579</f>
        <v>【住宅手当】</v>
      </c>
      <c r="K579" s="107">
        <f>申請シート!P579</f>
        <v>0</v>
      </c>
      <c r="L579" s="300" t="s">
        <v>108</v>
      </c>
      <c r="M579" s="333"/>
      <c r="N579" s="288" t="s">
        <v>20</v>
      </c>
      <c r="O579" s="289"/>
      <c r="P579" s="289"/>
      <c r="Q579" s="289"/>
      <c r="R579" s="289"/>
      <c r="S579" s="290" t="s">
        <v>17</v>
      </c>
      <c r="T579" s="107">
        <f t="shared" si="376"/>
        <v>0</v>
      </c>
      <c r="U579" s="107">
        <f t="shared" si="365"/>
        <v>0</v>
      </c>
      <c r="V579" s="291"/>
      <c r="X579" s="70" t="str">
        <f t="shared" si="366"/>
        <v>【住宅手当】</v>
      </c>
      <c r="Y579" s="70">
        <f t="shared" si="367"/>
        <v>0.5</v>
      </c>
      <c r="Z579" s="70">
        <f t="shared" si="368"/>
        <v>0</v>
      </c>
      <c r="AA579" s="70">
        <f t="shared" si="369"/>
        <v>0</v>
      </c>
      <c r="AB579" s="77">
        <f t="shared" si="370"/>
        <v>0</v>
      </c>
      <c r="AC579" s="70">
        <f t="shared" si="371"/>
        <v>0</v>
      </c>
      <c r="AD579" s="77">
        <f t="shared" si="372"/>
        <v>0</v>
      </c>
      <c r="AE579" s="70">
        <f t="shared" si="373"/>
        <v>0</v>
      </c>
      <c r="AF579" s="70">
        <f t="shared" si="374"/>
        <v>0</v>
      </c>
      <c r="AG579" s="70">
        <f t="shared" si="375"/>
        <v>0</v>
      </c>
    </row>
    <row r="580" spans="1:33" s="70" customFormat="1" ht="20.5" customHeight="1" thickBot="1" x14ac:dyDescent="0.6">
      <c r="A580" s="315"/>
      <c r="B580" s="174" t="s">
        <v>5</v>
      </c>
      <c r="C580" s="175">
        <f>申請シート!C581</f>
        <v>12</v>
      </c>
      <c r="D580" s="176">
        <f>COUNTIF(X571:X582,"&lt;&gt;【補助対象外】")</f>
        <v>12</v>
      </c>
      <c r="E580" s="90"/>
      <c r="F580" s="102">
        <v>10</v>
      </c>
      <c r="G580" s="104"/>
      <c r="H580" s="105"/>
      <c r="I580" s="106">
        <f t="shared" si="364"/>
        <v>1</v>
      </c>
      <c r="J580" s="118" t="str">
        <f>申請シート!J580</f>
        <v>【住宅手当】</v>
      </c>
      <c r="K580" s="107">
        <f>申請シート!P580</f>
        <v>0</v>
      </c>
      <c r="L580" s="300" t="s">
        <v>108</v>
      </c>
      <c r="M580" s="333"/>
      <c r="N580" s="288" t="s">
        <v>20</v>
      </c>
      <c r="O580" s="289"/>
      <c r="P580" s="289"/>
      <c r="Q580" s="289"/>
      <c r="R580" s="289"/>
      <c r="S580" s="290" t="s">
        <v>17</v>
      </c>
      <c r="T580" s="107">
        <f t="shared" si="376"/>
        <v>0</v>
      </c>
      <c r="U580" s="107">
        <f t="shared" si="365"/>
        <v>0</v>
      </c>
      <c r="V580" s="291"/>
      <c r="X580" s="70" t="str">
        <f t="shared" si="366"/>
        <v>【住宅手当】</v>
      </c>
      <c r="Y580" s="70">
        <f t="shared" si="367"/>
        <v>0.5</v>
      </c>
      <c r="Z580" s="70">
        <f t="shared" si="368"/>
        <v>0</v>
      </c>
      <c r="AA580" s="70">
        <f t="shared" si="369"/>
        <v>0</v>
      </c>
      <c r="AB580" s="77">
        <f t="shared" si="370"/>
        <v>0</v>
      </c>
      <c r="AC580" s="70">
        <f t="shared" si="371"/>
        <v>0</v>
      </c>
      <c r="AD580" s="77">
        <f t="shared" si="372"/>
        <v>0</v>
      </c>
      <c r="AE580" s="70">
        <f t="shared" si="373"/>
        <v>0</v>
      </c>
      <c r="AF580" s="70">
        <f t="shared" si="374"/>
        <v>0</v>
      </c>
      <c r="AG580" s="70">
        <f t="shared" si="375"/>
        <v>0</v>
      </c>
    </row>
    <row r="581" spans="1:33" s="70" customFormat="1" ht="20.5" customHeight="1" thickBot="1" x14ac:dyDescent="0.6">
      <c r="A581" s="315"/>
      <c r="B581" s="89" t="s">
        <v>114</v>
      </c>
      <c r="C581" s="182">
        <f>ROUNDDOWN(SUM(K571:K582),-3)</f>
        <v>0</v>
      </c>
      <c r="D581" s="177">
        <f>ROUNDDOWN(SUM(T571:T582),-3)</f>
        <v>0</v>
      </c>
      <c r="E581" s="89"/>
      <c r="F581" s="102">
        <v>11</v>
      </c>
      <c r="G581" s="104"/>
      <c r="H581" s="105"/>
      <c r="I581" s="106">
        <f t="shared" si="364"/>
        <v>1</v>
      </c>
      <c r="J581" s="118" t="str">
        <f>申請シート!J581</f>
        <v>【住宅手当】</v>
      </c>
      <c r="K581" s="107">
        <f>申請シート!P581</f>
        <v>0</v>
      </c>
      <c r="L581" s="300" t="s">
        <v>108</v>
      </c>
      <c r="M581" s="333"/>
      <c r="N581" s="288" t="s">
        <v>20</v>
      </c>
      <c r="O581" s="289"/>
      <c r="P581" s="289"/>
      <c r="Q581" s="289"/>
      <c r="R581" s="289"/>
      <c r="S581" s="290" t="s">
        <v>17</v>
      </c>
      <c r="T581" s="107">
        <f t="shared" si="376"/>
        <v>0</v>
      </c>
      <c r="U581" s="107">
        <f t="shared" si="365"/>
        <v>0</v>
      </c>
      <c r="V581" s="291"/>
      <c r="X581" s="70" t="str">
        <f t="shared" si="366"/>
        <v>【住宅手当】</v>
      </c>
      <c r="Y581" s="70">
        <f t="shared" si="367"/>
        <v>0.5</v>
      </c>
      <c r="Z581" s="70">
        <f t="shared" si="368"/>
        <v>0</v>
      </c>
      <c r="AA581" s="70">
        <f t="shared" si="369"/>
        <v>0</v>
      </c>
      <c r="AB581" s="77">
        <f t="shared" si="370"/>
        <v>0</v>
      </c>
      <c r="AC581" s="70">
        <f t="shared" si="371"/>
        <v>0</v>
      </c>
      <c r="AD581" s="77">
        <f t="shared" si="372"/>
        <v>0</v>
      </c>
      <c r="AE581" s="70">
        <f t="shared" si="373"/>
        <v>0</v>
      </c>
      <c r="AF581" s="70">
        <f t="shared" si="374"/>
        <v>0</v>
      </c>
      <c r="AG581" s="70">
        <f t="shared" si="375"/>
        <v>0</v>
      </c>
    </row>
    <row r="582" spans="1:33" s="70" customFormat="1" ht="20.5" customHeight="1" thickBot="1" x14ac:dyDescent="0.6">
      <c r="A582" s="315"/>
      <c r="B582" s="183" t="s">
        <v>115</v>
      </c>
      <c r="C582" s="178"/>
      <c r="D582" s="179">
        <f>D581-C581</f>
        <v>0</v>
      </c>
      <c r="E582" s="90"/>
      <c r="F582" s="108">
        <v>12</v>
      </c>
      <c r="G582" s="109"/>
      <c r="H582" s="110"/>
      <c r="I582" s="111">
        <f t="shared" si="364"/>
        <v>1</v>
      </c>
      <c r="J582" s="120" t="str">
        <f>申請シート!J582</f>
        <v>【住宅手当】</v>
      </c>
      <c r="K582" s="112">
        <f>申請シート!P582</f>
        <v>0</v>
      </c>
      <c r="L582" s="303" t="s">
        <v>108</v>
      </c>
      <c r="M582" s="334"/>
      <c r="N582" s="295" t="s">
        <v>20</v>
      </c>
      <c r="O582" s="296"/>
      <c r="P582" s="296"/>
      <c r="Q582" s="296"/>
      <c r="R582" s="296"/>
      <c r="S582" s="297" t="s">
        <v>17</v>
      </c>
      <c r="T582" s="112">
        <f t="shared" si="376"/>
        <v>0</v>
      </c>
      <c r="U582" s="112">
        <f t="shared" si="365"/>
        <v>0</v>
      </c>
      <c r="V582" s="298"/>
      <c r="X582" s="70" t="str">
        <f t="shared" si="366"/>
        <v>【住宅手当】</v>
      </c>
      <c r="Y582" s="70">
        <f t="shared" si="367"/>
        <v>0.5</v>
      </c>
      <c r="Z582" s="70">
        <f t="shared" si="368"/>
        <v>0</v>
      </c>
      <c r="AA582" s="70">
        <f t="shared" si="369"/>
        <v>0</v>
      </c>
      <c r="AB582" s="77">
        <f t="shared" si="370"/>
        <v>0</v>
      </c>
      <c r="AC582" s="70">
        <f t="shared" si="371"/>
        <v>0</v>
      </c>
      <c r="AD582" s="77">
        <f t="shared" si="372"/>
        <v>0</v>
      </c>
      <c r="AE582" s="70">
        <f t="shared" si="373"/>
        <v>0</v>
      </c>
      <c r="AF582" s="70">
        <f t="shared" si="374"/>
        <v>0</v>
      </c>
      <c r="AG582" s="70">
        <f t="shared" si="375"/>
        <v>0</v>
      </c>
    </row>
    <row r="583" spans="1:33" s="70" customFormat="1" ht="3.65" customHeight="1" x14ac:dyDescent="0.55000000000000004">
      <c r="A583" s="147"/>
      <c r="B583" s="91"/>
      <c r="C583" s="71"/>
      <c r="D583" s="151"/>
      <c r="E583" s="92"/>
      <c r="F583" s="71"/>
      <c r="G583" s="93"/>
      <c r="H583" s="93"/>
      <c r="I583" s="94"/>
      <c r="J583" s="156"/>
      <c r="K583" s="95"/>
      <c r="L583" s="156"/>
      <c r="M583" s="157"/>
      <c r="N583" s="267"/>
      <c r="O583" s="268"/>
      <c r="P583" s="268"/>
      <c r="Q583" s="268"/>
      <c r="R583" s="268"/>
      <c r="S583" s="267"/>
      <c r="T583" s="95"/>
      <c r="U583" s="95"/>
      <c r="V583" s="96"/>
      <c r="AB583" s="77"/>
      <c r="AD583" s="77"/>
    </row>
    <row r="584" spans="1:33" s="70" customFormat="1" ht="3.65" customHeight="1" x14ac:dyDescent="0.55000000000000004">
      <c r="A584" s="147"/>
      <c r="B584" s="91"/>
      <c r="C584" s="71"/>
      <c r="D584" s="151"/>
      <c r="E584" s="92"/>
      <c r="F584" s="71"/>
      <c r="G584" s="93"/>
      <c r="H584" s="93"/>
      <c r="I584" s="94"/>
      <c r="J584" s="156"/>
      <c r="K584" s="95"/>
      <c r="L584" s="156"/>
      <c r="M584" s="157"/>
      <c r="N584" s="267"/>
      <c r="O584" s="268"/>
      <c r="P584" s="268"/>
      <c r="Q584" s="268"/>
      <c r="R584" s="268"/>
      <c r="S584" s="267"/>
      <c r="T584" s="95"/>
      <c r="U584" s="95"/>
      <c r="V584" s="96"/>
      <c r="AB584" s="77"/>
      <c r="AD584" s="77"/>
    </row>
    <row r="585" spans="1:33" s="70" customFormat="1" ht="3.65" customHeight="1" thickBot="1" x14ac:dyDescent="0.6">
      <c r="A585" s="147"/>
      <c r="B585" s="91"/>
      <c r="C585" s="71"/>
      <c r="D585" s="151"/>
      <c r="E585" s="92"/>
      <c r="F585" s="71"/>
      <c r="G585" s="93"/>
      <c r="H585" s="93"/>
      <c r="I585" s="94"/>
      <c r="J585" s="156"/>
      <c r="K585" s="95"/>
      <c r="L585" s="156"/>
      <c r="M585" s="157"/>
      <c r="N585" s="267"/>
      <c r="O585" s="268"/>
      <c r="P585" s="268"/>
      <c r="Q585" s="268"/>
      <c r="R585" s="268"/>
      <c r="S585" s="267"/>
      <c r="T585" s="95"/>
      <c r="U585" s="95"/>
      <c r="V585" s="96"/>
      <c r="AB585" s="77"/>
      <c r="AD585" s="77"/>
    </row>
    <row r="586" spans="1:33" s="70" customFormat="1" ht="3.65" customHeight="1" x14ac:dyDescent="0.55000000000000004">
      <c r="A586" s="147"/>
      <c r="B586" s="162"/>
      <c r="C586" s="164"/>
      <c r="D586" s="161"/>
      <c r="E586" s="163"/>
      <c r="F586" s="164"/>
      <c r="G586" s="165"/>
      <c r="H586" s="165"/>
      <c r="I586" s="166"/>
      <c r="J586" s="180"/>
      <c r="K586" s="167"/>
      <c r="L586" s="180"/>
      <c r="M586" s="181"/>
      <c r="N586" s="269"/>
      <c r="O586" s="270"/>
      <c r="P586" s="270"/>
      <c r="Q586" s="270"/>
      <c r="R586" s="270"/>
      <c r="S586" s="269"/>
      <c r="T586" s="167"/>
      <c r="U586" s="167"/>
      <c r="V586" s="168"/>
      <c r="AB586" s="77"/>
      <c r="AD586" s="77"/>
    </row>
    <row r="587" spans="1:33" s="70" customFormat="1" ht="3.65" customHeight="1" x14ac:dyDescent="0.55000000000000004">
      <c r="A587" s="147"/>
      <c r="B587" s="91"/>
      <c r="C587" s="71"/>
      <c r="D587" s="151"/>
      <c r="E587" s="92"/>
      <c r="F587" s="71"/>
      <c r="G587" s="93"/>
      <c r="H587" s="93"/>
      <c r="I587" s="94"/>
      <c r="J587" s="156"/>
      <c r="K587" s="95"/>
      <c r="L587" s="156"/>
      <c r="M587" s="157"/>
      <c r="N587" s="267"/>
      <c r="O587" s="268"/>
      <c r="P587" s="268"/>
      <c r="Q587" s="268"/>
      <c r="R587" s="268"/>
      <c r="S587" s="267"/>
      <c r="T587" s="95"/>
      <c r="U587" s="95"/>
      <c r="V587" s="96"/>
      <c r="AB587" s="77"/>
      <c r="AD587" s="77"/>
    </row>
    <row r="588" spans="1:33" s="70" customFormat="1" ht="3.65" customHeight="1" x14ac:dyDescent="0.55000000000000004">
      <c r="A588" s="147"/>
      <c r="B588" s="91"/>
      <c r="C588" s="71"/>
      <c r="D588" s="151"/>
      <c r="E588" s="92"/>
      <c r="F588" s="71"/>
      <c r="G588" s="93"/>
      <c r="H588" s="93"/>
      <c r="I588" s="94"/>
      <c r="J588" s="156"/>
      <c r="K588" s="95"/>
      <c r="L588" s="156"/>
      <c r="M588" s="157"/>
      <c r="N588" s="267"/>
      <c r="O588" s="268"/>
      <c r="P588" s="268"/>
      <c r="Q588" s="268"/>
      <c r="R588" s="268"/>
      <c r="S588" s="267"/>
      <c r="T588" s="95"/>
      <c r="U588" s="95"/>
      <c r="V588" s="96"/>
      <c r="AB588" s="77"/>
      <c r="AD588" s="77"/>
    </row>
    <row r="589" spans="1:33" ht="20" thickBot="1" x14ac:dyDescent="0.5">
      <c r="B589" s="6"/>
      <c r="C589" s="6"/>
      <c r="D589" s="122" t="str">
        <f>申請シート!D590</f>
        <v>30人目</v>
      </c>
      <c r="E589" s="6"/>
      <c r="F589" s="6"/>
      <c r="G589" s="149"/>
      <c r="H589" s="149"/>
      <c r="J589" s="149"/>
      <c r="N589" s="155"/>
      <c r="O589" s="154"/>
      <c r="P589" s="154"/>
      <c r="Q589" s="154"/>
      <c r="R589" s="154"/>
      <c r="S589" s="154"/>
      <c r="T589" s="154"/>
      <c r="U589" s="154"/>
      <c r="V589" s="155"/>
    </row>
    <row r="590" spans="1:33" s="70" customFormat="1" ht="48" customHeight="1" thickBot="1" x14ac:dyDescent="0.6">
      <c r="A590" s="78"/>
      <c r="B590" s="83" t="s">
        <v>94</v>
      </c>
      <c r="C590" s="83" t="s">
        <v>105</v>
      </c>
      <c r="D590" s="114" t="s">
        <v>107</v>
      </c>
      <c r="E590" s="88"/>
      <c r="F590" s="83" t="s">
        <v>93</v>
      </c>
      <c r="G590" s="84" t="s">
        <v>66</v>
      </c>
      <c r="H590" s="84" t="s">
        <v>67</v>
      </c>
      <c r="I590" s="81" t="s">
        <v>73</v>
      </c>
      <c r="J590" s="116" t="s">
        <v>111</v>
      </c>
      <c r="K590" s="116" t="s">
        <v>112</v>
      </c>
      <c r="L590" s="116" t="s">
        <v>109</v>
      </c>
      <c r="M590" s="116"/>
      <c r="N590" s="84" t="s">
        <v>75</v>
      </c>
      <c r="O590" s="84" t="s">
        <v>69</v>
      </c>
      <c r="P590" s="84" t="s">
        <v>68</v>
      </c>
      <c r="Q590" s="84" t="s">
        <v>70</v>
      </c>
      <c r="R590" s="84" t="s">
        <v>71</v>
      </c>
      <c r="S590" s="84" t="s">
        <v>15</v>
      </c>
      <c r="T590" s="121" t="s">
        <v>113</v>
      </c>
      <c r="U590" s="80" t="s">
        <v>74</v>
      </c>
      <c r="V590" s="69" t="s">
        <v>116</v>
      </c>
      <c r="Y590" s="70" t="s">
        <v>54</v>
      </c>
      <c r="Z590" s="70" t="s">
        <v>79</v>
      </c>
      <c r="AA590" s="70" t="s">
        <v>56</v>
      </c>
      <c r="AB590" s="70" t="s">
        <v>57</v>
      </c>
      <c r="AC590" s="71" t="s">
        <v>58</v>
      </c>
      <c r="AD590" s="70" t="s">
        <v>59</v>
      </c>
      <c r="AE590" s="70" t="s">
        <v>60</v>
      </c>
      <c r="AF590" s="70" t="s">
        <v>61</v>
      </c>
      <c r="AG590" s="70" t="s">
        <v>62</v>
      </c>
    </row>
    <row r="591" spans="1:33" s="70" customFormat="1" ht="20.5" customHeight="1" x14ac:dyDescent="0.55000000000000004">
      <c r="A591" s="315"/>
      <c r="B591" s="72" t="s">
        <v>96</v>
      </c>
      <c r="C591" s="87" t="str">
        <f>IF(申請シート!C591=0,"",申請シート!C591)</f>
        <v/>
      </c>
      <c r="D591" s="299"/>
      <c r="E591" s="89"/>
      <c r="F591" s="87">
        <v>1</v>
      </c>
      <c r="G591" s="73"/>
      <c r="H591" s="74"/>
      <c r="I591" s="75">
        <f t="shared" ref="I591:I602" si="377">IF(H591-G591+1&lt;10,IF(H591-G591+1&gt;0,H591-G591+1,"✕"),"✕")</f>
        <v>1</v>
      </c>
      <c r="J591" s="119" t="str">
        <f>申請シート!J591</f>
        <v>【住宅手当】</v>
      </c>
      <c r="K591" s="117">
        <f>申請シート!P591</f>
        <v>0</v>
      </c>
      <c r="L591" s="300" t="s">
        <v>108</v>
      </c>
      <c r="M591" s="332" t="s">
        <v>110</v>
      </c>
      <c r="N591" s="283" t="s">
        <v>20</v>
      </c>
      <c r="O591" s="284"/>
      <c r="P591" s="284"/>
      <c r="Q591" s="284"/>
      <c r="R591" s="284"/>
      <c r="S591" s="285" t="s">
        <v>17</v>
      </c>
      <c r="T591" s="76">
        <f>IF(L591="【あり】",IF(N591="【住宅手当】",AC591,IF(N591="【宿舎借上げ】",AG591,0)),K591)</f>
        <v>0</v>
      </c>
      <c r="U591" s="76">
        <f t="shared" ref="U591:U602" si="378">I591*T591</f>
        <v>0</v>
      </c>
      <c r="V591" s="286"/>
      <c r="X591" s="70" t="str">
        <f t="shared" ref="X591:X602" si="379">IF(L591="【あり】",N591,J591)</f>
        <v>【住宅手当】</v>
      </c>
      <c r="Y591" s="70">
        <f t="shared" ref="Y591:Y602" si="380">IF(S591="標準エリア",1/2,(IF(S591="加算エリア",2/3,0)))</f>
        <v>0.5</v>
      </c>
      <c r="Z591" s="70">
        <f t="shared" ref="Z591:Z602" si="381">P591*Y591</f>
        <v>0</v>
      </c>
      <c r="AA591" s="70">
        <f t="shared" ref="AA591:AA602" si="382">IF(Z591&gt;=(IF(S591="標準エリア",10000,IF(S591="加算エリア",14000,0))),IF(S591="標準エリア",10000,IF(S591="加算エリア",14000,0)),Z591)</f>
        <v>0</v>
      </c>
      <c r="AB591" s="77">
        <f t="shared" ref="AB591:AB602" si="383">O591-P591</f>
        <v>0</v>
      </c>
      <c r="AC591" s="70">
        <f t="shared" ref="AC591:AC602" si="384">IF(AA591&gt;=AB591,AB591,AA591)</f>
        <v>0</v>
      </c>
      <c r="AD591" s="77">
        <f t="shared" ref="AD591:AD602" si="385">Q591-R591</f>
        <v>0</v>
      </c>
      <c r="AE591" s="70">
        <f t="shared" ref="AE591:AE602" si="386">AD591*Y591</f>
        <v>0</v>
      </c>
      <c r="AF591" s="70">
        <f t="shared" ref="AF591:AF602" si="387">IF(AE591&gt;=(IF(S591="標準エリア",10000,14000)),(IF(S591="標準エリア",10000,14000)),AE591)</f>
        <v>0</v>
      </c>
      <c r="AG591" s="70">
        <f t="shared" ref="AG591:AG602" si="388">IF(AF591&gt;=R591,R591,AF591)</f>
        <v>0</v>
      </c>
    </row>
    <row r="592" spans="1:33" s="70" customFormat="1" ht="20.5" customHeight="1" x14ac:dyDescent="0.55000000000000004">
      <c r="A592" s="315"/>
      <c r="B592" s="101" t="s">
        <v>97</v>
      </c>
      <c r="C592" s="102" t="str">
        <f>IF(申請シート!C592=0,"",申請シート!C592)</f>
        <v/>
      </c>
      <c r="D592" s="301"/>
      <c r="E592" s="90"/>
      <c r="F592" s="102">
        <v>2</v>
      </c>
      <c r="G592" s="104"/>
      <c r="H592" s="105"/>
      <c r="I592" s="106">
        <f t="shared" si="377"/>
        <v>1</v>
      </c>
      <c r="J592" s="118" t="str">
        <f>申請シート!J592</f>
        <v>【住宅手当】</v>
      </c>
      <c r="K592" s="107">
        <f>申請シート!P592</f>
        <v>0</v>
      </c>
      <c r="L592" s="300" t="s">
        <v>108</v>
      </c>
      <c r="M592" s="333"/>
      <c r="N592" s="288" t="s">
        <v>20</v>
      </c>
      <c r="O592" s="289"/>
      <c r="P592" s="289"/>
      <c r="Q592" s="289"/>
      <c r="R592" s="289"/>
      <c r="S592" s="290" t="s">
        <v>17</v>
      </c>
      <c r="T592" s="107">
        <f>IF(L592="【あり】",IF(N592="【住宅手当】",AC592,IF(N592="【宿舎借上げ】",AG592,0)),K592)</f>
        <v>0</v>
      </c>
      <c r="U592" s="107">
        <f t="shared" si="378"/>
        <v>0</v>
      </c>
      <c r="V592" s="291"/>
      <c r="X592" s="70" t="str">
        <f t="shared" si="379"/>
        <v>【住宅手当】</v>
      </c>
      <c r="Y592" s="70">
        <f t="shared" si="380"/>
        <v>0.5</v>
      </c>
      <c r="Z592" s="70">
        <f t="shared" si="381"/>
        <v>0</v>
      </c>
      <c r="AA592" s="70">
        <f t="shared" si="382"/>
        <v>0</v>
      </c>
      <c r="AB592" s="77">
        <f t="shared" si="383"/>
        <v>0</v>
      </c>
      <c r="AC592" s="70">
        <f t="shared" si="384"/>
        <v>0</v>
      </c>
      <c r="AD592" s="77">
        <f t="shared" si="385"/>
        <v>0</v>
      </c>
      <c r="AE592" s="70">
        <f t="shared" si="386"/>
        <v>0</v>
      </c>
      <c r="AF592" s="70">
        <f t="shared" si="387"/>
        <v>0</v>
      </c>
      <c r="AG592" s="70">
        <f t="shared" si="388"/>
        <v>0</v>
      </c>
    </row>
    <row r="593" spans="1:33" s="70" customFormat="1" ht="20.5" customHeight="1" x14ac:dyDescent="0.55000000000000004">
      <c r="A593" s="315"/>
      <c r="B593" s="101" t="s">
        <v>106</v>
      </c>
      <c r="C593" s="115" t="str">
        <f>IF(申請シート!C595=0,"",申請シート!C595)</f>
        <v/>
      </c>
      <c r="D593" s="301"/>
      <c r="E593" s="89"/>
      <c r="F593" s="102">
        <v>3</v>
      </c>
      <c r="G593" s="104"/>
      <c r="H593" s="105"/>
      <c r="I593" s="106">
        <f t="shared" si="377"/>
        <v>1</v>
      </c>
      <c r="J593" s="118" t="str">
        <f>申請シート!J593</f>
        <v>【住宅手当】</v>
      </c>
      <c r="K593" s="107">
        <f>申請シート!P593</f>
        <v>0</v>
      </c>
      <c r="L593" s="300" t="s">
        <v>108</v>
      </c>
      <c r="M593" s="333"/>
      <c r="N593" s="288" t="s">
        <v>20</v>
      </c>
      <c r="O593" s="289"/>
      <c r="P593" s="289"/>
      <c r="Q593" s="289"/>
      <c r="R593" s="289"/>
      <c r="S593" s="290" t="s">
        <v>17</v>
      </c>
      <c r="T593" s="107">
        <f t="shared" ref="T593:T602" si="389">IF(L593="【あり】",IF(N593="【住宅手当】",AC593,IF(N593="【宿舎借上げ】",AG593,0)),K593)</f>
        <v>0</v>
      </c>
      <c r="U593" s="107">
        <f t="shared" si="378"/>
        <v>0</v>
      </c>
      <c r="V593" s="291"/>
      <c r="X593" s="70" t="str">
        <f t="shared" si="379"/>
        <v>【住宅手当】</v>
      </c>
      <c r="Y593" s="70">
        <f t="shared" si="380"/>
        <v>0.5</v>
      </c>
      <c r="Z593" s="70">
        <f t="shared" si="381"/>
        <v>0</v>
      </c>
      <c r="AA593" s="70">
        <f t="shared" si="382"/>
        <v>0</v>
      </c>
      <c r="AB593" s="77">
        <f t="shared" si="383"/>
        <v>0</v>
      </c>
      <c r="AC593" s="70">
        <f t="shared" si="384"/>
        <v>0</v>
      </c>
      <c r="AD593" s="77">
        <f t="shared" si="385"/>
        <v>0</v>
      </c>
      <c r="AE593" s="70">
        <f t="shared" si="386"/>
        <v>0</v>
      </c>
      <c r="AF593" s="70">
        <f t="shared" si="387"/>
        <v>0</v>
      </c>
      <c r="AG593" s="70">
        <f t="shared" si="388"/>
        <v>0</v>
      </c>
    </row>
    <row r="594" spans="1:33" s="70" customFormat="1" ht="20.5" customHeight="1" x14ac:dyDescent="0.55000000000000004">
      <c r="A594" s="315"/>
      <c r="B594" s="339" t="s">
        <v>101</v>
      </c>
      <c r="C594" s="335" t="str">
        <f>IF(申請シート!C596=0,"",申請シート!C596)</f>
        <v/>
      </c>
      <c r="D594" s="329"/>
      <c r="E594" s="90"/>
      <c r="F594" s="102">
        <v>4</v>
      </c>
      <c r="G594" s="104"/>
      <c r="H594" s="105"/>
      <c r="I594" s="106">
        <f t="shared" si="377"/>
        <v>1</v>
      </c>
      <c r="J594" s="118" t="str">
        <f>申請シート!J594</f>
        <v>【住宅手当】</v>
      </c>
      <c r="K594" s="107">
        <f>申請シート!P594</f>
        <v>0</v>
      </c>
      <c r="L594" s="300" t="s">
        <v>108</v>
      </c>
      <c r="M594" s="333"/>
      <c r="N594" s="288" t="s">
        <v>20</v>
      </c>
      <c r="O594" s="289"/>
      <c r="P594" s="289"/>
      <c r="Q594" s="289"/>
      <c r="R594" s="289"/>
      <c r="S594" s="290" t="s">
        <v>17</v>
      </c>
      <c r="T594" s="107">
        <f t="shared" si="389"/>
        <v>0</v>
      </c>
      <c r="U594" s="107">
        <f t="shared" si="378"/>
        <v>0</v>
      </c>
      <c r="V594" s="291"/>
      <c r="X594" s="70" t="str">
        <f t="shared" si="379"/>
        <v>【住宅手当】</v>
      </c>
      <c r="Y594" s="70">
        <f t="shared" si="380"/>
        <v>0.5</v>
      </c>
      <c r="Z594" s="70">
        <f t="shared" si="381"/>
        <v>0</v>
      </c>
      <c r="AA594" s="70">
        <f t="shared" si="382"/>
        <v>0</v>
      </c>
      <c r="AB594" s="77">
        <f t="shared" si="383"/>
        <v>0</v>
      </c>
      <c r="AC594" s="70">
        <f t="shared" si="384"/>
        <v>0</v>
      </c>
      <c r="AD594" s="77">
        <f t="shared" si="385"/>
        <v>0</v>
      </c>
      <c r="AE594" s="70">
        <f t="shared" si="386"/>
        <v>0</v>
      </c>
      <c r="AF594" s="70">
        <f t="shared" si="387"/>
        <v>0</v>
      </c>
      <c r="AG594" s="70">
        <f t="shared" si="388"/>
        <v>0</v>
      </c>
    </row>
    <row r="595" spans="1:33" s="70" customFormat="1" ht="20.5" customHeight="1" x14ac:dyDescent="0.55000000000000004">
      <c r="A595" s="315"/>
      <c r="B595" s="340"/>
      <c r="C595" s="336"/>
      <c r="D595" s="330"/>
      <c r="E595" s="89"/>
      <c r="F595" s="102">
        <v>5</v>
      </c>
      <c r="G595" s="104"/>
      <c r="H595" s="105"/>
      <c r="I595" s="106">
        <f t="shared" si="377"/>
        <v>1</v>
      </c>
      <c r="J595" s="118" t="str">
        <f>申請シート!J595</f>
        <v>【住宅手当】</v>
      </c>
      <c r="K595" s="107">
        <f>申請シート!P595</f>
        <v>0</v>
      </c>
      <c r="L595" s="300" t="s">
        <v>108</v>
      </c>
      <c r="M595" s="333"/>
      <c r="N595" s="288" t="s">
        <v>20</v>
      </c>
      <c r="O595" s="289"/>
      <c r="P595" s="289"/>
      <c r="Q595" s="289"/>
      <c r="R595" s="289"/>
      <c r="S595" s="290" t="s">
        <v>17</v>
      </c>
      <c r="T595" s="107">
        <f t="shared" si="389"/>
        <v>0</v>
      </c>
      <c r="U595" s="107">
        <f t="shared" si="378"/>
        <v>0</v>
      </c>
      <c r="V595" s="291"/>
      <c r="X595" s="70" t="str">
        <f t="shared" si="379"/>
        <v>【住宅手当】</v>
      </c>
      <c r="Y595" s="70">
        <f t="shared" si="380"/>
        <v>0.5</v>
      </c>
      <c r="Z595" s="70">
        <f t="shared" si="381"/>
        <v>0</v>
      </c>
      <c r="AA595" s="70">
        <f t="shared" si="382"/>
        <v>0</v>
      </c>
      <c r="AB595" s="77">
        <f t="shared" si="383"/>
        <v>0</v>
      </c>
      <c r="AC595" s="70">
        <f t="shared" si="384"/>
        <v>0</v>
      </c>
      <c r="AD595" s="77">
        <f t="shared" si="385"/>
        <v>0</v>
      </c>
      <c r="AE595" s="70">
        <f t="shared" si="386"/>
        <v>0</v>
      </c>
      <c r="AF595" s="70">
        <f t="shared" si="387"/>
        <v>0</v>
      </c>
      <c r="AG595" s="70">
        <f t="shared" si="388"/>
        <v>0</v>
      </c>
    </row>
    <row r="596" spans="1:33" s="70" customFormat="1" ht="20.5" customHeight="1" thickBot="1" x14ac:dyDescent="0.6">
      <c r="A596" s="315"/>
      <c r="B596" s="341"/>
      <c r="C596" s="337"/>
      <c r="D596" s="331"/>
      <c r="E596" s="90"/>
      <c r="F596" s="102">
        <v>6</v>
      </c>
      <c r="G596" s="104"/>
      <c r="H596" s="105"/>
      <c r="I596" s="106">
        <f t="shared" si="377"/>
        <v>1</v>
      </c>
      <c r="J596" s="118" t="str">
        <f>申請シート!J596</f>
        <v>【住宅手当】</v>
      </c>
      <c r="K596" s="107">
        <f>申請シート!P596</f>
        <v>0</v>
      </c>
      <c r="L596" s="300" t="s">
        <v>108</v>
      </c>
      <c r="M596" s="333"/>
      <c r="N596" s="288" t="s">
        <v>20</v>
      </c>
      <c r="O596" s="289"/>
      <c r="P596" s="289"/>
      <c r="Q596" s="289"/>
      <c r="R596" s="289"/>
      <c r="S596" s="290" t="s">
        <v>17</v>
      </c>
      <c r="T596" s="107">
        <f t="shared" si="389"/>
        <v>0</v>
      </c>
      <c r="U596" s="107">
        <f t="shared" si="378"/>
        <v>0</v>
      </c>
      <c r="V596" s="291"/>
      <c r="X596" s="70" t="str">
        <f t="shared" si="379"/>
        <v>【住宅手当】</v>
      </c>
      <c r="Y596" s="70">
        <f t="shared" si="380"/>
        <v>0.5</v>
      </c>
      <c r="Z596" s="70">
        <f t="shared" si="381"/>
        <v>0</v>
      </c>
      <c r="AA596" s="70">
        <f t="shared" si="382"/>
        <v>0</v>
      </c>
      <c r="AB596" s="77">
        <f t="shared" si="383"/>
        <v>0</v>
      </c>
      <c r="AC596" s="70">
        <f t="shared" si="384"/>
        <v>0</v>
      </c>
      <c r="AD596" s="77">
        <f t="shared" si="385"/>
        <v>0</v>
      </c>
      <c r="AE596" s="70">
        <f t="shared" si="386"/>
        <v>0</v>
      </c>
      <c r="AF596" s="70">
        <f t="shared" si="387"/>
        <v>0</v>
      </c>
      <c r="AG596" s="70">
        <f t="shared" si="388"/>
        <v>0</v>
      </c>
    </row>
    <row r="597" spans="1:33" s="70" customFormat="1" ht="20.5" customHeight="1" x14ac:dyDescent="0.55000000000000004">
      <c r="A597" s="338"/>
      <c r="B597" s="99"/>
      <c r="C597" s="99"/>
      <c r="D597" s="99"/>
      <c r="E597" s="97"/>
      <c r="F597" s="102">
        <v>7</v>
      </c>
      <c r="G597" s="104"/>
      <c r="H597" s="105"/>
      <c r="I597" s="106">
        <f t="shared" si="377"/>
        <v>1</v>
      </c>
      <c r="J597" s="118" t="str">
        <f>申請シート!J597</f>
        <v>【住宅手当】</v>
      </c>
      <c r="K597" s="107">
        <f>申請シート!P597</f>
        <v>0</v>
      </c>
      <c r="L597" s="300" t="s">
        <v>108</v>
      </c>
      <c r="M597" s="333"/>
      <c r="N597" s="288" t="s">
        <v>20</v>
      </c>
      <c r="O597" s="289"/>
      <c r="P597" s="289"/>
      <c r="Q597" s="289"/>
      <c r="R597" s="289"/>
      <c r="S597" s="290" t="s">
        <v>17</v>
      </c>
      <c r="T597" s="107">
        <f t="shared" si="389"/>
        <v>0</v>
      </c>
      <c r="U597" s="107">
        <f t="shared" si="378"/>
        <v>0</v>
      </c>
      <c r="V597" s="291"/>
      <c r="X597" s="70" t="str">
        <f t="shared" si="379"/>
        <v>【住宅手当】</v>
      </c>
      <c r="Y597" s="70">
        <f t="shared" si="380"/>
        <v>0.5</v>
      </c>
      <c r="Z597" s="70">
        <f t="shared" si="381"/>
        <v>0</v>
      </c>
      <c r="AA597" s="70">
        <f t="shared" si="382"/>
        <v>0</v>
      </c>
      <c r="AB597" s="77">
        <f t="shared" si="383"/>
        <v>0</v>
      </c>
      <c r="AC597" s="70">
        <f t="shared" si="384"/>
        <v>0</v>
      </c>
      <c r="AD597" s="77">
        <f t="shared" si="385"/>
        <v>0</v>
      </c>
      <c r="AE597" s="70">
        <f t="shared" si="386"/>
        <v>0</v>
      </c>
      <c r="AF597" s="70">
        <f t="shared" si="387"/>
        <v>0</v>
      </c>
      <c r="AG597" s="70">
        <f t="shared" si="388"/>
        <v>0</v>
      </c>
    </row>
    <row r="598" spans="1:33" s="70" customFormat="1" ht="20.5" customHeight="1" thickBot="1" x14ac:dyDescent="0.6">
      <c r="A598" s="338"/>
      <c r="B598" s="100"/>
      <c r="C598" s="100"/>
      <c r="D598" s="100"/>
      <c r="E598" s="98"/>
      <c r="F598" s="102">
        <v>8</v>
      </c>
      <c r="G598" s="104"/>
      <c r="H598" s="105"/>
      <c r="I598" s="106">
        <f t="shared" si="377"/>
        <v>1</v>
      </c>
      <c r="J598" s="118" t="str">
        <f>申請シート!J598</f>
        <v>【住宅手当】</v>
      </c>
      <c r="K598" s="107">
        <f>申請シート!P598</f>
        <v>0</v>
      </c>
      <c r="L598" s="300" t="s">
        <v>108</v>
      </c>
      <c r="M598" s="333"/>
      <c r="N598" s="288" t="s">
        <v>20</v>
      </c>
      <c r="O598" s="289"/>
      <c r="P598" s="289"/>
      <c r="Q598" s="289"/>
      <c r="R598" s="289"/>
      <c r="S598" s="290" t="s">
        <v>17</v>
      </c>
      <c r="T598" s="107">
        <f t="shared" si="389"/>
        <v>0</v>
      </c>
      <c r="U598" s="107">
        <f t="shared" si="378"/>
        <v>0</v>
      </c>
      <c r="V598" s="291"/>
      <c r="X598" s="70" t="str">
        <f t="shared" si="379"/>
        <v>【住宅手当】</v>
      </c>
      <c r="Y598" s="70">
        <f t="shared" si="380"/>
        <v>0.5</v>
      </c>
      <c r="Z598" s="70">
        <f t="shared" si="381"/>
        <v>0</v>
      </c>
      <c r="AA598" s="70">
        <f t="shared" si="382"/>
        <v>0</v>
      </c>
      <c r="AB598" s="77">
        <f t="shared" si="383"/>
        <v>0</v>
      </c>
      <c r="AC598" s="70">
        <f t="shared" si="384"/>
        <v>0</v>
      </c>
      <c r="AD598" s="77">
        <f t="shared" si="385"/>
        <v>0</v>
      </c>
      <c r="AE598" s="70">
        <f t="shared" si="386"/>
        <v>0</v>
      </c>
      <c r="AF598" s="70">
        <f t="shared" si="387"/>
        <v>0</v>
      </c>
      <c r="AG598" s="70">
        <f t="shared" si="388"/>
        <v>0</v>
      </c>
    </row>
    <row r="599" spans="1:33" s="70" customFormat="1" ht="20.5" customHeight="1" thickBot="1" x14ac:dyDescent="0.6">
      <c r="A599" s="315"/>
      <c r="B599" s="172" t="str">
        <f>IF(D592=0,C592,D592)</f>
        <v/>
      </c>
      <c r="C599" s="173" t="s">
        <v>164</v>
      </c>
      <c r="D599" s="174"/>
      <c r="E599" s="89"/>
      <c r="F599" s="102">
        <v>9</v>
      </c>
      <c r="G599" s="104"/>
      <c r="H599" s="105"/>
      <c r="I599" s="106">
        <f t="shared" si="377"/>
        <v>1</v>
      </c>
      <c r="J599" s="118" t="str">
        <f>申請シート!J599</f>
        <v>【住宅手当】</v>
      </c>
      <c r="K599" s="107">
        <f>申請シート!P599</f>
        <v>0</v>
      </c>
      <c r="L599" s="300" t="s">
        <v>108</v>
      </c>
      <c r="M599" s="333"/>
      <c r="N599" s="288" t="s">
        <v>20</v>
      </c>
      <c r="O599" s="289"/>
      <c r="P599" s="289"/>
      <c r="Q599" s="289"/>
      <c r="R599" s="289"/>
      <c r="S599" s="290" t="s">
        <v>17</v>
      </c>
      <c r="T599" s="107">
        <f t="shared" si="389"/>
        <v>0</v>
      </c>
      <c r="U599" s="107">
        <f t="shared" si="378"/>
        <v>0</v>
      </c>
      <c r="V599" s="291"/>
      <c r="X599" s="70" t="str">
        <f t="shared" si="379"/>
        <v>【住宅手当】</v>
      </c>
      <c r="Y599" s="70">
        <f t="shared" si="380"/>
        <v>0.5</v>
      </c>
      <c r="Z599" s="70">
        <f t="shared" si="381"/>
        <v>0</v>
      </c>
      <c r="AA599" s="70">
        <f t="shared" si="382"/>
        <v>0</v>
      </c>
      <c r="AB599" s="77">
        <f t="shared" si="383"/>
        <v>0</v>
      </c>
      <c r="AC599" s="70">
        <f t="shared" si="384"/>
        <v>0</v>
      </c>
      <c r="AD599" s="77">
        <f t="shared" si="385"/>
        <v>0</v>
      </c>
      <c r="AE599" s="70">
        <f t="shared" si="386"/>
        <v>0</v>
      </c>
      <c r="AF599" s="70">
        <f t="shared" si="387"/>
        <v>0</v>
      </c>
      <c r="AG599" s="70">
        <f t="shared" si="388"/>
        <v>0</v>
      </c>
    </row>
    <row r="600" spans="1:33" s="70" customFormat="1" ht="20.5" customHeight="1" thickBot="1" x14ac:dyDescent="0.6">
      <c r="A600" s="315"/>
      <c r="B600" s="174" t="s">
        <v>5</v>
      </c>
      <c r="C600" s="175">
        <f>申請シート!C601</f>
        <v>12</v>
      </c>
      <c r="D600" s="176">
        <f>COUNTIF(X591:X602,"&lt;&gt;【補助対象外】")</f>
        <v>12</v>
      </c>
      <c r="E600" s="90"/>
      <c r="F600" s="102">
        <v>10</v>
      </c>
      <c r="G600" s="104"/>
      <c r="H600" s="105"/>
      <c r="I600" s="106">
        <f t="shared" si="377"/>
        <v>1</v>
      </c>
      <c r="J600" s="118" t="str">
        <f>申請シート!J600</f>
        <v>【住宅手当】</v>
      </c>
      <c r="K600" s="107">
        <f>申請シート!P600</f>
        <v>0</v>
      </c>
      <c r="L600" s="300" t="s">
        <v>108</v>
      </c>
      <c r="M600" s="333"/>
      <c r="N600" s="288" t="s">
        <v>20</v>
      </c>
      <c r="O600" s="289"/>
      <c r="P600" s="289"/>
      <c r="Q600" s="289"/>
      <c r="R600" s="289"/>
      <c r="S600" s="290" t="s">
        <v>17</v>
      </c>
      <c r="T600" s="107">
        <f t="shared" si="389"/>
        <v>0</v>
      </c>
      <c r="U600" s="107">
        <f t="shared" si="378"/>
        <v>0</v>
      </c>
      <c r="V600" s="291"/>
      <c r="X600" s="70" t="str">
        <f t="shared" si="379"/>
        <v>【住宅手当】</v>
      </c>
      <c r="Y600" s="70">
        <f t="shared" si="380"/>
        <v>0.5</v>
      </c>
      <c r="Z600" s="70">
        <f t="shared" si="381"/>
        <v>0</v>
      </c>
      <c r="AA600" s="70">
        <f t="shared" si="382"/>
        <v>0</v>
      </c>
      <c r="AB600" s="77">
        <f t="shared" si="383"/>
        <v>0</v>
      </c>
      <c r="AC600" s="70">
        <f t="shared" si="384"/>
        <v>0</v>
      </c>
      <c r="AD600" s="77">
        <f t="shared" si="385"/>
        <v>0</v>
      </c>
      <c r="AE600" s="70">
        <f t="shared" si="386"/>
        <v>0</v>
      </c>
      <c r="AF600" s="70">
        <f t="shared" si="387"/>
        <v>0</v>
      </c>
      <c r="AG600" s="70">
        <f t="shared" si="388"/>
        <v>0</v>
      </c>
    </row>
    <row r="601" spans="1:33" s="70" customFormat="1" ht="20.5" customHeight="1" thickBot="1" x14ac:dyDescent="0.6">
      <c r="A601" s="315"/>
      <c r="B601" s="89" t="s">
        <v>114</v>
      </c>
      <c r="C601" s="182">
        <f>ROUNDDOWN(SUM(K591:K602),-3)</f>
        <v>0</v>
      </c>
      <c r="D601" s="177">
        <f>ROUNDDOWN(SUM(T591:T602),-3)</f>
        <v>0</v>
      </c>
      <c r="E601" s="89"/>
      <c r="F601" s="102">
        <v>11</v>
      </c>
      <c r="G601" s="104"/>
      <c r="H601" s="105"/>
      <c r="I601" s="106">
        <f t="shared" si="377"/>
        <v>1</v>
      </c>
      <c r="J601" s="118" t="str">
        <f>申請シート!J601</f>
        <v>【住宅手当】</v>
      </c>
      <c r="K601" s="107">
        <f>申請シート!P601</f>
        <v>0</v>
      </c>
      <c r="L601" s="300" t="s">
        <v>108</v>
      </c>
      <c r="M601" s="333"/>
      <c r="N601" s="288" t="s">
        <v>20</v>
      </c>
      <c r="O601" s="289"/>
      <c r="P601" s="289"/>
      <c r="Q601" s="289"/>
      <c r="R601" s="289"/>
      <c r="S601" s="290" t="s">
        <v>17</v>
      </c>
      <c r="T601" s="107">
        <f t="shared" si="389"/>
        <v>0</v>
      </c>
      <c r="U601" s="107">
        <f t="shared" si="378"/>
        <v>0</v>
      </c>
      <c r="V601" s="291"/>
      <c r="X601" s="70" t="str">
        <f t="shared" si="379"/>
        <v>【住宅手当】</v>
      </c>
      <c r="Y601" s="70">
        <f t="shared" si="380"/>
        <v>0.5</v>
      </c>
      <c r="Z601" s="70">
        <f t="shared" si="381"/>
        <v>0</v>
      </c>
      <c r="AA601" s="70">
        <f t="shared" si="382"/>
        <v>0</v>
      </c>
      <c r="AB601" s="77">
        <f t="shared" si="383"/>
        <v>0</v>
      </c>
      <c r="AC601" s="70">
        <f t="shared" si="384"/>
        <v>0</v>
      </c>
      <c r="AD601" s="77">
        <f t="shared" si="385"/>
        <v>0</v>
      </c>
      <c r="AE601" s="70">
        <f t="shared" si="386"/>
        <v>0</v>
      </c>
      <c r="AF601" s="70">
        <f t="shared" si="387"/>
        <v>0</v>
      </c>
      <c r="AG601" s="70">
        <f t="shared" si="388"/>
        <v>0</v>
      </c>
    </row>
    <row r="602" spans="1:33" s="70" customFormat="1" ht="20.5" customHeight="1" thickBot="1" x14ac:dyDescent="0.6">
      <c r="A602" s="315"/>
      <c r="B602" s="183" t="s">
        <v>115</v>
      </c>
      <c r="C602" s="178"/>
      <c r="D602" s="179">
        <f>D601-C601</f>
        <v>0</v>
      </c>
      <c r="E602" s="90"/>
      <c r="F602" s="108">
        <v>12</v>
      </c>
      <c r="G602" s="109"/>
      <c r="H602" s="110"/>
      <c r="I602" s="111">
        <f t="shared" si="377"/>
        <v>1</v>
      </c>
      <c r="J602" s="120" t="str">
        <f>申請シート!J602</f>
        <v>【住宅手当】</v>
      </c>
      <c r="K602" s="112">
        <f>申請シート!P602</f>
        <v>0</v>
      </c>
      <c r="L602" s="303" t="s">
        <v>108</v>
      </c>
      <c r="M602" s="334"/>
      <c r="N602" s="295" t="s">
        <v>20</v>
      </c>
      <c r="O602" s="296"/>
      <c r="P602" s="296"/>
      <c r="Q602" s="296"/>
      <c r="R602" s="296"/>
      <c r="S602" s="297" t="s">
        <v>17</v>
      </c>
      <c r="T602" s="112">
        <f t="shared" si="389"/>
        <v>0</v>
      </c>
      <c r="U602" s="112">
        <f t="shared" si="378"/>
        <v>0</v>
      </c>
      <c r="V602" s="298"/>
      <c r="X602" s="70" t="str">
        <f t="shared" si="379"/>
        <v>【住宅手当】</v>
      </c>
      <c r="Y602" s="70">
        <f t="shared" si="380"/>
        <v>0.5</v>
      </c>
      <c r="Z602" s="70">
        <f t="shared" si="381"/>
        <v>0</v>
      </c>
      <c r="AA602" s="70">
        <f t="shared" si="382"/>
        <v>0</v>
      </c>
      <c r="AB602" s="77">
        <f t="shared" si="383"/>
        <v>0</v>
      </c>
      <c r="AC602" s="70">
        <f t="shared" si="384"/>
        <v>0</v>
      </c>
      <c r="AD602" s="77">
        <f t="shared" si="385"/>
        <v>0</v>
      </c>
      <c r="AE602" s="70">
        <f t="shared" si="386"/>
        <v>0</v>
      </c>
      <c r="AF602" s="70">
        <f t="shared" si="387"/>
        <v>0</v>
      </c>
      <c r="AG602" s="70">
        <f t="shared" si="388"/>
        <v>0</v>
      </c>
    </row>
    <row r="603" spans="1:33" s="70" customFormat="1" ht="3.65" customHeight="1" x14ac:dyDescent="0.55000000000000004">
      <c r="A603" s="147"/>
      <c r="B603" s="91"/>
      <c r="C603" s="71"/>
      <c r="D603" s="151"/>
      <c r="E603" s="92"/>
      <c r="F603" s="71"/>
      <c r="G603" s="93"/>
      <c r="H603" s="93"/>
      <c r="I603" s="94"/>
      <c r="J603" s="156"/>
      <c r="K603" s="95"/>
      <c r="L603" s="156"/>
      <c r="M603" s="157"/>
      <c r="N603" s="267"/>
      <c r="O603" s="268"/>
      <c r="P603" s="268"/>
      <c r="Q603" s="268"/>
      <c r="R603" s="268"/>
      <c r="S603" s="267"/>
      <c r="T603" s="95"/>
      <c r="U603" s="95"/>
      <c r="V603" s="96"/>
      <c r="AB603" s="77"/>
      <c r="AD603" s="77"/>
    </row>
    <row r="604" spans="1:33" s="70" customFormat="1" ht="3.65" customHeight="1" x14ac:dyDescent="0.55000000000000004">
      <c r="A604" s="147"/>
      <c r="B604" s="91"/>
      <c r="C604" s="71"/>
      <c r="D604" s="151"/>
      <c r="E604" s="92"/>
      <c r="F604" s="71"/>
      <c r="G604" s="93"/>
      <c r="H604" s="93"/>
      <c r="I604" s="94"/>
      <c r="J604" s="156"/>
      <c r="K604" s="95"/>
      <c r="L604" s="156"/>
      <c r="M604" s="157"/>
      <c r="N604" s="267"/>
      <c r="O604" s="268"/>
      <c r="P604" s="268"/>
      <c r="Q604" s="268"/>
      <c r="R604" s="268"/>
      <c r="S604" s="267"/>
      <c r="T604" s="95"/>
      <c r="U604" s="95"/>
      <c r="V604" s="96"/>
      <c r="AB604" s="77"/>
      <c r="AD604" s="77"/>
    </row>
    <row r="605" spans="1:33" s="70" customFormat="1" ht="3.65" customHeight="1" thickBot="1" x14ac:dyDescent="0.6">
      <c r="A605" s="147"/>
      <c r="B605" s="91"/>
      <c r="C605" s="71"/>
      <c r="D605" s="151"/>
      <c r="E605" s="92"/>
      <c r="F605" s="71"/>
      <c r="G605" s="93"/>
      <c r="H605" s="93"/>
      <c r="I605" s="94"/>
      <c r="J605" s="156"/>
      <c r="K605" s="95"/>
      <c r="L605" s="156"/>
      <c r="M605" s="157"/>
      <c r="N605" s="267"/>
      <c r="O605" s="268"/>
      <c r="P605" s="268"/>
      <c r="Q605" s="268"/>
      <c r="R605" s="268"/>
      <c r="S605" s="267"/>
      <c r="T605" s="95"/>
      <c r="U605" s="95"/>
      <c r="V605" s="96"/>
      <c r="AB605" s="77"/>
      <c r="AD605" s="77"/>
    </row>
    <row r="606" spans="1:33" s="70" customFormat="1" ht="3.65" customHeight="1" x14ac:dyDescent="0.55000000000000004">
      <c r="A606" s="147"/>
      <c r="B606" s="162"/>
      <c r="C606" s="164"/>
      <c r="D606" s="161"/>
      <c r="E606" s="163"/>
      <c r="F606" s="164"/>
      <c r="G606" s="165"/>
      <c r="H606" s="165"/>
      <c r="I606" s="166"/>
      <c r="J606" s="180"/>
      <c r="K606" s="167"/>
      <c r="L606" s="180"/>
      <c r="M606" s="181"/>
      <c r="N606" s="269"/>
      <c r="O606" s="270"/>
      <c r="P606" s="270"/>
      <c r="Q606" s="270"/>
      <c r="R606" s="270"/>
      <c r="S606" s="269"/>
      <c r="T606" s="167"/>
      <c r="U606" s="167"/>
      <c r="V606" s="168"/>
      <c r="AB606" s="77"/>
      <c r="AD606" s="77"/>
    </row>
    <row r="607" spans="1:33" s="70" customFormat="1" ht="3.65" customHeight="1" x14ac:dyDescent="0.55000000000000004">
      <c r="A607" s="147"/>
      <c r="B607" s="91"/>
      <c r="C607" s="71"/>
      <c r="D607" s="151"/>
      <c r="E607" s="92"/>
      <c r="F607" s="71"/>
      <c r="G607" s="93"/>
      <c r="H607" s="93"/>
      <c r="I607" s="94"/>
      <c r="J607" s="156"/>
      <c r="K607" s="95"/>
      <c r="L607" s="156"/>
      <c r="M607" s="157"/>
      <c r="N607" s="267"/>
      <c r="O607" s="268"/>
      <c r="P607" s="268"/>
      <c r="Q607" s="268"/>
      <c r="R607" s="268"/>
      <c r="S607" s="267"/>
      <c r="T607" s="95"/>
      <c r="U607" s="95"/>
      <c r="V607" s="96"/>
      <c r="AB607" s="77"/>
      <c r="AD607" s="77"/>
    </row>
    <row r="608" spans="1:33" s="70" customFormat="1" ht="3.65" customHeight="1" x14ac:dyDescent="0.55000000000000004">
      <c r="A608" s="147"/>
      <c r="B608" s="91"/>
      <c r="C608" s="71"/>
      <c r="D608" s="151"/>
      <c r="E608" s="92"/>
      <c r="F608" s="71"/>
      <c r="G608" s="93"/>
      <c r="H608" s="93"/>
      <c r="I608" s="94"/>
      <c r="J608" s="156"/>
      <c r="K608" s="95"/>
      <c r="L608" s="156"/>
      <c r="M608" s="157"/>
      <c r="N608" s="267"/>
      <c r="O608" s="268"/>
      <c r="P608" s="268"/>
      <c r="Q608" s="268"/>
      <c r="R608" s="268"/>
      <c r="S608" s="267"/>
      <c r="T608" s="95"/>
      <c r="U608" s="95"/>
      <c r="V608" s="96"/>
      <c r="AB608" s="77"/>
      <c r="AD608" s="77"/>
    </row>
    <row r="609" spans="1:33" ht="20" thickBot="1" x14ac:dyDescent="0.5">
      <c r="B609" s="6"/>
      <c r="C609" s="6"/>
      <c r="D609" s="122" t="str">
        <f>申請シート!D610</f>
        <v>31人目</v>
      </c>
      <c r="E609" s="6"/>
      <c r="F609" s="6"/>
      <c r="G609" s="149"/>
      <c r="H609" s="149"/>
      <c r="J609" s="149"/>
      <c r="N609" s="155"/>
      <c r="O609" s="154"/>
      <c r="P609" s="154"/>
      <c r="Q609" s="154"/>
      <c r="R609" s="154"/>
      <c r="S609" s="154"/>
      <c r="T609" s="154"/>
      <c r="U609" s="154"/>
      <c r="V609" s="155"/>
    </row>
    <row r="610" spans="1:33" s="70" customFormat="1" ht="48" customHeight="1" thickBot="1" x14ac:dyDescent="0.6">
      <c r="A610" s="78"/>
      <c r="B610" s="83" t="s">
        <v>94</v>
      </c>
      <c r="C610" s="83" t="s">
        <v>105</v>
      </c>
      <c r="D610" s="114" t="s">
        <v>107</v>
      </c>
      <c r="E610" s="88"/>
      <c r="F610" s="83" t="s">
        <v>93</v>
      </c>
      <c r="G610" s="84" t="s">
        <v>66</v>
      </c>
      <c r="H610" s="84" t="s">
        <v>67</v>
      </c>
      <c r="I610" s="81" t="s">
        <v>73</v>
      </c>
      <c r="J610" s="116" t="s">
        <v>111</v>
      </c>
      <c r="K610" s="116" t="s">
        <v>112</v>
      </c>
      <c r="L610" s="116" t="s">
        <v>109</v>
      </c>
      <c r="M610" s="116"/>
      <c r="N610" s="84" t="s">
        <v>75</v>
      </c>
      <c r="O610" s="84" t="s">
        <v>69</v>
      </c>
      <c r="P610" s="84" t="s">
        <v>68</v>
      </c>
      <c r="Q610" s="84" t="s">
        <v>70</v>
      </c>
      <c r="R610" s="84" t="s">
        <v>71</v>
      </c>
      <c r="S610" s="84" t="s">
        <v>15</v>
      </c>
      <c r="T610" s="121" t="s">
        <v>113</v>
      </c>
      <c r="U610" s="80" t="s">
        <v>74</v>
      </c>
      <c r="V610" s="69" t="s">
        <v>116</v>
      </c>
      <c r="Y610" s="70" t="s">
        <v>54</v>
      </c>
      <c r="Z610" s="70" t="s">
        <v>79</v>
      </c>
      <c r="AA610" s="70" t="s">
        <v>56</v>
      </c>
      <c r="AB610" s="70" t="s">
        <v>57</v>
      </c>
      <c r="AC610" s="71" t="s">
        <v>58</v>
      </c>
      <c r="AD610" s="70" t="s">
        <v>59</v>
      </c>
      <c r="AE610" s="70" t="s">
        <v>60</v>
      </c>
      <c r="AF610" s="70" t="s">
        <v>61</v>
      </c>
      <c r="AG610" s="70" t="s">
        <v>62</v>
      </c>
    </row>
    <row r="611" spans="1:33" s="70" customFormat="1" ht="20.5" customHeight="1" x14ac:dyDescent="0.55000000000000004">
      <c r="A611" s="315"/>
      <c r="B611" s="72" t="s">
        <v>96</v>
      </c>
      <c r="C611" s="87" t="str">
        <f>IF(申請シート!C611=0,"",申請シート!C611)</f>
        <v/>
      </c>
      <c r="D611" s="299"/>
      <c r="E611" s="89"/>
      <c r="F611" s="87">
        <v>1</v>
      </c>
      <c r="G611" s="73"/>
      <c r="H611" s="74"/>
      <c r="I611" s="75">
        <f t="shared" ref="I611:I622" si="390">IF(H611-G611+1&lt;10,IF(H611-G611+1&gt;0,H611-G611+1,"✕"),"✕")</f>
        <v>1</v>
      </c>
      <c r="J611" s="119" t="str">
        <f>申請シート!J611</f>
        <v>【住宅手当】</v>
      </c>
      <c r="K611" s="117">
        <f>申請シート!P611</f>
        <v>0</v>
      </c>
      <c r="L611" s="300" t="s">
        <v>108</v>
      </c>
      <c r="M611" s="332" t="s">
        <v>110</v>
      </c>
      <c r="N611" s="283" t="s">
        <v>20</v>
      </c>
      <c r="O611" s="284"/>
      <c r="P611" s="284"/>
      <c r="Q611" s="284"/>
      <c r="R611" s="284"/>
      <c r="S611" s="285" t="s">
        <v>17</v>
      </c>
      <c r="T611" s="76">
        <f>IF(L611="【あり】",IF(N611="【住宅手当】",AC611,IF(N611="【宿舎借上げ】",AG611,0)),K611)</f>
        <v>0</v>
      </c>
      <c r="U611" s="76">
        <f t="shared" ref="U611:U622" si="391">I611*T611</f>
        <v>0</v>
      </c>
      <c r="V611" s="286"/>
      <c r="X611" s="70" t="str">
        <f t="shared" ref="X611:X622" si="392">IF(L611="【あり】",N611,J611)</f>
        <v>【住宅手当】</v>
      </c>
      <c r="Y611" s="70">
        <f t="shared" ref="Y611:Y622" si="393">IF(S611="標準エリア",1/2,(IF(S611="加算エリア",2/3,0)))</f>
        <v>0.5</v>
      </c>
      <c r="Z611" s="70">
        <f t="shared" ref="Z611:Z622" si="394">P611*Y611</f>
        <v>0</v>
      </c>
      <c r="AA611" s="70">
        <f t="shared" ref="AA611:AA622" si="395">IF(Z611&gt;=(IF(S611="標準エリア",10000,IF(S611="加算エリア",14000,0))),IF(S611="標準エリア",10000,IF(S611="加算エリア",14000,0)),Z611)</f>
        <v>0</v>
      </c>
      <c r="AB611" s="77">
        <f t="shared" ref="AB611:AB622" si="396">O611-P611</f>
        <v>0</v>
      </c>
      <c r="AC611" s="70">
        <f t="shared" ref="AC611:AC622" si="397">IF(AA611&gt;=AB611,AB611,AA611)</f>
        <v>0</v>
      </c>
      <c r="AD611" s="77">
        <f t="shared" ref="AD611:AD622" si="398">Q611-R611</f>
        <v>0</v>
      </c>
      <c r="AE611" s="70">
        <f t="shared" ref="AE611:AE622" si="399">AD611*Y611</f>
        <v>0</v>
      </c>
      <c r="AF611" s="70">
        <f t="shared" ref="AF611:AF622" si="400">IF(AE611&gt;=(IF(S611="標準エリア",10000,14000)),(IF(S611="標準エリア",10000,14000)),AE611)</f>
        <v>0</v>
      </c>
      <c r="AG611" s="70">
        <f t="shared" ref="AG611:AG622" si="401">IF(AF611&gt;=R611,R611,AF611)</f>
        <v>0</v>
      </c>
    </row>
    <row r="612" spans="1:33" s="70" customFormat="1" ht="20.5" customHeight="1" x14ac:dyDescent="0.55000000000000004">
      <c r="A612" s="315"/>
      <c r="B612" s="101" t="s">
        <v>97</v>
      </c>
      <c r="C612" s="102" t="str">
        <f>IF(申請シート!C612=0,"",申請シート!C612)</f>
        <v/>
      </c>
      <c r="D612" s="301"/>
      <c r="E612" s="90"/>
      <c r="F612" s="102">
        <v>2</v>
      </c>
      <c r="G612" s="104"/>
      <c r="H612" s="105"/>
      <c r="I612" s="106">
        <f t="shared" si="390"/>
        <v>1</v>
      </c>
      <c r="J612" s="118" t="str">
        <f>申請シート!J612</f>
        <v>【住宅手当】</v>
      </c>
      <c r="K612" s="107">
        <f>申請シート!P612</f>
        <v>0</v>
      </c>
      <c r="L612" s="300" t="s">
        <v>108</v>
      </c>
      <c r="M612" s="333"/>
      <c r="N612" s="288" t="s">
        <v>20</v>
      </c>
      <c r="O612" s="289"/>
      <c r="P612" s="289"/>
      <c r="Q612" s="289"/>
      <c r="R612" s="289"/>
      <c r="S612" s="290" t="s">
        <v>17</v>
      </c>
      <c r="T612" s="107">
        <f>IF(L612="【あり】",IF(N612="【住宅手当】",AC612,IF(N612="【宿舎借上げ】",AG612,0)),K612)</f>
        <v>0</v>
      </c>
      <c r="U612" s="107">
        <f t="shared" si="391"/>
        <v>0</v>
      </c>
      <c r="V612" s="291"/>
      <c r="X612" s="70" t="str">
        <f t="shared" si="392"/>
        <v>【住宅手当】</v>
      </c>
      <c r="Y612" s="70">
        <f t="shared" si="393"/>
        <v>0.5</v>
      </c>
      <c r="Z612" s="70">
        <f t="shared" si="394"/>
        <v>0</v>
      </c>
      <c r="AA612" s="70">
        <f t="shared" si="395"/>
        <v>0</v>
      </c>
      <c r="AB612" s="77">
        <f t="shared" si="396"/>
        <v>0</v>
      </c>
      <c r="AC612" s="70">
        <f t="shared" si="397"/>
        <v>0</v>
      </c>
      <c r="AD612" s="77">
        <f t="shared" si="398"/>
        <v>0</v>
      </c>
      <c r="AE612" s="70">
        <f t="shared" si="399"/>
        <v>0</v>
      </c>
      <c r="AF612" s="70">
        <f t="shared" si="400"/>
        <v>0</v>
      </c>
      <c r="AG612" s="70">
        <f t="shared" si="401"/>
        <v>0</v>
      </c>
    </row>
    <row r="613" spans="1:33" s="70" customFormat="1" ht="20.5" customHeight="1" x14ac:dyDescent="0.55000000000000004">
      <c r="A613" s="315"/>
      <c r="B613" s="101" t="s">
        <v>106</v>
      </c>
      <c r="C613" s="115" t="str">
        <f>IF(申請シート!C615=0,"",申請シート!C615)</f>
        <v/>
      </c>
      <c r="D613" s="301"/>
      <c r="E613" s="89"/>
      <c r="F613" s="102">
        <v>3</v>
      </c>
      <c r="G613" s="104"/>
      <c r="H613" s="105"/>
      <c r="I613" s="106">
        <f t="shared" si="390"/>
        <v>1</v>
      </c>
      <c r="J613" s="118" t="str">
        <f>申請シート!J613</f>
        <v>【住宅手当】</v>
      </c>
      <c r="K613" s="107">
        <f>申請シート!P613</f>
        <v>0</v>
      </c>
      <c r="L613" s="300" t="s">
        <v>108</v>
      </c>
      <c r="M613" s="333"/>
      <c r="N613" s="288" t="s">
        <v>20</v>
      </c>
      <c r="O613" s="289"/>
      <c r="P613" s="289"/>
      <c r="Q613" s="289"/>
      <c r="R613" s="289"/>
      <c r="S613" s="290" t="s">
        <v>17</v>
      </c>
      <c r="T613" s="107">
        <f t="shared" ref="T613:T622" si="402">IF(L613="【あり】",IF(N613="【住宅手当】",AC613,IF(N613="【宿舎借上げ】",AG613,0)),K613)</f>
        <v>0</v>
      </c>
      <c r="U613" s="107">
        <f t="shared" si="391"/>
        <v>0</v>
      </c>
      <c r="V613" s="291"/>
      <c r="X613" s="70" t="str">
        <f t="shared" si="392"/>
        <v>【住宅手当】</v>
      </c>
      <c r="Y613" s="70">
        <f t="shared" si="393"/>
        <v>0.5</v>
      </c>
      <c r="Z613" s="70">
        <f t="shared" si="394"/>
        <v>0</v>
      </c>
      <c r="AA613" s="70">
        <f t="shared" si="395"/>
        <v>0</v>
      </c>
      <c r="AB613" s="77">
        <f t="shared" si="396"/>
        <v>0</v>
      </c>
      <c r="AC613" s="70">
        <f t="shared" si="397"/>
        <v>0</v>
      </c>
      <c r="AD613" s="77">
        <f t="shared" si="398"/>
        <v>0</v>
      </c>
      <c r="AE613" s="70">
        <f t="shared" si="399"/>
        <v>0</v>
      </c>
      <c r="AF613" s="70">
        <f t="shared" si="400"/>
        <v>0</v>
      </c>
      <c r="AG613" s="70">
        <f t="shared" si="401"/>
        <v>0</v>
      </c>
    </row>
    <row r="614" spans="1:33" s="70" customFormat="1" ht="20.5" customHeight="1" x14ac:dyDescent="0.55000000000000004">
      <c r="A614" s="315"/>
      <c r="B614" s="339" t="s">
        <v>101</v>
      </c>
      <c r="C614" s="335" t="str">
        <f>IF(申請シート!C616=0,"",申請シート!C616)</f>
        <v/>
      </c>
      <c r="D614" s="329"/>
      <c r="E614" s="90"/>
      <c r="F614" s="102">
        <v>4</v>
      </c>
      <c r="G614" s="104"/>
      <c r="H614" s="105"/>
      <c r="I614" s="106">
        <f t="shared" si="390"/>
        <v>1</v>
      </c>
      <c r="J614" s="118" t="str">
        <f>申請シート!J614</f>
        <v>【住宅手当】</v>
      </c>
      <c r="K614" s="107">
        <f>申請シート!P614</f>
        <v>0</v>
      </c>
      <c r="L614" s="300" t="s">
        <v>108</v>
      </c>
      <c r="M614" s="333"/>
      <c r="N614" s="288" t="s">
        <v>20</v>
      </c>
      <c r="O614" s="289"/>
      <c r="P614" s="289"/>
      <c r="Q614" s="289"/>
      <c r="R614" s="289"/>
      <c r="S614" s="290" t="s">
        <v>17</v>
      </c>
      <c r="T614" s="107">
        <f t="shared" si="402"/>
        <v>0</v>
      </c>
      <c r="U614" s="107">
        <f t="shared" si="391"/>
        <v>0</v>
      </c>
      <c r="V614" s="291"/>
      <c r="X614" s="70" t="str">
        <f t="shared" si="392"/>
        <v>【住宅手当】</v>
      </c>
      <c r="Y614" s="70">
        <f t="shared" si="393"/>
        <v>0.5</v>
      </c>
      <c r="Z614" s="70">
        <f t="shared" si="394"/>
        <v>0</v>
      </c>
      <c r="AA614" s="70">
        <f t="shared" si="395"/>
        <v>0</v>
      </c>
      <c r="AB614" s="77">
        <f t="shared" si="396"/>
        <v>0</v>
      </c>
      <c r="AC614" s="70">
        <f t="shared" si="397"/>
        <v>0</v>
      </c>
      <c r="AD614" s="77">
        <f t="shared" si="398"/>
        <v>0</v>
      </c>
      <c r="AE614" s="70">
        <f t="shared" si="399"/>
        <v>0</v>
      </c>
      <c r="AF614" s="70">
        <f t="shared" si="400"/>
        <v>0</v>
      </c>
      <c r="AG614" s="70">
        <f t="shared" si="401"/>
        <v>0</v>
      </c>
    </row>
    <row r="615" spans="1:33" s="70" customFormat="1" ht="20.5" customHeight="1" x14ac:dyDescent="0.55000000000000004">
      <c r="A615" s="315"/>
      <c r="B615" s="340"/>
      <c r="C615" s="336"/>
      <c r="D615" s="330"/>
      <c r="E615" s="89"/>
      <c r="F615" s="102">
        <v>5</v>
      </c>
      <c r="G615" s="104"/>
      <c r="H615" s="105"/>
      <c r="I615" s="106">
        <f t="shared" si="390"/>
        <v>1</v>
      </c>
      <c r="J615" s="118" t="str">
        <f>申請シート!J615</f>
        <v>【住宅手当】</v>
      </c>
      <c r="K615" s="107">
        <f>申請シート!P615</f>
        <v>0</v>
      </c>
      <c r="L615" s="300" t="s">
        <v>108</v>
      </c>
      <c r="M615" s="333"/>
      <c r="N615" s="288" t="s">
        <v>20</v>
      </c>
      <c r="O615" s="289"/>
      <c r="P615" s="289"/>
      <c r="Q615" s="289"/>
      <c r="R615" s="289"/>
      <c r="S615" s="290" t="s">
        <v>17</v>
      </c>
      <c r="T615" s="107">
        <f t="shared" si="402"/>
        <v>0</v>
      </c>
      <c r="U615" s="107">
        <f t="shared" si="391"/>
        <v>0</v>
      </c>
      <c r="V615" s="291"/>
      <c r="X615" s="70" t="str">
        <f t="shared" si="392"/>
        <v>【住宅手当】</v>
      </c>
      <c r="Y615" s="70">
        <f t="shared" si="393"/>
        <v>0.5</v>
      </c>
      <c r="Z615" s="70">
        <f t="shared" si="394"/>
        <v>0</v>
      </c>
      <c r="AA615" s="70">
        <f t="shared" si="395"/>
        <v>0</v>
      </c>
      <c r="AB615" s="77">
        <f t="shared" si="396"/>
        <v>0</v>
      </c>
      <c r="AC615" s="70">
        <f t="shared" si="397"/>
        <v>0</v>
      </c>
      <c r="AD615" s="77">
        <f t="shared" si="398"/>
        <v>0</v>
      </c>
      <c r="AE615" s="70">
        <f t="shared" si="399"/>
        <v>0</v>
      </c>
      <c r="AF615" s="70">
        <f t="shared" si="400"/>
        <v>0</v>
      </c>
      <c r="AG615" s="70">
        <f t="shared" si="401"/>
        <v>0</v>
      </c>
    </row>
    <row r="616" spans="1:33" s="70" customFormat="1" ht="20.5" customHeight="1" thickBot="1" x14ac:dyDescent="0.6">
      <c r="A616" s="315"/>
      <c r="B616" s="341"/>
      <c r="C616" s="337"/>
      <c r="D616" s="331"/>
      <c r="E616" s="90"/>
      <c r="F616" s="102">
        <v>6</v>
      </c>
      <c r="G616" s="104"/>
      <c r="H616" s="105"/>
      <c r="I616" s="106">
        <f t="shared" si="390"/>
        <v>1</v>
      </c>
      <c r="J616" s="118" t="str">
        <f>申請シート!J616</f>
        <v>【住宅手当】</v>
      </c>
      <c r="K616" s="107">
        <f>申請シート!P616</f>
        <v>0</v>
      </c>
      <c r="L616" s="300" t="s">
        <v>108</v>
      </c>
      <c r="M616" s="333"/>
      <c r="N616" s="288" t="s">
        <v>20</v>
      </c>
      <c r="O616" s="289"/>
      <c r="P616" s="289"/>
      <c r="Q616" s="289"/>
      <c r="R616" s="289"/>
      <c r="S616" s="290" t="s">
        <v>17</v>
      </c>
      <c r="T616" s="107">
        <f t="shared" si="402"/>
        <v>0</v>
      </c>
      <c r="U616" s="107">
        <f t="shared" si="391"/>
        <v>0</v>
      </c>
      <c r="V616" s="291"/>
      <c r="X616" s="70" t="str">
        <f t="shared" si="392"/>
        <v>【住宅手当】</v>
      </c>
      <c r="Y616" s="70">
        <f t="shared" si="393"/>
        <v>0.5</v>
      </c>
      <c r="Z616" s="70">
        <f t="shared" si="394"/>
        <v>0</v>
      </c>
      <c r="AA616" s="70">
        <f t="shared" si="395"/>
        <v>0</v>
      </c>
      <c r="AB616" s="77">
        <f t="shared" si="396"/>
        <v>0</v>
      </c>
      <c r="AC616" s="70">
        <f t="shared" si="397"/>
        <v>0</v>
      </c>
      <c r="AD616" s="77">
        <f t="shared" si="398"/>
        <v>0</v>
      </c>
      <c r="AE616" s="70">
        <f t="shared" si="399"/>
        <v>0</v>
      </c>
      <c r="AF616" s="70">
        <f t="shared" si="400"/>
        <v>0</v>
      </c>
      <c r="AG616" s="70">
        <f t="shared" si="401"/>
        <v>0</v>
      </c>
    </row>
    <row r="617" spans="1:33" s="70" customFormat="1" ht="20.5" customHeight="1" x14ac:dyDescent="0.55000000000000004">
      <c r="A617" s="338"/>
      <c r="B617" s="99"/>
      <c r="C617" s="99"/>
      <c r="D617" s="99"/>
      <c r="E617" s="97"/>
      <c r="F617" s="102">
        <v>7</v>
      </c>
      <c r="G617" s="104"/>
      <c r="H617" s="105"/>
      <c r="I617" s="106">
        <f t="shared" si="390"/>
        <v>1</v>
      </c>
      <c r="J617" s="118" t="str">
        <f>申請シート!J617</f>
        <v>【住宅手当】</v>
      </c>
      <c r="K617" s="107">
        <f>申請シート!P617</f>
        <v>0</v>
      </c>
      <c r="L617" s="300" t="s">
        <v>108</v>
      </c>
      <c r="M617" s="333"/>
      <c r="N617" s="288" t="s">
        <v>20</v>
      </c>
      <c r="O617" s="289"/>
      <c r="P617" s="289"/>
      <c r="Q617" s="289"/>
      <c r="R617" s="289"/>
      <c r="S617" s="290" t="s">
        <v>17</v>
      </c>
      <c r="T617" s="107">
        <f t="shared" si="402"/>
        <v>0</v>
      </c>
      <c r="U617" s="107">
        <f t="shared" si="391"/>
        <v>0</v>
      </c>
      <c r="V617" s="291"/>
      <c r="X617" s="70" t="str">
        <f t="shared" si="392"/>
        <v>【住宅手当】</v>
      </c>
      <c r="Y617" s="70">
        <f t="shared" si="393"/>
        <v>0.5</v>
      </c>
      <c r="Z617" s="70">
        <f t="shared" si="394"/>
        <v>0</v>
      </c>
      <c r="AA617" s="70">
        <f t="shared" si="395"/>
        <v>0</v>
      </c>
      <c r="AB617" s="77">
        <f t="shared" si="396"/>
        <v>0</v>
      </c>
      <c r="AC617" s="70">
        <f t="shared" si="397"/>
        <v>0</v>
      </c>
      <c r="AD617" s="77">
        <f t="shared" si="398"/>
        <v>0</v>
      </c>
      <c r="AE617" s="70">
        <f t="shared" si="399"/>
        <v>0</v>
      </c>
      <c r="AF617" s="70">
        <f t="shared" si="400"/>
        <v>0</v>
      </c>
      <c r="AG617" s="70">
        <f t="shared" si="401"/>
        <v>0</v>
      </c>
    </row>
    <row r="618" spans="1:33" s="70" customFormat="1" ht="20.5" customHeight="1" thickBot="1" x14ac:dyDescent="0.6">
      <c r="A618" s="338"/>
      <c r="B618" s="100"/>
      <c r="C618" s="100"/>
      <c r="D618" s="100"/>
      <c r="E618" s="98"/>
      <c r="F618" s="102">
        <v>8</v>
      </c>
      <c r="G618" s="104"/>
      <c r="H618" s="105"/>
      <c r="I618" s="106">
        <f t="shared" si="390"/>
        <v>1</v>
      </c>
      <c r="J618" s="118" t="str">
        <f>申請シート!J618</f>
        <v>【住宅手当】</v>
      </c>
      <c r="K618" s="107">
        <f>申請シート!P618</f>
        <v>0</v>
      </c>
      <c r="L618" s="300" t="s">
        <v>108</v>
      </c>
      <c r="M618" s="333"/>
      <c r="N618" s="288" t="s">
        <v>20</v>
      </c>
      <c r="O618" s="289"/>
      <c r="P618" s="289"/>
      <c r="Q618" s="289"/>
      <c r="R618" s="289"/>
      <c r="S618" s="290" t="s">
        <v>17</v>
      </c>
      <c r="T618" s="107">
        <f t="shared" si="402"/>
        <v>0</v>
      </c>
      <c r="U618" s="107">
        <f t="shared" si="391"/>
        <v>0</v>
      </c>
      <c r="V618" s="291"/>
      <c r="X618" s="70" t="str">
        <f t="shared" si="392"/>
        <v>【住宅手当】</v>
      </c>
      <c r="Y618" s="70">
        <f t="shared" si="393"/>
        <v>0.5</v>
      </c>
      <c r="Z618" s="70">
        <f t="shared" si="394"/>
        <v>0</v>
      </c>
      <c r="AA618" s="70">
        <f t="shared" si="395"/>
        <v>0</v>
      </c>
      <c r="AB618" s="77">
        <f t="shared" si="396"/>
        <v>0</v>
      </c>
      <c r="AC618" s="70">
        <f t="shared" si="397"/>
        <v>0</v>
      </c>
      <c r="AD618" s="77">
        <f t="shared" si="398"/>
        <v>0</v>
      </c>
      <c r="AE618" s="70">
        <f t="shared" si="399"/>
        <v>0</v>
      </c>
      <c r="AF618" s="70">
        <f t="shared" si="400"/>
        <v>0</v>
      </c>
      <c r="AG618" s="70">
        <f t="shared" si="401"/>
        <v>0</v>
      </c>
    </row>
    <row r="619" spans="1:33" s="70" customFormat="1" ht="20.5" customHeight="1" thickBot="1" x14ac:dyDescent="0.6">
      <c r="A619" s="315"/>
      <c r="B619" s="172" t="str">
        <f>IF(D612=0,C612,D612)</f>
        <v/>
      </c>
      <c r="C619" s="173" t="s">
        <v>164</v>
      </c>
      <c r="D619" s="174"/>
      <c r="E619" s="89"/>
      <c r="F619" s="102">
        <v>9</v>
      </c>
      <c r="G619" s="104"/>
      <c r="H619" s="105"/>
      <c r="I619" s="106">
        <f t="shared" si="390"/>
        <v>1</v>
      </c>
      <c r="J619" s="118" t="str">
        <f>申請シート!J619</f>
        <v>【住宅手当】</v>
      </c>
      <c r="K619" s="107">
        <f>申請シート!P619</f>
        <v>0</v>
      </c>
      <c r="L619" s="300" t="s">
        <v>108</v>
      </c>
      <c r="M619" s="333"/>
      <c r="N619" s="288" t="s">
        <v>20</v>
      </c>
      <c r="O619" s="289"/>
      <c r="P619" s="289"/>
      <c r="Q619" s="289"/>
      <c r="R619" s="289"/>
      <c r="S619" s="290" t="s">
        <v>17</v>
      </c>
      <c r="T619" s="107">
        <f t="shared" si="402"/>
        <v>0</v>
      </c>
      <c r="U619" s="107">
        <f t="shared" si="391"/>
        <v>0</v>
      </c>
      <c r="V619" s="291"/>
      <c r="X619" s="70" t="str">
        <f t="shared" si="392"/>
        <v>【住宅手当】</v>
      </c>
      <c r="Y619" s="70">
        <f t="shared" si="393"/>
        <v>0.5</v>
      </c>
      <c r="Z619" s="70">
        <f t="shared" si="394"/>
        <v>0</v>
      </c>
      <c r="AA619" s="70">
        <f t="shared" si="395"/>
        <v>0</v>
      </c>
      <c r="AB619" s="77">
        <f t="shared" si="396"/>
        <v>0</v>
      </c>
      <c r="AC619" s="70">
        <f t="shared" si="397"/>
        <v>0</v>
      </c>
      <c r="AD619" s="77">
        <f t="shared" si="398"/>
        <v>0</v>
      </c>
      <c r="AE619" s="70">
        <f t="shared" si="399"/>
        <v>0</v>
      </c>
      <c r="AF619" s="70">
        <f t="shared" si="400"/>
        <v>0</v>
      </c>
      <c r="AG619" s="70">
        <f t="shared" si="401"/>
        <v>0</v>
      </c>
    </row>
    <row r="620" spans="1:33" s="70" customFormat="1" ht="20.5" customHeight="1" thickBot="1" x14ac:dyDescent="0.6">
      <c r="A620" s="315"/>
      <c r="B620" s="174" t="s">
        <v>5</v>
      </c>
      <c r="C620" s="175">
        <f>申請シート!C621</f>
        <v>12</v>
      </c>
      <c r="D620" s="176">
        <f>COUNTIF(X611:X622,"&lt;&gt;【補助対象外】")</f>
        <v>12</v>
      </c>
      <c r="E620" s="90"/>
      <c r="F620" s="102">
        <v>10</v>
      </c>
      <c r="G620" s="104"/>
      <c r="H620" s="105"/>
      <c r="I620" s="106">
        <f t="shared" si="390"/>
        <v>1</v>
      </c>
      <c r="J620" s="118" t="str">
        <f>申請シート!J620</f>
        <v>【住宅手当】</v>
      </c>
      <c r="K620" s="107">
        <f>申請シート!P620</f>
        <v>0</v>
      </c>
      <c r="L620" s="300" t="s">
        <v>108</v>
      </c>
      <c r="M620" s="333"/>
      <c r="N620" s="288" t="s">
        <v>20</v>
      </c>
      <c r="O620" s="289"/>
      <c r="P620" s="289"/>
      <c r="Q620" s="289"/>
      <c r="R620" s="289"/>
      <c r="S620" s="290" t="s">
        <v>17</v>
      </c>
      <c r="T620" s="107">
        <f t="shared" si="402"/>
        <v>0</v>
      </c>
      <c r="U620" s="107">
        <f t="shared" si="391"/>
        <v>0</v>
      </c>
      <c r="V620" s="291"/>
      <c r="X620" s="70" t="str">
        <f t="shared" si="392"/>
        <v>【住宅手当】</v>
      </c>
      <c r="Y620" s="70">
        <f t="shared" si="393"/>
        <v>0.5</v>
      </c>
      <c r="Z620" s="70">
        <f t="shared" si="394"/>
        <v>0</v>
      </c>
      <c r="AA620" s="70">
        <f t="shared" si="395"/>
        <v>0</v>
      </c>
      <c r="AB620" s="77">
        <f t="shared" si="396"/>
        <v>0</v>
      </c>
      <c r="AC620" s="70">
        <f t="shared" si="397"/>
        <v>0</v>
      </c>
      <c r="AD620" s="77">
        <f t="shared" si="398"/>
        <v>0</v>
      </c>
      <c r="AE620" s="70">
        <f t="shared" si="399"/>
        <v>0</v>
      </c>
      <c r="AF620" s="70">
        <f t="shared" si="400"/>
        <v>0</v>
      </c>
      <c r="AG620" s="70">
        <f t="shared" si="401"/>
        <v>0</v>
      </c>
    </row>
    <row r="621" spans="1:33" s="70" customFormat="1" ht="20.5" customHeight="1" thickBot="1" x14ac:dyDescent="0.6">
      <c r="A621" s="315"/>
      <c r="B621" s="89" t="s">
        <v>114</v>
      </c>
      <c r="C621" s="182">
        <f>ROUNDDOWN(SUM(K611:K622),-3)</f>
        <v>0</v>
      </c>
      <c r="D621" s="177">
        <f>ROUNDDOWN(SUM(T611:T622),-3)</f>
        <v>0</v>
      </c>
      <c r="E621" s="89"/>
      <c r="F621" s="102">
        <v>11</v>
      </c>
      <c r="G621" s="104"/>
      <c r="H621" s="105"/>
      <c r="I621" s="106">
        <f t="shared" si="390"/>
        <v>1</v>
      </c>
      <c r="J621" s="118" t="str">
        <f>申請シート!J621</f>
        <v>【住宅手当】</v>
      </c>
      <c r="K621" s="107">
        <f>申請シート!P621</f>
        <v>0</v>
      </c>
      <c r="L621" s="300" t="s">
        <v>108</v>
      </c>
      <c r="M621" s="333"/>
      <c r="N621" s="288" t="s">
        <v>20</v>
      </c>
      <c r="O621" s="289"/>
      <c r="P621" s="289"/>
      <c r="Q621" s="289"/>
      <c r="R621" s="289"/>
      <c r="S621" s="290" t="s">
        <v>17</v>
      </c>
      <c r="T621" s="107">
        <f t="shared" si="402"/>
        <v>0</v>
      </c>
      <c r="U621" s="107">
        <f t="shared" si="391"/>
        <v>0</v>
      </c>
      <c r="V621" s="291"/>
      <c r="X621" s="70" t="str">
        <f t="shared" si="392"/>
        <v>【住宅手当】</v>
      </c>
      <c r="Y621" s="70">
        <f t="shared" si="393"/>
        <v>0.5</v>
      </c>
      <c r="Z621" s="70">
        <f t="shared" si="394"/>
        <v>0</v>
      </c>
      <c r="AA621" s="70">
        <f t="shared" si="395"/>
        <v>0</v>
      </c>
      <c r="AB621" s="77">
        <f t="shared" si="396"/>
        <v>0</v>
      </c>
      <c r="AC621" s="70">
        <f t="shared" si="397"/>
        <v>0</v>
      </c>
      <c r="AD621" s="77">
        <f t="shared" si="398"/>
        <v>0</v>
      </c>
      <c r="AE621" s="70">
        <f t="shared" si="399"/>
        <v>0</v>
      </c>
      <c r="AF621" s="70">
        <f t="shared" si="400"/>
        <v>0</v>
      </c>
      <c r="AG621" s="70">
        <f t="shared" si="401"/>
        <v>0</v>
      </c>
    </row>
    <row r="622" spans="1:33" s="70" customFormat="1" ht="20.5" customHeight="1" thickBot="1" x14ac:dyDescent="0.6">
      <c r="A622" s="315"/>
      <c r="B622" s="183" t="s">
        <v>115</v>
      </c>
      <c r="C622" s="178"/>
      <c r="D622" s="179">
        <f>D621-C621</f>
        <v>0</v>
      </c>
      <c r="E622" s="90"/>
      <c r="F622" s="108">
        <v>12</v>
      </c>
      <c r="G622" s="109"/>
      <c r="H622" s="110"/>
      <c r="I622" s="111">
        <f t="shared" si="390"/>
        <v>1</v>
      </c>
      <c r="J622" s="120" t="str">
        <f>申請シート!J622</f>
        <v>【住宅手当】</v>
      </c>
      <c r="K622" s="112">
        <f>申請シート!P622</f>
        <v>0</v>
      </c>
      <c r="L622" s="303" t="s">
        <v>108</v>
      </c>
      <c r="M622" s="334"/>
      <c r="N622" s="295" t="s">
        <v>20</v>
      </c>
      <c r="O622" s="296"/>
      <c r="P622" s="296"/>
      <c r="Q622" s="296"/>
      <c r="R622" s="296"/>
      <c r="S622" s="297" t="s">
        <v>17</v>
      </c>
      <c r="T622" s="112">
        <f t="shared" si="402"/>
        <v>0</v>
      </c>
      <c r="U622" s="112">
        <f t="shared" si="391"/>
        <v>0</v>
      </c>
      <c r="V622" s="298"/>
      <c r="X622" s="70" t="str">
        <f t="shared" si="392"/>
        <v>【住宅手当】</v>
      </c>
      <c r="Y622" s="70">
        <f t="shared" si="393"/>
        <v>0.5</v>
      </c>
      <c r="Z622" s="70">
        <f t="shared" si="394"/>
        <v>0</v>
      </c>
      <c r="AA622" s="70">
        <f t="shared" si="395"/>
        <v>0</v>
      </c>
      <c r="AB622" s="77">
        <f t="shared" si="396"/>
        <v>0</v>
      </c>
      <c r="AC622" s="70">
        <f t="shared" si="397"/>
        <v>0</v>
      </c>
      <c r="AD622" s="77">
        <f t="shared" si="398"/>
        <v>0</v>
      </c>
      <c r="AE622" s="70">
        <f t="shared" si="399"/>
        <v>0</v>
      </c>
      <c r="AF622" s="70">
        <f t="shared" si="400"/>
        <v>0</v>
      </c>
      <c r="AG622" s="70">
        <f t="shared" si="401"/>
        <v>0</v>
      </c>
    </row>
    <row r="623" spans="1:33" s="70" customFormat="1" ht="3.65" customHeight="1" x14ac:dyDescent="0.55000000000000004">
      <c r="A623" s="147"/>
      <c r="B623" s="91"/>
      <c r="C623" s="71"/>
      <c r="D623" s="151"/>
      <c r="E623" s="92"/>
      <c r="F623" s="71"/>
      <c r="G623" s="93"/>
      <c r="H623" s="93"/>
      <c r="I623" s="94"/>
      <c r="J623" s="156"/>
      <c r="K623" s="95"/>
      <c r="L623" s="156"/>
      <c r="M623" s="157"/>
      <c r="N623" s="267"/>
      <c r="O623" s="268"/>
      <c r="P623" s="268"/>
      <c r="Q623" s="268"/>
      <c r="R623" s="268"/>
      <c r="S623" s="267"/>
      <c r="T623" s="95"/>
      <c r="U623" s="95"/>
      <c r="V623" s="96"/>
      <c r="AB623" s="77"/>
      <c r="AD623" s="77"/>
    </row>
    <row r="624" spans="1:33" s="70" customFormat="1" ht="3.65" customHeight="1" x14ac:dyDescent="0.55000000000000004">
      <c r="A624" s="147"/>
      <c r="B624" s="91"/>
      <c r="C624" s="71"/>
      <c r="D624" s="151"/>
      <c r="E624" s="92"/>
      <c r="F624" s="71"/>
      <c r="G624" s="93"/>
      <c r="H624" s="93"/>
      <c r="I624" s="94"/>
      <c r="J624" s="156"/>
      <c r="K624" s="95"/>
      <c r="L624" s="156"/>
      <c r="M624" s="157"/>
      <c r="N624" s="267"/>
      <c r="O624" s="268"/>
      <c r="P624" s="268"/>
      <c r="Q624" s="268"/>
      <c r="R624" s="268"/>
      <c r="S624" s="267"/>
      <c r="T624" s="95"/>
      <c r="U624" s="95"/>
      <c r="V624" s="96"/>
      <c r="AB624" s="77"/>
      <c r="AD624" s="77"/>
    </row>
    <row r="625" spans="1:33" s="70" customFormat="1" ht="3.65" customHeight="1" thickBot="1" x14ac:dyDescent="0.6">
      <c r="A625" s="147"/>
      <c r="B625" s="91"/>
      <c r="C625" s="71"/>
      <c r="D625" s="151"/>
      <c r="E625" s="92"/>
      <c r="F625" s="71"/>
      <c r="G625" s="93"/>
      <c r="H625" s="93"/>
      <c r="I625" s="94"/>
      <c r="J625" s="156"/>
      <c r="K625" s="95"/>
      <c r="L625" s="156"/>
      <c r="M625" s="157"/>
      <c r="N625" s="267"/>
      <c r="O625" s="268"/>
      <c r="P625" s="268"/>
      <c r="Q625" s="268"/>
      <c r="R625" s="268"/>
      <c r="S625" s="267"/>
      <c r="T625" s="95"/>
      <c r="U625" s="95"/>
      <c r="V625" s="96"/>
      <c r="AB625" s="77"/>
      <c r="AD625" s="77"/>
    </row>
    <row r="626" spans="1:33" s="70" customFormat="1" ht="3.65" customHeight="1" x14ac:dyDescent="0.55000000000000004">
      <c r="A626" s="147"/>
      <c r="B626" s="162"/>
      <c r="C626" s="164"/>
      <c r="D626" s="161"/>
      <c r="E626" s="163"/>
      <c r="F626" s="164"/>
      <c r="G626" s="165"/>
      <c r="H626" s="165"/>
      <c r="I626" s="166"/>
      <c r="J626" s="180"/>
      <c r="K626" s="167"/>
      <c r="L626" s="180"/>
      <c r="M626" s="181"/>
      <c r="N626" s="269"/>
      <c r="O626" s="270"/>
      <c r="P626" s="270"/>
      <c r="Q626" s="270"/>
      <c r="R626" s="270"/>
      <c r="S626" s="269"/>
      <c r="T626" s="167"/>
      <c r="U626" s="167"/>
      <c r="V626" s="168"/>
      <c r="AB626" s="77"/>
      <c r="AD626" s="77"/>
    </row>
    <row r="627" spans="1:33" s="70" customFormat="1" ht="3.65" customHeight="1" x14ac:dyDescent="0.55000000000000004">
      <c r="A627" s="147"/>
      <c r="B627" s="91"/>
      <c r="C627" s="71"/>
      <c r="D627" s="151"/>
      <c r="E627" s="92"/>
      <c r="F627" s="71"/>
      <c r="G627" s="93"/>
      <c r="H627" s="93"/>
      <c r="I627" s="94"/>
      <c r="J627" s="156"/>
      <c r="K627" s="95"/>
      <c r="L627" s="156"/>
      <c r="M627" s="157"/>
      <c r="N627" s="267"/>
      <c r="O627" s="268"/>
      <c r="P627" s="268"/>
      <c r="Q627" s="268"/>
      <c r="R627" s="268"/>
      <c r="S627" s="267"/>
      <c r="T627" s="95"/>
      <c r="U627" s="95"/>
      <c r="V627" s="96"/>
      <c r="AB627" s="77"/>
      <c r="AD627" s="77"/>
    </row>
    <row r="628" spans="1:33" s="70" customFormat="1" ht="3.65" customHeight="1" x14ac:dyDescent="0.55000000000000004">
      <c r="A628" s="147"/>
      <c r="B628" s="91"/>
      <c r="C628" s="71"/>
      <c r="D628" s="151"/>
      <c r="E628" s="92"/>
      <c r="F628" s="71"/>
      <c r="G628" s="93"/>
      <c r="H628" s="93"/>
      <c r="I628" s="94"/>
      <c r="J628" s="156"/>
      <c r="K628" s="95"/>
      <c r="L628" s="156"/>
      <c r="M628" s="157"/>
      <c r="N628" s="267"/>
      <c r="O628" s="268"/>
      <c r="P628" s="268"/>
      <c r="Q628" s="268"/>
      <c r="R628" s="268"/>
      <c r="S628" s="267"/>
      <c r="T628" s="95"/>
      <c r="U628" s="95"/>
      <c r="V628" s="96"/>
      <c r="AB628" s="77"/>
      <c r="AD628" s="77"/>
    </row>
    <row r="629" spans="1:33" ht="20" thickBot="1" x14ac:dyDescent="0.5">
      <c r="B629" s="6"/>
      <c r="C629" s="6"/>
      <c r="D629" s="122" t="str">
        <f>申請シート!D630</f>
        <v>32人目</v>
      </c>
      <c r="E629" s="6"/>
      <c r="F629" s="6"/>
      <c r="G629" s="149"/>
      <c r="H629" s="149"/>
      <c r="J629" s="149"/>
      <c r="N629" s="155"/>
      <c r="O629" s="154"/>
      <c r="P629" s="154"/>
      <c r="Q629" s="154"/>
      <c r="R629" s="154"/>
      <c r="S629" s="154"/>
      <c r="T629" s="154"/>
      <c r="U629" s="154"/>
      <c r="V629" s="155"/>
    </row>
    <row r="630" spans="1:33" s="70" customFormat="1" ht="48" customHeight="1" thickBot="1" x14ac:dyDescent="0.6">
      <c r="A630" s="78"/>
      <c r="B630" s="83" t="s">
        <v>94</v>
      </c>
      <c r="C630" s="83" t="s">
        <v>105</v>
      </c>
      <c r="D630" s="114" t="s">
        <v>107</v>
      </c>
      <c r="E630" s="88"/>
      <c r="F630" s="83" t="s">
        <v>93</v>
      </c>
      <c r="G630" s="84" t="s">
        <v>66</v>
      </c>
      <c r="H630" s="84" t="s">
        <v>67</v>
      </c>
      <c r="I630" s="81" t="s">
        <v>73</v>
      </c>
      <c r="J630" s="116" t="s">
        <v>111</v>
      </c>
      <c r="K630" s="116" t="s">
        <v>112</v>
      </c>
      <c r="L630" s="116" t="s">
        <v>109</v>
      </c>
      <c r="M630" s="116"/>
      <c r="N630" s="84" t="s">
        <v>75</v>
      </c>
      <c r="O630" s="84" t="s">
        <v>69</v>
      </c>
      <c r="P630" s="84" t="s">
        <v>68</v>
      </c>
      <c r="Q630" s="84" t="s">
        <v>70</v>
      </c>
      <c r="R630" s="84" t="s">
        <v>71</v>
      </c>
      <c r="S630" s="84" t="s">
        <v>15</v>
      </c>
      <c r="T630" s="121" t="s">
        <v>113</v>
      </c>
      <c r="U630" s="80" t="s">
        <v>74</v>
      </c>
      <c r="V630" s="69" t="s">
        <v>116</v>
      </c>
      <c r="Y630" s="70" t="s">
        <v>54</v>
      </c>
      <c r="Z630" s="70" t="s">
        <v>79</v>
      </c>
      <c r="AA630" s="70" t="s">
        <v>56</v>
      </c>
      <c r="AB630" s="70" t="s">
        <v>57</v>
      </c>
      <c r="AC630" s="71" t="s">
        <v>58</v>
      </c>
      <c r="AD630" s="70" t="s">
        <v>59</v>
      </c>
      <c r="AE630" s="70" t="s">
        <v>60</v>
      </c>
      <c r="AF630" s="70" t="s">
        <v>61</v>
      </c>
      <c r="AG630" s="70" t="s">
        <v>62</v>
      </c>
    </row>
    <row r="631" spans="1:33" s="70" customFormat="1" ht="20.5" customHeight="1" x14ac:dyDescent="0.55000000000000004">
      <c r="A631" s="315"/>
      <c r="B631" s="72" t="s">
        <v>96</v>
      </c>
      <c r="C631" s="87" t="str">
        <f>IF(申請シート!C631=0,"",申請シート!C631)</f>
        <v/>
      </c>
      <c r="D631" s="299"/>
      <c r="E631" s="89"/>
      <c r="F631" s="87">
        <v>1</v>
      </c>
      <c r="G631" s="73"/>
      <c r="H631" s="74"/>
      <c r="I631" s="75">
        <f t="shared" ref="I631:I642" si="403">IF(H631-G631+1&lt;10,IF(H631-G631+1&gt;0,H631-G631+1,"✕"),"✕")</f>
        <v>1</v>
      </c>
      <c r="J631" s="119" t="str">
        <f>申請シート!J631</f>
        <v>【住宅手当】</v>
      </c>
      <c r="K631" s="117">
        <f>申請シート!P631</f>
        <v>0</v>
      </c>
      <c r="L631" s="300" t="s">
        <v>108</v>
      </c>
      <c r="M631" s="332" t="s">
        <v>110</v>
      </c>
      <c r="N631" s="283" t="s">
        <v>20</v>
      </c>
      <c r="O631" s="284"/>
      <c r="P631" s="284"/>
      <c r="Q631" s="284"/>
      <c r="R631" s="284"/>
      <c r="S631" s="285" t="s">
        <v>17</v>
      </c>
      <c r="T631" s="76">
        <f>IF(L631="【あり】",IF(N631="【住宅手当】",AC631,IF(N631="【宿舎借上げ】",AG631,0)),K631)</f>
        <v>0</v>
      </c>
      <c r="U631" s="76">
        <f t="shared" ref="U631:U642" si="404">I631*T631</f>
        <v>0</v>
      </c>
      <c r="V631" s="286"/>
      <c r="X631" s="70" t="str">
        <f t="shared" ref="X631:X642" si="405">IF(L631="【あり】",N631,J631)</f>
        <v>【住宅手当】</v>
      </c>
      <c r="Y631" s="70">
        <f t="shared" ref="Y631:Y642" si="406">IF(S631="標準エリア",1/2,(IF(S631="加算エリア",2/3,0)))</f>
        <v>0.5</v>
      </c>
      <c r="Z631" s="70">
        <f t="shared" ref="Z631:Z642" si="407">P631*Y631</f>
        <v>0</v>
      </c>
      <c r="AA631" s="70">
        <f t="shared" ref="AA631:AA642" si="408">IF(Z631&gt;=(IF(S631="標準エリア",10000,IF(S631="加算エリア",14000,0))),IF(S631="標準エリア",10000,IF(S631="加算エリア",14000,0)),Z631)</f>
        <v>0</v>
      </c>
      <c r="AB631" s="77">
        <f t="shared" ref="AB631:AB642" si="409">O631-P631</f>
        <v>0</v>
      </c>
      <c r="AC631" s="70">
        <f t="shared" ref="AC631:AC642" si="410">IF(AA631&gt;=AB631,AB631,AA631)</f>
        <v>0</v>
      </c>
      <c r="AD631" s="77">
        <f t="shared" ref="AD631:AD642" si="411">Q631-R631</f>
        <v>0</v>
      </c>
      <c r="AE631" s="70">
        <f t="shared" ref="AE631:AE642" si="412">AD631*Y631</f>
        <v>0</v>
      </c>
      <c r="AF631" s="70">
        <f t="shared" ref="AF631:AF642" si="413">IF(AE631&gt;=(IF(S631="標準エリア",10000,14000)),(IF(S631="標準エリア",10000,14000)),AE631)</f>
        <v>0</v>
      </c>
      <c r="AG631" s="70">
        <f t="shared" ref="AG631:AG642" si="414">IF(AF631&gt;=R631,R631,AF631)</f>
        <v>0</v>
      </c>
    </row>
    <row r="632" spans="1:33" s="70" customFormat="1" ht="20.5" customHeight="1" x14ac:dyDescent="0.55000000000000004">
      <c r="A632" s="315"/>
      <c r="B632" s="101" t="s">
        <v>97</v>
      </c>
      <c r="C632" s="102" t="str">
        <f>IF(申請シート!C632=0,"",申請シート!C632)</f>
        <v/>
      </c>
      <c r="D632" s="301"/>
      <c r="E632" s="90"/>
      <c r="F632" s="102">
        <v>2</v>
      </c>
      <c r="G632" s="104"/>
      <c r="H632" s="105"/>
      <c r="I632" s="106">
        <f t="shared" si="403"/>
        <v>1</v>
      </c>
      <c r="J632" s="118" t="str">
        <f>申請シート!J632</f>
        <v>【住宅手当】</v>
      </c>
      <c r="K632" s="107">
        <f>申請シート!P632</f>
        <v>0</v>
      </c>
      <c r="L632" s="300" t="s">
        <v>108</v>
      </c>
      <c r="M632" s="333"/>
      <c r="N632" s="288" t="s">
        <v>20</v>
      </c>
      <c r="O632" s="289"/>
      <c r="P632" s="289"/>
      <c r="Q632" s="289"/>
      <c r="R632" s="289"/>
      <c r="S632" s="290" t="s">
        <v>17</v>
      </c>
      <c r="T632" s="107">
        <f>IF(L632="【あり】",IF(N632="【住宅手当】",AC632,IF(N632="【宿舎借上げ】",AG632,0)),K632)</f>
        <v>0</v>
      </c>
      <c r="U632" s="107">
        <f t="shared" si="404"/>
        <v>0</v>
      </c>
      <c r="V632" s="291"/>
      <c r="X632" s="70" t="str">
        <f t="shared" si="405"/>
        <v>【住宅手当】</v>
      </c>
      <c r="Y632" s="70">
        <f t="shared" si="406"/>
        <v>0.5</v>
      </c>
      <c r="Z632" s="70">
        <f t="shared" si="407"/>
        <v>0</v>
      </c>
      <c r="AA632" s="70">
        <f t="shared" si="408"/>
        <v>0</v>
      </c>
      <c r="AB632" s="77">
        <f t="shared" si="409"/>
        <v>0</v>
      </c>
      <c r="AC632" s="70">
        <f t="shared" si="410"/>
        <v>0</v>
      </c>
      <c r="AD632" s="77">
        <f t="shared" si="411"/>
        <v>0</v>
      </c>
      <c r="AE632" s="70">
        <f t="shared" si="412"/>
        <v>0</v>
      </c>
      <c r="AF632" s="70">
        <f t="shared" si="413"/>
        <v>0</v>
      </c>
      <c r="AG632" s="70">
        <f t="shared" si="414"/>
        <v>0</v>
      </c>
    </row>
    <row r="633" spans="1:33" s="70" customFormat="1" ht="20.5" customHeight="1" x14ac:dyDescent="0.55000000000000004">
      <c r="A633" s="315"/>
      <c r="B633" s="101" t="s">
        <v>106</v>
      </c>
      <c r="C633" s="115" t="str">
        <f>IF(申請シート!C635=0,"",申請シート!C635)</f>
        <v/>
      </c>
      <c r="D633" s="301"/>
      <c r="E633" s="89"/>
      <c r="F633" s="102">
        <v>3</v>
      </c>
      <c r="G633" s="104"/>
      <c r="H633" s="105"/>
      <c r="I633" s="106">
        <f t="shared" si="403"/>
        <v>1</v>
      </c>
      <c r="J633" s="118" t="str">
        <f>申請シート!J633</f>
        <v>【住宅手当】</v>
      </c>
      <c r="K633" s="107">
        <f>申請シート!P633</f>
        <v>0</v>
      </c>
      <c r="L633" s="300" t="s">
        <v>108</v>
      </c>
      <c r="M633" s="333"/>
      <c r="N633" s="288" t="s">
        <v>20</v>
      </c>
      <c r="O633" s="289"/>
      <c r="P633" s="289"/>
      <c r="Q633" s="289"/>
      <c r="R633" s="289"/>
      <c r="S633" s="290" t="s">
        <v>17</v>
      </c>
      <c r="T633" s="107">
        <f t="shared" ref="T633:T642" si="415">IF(L633="【あり】",IF(N633="【住宅手当】",AC633,IF(N633="【宿舎借上げ】",AG633,0)),K633)</f>
        <v>0</v>
      </c>
      <c r="U633" s="107">
        <f t="shared" si="404"/>
        <v>0</v>
      </c>
      <c r="V633" s="291"/>
      <c r="X633" s="70" t="str">
        <f t="shared" si="405"/>
        <v>【住宅手当】</v>
      </c>
      <c r="Y633" s="70">
        <f t="shared" si="406"/>
        <v>0.5</v>
      </c>
      <c r="Z633" s="70">
        <f t="shared" si="407"/>
        <v>0</v>
      </c>
      <c r="AA633" s="70">
        <f t="shared" si="408"/>
        <v>0</v>
      </c>
      <c r="AB633" s="77">
        <f t="shared" si="409"/>
        <v>0</v>
      </c>
      <c r="AC633" s="70">
        <f t="shared" si="410"/>
        <v>0</v>
      </c>
      <c r="AD633" s="77">
        <f t="shared" si="411"/>
        <v>0</v>
      </c>
      <c r="AE633" s="70">
        <f t="shared" si="412"/>
        <v>0</v>
      </c>
      <c r="AF633" s="70">
        <f t="shared" si="413"/>
        <v>0</v>
      </c>
      <c r="AG633" s="70">
        <f t="shared" si="414"/>
        <v>0</v>
      </c>
    </row>
    <row r="634" spans="1:33" s="70" customFormat="1" ht="20.5" customHeight="1" x14ac:dyDescent="0.55000000000000004">
      <c r="A634" s="315"/>
      <c r="B634" s="339" t="s">
        <v>101</v>
      </c>
      <c r="C634" s="335" t="str">
        <f>IF(申請シート!C636=0,"",申請シート!C636)</f>
        <v/>
      </c>
      <c r="D634" s="329"/>
      <c r="E634" s="90"/>
      <c r="F634" s="102">
        <v>4</v>
      </c>
      <c r="G634" s="104"/>
      <c r="H634" s="105"/>
      <c r="I634" s="106">
        <f t="shared" si="403"/>
        <v>1</v>
      </c>
      <c r="J634" s="118" t="str">
        <f>申請シート!J634</f>
        <v>【住宅手当】</v>
      </c>
      <c r="K634" s="107">
        <f>申請シート!P634</f>
        <v>0</v>
      </c>
      <c r="L634" s="300" t="s">
        <v>108</v>
      </c>
      <c r="M634" s="333"/>
      <c r="N634" s="288" t="s">
        <v>20</v>
      </c>
      <c r="O634" s="289"/>
      <c r="P634" s="289"/>
      <c r="Q634" s="289"/>
      <c r="R634" s="289"/>
      <c r="S634" s="290" t="s">
        <v>17</v>
      </c>
      <c r="T634" s="107">
        <f t="shared" si="415"/>
        <v>0</v>
      </c>
      <c r="U634" s="107">
        <f t="shared" si="404"/>
        <v>0</v>
      </c>
      <c r="V634" s="291"/>
      <c r="X634" s="70" t="str">
        <f t="shared" si="405"/>
        <v>【住宅手当】</v>
      </c>
      <c r="Y634" s="70">
        <f t="shared" si="406"/>
        <v>0.5</v>
      </c>
      <c r="Z634" s="70">
        <f t="shared" si="407"/>
        <v>0</v>
      </c>
      <c r="AA634" s="70">
        <f t="shared" si="408"/>
        <v>0</v>
      </c>
      <c r="AB634" s="77">
        <f t="shared" si="409"/>
        <v>0</v>
      </c>
      <c r="AC634" s="70">
        <f t="shared" si="410"/>
        <v>0</v>
      </c>
      <c r="AD634" s="77">
        <f t="shared" si="411"/>
        <v>0</v>
      </c>
      <c r="AE634" s="70">
        <f t="shared" si="412"/>
        <v>0</v>
      </c>
      <c r="AF634" s="70">
        <f t="shared" si="413"/>
        <v>0</v>
      </c>
      <c r="AG634" s="70">
        <f t="shared" si="414"/>
        <v>0</v>
      </c>
    </row>
    <row r="635" spans="1:33" s="70" customFormat="1" ht="20.5" customHeight="1" x14ac:dyDescent="0.55000000000000004">
      <c r="A635" s="315"/>
      <c r="B635" s="340"/>
      <c r="C635" s="336"/>
      <c r="D635" s="330"/>
      <c r="E635" s="89"/>
      <c r="F635" s="102">
        <v>5</v>
      </c>
      <c r="G635" s="104"/>
      <c r="H635" s="105"/>
      <c r="I635" s="106">
        <f t="shared" si="403"/>
        <v>1</v>
      </c>
      <c r="J635" s="118" t="str">
        <f>申請シート!J635</f>
        <v>【住宅手当】</v>
      </c>
      <c r="K635" s="107">
        <f>申請シート!P635</f>
        <v>0</v>
      </c>
      <c r="L635" s="300" t="s">
        <v>108</v>
      </c>
      <c r="M635" s="333"/>
      <c r="N635" s="288" t="s">
        <v>20</v>
      </c>
      <c r="O635" s="289"/>
      <c r="P635" s="289"/>
      <c r="Q635" s="289"/>
      <c r="R635" s="289"/>
      <c r="S635" s="290" t="s">
        <v>17</v>
      </c>
      <c r="T635" s="107">
        <f t="shared" si="415"/>
        <v>0</v>
      </c>
      <c r="U635" s="107">
        <f t="shared" si="404"/>
        <v>0</v>
      </c>
      <c r="V635" s="291"/>
      <c r="X635" s="70" t="str">
        <f t="shared" si="405"/>
        <v>【住宅手当】</v>
      </c>
      <c r="Y635" s="70">
        <f t="shared" si="406"/>
        <v>0.5</v>
      </c>
      <c r="Z635" s="70">
        <f t="shared" si="407"/>
        <v>0</v>
      </c>
      <c r="AA635" s="70">
        <f t="shared" si="408"/>
        <v>0</v>
      </c>
      <c r="AB635" s="77">
        <f t="shared" si="409"/>
        <v>0</v>
      </c>
      <c r="AC635" s="70">
        <f t="shared" si="410"/>
        <v>0</v>
      </c>
      <c r="AD635" s="77">
        <f t="shared" si="411"/>
        <v>0</v>
      </c>
      <c r="AE635" s="70">
        <f t="shared" si="412"/>
        <v>0</v>
      </c>
      <c r="AF635" s="70">
        <f t="shared" si="413"/>
        <v>0</v>
      </c>
      <c r="AG635" s="70">
        <f t="shared" si="414"/>
        <v>0</v>
      </c>
    </row>
    <row r="636" spans="1:33" s="70" customFormat="1" ht="20.5" customHeight="1" thickBot="1" x14ac:dyDescent="0.6">
      <c r="A636" s="315"/>
      <c r="B636" s="341"/>
      <c r="C636" s="337"/>
      <c r="D636" s="331"/>
      <c r="E636" s="90"/>
      <c r="F636" s="102">
        <v>6</v>
      </c>
      <c r="G636" s="104"/>
      <c r="H636" s="105"/>
      <c r="I636" s="106">
        <f t="shared" si="403"/>
        <v>1</v>
      </c>
      <c r="J636" s="118" t="str">
        <f>申請シート!J636</f>
        <v>【住宅手当】</v>
      </c>
      <c r="K636" s="107">
        <f>申請シート!P636</f>
        <v>0</v>
      </c>
      <c r="L636" s="300" t="s">
        <v>108</v>
      </c>
      <c r="M636" s="333"/>
      <c r="N636" s="288" t="s">
        <v>20</v>
      </c>
      <c r="O636" s="289"/>
      <c r="P636" s="289"/>
      <c r="Q636" s="289"/>
      <c r="R636" s="289"/>
      <c r="S636" s="290" t="s">
        <v>17</v>
      </c>
      <c r="T636" s="107">
        <f t="shared" si="415"/>
        <v>0</v>
      </c>
      <c r="U636" s="107">
        <f t="shared" si="404"/>
        <v>0</v>
      </c>
      <c r="V636" s="291"/>
      <c r="X636" s="70" t="str">
        <f t="shared" si="405"/>
        <v>【住宅手当】</v>
      </c>
      <c r="Y636" s="70">
        <f t="shared" si="406"/>
        <v>0.5</v>
      </c>
      <c r="Z636" s="70">
        <f t="shared" si="407"/>
        <v>0</v>
      </c>
      <c r="AA636" s="70">
        <f t="shared" si="408"/>
        <v>0</v>
      </c>
      <c r="AB636" s="77">
        <f t="shared" si="409"/>
        <v>0</v>
      </c>
      <c r="AC636" s="70">
        <f t="shared" si="410"/>
        <v>0</v>
      </c>
      <c r="AD636" s="77">
        <f t="shared" si="411"/>
        <v>0</v>
      </c>
      <c r="AE636" s="70">
        <f t="shared" si="412"/>
        <v>0</v>
      </c>
      <c r="AF636" s="70">
        <f t="shared" si="413"/>
        <v>0</v>
      </c>
      <c r="AG636" s="70">
        <f t="shared" si="414"/>
        <v>0</v>
      </c>
    </row>
    <row r="637" spans="1:33" s="70" customFormat="1" ht="20.5" customHeight="1" x14ac:dyDescent="0.55000000000000004">
      <c r="A637" s="338"/>
      <c r="B637" s="99"/>
      <c r="C637" s="99"/>
      <c r="D637" s="99"/>
      <c r="E637" s="97"/>
      <c r="F637" s="102">
        <v>7</v>
      </c>
      <c r="G637" s="104"/>
      <c r="H637" s="105"/>
      <c r="I637" s="106">
        <f t="shared" si="403"/>
        <v>1</v>
      </c>
      <c r="J637" s="118" t="str">
        <f>申請シート!J637</f>
        <v>【住宅手当】</v>
      </c>
      <c r="K637" s="107">
        <f>申請シート!P637</f>
        <v>0</v>
      </c>
      <c r="L637" s="300" t="s">
        <v>108</v>
      </c>
      <c r="M637" s="333"/>
      <c r="N637" s="288" t="s">
        <v>20</v>
      </c>
      <c r="O637" s="289"/>
      <c r="P637" s="289"/>
      <c r="Q637" s="289"/>
      <c r="R637" s="289"/>
      <c r="S637" s="290" t="s">
        <v>17</v>
      </c>
      <c r="T637" s="107">
        <f t="shared" si="415"/>
        <v>0</v>
      </c>
      <c r="U637" s="107">
        <f t="shared" si="404"/>
        <v>0</v>
      </c>
      <c r="V637" s="291"/>
      <c r="X637" s="70" t="str">
        <f t="shared" si="405"/>
        <v>【住宅手当】</v>
      </c>
      <c r="Y637" s="70">
        <f t="shared" si="406"/>
        <v>0.5</v>
      </c>
      <c r="Z637" s="70">
        <f t="shared" si="407"/>
        <v>0</v>
      </c>
      <c r="AA637" s="70">
        <f t="shared" si="408"/>
        <v>0</v>
      </c>
      <c r="AB637" s="77">
        <f t="shared" si="409"/>
        <v>0</v>
      </c>
      <c r="AC637" s="70">
        <f t="shared" si="410"/>
        <v>0</v>
      </c>
      <c r="AD637" s="77">
        <f t="shared" si="411"/>
        <v>0</v>
      </c>
      <c r="AE637" s="70">
        <f t="shared" si="412"/>
        <v>0</v>
      </c>
      <c r="AF637" s="70">
        <f t="shared" si="413"/>
        <v>0</v>
      </c>
      <c r="AG637" s="70">
        <f t="shared" si="414"/>
        <v>0</v>
      </c>
    </row>
    <row r="638" spans="1:33" s="70" customFormat="1" ht="20.5" customHeight="1" thickBot="1" x14ac:dyDescent="0.6">
      <c r="A638" s="338"/>
      <c r="B638" s="100"/>
      <c r="C638" s="100"/>
      <c r="D638" s="100"/>
      <c r="E638" s="98"/>
      <c r="F638" s="102">
        <v>8</v>
      </c>
      <c r="G638" s="104"/>
      <c r="H638" s="105"/>
      <c r="I638" s="106">
        <f t="shared" si="403"/>
        <v>1</v>
      </c>
      <c r="J638" s="118" t="str">
        <f>申請シート!J638</f>
        <v>【住宅手当】</v>
      </c>
      <c r="K638" s="107">
        <f>申請シート!P638</f>
        <v>0</v>
      </c>
      <c r="L638" s="300" t="s">
        <v>108</v>
      </c>
      <c r="M638" s="333"/>
      <c r="N638" s="288" t="s">
        <v>20</v>
      </c>
      <c r="O638" s="289"/>
      <c r="P638" s="289"/>
      <c r="Q638" s="289"/>
      <c r="R638" s="289"/>
      <c r="S638" s="290" t="s">
        <v>17</v>
      </c>
      <c r="T638" s="107">
        <f t="shared" si="415"/>
        <v>0</v>
      </c>
      <c r="U638" s="107">
        <f t="shared" si="404"/>
        <v>0</v>
      </c>
      <c r="V638" s="291"/>
      <c r="X638" s="70" t="str">
        <f t="shared" si="405"/>
        <v>【住宅手当】</v>
      </c>
      <c r="Y638" s="70">
        <f t="shared" si="406"/>
        <v>0.5</v>
      </c>
      <c r="Z638" s="70">
        <f t="shared" si="407"/>
        <v>0</v>
      </c>
      <c r="AA638" s="70">
        <f t="shared" si="408"/>
        <v>0</v>
      </c>
      <c r="AB638" s="77">
        <f t="shared" si="409"/>
        <v>0</v>
      </c>
      <c r="AC638" s="70">
        <f t="shared" si="410"/>
        <v>0</v>
      </c>
      <c r="AD638" s="77">
        <f t="shared" si="411"/>
        <v>0</v>
      </c>
      <c r="AE638" s="70">
        <f t="shared" si="412"/>
        <v>0</v>
      </c>
      <c r="AF638" s="70">
        <f t="shared" si="413"/>
        <v>0</v>
      </c>
      <c r="AG638" s="70">
        <f t="shared" si="414"/>
        <v>0</v>
      </c>
    </row>
    <row r="639" spans="1:33" s="70" customFormat="1" ht="20.5" customHeight="1" thickBot="1" x14ac:dyDescent="0.6">
      <c r="A639" s="315"/>
      <c r="B639" s="172" t="str">
        <f>IF(D632=0,C632,D632)</f>
        <v/>
      </c>
      <c r="C639" s="173" t="s">
        <v>164</v>
      </c>
      <c r="D639" s="174"/>
      <c r="E639" s="89"/>
      <c r="F639" s="102">
        <v>9</v>
      </c>
      <c r="G639" s="104"/>
      <c r="H639" s="105"/>
      <c r="I639" s="106">
        <f t="shared" si="403"/>
        <v>1</v>
      </c>
      <c r="J639" s="118" t="str">
        <f>申請シート!J639</f>
        <v>【住宅手当】</v>
      </c>
      <c r="K639" s="107">
        <f>申請シート!P639</f>
        <v>0</v>
      </c>
      <c r="L639" s="300" t="s">
        <v>108</v>
      </c>
      <c r="M639" s="333"/>
      <c r="N639" s="288" t="s">
        <v>20</v>
      </c>
      <c r="O639" s="289"/>
      <c r="P639" s="289"/>
      <c r="Q639" s="289"/>
      <c r="R639" s="289"/>
      <c r="S639" s="290" t="s">
        <v>17</v>
      </c>
      <c r="T639" s="107">
        <f t="shared" si="415"/>
        <v>0</v>
      </c>
      <c r="U639" s="107">
        <f t="shared" si="404"/>
        <v>0</v>
      </c>
      <c r="V639" s="291"/>
      <c r="X639" s="70" t="str">
        <f t="shared" si="405"/>
        <v>【住宅手当】</v>
      </c>
      <c r="Y639" s="70">
        <f t="shared" si="406"/>
        <v>0.5</v>
      </c>
      <c r="Z639" s="70">
        <f t="shared" si="407"/>
        <v>0</v>
      </c>
      <c r="AA639" s="70">
        <f t="shared" si="408"/>
        <v>0</v>
      </c>
      <c r="AB639" s="77">
        <f t="shared" si="409"/>
        <v>0</v>
      </c>
      <c r="AC639" s="70">
        <f t="shared" si="410"/>
        <v>0</v>
      </c>
      <c r="AD639" s="77">
        <f t="shared" si="411"/>
        <v>0</v>
      </c>
      <c r="AE639" s="70">
        <f t="shared" si="412"/>
        <v>0</v>
      </c>
      <c r="AF639" s="70">
        <f t="shared" si="413"/>
        <v>0</v>
      </c>
      <c r="AG639" s="70">
        <f t="shared" si="414"/>
        <v>0</v>
      </c>
    </row>
    <row r="640" spans="1:33" s="70" customFormat="1" ht="20.5" customHeight="1" thickBot="1" x14ac:dyDescent="0.6">
      <c r="A640" s="315"/>
      <c r="B640" s="174" t="s">
        <v>5</v>
      </c>
      <c r="C640" s="175">
        <f>申請シート!C641</f>
        <v>12</v>
      </c>
      <c r="D640" s="176">
        <f>COUNTIF(X631:X642,"&lt;&gt;【補助対象外】")</f>
        <v>12</v>
      </c>
      <c r="E640" s="90"/>
      <c r="F640" s="102">
        <v>10</v>
      </c>
      <c r="G640" s="104"/>
      <c r="H640" s="105"/>
      <c r="I640" s="106">
        <f t="shared" si="403"/>
        <v>1</v>
      </c>
      <c r="J640" s="118" t="str">
        <f>申請シート!J640</f>
        <v>【住宅手当】</v>
      </c>
      <c r="K640" s="107">
        <f>申請シート!P640</f>
        <v>0</v>
      </c>
      <c r="L640" s="300" t="s">
        <v>108</v>
      </c>
      <c r="M640" s="333"/>
      <c r="N640" s="288" t="s">
        <v>20</v>
      </c>
      <c r="O640" s="289"/>
      <c r="P640" s="289"/>
      <c r="Q640" s="289"/>
      <c r="R640" s="289"/>
      <c r="S640" s="290" t="s">
        <v>17</v>
      </c>
      <c r="T640" s="107">
        <f t="shared" si="415"/>
        <v>0</v>
      </c>
      <c r="U640" s="107">
        <f t="shared" si="404"/>
        <v>0</v>
      </c>
      <c r="V640" s="291"/>
      <c r="X640" s="70" t="str">
        <f t="shared" si="405"/>
        <v>【住宅手当】</v>
      </c>
      <c r="Y640" s="70">
        <f t="shared" si="406"/>
        <v>0.5</v>
      </c>
      <c r="Z640" s="70">
        <f t="shared" si="407"/>
        <v>0</v>
      </c>
      <c r="AA640" s="70">
        <f t="shared" si="408"/>
        <v>0</v>
      </c>
      <c r="AB640" s="77">
        <f t="shared" si="409"/>
        <v>0</v>
      </c>
      <c r="AC640" s="70">
        <f t="shared" si="410"/>
        <v>0</v>
      </c>
      <c r="AD640" s="77">
        <f t="shared" si="411"/>
        <v>0</v>
      </c>
      <c r="AE640" s="70">
        <f t="shared" si="412"/>
        <v>0</v>
      </c>
      <c r="AF640" s="70">
        <f t="shared" si="413"/>
        <v>0</v>
      </c>
      <c r="AG640" s="70">
        <f t="shared" si="414"/>
        <v>0</v>
      </c>
    </row>
    <row r="641" spans="1:33" s="70" customFormat="1" ht="20.5" customHeight="1" thickBot="1" x14ac:dyDescent="0.6">
      <c r="A641" s="315"/>
      <c r="B641" s="89" t="s">
        <v>114</v>
      </c>
      <c r="C641" s="182">
        <f>ROUNDDOWN(SUM(K631:K642),-3)</f>
        <v>0</v>
      </c>
      <c r="D641" s="177">
        <f>ROUNDDOWN(SUM(T631:T642),-3)</f>
        <v>0</v>
      </c>
      <c r="E641" s="89"/>
      <c r="F641" s="102">
        <v>11</v>
      </c>
      <c r="G641" s="104"/>
      <c r="H641" s="105"/>
      <c r="I641" s="106">
        <f t="shared" si="403"/>
        <v>1</v>
      </c>
      <c r="J641" s="118" t="str">
        <f>申請シート!J641</f>
        <v>【住宅手当】</v>
      </c>
      <c r="K641" s="107">
        <f>申請シート!P641</f>
        <v>0</v>
      </c>
      <c r="L641" s="300" t="s">
        <v>108</v>
      </c>
      <c r="M641" s="333"/>
      <c r="N641" s="288" t="s">
        <v>20</v>
      </c>
      <c r="O641" s="289"/>
      <c r="P641" s="289"/>
      <c r="Q641" s="289"/>
      <c r="R641" s="289"/>
      <c r="S641" s="290" t="s">
        <v>17</v>
      </c>
      <c r="T641" s="107">
        <f t="shared" si="415"/>
        <v>0</v>
      </c>
      <c r="U641" s="107">
        <f t="shared" si="404"/>
        <v>0</v>
      </c>
      <c r="V641" s="291"/>
      <c r="X641" s="70" t="str">
        <f t="shared" si="405"/>
        <v>【住宅手当】</v>
      </c>
      <c r="Y641" s="70">
        <f t="shared" si="406"/>
        <v>0.5</v>
      </c>
      <c r="Z641" s="70">
        <f t="shared" si="407"/>
        <v>0</v>
      </c>
      <c r="AA641" s="70">
        <f t="shared" si="408"/>
        <v>0</v>
      </c>
      <c r="AB641" s="77">
        <f t="shared" si="409"/>
        <v>0</v>
      </c>
      <c r="AC641" s="70">
        <f t="shared" si="410"/>
        <v>0</v>
      </c>
      <c r="AD641" s="77">
        <f t="shared" si="411"/>
        <v>0</v>
      </c>
      <c r="AE641" s="70">
        <f t="shared" si="412"/>
        <v>0</v>
      </c>
      <c r="AF641" s="70">
        <f t="shared" si="413"/>
        <v>0</v>
      </c>
      <c r="AG641" s="70">
        <f t="shared" si="414"/>
        <v>0</v>
      </c>
    </row>
    <row r="642" spans="1:33" s="70" customFormat="1" ht="20.5" customHeight="1" thickBot="1" x14ac:dyDescent="0.6">
      <c r="A642" s="315"/>
      <c r="B642" s="183" t="s">
        <v>115</v>
      </c>
      <c r="C642" s="178"/>
      <c r="D642" s="179">
        <f>D641-C641</f>
        <v>0</v>
      </c>
      <c r="E642" s="90"/>
      <c r="F642" s="108">
        <v>12</v>
      </c>
      <c r="G642" s="109"/>
      <c r="H642" s="110"/>
      <c r="I642" s="111">
        <f t="shared" si="403"/>
        <v>1</v>
      </c>
      <c r="J642" s="120" t="str">
        <f>申請シート!J642</f>
        <v>【住宅手当】</v>
      </c>
      <c r="K642" s="112">
        <f>申請シート!P642</f>
        <v>0</v>
      </c>
      <c r="L642" s="303" t="s">
        <v>108</v>
      </c>
      <c r="M642" s="334"/>
      <c r="N642" s="295" t="s">
        <v>20</v>
      </c>
      <c r="O642" s="296"/>
      <c r="P642" s="296"/>
      <c r="Q642" s="296"/>
      <c r="R642" s="296"/>
      <c r="S642" s="297" t="s">
        <v>17</v>
      </c>
      <c r="T642" s="112">
        <f t="shared" si="415"/>
        <v>0</v>
      </c>
      <c r="U642" s="112">
        <f t="shared" si="404"/>
        <v>0</v>
      </c>
      <c r="V642" s="298"/>
      <c r="X642" s="70" t="str">
        <f t="shared" si="405"/>
        <v>【住宅手当】</v>
      </c>
      <c r="Y642" s="70">
        <f t="shared" si="406"/>
        <v>0.5</v>
      </c>
      <c r="Z642" s="70">
        <f t="shared" si="407"/>
        <v>0</v>
      </c>
      <c r="AA642" s="70">
        <f t="shared" si="408"/>
        <v>0</v>
      </c>
      <c r="AB642" s="77">
        <f t="shared" si="409"/>
        <v>0</v>
      </c>
      <c r="AC642" s="70">
        <f t="shared" si="410"/>
        <v>0</v>
      </c>
      <c r="AD642" s="77">
        <f t="shared" si="411"/>
        <v>0</v>
      </c>
      <c r="AE642" s="70">
        <f t="shared" si="412"/>
        <v>0</v>
      </c>
      <c r="AF642" s="70">
        <f t="shared" si="413"/>
        <v>0</v>
      </c>
      <c r="AG642" s="70">
        <f t="shared" si="414"/>
        <v>0</v>
      </c>
    </row>
    <row r="643" spans="1:33" s="70" customFormat="1" ht="3.65" customHeight="1" x14ac:dyDescent="0.55000000000000004">
      <c r="A643" s="147"/>
      <c r="B643" s="91"/>
      <c r="C643" s="71"/>
      <c r="D643" s="151"/>
      <c r="E643" s="92"/>
      <c r="F643" s="71"/>
      <c r="G643" s="93"/>
      <c r="H643" s="93"/>
      <c r="I643" s="94"/>
      <c r="J643" s="156"/>
      <c r="K643" s="95"/>
      <c r="L643" s="156"/>
      <c r="M643" s="157"/>
      <c r="N643" s="267"/>
      <c r="O643" s="268"/>
      <c r="P643" s="268"/>
      <c r="Q643" s="268"/>
      <c r="R643" s="268"/>
      <c r="S643" s="267"/>
      <c r="T643" s="95"/>
      <c r="U643" s="95"/>
      <c r="V643" s="96"/>
      <c r="AB643" s="77"/>
      <c r="AD643" s="77"/>
    </row>
    <row r="644" spans="1:33" s="70" customFormat="1" ht="3.65" customHeight="1" x14ac:dyDescent="0.55000000000000004">
      <c r="A644" s="147"/>
      <c r="B644" s="91"/>
      <c r="C644" s="71"/>
      <c r="D644" s="151"/>
      <c r="E644" s="92"/>
      <c r="F644" s="71"/>
      <c r="G644" s="93"/>
      <c r="H644" s="93"/>
      <c r="I644" s="94"/>
      <c r="J644" s="156"/>
      <c r="K644" s="95"/>
      <c r="L644" s="156"/>
      <c r="M644" s="157"/>
      <c r="N644" s="267"/>
      <c r="O644" s="268"/>
      <c r="P644" s="268"/>
      <c r="Q644" s="268"/>
      <c r="R644" s="268"/>
      <c r="S644" s="267"/>
      <c r="T644" s="95"/>
      <c r="U644" s="95"/>
      <c r="V644" s="96"/>
      <c r="AB644" s="77"/>
      <c r="AD644" s="77"/>
    </row>
    <row r="645" spans="1:33" s="70" customFormat="1" ht="3.65" customHeight="1" thickBot="1" x14ac:dyDescent="0.6">
      <c r="A645" s="147"/>
      <c r="B645" s="91"/>
      <c r="C645" s="71"/>
      <c r="D645" s="151"/>
      <c r="E645" s="92"/>
      <c r="F645" s="71"/>
      <c r="G645" s="93"/>
      <c r="H645" s="93"/>
      <c r="I645" s="94"/>
      <c r="J645" s="156"/>
      <c r="K645" s="95"/>
      <c r="L645" s="156"/>
      <c r="M645" s="157"/>
      <c r="N645" s="267"/>
      <c r="O645" s="268"/>
      <c r="P645" s="268"/>
      <c r="Q645" s="268"/>
      <c r="R645" s="268"/>
      <c r="S645" s="267"/>
      <c r="T645" s="95"/>
      <c r="U645" s="95"/>
      <c r="V645" s="96"/>
      <c r="AB645" s="77"/>
      <c r="AD645" s="77"/>
    </row>
    <row r="646" spans="1:33" s="70" customFormat="1" ht="3.65" customHeight="1" x14ac:dyDescent="0.55000000000000004">
      <c r="A646" s="147"/>
      <c r="B646" s="162"/>
      <c r="C646" s="164"/>
      <c r="D646" s="161"/>
      <c r="E646" s="163"/>
      <c r="F646" s="164"/>
      <c r="G646" s="165"/>
      <c r="H646" s="165"/>
      <c r="I646" s="166"/>
      <c r="J646" s="180"/>
      <c r="K646" s="167"/>
      <c r="L646" s="180"/>
      <c r="M646" s="181"/>
      <c r="N646" s="269"/>
      <c r="O646" s="270"/>
      <c r="P646" s="270"/>
      <c r="Q646" s="270"/>
      <c r="R646" s="270"/>
      <c r="S646" s="269"/>
      <c r="T646" s="167"/>
      <c r="U646" s="167"/>
      <c r="V646" s="168"/>
      <c r="AB646" s="77"/>
      <c r="AD646" s="77"/>
    </row>
    <row r="647" spans="1:33" s="70" customFormat="1" ht="3.65" customHeight="1" x14ac:dyDescent="0.55000000000000004">
      <c r="A647" s="147"/>
      <c r="B647" s="91"/>
      <c r="C647" s="71"/>
      <c r="D647" s="151"/>
      <c r="E647" s="92"/>
      <c r="F647" s="71"/>
      <c r="G647" s="93"/>
      <c r="H647" s="93"/>
      <c r="I647" s="94"/>
      <c r="J647" s="156"/>
      <c r="K647" s="95"/>
      <c r="L647" s="156"/>
      <c r="M647" s="157"/>
      <c r="N647" s="267"/>
      <c r="O647" s="268"/>
      <c r="P647" s="268"/>
      <c r="Q647" s="268"/>
      <c r="R647" s="268"/>
      <c r="S647" s="267"/>
      <c r="T647" s="95"/>
      <c r="U647" s="95"/>
      <c r="V647" s="96"/>
      <c r="AB647" s="77"/>
      <c r="AD647" s="77"/>
    </row>
    <row r="648" spans="1:33" s="70" customFormat="1" ht="3.65" customHeight="1" x14ac:dyDescent="0.55000000000000004">
      <c r="A648" s="147"/>
      <c r="B648" s="91"/>
      <c r="C648" s="71"/>
      <c r="D648" s="151"/>
      <c r="E648" s="92"/>
      <c r="F648" s="71"/>
      <c r="G648" s="93"/>
      <c r="H648" s="93"/>
      <c r="I648" s="94"/>
      <c r="J648" s="156"/>
      <c r="K648" s="95"/>
      <c r="L648" s="156"/>
      <c r="M648" s="157"/>
      <c r="N648" s="267"/>
      <c r="O648" s="268"/>
      <c r="P648" s="268"/>
      <c r="Q648" s="268"/>
      <c r="R648" s="268"/>
      <c r="S648" s="267"/>
      <c r="T648" s="95"/>
      <c r="U648" s="95"/>
      <c r="V648" s="96"/>
      <c r="AB648" s="77"/>
      <c r="AD648" s="77"/>
    </row>
    <row r="649" spans="1:33" ht="20" thickBot="1" x14ac:dyDescent="0.5">
      <c r="B649" s="6"/>
      <c r="C649" s="6"/>
      <c r="D649" s="122" t="str">
        <f>申請シート!D650</f>
        <v>33人目</v>
      </c>
      <c r="E649" s="6"/>
      <c r="F649" s="6"/>
      <c r="G649" s="149"/>
      <c r="H649" s="149"/>
      <c r="J649" s="149"/>
      <c r="N649" s="155"/>
      <c r="O649" s="154"/>
      <c r="P649" s="154"/>
      <c r="Q649" s="154"/>
      <c r="R649" s="154"/>
      <c r="S649" s="154"/>
      <c r="T649" s="154"/>
      <c r="U649" s="154"/>
      <c r="V649" s="155"/>
    </row>
    <row r="650" spans="1:33" s="70" customFormat="1" ht="48" customHeight="1" thickBot="1" x14ac:dyDescent="0.6">
      <c r="A650" s="78"/>
      <c r="B650" s="83" t="s">
        <v>94</v>
      </c>
      <c r="C650" s="83" t="s">
        <v>105</v>
      </c>
      <c r="D650" s="114" t="s">
        <v>107</v>
      </c>
      <c r="E650" s="88"/>
      <c r="F650" s="83" t="s">
        <v>93</v>
      </c>
      <c r="G650" s="84" t="s">
        <v>66</v>
      </c>
      <c r="H650" s="84" t="s">
        <v>67</v>
      </c>
      <c r="I650" s="81" t="s">
        <v>73</v>
      </c>
      <c r="J650" s="116" t="s">
        <v>111</v>
      </c>
      <c r="K650" s="116" t="s">
        <v>112</v>
      </c>
      <c r="L650" s="116" t="s">
        <v>109</v>
      </c>
      <c r="M650" s="116"/>
      <c r="N650" s="84" t="s">
        <v>75</v>
      </c>
      <c r="O650" s="84" t="s">
        <v>69</v>
      </c>
      <c r="P650" s="84" t="s">
        <v>68</v>
      </c>
      <c r="Q650" s="84" t="s">
        <v>70</v>
      </c>
      <c r="R650" s="84" t="s">
        <v>71</v>
      </c>
      <c r="S650" s="84" t="s">
        <v>15</v>
      </c>
      <c r="T650" s="121" t="s">
        <v>113</v>
      </c>
      <c r="U650" s="80" t="s">
        <v>74</v>
      </c>
      <c r="V650" s="69" t="s">
        <v>116</v>
      </c>
      <c r="Y650" s="70" t="s">
        <v>54</v>
      </c>
      <c r="Z650" s="70" t="s">
        <v>79</v>
      </c>
      <c r="AA650" s="70" t="s">
        <v>56</v>
      </c>
      <c r="AB650" s="70" t="s">
        <v>57</v>
      </c>
      <c r="AC650" s="71" t="s">
        <v>58</v>
      </c>
      <c r="AD650" s="70" t="s">
        <v>59</v>
      </c>
      <c r="AE650" s="70" t="s">
        <v>60</v>
      </c>
      <c r="AF650" s="70" t="s">
        <v>61</v>
      </c>
      <c r="AG650" s="70" t="s">
        <v>62</v>
      </c>
    </row>
    <row r="651" spans="1:33" s="70" customFormat="1" ht="20.5" customHeight="1" x14ac:dyDescent="0.55000000000000004">
      <c r="A651" s="315"/>
      <c r="B651" s="72" t="s">
        <v>96</v>
      </c>
      <c r="C651" s="87" t="str">
        <f>IF(申請シート!C651=0,"",申請シート!C651)</f>
        <v/>
      </c>
      <c r="D651" s="299"/>
      <c r="E651" s="89"/>
      <c r="F651" s="87">
        <v>1</v>
      </c>
      <c r="G651" s="73"/>
      <c r="H651" s="74"/>
      <c r="I651" s="75">
        <f t="shared" ref="I651:I662" si="416">IF(H651-G651+1&lt;10,IF(H651-G651+1&gt;0,H651-G651+1,"✕"),"✕")</f>
        <v>1</v>
      </c>
      <c r="J651" s="119" t="str">
        <f>申請シート!J651</f>
        <v>【住宅手当】</v>
      </c>
      <c r="K651" s="117">
        <f>申請シート!P651</f>
        <v>0</v>
      </c>
      <c r="L651" s="300" t="s">
        <v>108</v>
      </c>
      <c r="M651" s="332" t="s">
        <v>110</v>
      </c>
      <c r="N651" s="283" t="s">
        <v>20</v>
      </c>
      <c r="O651" s="284"/>
      <c r="P651" s="284"/>
      <c r="Q651" s="284"/>
      <c r="R651" s="284"/>
      <c r="S651" s="285" t="s">
        <v>17</v>
      </c>
      <c r="T651" s="76">
        <f>IF(L651="【あり】",IF(N651="【住宅手当】",AC651,IF(N651="【宿舎借上げ】",AG651,0)),K651)</f>
        <v>0</v>
      </c>
      <c r="U651" s="76">
        <f t="shared" ref="U651:U662" si="417">I651*T651</f>
        <v>0</v>
      </c>
      <c r="V651" s="286"/>
      <c r="X651" s="70" t="str">
        <f t="shared" ref="X651:X662" si="418">IF(L651="【あり】",N651,J651)</f>
        <v>【住宅手当】</v>
      </c>
      <c r="Y651" s="70">
        <f t="shared" ref="Y651:Y662" si="419">IF(S651="標準エリア",1/2,(IF(S651="加算エリア",2/3,0)))</f>
        <v>0.5</v>
      </c>
      <c r="Z651" s="70">
        <f t="shared" ref="Z651:Z662" si="420">P651*Y651</f>
        <v>0</v>
      </c>
      <c r="AA651" s="70">
        <f t="shared" ref="AA651:AA662" si="421">IF(Z651&gt;=(IF(S651="標準エリア",10000,IF(S651="加算エリア",14000,0))),IF(S651="標準エリア",10000,IF(S651="加算エリア",14000,0)),Z651)</f>
        <v>0</v>
      </c>
      <c r="AB651" s="77">
        <f t="shared" ref="AB651:AB662" si="422">O651-P651</f>
        <v>0</v>
      </c>
      <c r="AC651" s="70">
        <f t="shared" ref="AC651:AC662" si="423">IF(AA651&gt;=AB651,AB651,AA651)</f>
        <v>0</v>
      </c>
      <c r="AD651" s="77">
        <f t="shared" ref="AD651:AD662" si="424">Q651-R651</f>
        <v>0</v>
      </c>
      <c r="AE651" s="70">
        <f t="shared" ref="AE651:AE662" si="425">AD651*Y651</f>
        <v>0</v>
      </c>
      <c r="AF651" s="70">
        <f t="shared" ref="AF651:AF662" si="426">IF(AE651&gt;=(IF(S651="標準エリア",10000,14000)),(IF(S651="標準エリア",10000,14000)),AE651)</f>
        <v>0</v>
      </c>
      <c r="AG651" s="70">
        <f t="shared" ref="AG651:AG662" si="427">IF(AF651&gt;=R651,R651,AF651)</f>
        <v>0</v>
      </c>
    </row>
    <row r="652" spans="1:33" s="70" customFormat="1" ht="20.5" customHeight="1" x14ac:dyDescent="0.55000000000000004">
      <c r="A652" s="315"/>
      <c r="B652" s="101" t="s">
        <v>97</v>
      </c>
      <c r="C652" s="102" t="str">
        <f>IF(申請シート!C652=0,"",申請シート!C652)</f>
        <v/>
      </c>
      <c r="D652" s="301"/>
      <c r="E652" s="90"/>
      <c r="F652" s="102">
        <v>2</v>
      </c>
      <c r="G652" s="104"/>
      <c r="H652" s="105"/>
      <c r="I652" s="106">
        <f t="shared" si="416"/>
        <v>1</v>
      </c>
      <c r="J652" s="118" t="str">
        <f>申請シート!J652</f>
        <v>【住宅手当】</v>
      </c>
      <c r="K652" s="107">
        <f>申請シート!P652</f>
        <v>0</v>
      </c>
      <c r="L652" s="300" t="s">
        <v>108</v>
      </c>
      <c r="M652" s="333"/>
      <c r="N652" s="288" t="s">
        <v>20</v>
      </c>
      <c r="O652" s="289"/>
      <c r="P652" s="289"/>
      <c r="Q652" s="289"/>
      <c r="R652" s="289"/>
      <c r="S652" s="290" t="s">
        <v>17</v>
      </c>
      <c r="T652" s="107">
        <f>IF(L652="【あり】",IF(N652="【住宅手当】",AC652,IF(N652="【宿舎借上げ】",AG652,0)),K652)</f>
        <v>0</v>
      </c>
      <c r="U652" s="107">
        <f t="shared" si="417"/>
        <v>0</v>
      </c>
      <c r="V652" s="291"/>
      <c r="X652" s="70" t="str">
        <f t="shared" si="418"/>
        <v>【住宅手当】</v>
      </c>
      <c r="Y652" s="70">
        <f t="shared" si="419"/>
        <v>0.5</v>
      </c>
      <c r="Z652" s="70">
        <f t="shared" si="420"/>
        <v>0</v>
      </c>
      <c r="AA652" s="70">
        <f t="shared" si="421"/>
        <v>0</v>
      </c>
      <c r="AB652" s="77">
        <f t="shared" si="422"/>
        <v>0</v>
      </c>
      <c r="AC652" s="70">
        <f t="shared" si="423"/>
        <v>0</v>
      </c>
      <c r="AD652" s="77">
        <f t="shared" si="424"/>
        <v>0</v>
      </c>
      <c r="AE652" s="70">
        <f t="shared" si="425"/>
        <v>0</v>
      </c>
      <c r="AF652" s="70">
        <f t="shared" si="426"/>
        <v>0</v>
      </c>
      <c r="AG652" s="70">
        <f t="shared" si="427"/>
        <v>0</v>
      </c>
    </row>
    <row r="653" spans="1:33" s="70" customFormat="1" ht="20.5" customHeight="1" x14ac:dyDescent="0.55000000000000004">
      <c r="A653" s="315"/>
      <c r="B653" s="101" t="s">
        <v>106</v>
      </c>
      <c r="C653" s="115" t="str">
        <f>IF(申請シート!C655=0,"",申請シート!C655)</f>
        <v/>
      </c>
      <c r="D653" s="301"/>
      <c r="E653" s="89"/>
      <c r="F653" s="102">
        <v>3</v>
      </c>
      <c r="G653" s="104"/>
      <c r="H653" s="105"/>
      <c r="I653" s="106">
        <f t="shared" si="416"/>
        <v>1</v>
      </c>
      <c r="J653" s="118" t="str">
        <f>申請シート!J653</f>
        <v>【住宅手当】</v>
      </c>
      <c r="K653" s="107">
        <f>申請シート!P653</f>
        <v>0</v>
      </c>
      <c r="L653" s="300" t="s">
        <v>108</v>
      </c>
      <c r="M653" s="333"/>
      <c r="N653" s="288" t="s">
        <v>20</v>
      </c>
      <c r="O653" s="289"/>
      <c r="P653" s="289"/>
      <c r="Q653" s="289"/>
      <c r="R653" s="289"/>
      <c r="S653" s="290" t="s">
        <v>17</v>
      </c>
      <c r="T653" s="107">
        <f t="shared" ref="T653:T662" si="428">IF(L653="【あり】",IF(N653="【住宅手当】",AC653,IF(N653="【宿舎借上げ】",AG653,0)),K653)</f>
        <v>0</v>
      </c>
      <c r="U653" s="107">
        <f t="shared" si="417"/>
        <v>0</v>
      </c>
      <c r="V653" s="291"/>
      <c r="X653" s="70" t="str">
        <f t="shared" si="418"/>
        <v>【住宅手当】</v>
      </c>
      <c r="Y653" s="70">
        <f t="shared" si="419"/>
        <v>0.5</v>
      </c>
      <c r="Z653" s="70">
        <f t="shared" si="420"/>
        <v>0</v>
      </c>
      <c r="AA653" s="70">
        <f t="shared" si="421"/>
        <v>0</v>
      </c>
      <c r="AB653" s="77">
        <f t="shared" si="422"/>
        <v>0</v>
      </c>
      <c r="AC653" s="70">
        <f t="shared" si="423"/>
        <v>0</v>
      </c>
      <c r="AD653" s="77">
        <f t="shared" si="424"/>
        <v>0</v>
      </c>
      <c r="AE653" s="70">
        <f t="shared" si="425"/>
        <v>0</v>
      </c>
      <c r="AF653" s="70">
        <f t="shared" si="426"/>
        <v>0</v>
      </c>
      <c r="AG653" s="70">
        <f t="shared" si="427"/>
        <v>0</v>
      </c>
    </row>
    <row r="654" spans="1:33" s="70" customFormat="1" ht="20.5" customHeight="1" x14ac:dyDescent="0.55000000000000004">
      <c r="A654" s="315"/>
      <c r="B654" s="339" t="s">
        <v>101</v>
      </c>
      <c r="C654" s="335" t="str">
        <f>IF(申請シート!C656=0,"",申請シート!C656)</f>
        <v/>
      </c>
      <c r="D654" s="329"/>
      <c r="E654" s="90"/>
      <c r="F654" s="102">
        <v>4</v>
      </c>
      <c r="G654" s="104"/>
      <c r="H654" s="105"/>
      <c r="I654" s="106">
        <f t="shared" si="416"/>
        <v>1</v>
      </c>
      <c r="J654" s="118" t="str">
        <f>申請シート!J654</f>
        <v>【住宅手当】</v>
      </c>
      <c r="K654" s="107">
        <f>申請シート!P654</f>
        <v>0</v>
      </c>
      <c r="L654" s="300" t="s">
        <v>108</v>
      </c>
      <c r="M654" s="333"/>
      <c r="N654" s="288" t="s">
        <v>20</v>
      </c>
      <c r="O654" s="289"/>
      <c r="P654" s="289"/>
      <c r="Q654" s="289"/>
      <c r="R654" s="289"/>
      <c r="S654" s="290" t="s">
        <v>17</v>
      </c>
      <c r="T654" s="107">
        <f t="shared" si="428"/>
        <v>0</v>
      </c>
      <c r="U654" s="107">
        <f t="shared" si="417"/>
        <v>0</v>
      </c>
      <c r="V654" s="291"/>
      <c r="X654" s="70" t="str">
        <f t="shared" si="418"/>
        <v>【住宅手当】</v>
      </c>
      <c r="Y654" s="70">
        <f t="shared" si="419"/>
        <v>0.5</v>
      </c>
      <c r="Z654" s="70">
        <f t="shared" si="420"/>
        <v>0</v>
      </c>
      <c r="AA654" s="70">
        <f t="shared" si="421"/>
        <v>0</v>
      </c>
      <c r="AB654" s="77">
        <f t="shared" si="422"/>
        <v>0</v>
      </c>
      <c r="AC654" s="70">
        <f t="shared" si="423"/>
        <v>0</v>
      </c>
      <c r="AD654" s="77">
        <f t="shared" si="424"/>
        <v>0</v>
      </c>
      <c r="AE654" s="70">
        <f t="shared" si="425"/>
        <v>0</v>
      </c>
      <c r="AF654" s="70">
        <f t="shared" si="426"/>
        <v>0</v>
      </c>
      <c r="AG654" s="70">
        <f t="shared" si="427"/>
        <v>0</v>
      </c>
    </row>
    <row r="655" spans="1:33" s="70" customFormat="1" ht="20.5" customHeight="1" x14ac:dyDescent="0.55000000000000004">
      <c r="A655" s="315"/>
      <c r="B655" s="340"/>
      <c r="C655" s="336"/>
      <c r="D655" s="330"/>
      <c r="E655" s="89"/>
      <c r="F655" s="102">
        <v>5</v>
      </c>
      <c r="G655" s="104"/>
      <c r="H655" s="105"/>
      <c r="I655" s="106">
        <f t="shared" si="416"/>
        <v>1</v>
      </c>
      <c r="J655" s="118" t="str">
        <f>申請シート!J655</f>
        <v>【住宅手当】</v>
      </c>
      <c r="K655" s="107">
        <f>申請シート!P655</f>
        <v>0</v>
      </c>
      <c r="L655" s="300" t="s">
        <v>108</v>
      </c>
      <c r="M655" s="333"/>
      <c r="N655" s="288" t="s">
        <v>20</v>
      </c>
      <c r="O655" s="289"/>
      <c r="P655" s="289"/>
      <c r="Q655" s="289"/>
      <c r="R655" s="289"/>
      <c r="S655" s="290" t="s">
        <v>17</v>
      </c>
      <c r="T655" s="107">
        <f t="shared" si="428"/>
        <v>0</v>
      </c>
      <c r="U655" s="107">
        <f t="shared" si="417"/>
        <v>0</v>
      </c>
      <c r="V655" s="291"/>
      <c r="X655" s="70" t="str">
        <f t="shared" si="418"/>
        <v>【住宅手当】</v>
      </c>
      <c r="Y655" s="70">
        <f t="shared" si="419"/>
        <v>0.5</v>
      </c>
      <c r="Z655" s="70">
        <f t="shared" si="420"/>
        <v>0</v>
      </c>
      <c r="AA655" s="70">
        <f t="shared" si="421"/>
        <v>0</v>
      </c>
      <c r="AB655" s="77">
        <f t="shared" si="422"/>
        <v>0</v>
      </c>
      <c r="AC655" s="70">
        <f t="shared" si="423"/>
        <v>0</v>
      </c>
      <c r="AD655" s="77">
        <f t="shared" si="424"/>
        <v>0</v>
      </c>
      <c r="AE655" s="70">
        <f t="shared" si="425"/>
        <v>0</v>
      </c>
      <c r="AF655" s="70">
        <f t="shared" si="426"/>
        <v>0</v>
      </c>
      <c r="AG655" s="70">
        <f t="shared" si="427"/>
        <v>0</v>
      </c>
    </row>
    <row r="656" spans="1:33" s="70" customFormat="1" ht="20.5" customHeight="1" thickBot="1" x14ac:dyDescent="0.6">
      <c r="A656" s="315"/>
      <c r="B656" s="341"/>
      <c r="C656" s="337"/>
      <c r="D656" s="331"/>
      <c r="E656" s="90"/>
      <c r="F656" s="102">
        <v>6</v>
      </c>
      <c r="G656" s="104"/>
      <c r="H656" s="105"/>
      <c r="I656" s="106">
        <f t="shared" si="416"/>
        <v>1</v>
      </c>
      <c r="J656" s="118" t="str">
        <f>申請シート!J656</f>
        <v>【住宅手当】</v>
      </c>
      <c r="K656" s="107">
        <f>申請シート!P656</f>
        <v>0</v>
      </c>
      <c r="L656" s="300" t="s">
        <v>108</v>
      </c>
      <c r="M656" s="333"/>
      <c r="N656" s="288" t="s">
        <v>20</v>
      </c>
      <c r="O656" s="289"/>
      <c r="P656" s="289"/>
      <c r="Q656" s="289"/>
      <c r="R656" s="289"/>
      <c r="S656" s="290" t="s">
        <v>17</v>
      </c>
      <c r="T656" s="107">
        <f t="shared" si="428"/>
        <v>0</v>
      </c>
      <c r="U656" s="107">
        <f t="shared" si="417"/>
        <v>0</v>
      </c>
      <c r="V656" s="291"/>
      <c r="X656" s="70" t="str">
        <f t="shared" si="418"/>
        <v>【住宅手当】</v>
      </c>
      <c r="Y656" s="70">
        <f t="shared" si="419"/>
        <v>0.5</v>
      </c>
      <c r="Z656" s="70">
        <f t="shared" si="420"/>
        <v>0</v>
      </c>
      <c r="AA656" s="70">
        <f t="shared" si="421"/>
        <v>0</v>
      </c>
      <c r="AB656" s="77">
        <f t="shared" si="422"/>
        <v>0</v>
      </c>
      <c r="AC656" s="70">
        <f t="shared" si="423"/>
        <v>0</v>
      </c>
      <c r="AD656" s="77">
        <f t="shared" si="424"/>
        <v>0</v>
      </c>
      <c r="AE656" s="70">
        <f t="shared" si="425"/>
        <v>0</v>
      </c>
      <c r="AF656" s="70">
        <f t="shared" si="426"/>
        <v>0</v>
      </c>
      <c r="AG656" s="70">
        <f t="shared" si="427"/>
        <v>0</v>
      </c>
    </row>
    <row r="657" spans="1:33" s="70" customFormat="1" ht="20.5" customHeight="1" x14ac:dyDescent="0.55000000000000004">
      <c r="A657" s="338"/>
      <c r="B657" s="99"/>
      <c r="C657" s="99"/>
      <c r="D657" s="99"/>
      <c r="E657" s="97"/>
      <c r="F657" s="102">
        <v>7</v>
      </c>
      <c r="G657" s="104"/>
      <c r="H657" s="105"/>
      <c r="I657" s="106">
        <f t="shared" si="416"/>
        <v>1</v>
      </c>
      <c r="J657" s="118" t="str">
        <f>申請シート!J657</f>
        <v>【住宅手当】</v>
      </c>
      <c r="K657" s="107">
        <f>申請シート!P657</f>
        <v>0</v>
      </c>
      <c r="L657" s="300" t="s">
        <v>108</v>
      </c>
      <c r="M657" s="333"/>
      <c r="N657" s="288" t="s">
        <v>20</v>
      </c>
      <c r="O657" s="289"/>
      <c r="P657" s="289"/>
      <c r="Q657" s="289"/>
      <c r="R657" s="289"/>
      <c r="S657" s="290" t="s">
        <v>17</v>
      </c>
      <c r="T657" s="107">
        <f t="shared" si="428"/>
        <v>0</v>
      </c>
      <c r="U657" s="107">
        <f t="shared" si="417"/>
        <v>0</v>
      </c>
      <c r="V657" s="291"/>
      <c r="X657" s="70" t="str">
        <f t="shared" si="418"/>
        <v>【住宅手当】</v>
      </c>
      <c r="Y657" s="70">
        <f t="shared" si="419"/>
        <v>0.5</v>
      </c>
      <c r="Z657" s="70">
        <f t="shared" si="420"/>
        <v>0</v>
      </c>
      <c r="AA657" s="70">
        <f t="shared" si="421"/>
        <v>0</v>
      </c>
      <c r="AB657" s="77">
        <f t="shared" si="422"/>
        <v>0</v>
      </c>
      <c r="AC657" s="70">
        <f t="shared" si="423"/>
        <v>0</v>
      </c>
      <c r="AD657" s="77">
        <f t="shared" si="424"/>
        <v>0</v>
      </c>
      <c r="AE657" s="70">
        <f t="shared" si="425"/>
        <v>0</v>
      </c>
      <c r="AF657" s="70">
        <f t="shared" si="426"/>
        <v>0</v>
      </c>
      <c r="AG657" s="70">
        <f t="shared" si="427"/>
        <v>0</v>
      </c>
    </row>
    <row r="658" spans="1:33" s="70" customFormat="1" ht="20.5" customHeight="1" thickBot="1" x14ac:dyDescent="0.6">
      <c r="A658" s="338"/>
      <c r="B658" s="100"/>
      <c r="C658" s="100"/>
      <c r="D658" s="100"/>
      <c r="E658" s="98"/>
      <c r="F658" s="102">
        <v>8</v>
      </c>
      <c r="G658" s="104"/>
      <c r="H658" s="105"/>
      <c r="I658" s="106">
        <f t="shared" si="416"/>
        <v>1</v>
      </c>
      <c r="J658" s="118" t="str">
        <f>申請シート!J658</f>
        <v>【住宅手当】</v>
      </c>
      <c r="K658" s="107">
        <f>申請シート!P658</f>
        <v>0</v>
      </c>
      <c r="L658" s="300" t="s">
        <v>108</v>
      </c>
      <c r="M658" s="333"/>
      <c r="N658" s="288" t="s">
        <v>20</v>
      </c>
      <c r="O658" s="289"/>
      <c r="P658" s="289"/>
      <c r="Q658" s="289"/>
      <c r="R658" s="289"/>
      <c r="S658" s="290" t="s">
        <v>17</v>
      </c>
      <c r="T658" s="107">
        <f t="shared" si="428"/>
        <v>0</v>
      </c>
      <c r="U658" s="107">
        <f t="shared" si="417"/>
        <v>0</v>
      </c>
      <c r="V658" s="291"/>
      <c r="X658" s="70" t="str">
        <f t="shared" si="418"/>
        <v>【住宅手当】</v>
      </c>
      <c r="Y658" s="70">
        <f t="shared" si="419"/>
        <v>0.5</v>
      </c>
      <c r="Z658" s="70">
        <f t="shared" si="420"/>
        <v>0</v>
      </c>
      <c r="AA658" s="70">
        <f t="shared" si="421"/>
        <v>0</v>
      </c>
      <c r="AB658" s="77">
        <f t="shared" si="422"/>
        <v>0</v>
      </c>
      <c r="AC658" s="70">
        <f t="shared" si="423"/>
        <v>0</v>
      </c>
      <c r="AD658" s="77">
        <f t="shared" si="424"/>
        <v>0</v>
      </c>
      <c r="AE658" s="70">
        <f t="shared" si="425"/>
        <v>0</v>
      </c>
      <c r="AF658" s="70">
        <f t="shared" si="426"/>
        <v>0</v>
      </c>
      <c r="AG658" s="70">
        <f t="shared" si="427"/>
        <v>0</v>
      </c>
    </row>
    <row r="659" spans="1:33" s="70" customFormat="1" ht="20.5" customHeight="1" thickBot="1" x14ac:dyDescent="0.6">
      <c r="A659" s="315"/>
      <c r="B659" s="172" t="str">
        <f>IF(D652=0,C652,D652)</f>
        <v/>
      </c>
      <c r="C659" s="173" t="s">
        <v>164</v>
      </c>
      <c r="D659" s="174"/>
      <c r="E659" s="89"/>
      <c r="F659" s="102">
        <v>9</v>
      </c>
      <c r="G659" s="104"/>
      <c r="H659" s="105"/>
      <c r="I659" s="106">
        <f t="shared" si="416"/>
        <v>1</v>
      </c>
      <c r="J659" s="118" t="str">
        <f>申請シート!J659</f>
        <v>【住宅手当】</v>
      </c>
      <c r="K659" s="107">
        <f>申請シート!P659</f>
        <v>0</v>
      </c>
      <c r="L659" s="300" t="s">
        <v>108</v>
      </c>
      <c r="M659" s="333"/>
      <c r="N659" s="288" t="s">
        <v>20</v>
      </c>
      <c r="O659" s="289"/>
      <c r="P659" s="289"/>
      <c r="Q659" s="289"/>
      <c r="R659" s="289"/>
      <c r="S659" s="290" t="s">
        <v>17</v>
      </c>
      <c r="T659" s="107">
        <f t="shared" si="428"/>
        <v>0</v>
      </c>
      <c r="U659" s="107">
        <f t="shared" si="417"/>
        <v>0</v>
      </c>
      <c r="V659" s="291"/>
      <c r="X659" s="70" t="str">
        <f t="shared" si="418"/>
        <v>【住宅手当】</v>
      </c>
      <c r="Y659" s="70">
        <f t="shared" si="419"/>
        <v>0.5</v>
      </c>
      <c r="Z659" s="70">
        <f t="shared" si="420"/>
        <v>0</v>
      </c>
      <c r="AA659" s="70">
        <f t="shared" si="421"/>
        <v>0</v>
      </c>
      <c r="AB659" s="77">
        <f t="shared" si="422"/>
        <v>0</v>
      </c>
      <c r="AC659" s="70">
        <f t="shared" si="423"/>
        <v>0</v>
      </c>
      <c r="AD659" s="77">
        <f t="shared" si="424"/>
        <v>0</v>
      </c>
      <c r="AE659" s="70">
        <f t="shared" si="425"/>
        <v>0</v>
      </c>
      <c r="AF659" s="70">
        <f t="shared" si="426"/>
        <v>0</v>
      </c>
      <c r="AG659" s="70">
        <f t="shared" si="427"/>
        <v>0</v>
      </c>
    </row>
    <row r="660" spans="1:33" s="70" customFormat="1" ht="20.5" customHeight="1" thickBot="1" x14ac:dyDescent="0.6">
      <c r="A660" s="315"/>
      <c r="B660" s="174" t="s">
        <v>5</v>
      </c>
      <c r="C660" s="175">
        <f>申請シート!C661</f>
        <v>12</v>
      </c>
      <c r="D660" s="176">
        <f>COUNTIF(X651:X662,"&lt;&gt;【補助対象外】")</f>
        <v>12</v>
      </c>
      <c r="E660" s="90"/>
      <c r="F660" s="102">
        <v>10</v>
      </c>
      <c r="G660" s="104"/>
      <c r="H660" s="105"/>
      <c r="I660" s="106">
        <f t="shared" si="416"/>
        <v>1</v>
      </c>
      <c r="J660" s="118" t="str">
        <f>申請シート!J660</f>
        <v>【住宅手当】</v>
      </c>
      <c r="K660" s="107">
        <f>申請シート!P660</f>
        <v>0</v>
      </c>
      <c r="L660" s="300" t="s">
        <v>108</v>
      </c>
      <c r="M660" s="333"/>
      <c r="N660" s="288" t="s">
        <v>20</v>
      </c>
      <c r="O660" s="289"/>
      <c r="P660" s="289"/>
      <c r="Q660" s="289"/>
      <c r="R660" s="289"/>
      <c r="S660" s="290" t="s">
        <v>17</v>
      </c>
      <c r="T660" s="107">
        <f t="shared" si="428"/>
        <v>0</v>
      </c>
      <c r="U660" s="107">
        <f t="shared" si="417"/>
        <v>0</v>
      </c>
      <c r="V660" s="291"/>
      <c r="X660" s="70" t="str">
        <f t="shared" si="418"/>
        <v>【住宅手当】</v>
      </c>
      <c r="Y660" s="70">
        <f t="shared" si="419"/>
        <v>0.5</v>
      </c>
      <c r="Z660" s="70">
        <f t="shared" si="420"/>
        <v>0</v>
      </c>
      <c r="AA660" s="70">
        <f t="shared" si="421"/>
        <v>0</v>
      </c>
      <c r="AB660" s="77">
        <f t="shared" si="422"/>
        <v>0</v>
      </c>
      <c r="AC660" s="70">
        <f t="shared" si="423"/>
        <v>0</v>
      </c>
      <c r="AD660" s="77">
        <f t="shared" si="424"/>
        <v>0</v>
      </c>
      <c r="AE660" s="70">
        <f t="shared" si="425"/>
        <v>0</v>
      </c>
      <c r="AF660" s="70">
        <f t="shared" si="426"/>
        <v>0</v>
      </c>
      <c r="AG660" s="70">
        <f t="shared" si="427"/>
        <v>0</v>
      </c>
    </row>
    <row r="661" spans="1:33" s="70" customFormat="1" ht="20.5" customHeight="1" thickBot="1" x14ac:dyDescent="0.6">
      <c r="A661" s="315"/>
      <c r="B661" s="89" t="s">
        <v>114</v>
      </c>
      <c r="C661" s="182">
        <f>ROUNDDOWN(SUM(K651:K662),-3)</f>
        <v>0</v>
      </c>
      <c r="D661" s="177">
        <f>ROUNDDOWN(SUM(T651:T662),-3)</f>
        <v>0</v>
      </c>
      <c r="E661" s="89"/>
      <c r="F661" s="102">
        <v>11</v>
      </c>
      <c r="G661" s="104"/>
      <c r="H661" s="105"/>
      <c r="I661" s="106">
        <f t="shared" si="416"/>
        <v>1</v>
      </c>
      <c r="J661" s="118" t="str">
        <f>申請シート!J661</f>
        <v>【住宅手当】</v>
      </c>
      <c r="K661" s="107">
        <f>申請シート!P661</f>
        <v>0</v>
      </c>
      <c r="L661" s="300" t="s">
        <v>108</v>
      </c>
      <c r="M661" s="333"/>
      <c r="N661" s="288" t="s">
        <v>20</v>
      </c>
      <c r="O661" s="289"/>
      <c r="P661" s="289"/>
      <c r="Q661" s="289"/>
      <c r="R661" s="289"/>
      <c r="S661" s="290" t="s">
        <v>17</v>
      </c>
      <c r="T661" s="107">
        <f t="shared" si="428"/>
        <v>0</v>
      </c>
      <c r="U661" s="107">
        <f t="shared" si="417"/>
        <v>0</v>
      </c>
      <c r="V661" s="291"/>
      <c r="X661" s="70" t="str">
        <f t="shared" si="418"/>
        <v>【住宅手当】</v>
      </c>
      <c r="Y661" s="70">
        <f t="shared" si="419"/>
        <v>0.5</v>
      </c>
      <c r="Z661" s="70">
        <f t="shared" si="420"/>
        <v>0</v>
      </c>
      <c r="AA661" s="70">
        <f t="shared" si="421"/>
        <v>0</v>
      </c>
      <c r="AB661" s="77">
        <f t="shared" si="422"/>
        <v>0</v>
      </c>
      <c r="AC661" s="70">
        <f t="shared" si="423"/>
        <v>0</v>
      </c>
      <c r="AD661" s="77">
        <f t="shared" si="424"/>
        <v>0</v>
      </c>
      <c r="AE661" s="70">
        <f t="shared" si="425"/>
        <v>0</v>
      </c>
      <c r="AF661" s="70">
        <f t="shared" si="426"/>
        <v>0</v>
      </c>
      <c r="AG661" s="70">
        <f t="shared" si="427"/>
        <v>0</v>
      </c>
    </row>
    <row r="662" spans="1:33" s="70" customFormat="1" ht="20.5" customHeight="1" thickBot="1" x14ac:dyDescent="0.6">
      <c r="A662" s="315"/>
      <c r="B662" s="183" t="s">
        <v>115</v>
      </c>
      <c r="C662" s="178"/>
      <c r="D662" s="179">
        <f>D661-C661</f>
        <v>0</v>
      </c>
      <c r="E662" s="90"/>
      <c r="F662" s="108">
        <v>12</v>
      </c>
      <c r="G662" s="109"/>
      <c r="H662" s="110"/>
      <c r="I662" s="111">
        <f t="shared" si="416"/>
        <v>1</v>
      </c>
      <c r="J662" s="120" t="str">
        <f>申請シート!J662</f>
        <v>【住宅手当】</v>
      </c>
      <c r="K662" s="112">
        <f>申請シート!P662</f>
        <v>0</v>
      </c>
      <c r="L662" s="303" t="s">
        <v>108</v>
      </c>
      <c r="M662" s="334"/>
      <c r="N662" s="295" t="s">
        <v>20</v>
      </c>
      <c r="O662" s="296"/>
      <c r="P662" s="296"/>
      <c r="Q662" s="296"/>
      <c r="R662" s="296"/>
      <c r="S662" s="297" t="s">
        <v>17</v>
      </c>
      <c r="T662" s="112">
        <f t="shared" si="428"/>
        <v>0</v>
      </c>
      <c r="U662" s="112">
        <f t="shared" si="417"/>
        <v>0</v>
      </c>
      <c r="V662" s="298"/>
      <c r="X662" s="70" t="str">
        <f t="shared" si="418"/>
        <v>【住宅手当】</v>
      </c>
      <c r="Y662" s="70">
        <f t="shared" si="419"/>
        <v>0.5</v>
      </c>
      <c r="Z662" s="70">
        <f t="shared" si="420"/>
        <v>0</v>
      </c>
      <c r="AA662" s="70">
        <f t="shared" si="421"/>
        <v>0</v>
      </c>
      <c r="AB662" s="77">
        <f t="shared" si="422"/>
        <v>0</v>
      </c>
      <c r="AC662" s="70">
        <f t="shared" si="423"/>
        <v>0</v>
      </c>
      <c r="AD662" s="77">
        <f t="shared" si="424"/>
        <v>0</v>
      </c>
      <c r="AE662" s="70">
        <f t="shared" si="425"/>
        <v>0</v>
      </c>
      <c r="AF662" s="70">
        <f t="shared" si="426"/>
        <v>0</v>
      </c>
      <c r="AG662" s="70">
        <f t="shared" si="427"/>
        <v>0</v>
      </c>
    </row>
    <row r="663" spans="1:33" s="70" customFormat="1" ht="3.65" customHeight="1" x14ac:dyDescent="0.55000000000000004">
      <c r="A663" s="147"/>
      <c r="B663" s="91"/>
      <c r="C663" s="71"/>
      <c r="D663" s="151"/>
      <c r="E663" s="92"/>
      <c r="F663" s="71"/>
      <c r="G663" s="93"/>
      <c r="H663" s="93"/>
      <c r="I663" s="94"/>
      <c r="J663" s="156"/>
      <c r="K663" s="95"/>
      <c r="L663" s="156"/>
      <c r="M663" s="157"/>
      <c r="N663" s="267"/>
      <c r="O663" s="268"/>
      <c r="P663" s="268"/>
      <c r="Q663" s="268"/>
      <c r="R663" s="268"/>
      <c r="S663" s="267"/>
      <c r="T663" s="95"/>
      <c r="U663" s="95"/>
      <c r="V663" s="96"/>
      <c r="AB663" s="77"/>
      <c r="AD663" s="77"/>
    </row>
    <row r="664" spans="1:33" s="70" customFormat="1" ht="3.65" customHeight="1" x14ac:dyDescent="0.55000000000000004">
      <c r="A664" s="147"/>
      <c r="B664" s="91"/>
      <c r="C664" s="71"/>
      <c r="D664" s="151"/>
      <c r="E664" s="92"/>
      <c r="F664" s="71"/>
      <c r="G664" s="93"/>
      <c r="H664" s="93"/>
      <c r="I664" s="94"/>
      <c r="J664" s="156"/>
      <c r="K664" s="95"/>
      <c r="L664" s="156"/>
      <c r="M664" s="157"/>
      <c r="N664" s="267"/>
      <c r="O664" s="268"/>
      <c r="P664" s="268"/>
      <c r="Q664" s="268"/>
      <c r="R664" s="268"/>
      <c r="S664" s="267"/>
      <c r="T664" s="95"/>
      <c r="U664" s="95"/>
      <c r="V664" s="96"/>
      <c r="AB664" s="77"/>
      <c r="AD664" s="77"/>
    </row>
    <row r="665" spans="1:33" s="70" customFormat="1" ht="3.65" customHeight="1" thickBot="1" x14ac:dyDescent="0.6">
      <c r="A665" s="147"/>
      <c r="B665" s="91"/>
      <c r="C665" s="71"/>
      <c r="D665" s="151"/>
      <c r="E665" s="92"/>
      <c r="F665" s="71"/>
      <c r="G665" s="93"/>
      <c r="H665" s="93"/>
      <c r="I665" s="94"/>
      <c r="J665" s="156"/>
      <c r="K665" s="95"/>
      <c r="L665" s="156"/>
      <c r="M665" s="157"/>
      <c r="N665" s="267"/>
      <c r="O665" s="268"/>
      <c r="P665" s="268"/>
      <c r="Q665" s="268"/>
      <c r="R665" s="268"/>
      <c r="S665" s="267"/>
      <c r="T665" s="95"/>
      <c r="U665" s="95"/>
      <c r="V665" s="96"/>
      <c r="AB665" s="77"/>
      <c r="AD665" s="77"/>
    </row>
    <row r="666" spans="1:33" s="70" customFormat="1" ht="3.65" customHeight="1" x14ac:dyDescent="0.55000000000000004">
      <c r="A666" s="147"/>
      <c r="B666" s="162"/>
      <c r="C666" s="164"/>
      <c r="D666" s="161"/>
      <c r="E666" s="163"/>
      <c r="F666" s="164"/>
      <c r="G666" s="165"/>
      <c r="H666" s="165"/>
      <c r="I666" s="166"/>
      <c r="J666" s="180"/>
      <c r="K666" s="167"/>
      <c r="L666" s="180"/>
      <c r="M666" s="181"/>
      <c r="N666" s="269"/>
      <c r="O666" s="270"/>
      <c r="P666" s="270"/>
      <c r="Q666" s="270"/>
      <c r="R666" s="270"/>
      <c r="S666" s="269"/>
      <c r="T666" s="167"/>
      <c r="U666" s="167"/>
      <c r="V666" s="168"/>
      <c r="AB666" s="77"/>
      <c r="AD666" s="77"/>
    </row>
    <row r="667" spans="1:33" s="70" customFormat="1" ht="3.65" customHeight="1" x14ac:dyDescent="0.55000000000000004">
      <c r="A667" s="147"/>
      <c r="B667" s="91"/>
      <c r="C667" s="71"/>
      <c r="D667" s="151"/>
      <c r="E667" s="92"/>
      <c r="F667" s="71"/>
      <c r="G667" s="93"/>
      <c r="H667" s="93"/>
      <c r="I667" s="94"/>
      <c r="J667" s="156"/>
      <c r="K667" s="95"/>
      <c r="L667" s="156"/>
      <c r="M667" s="157"/>
      <c r="N667" s="267"/>
      <c r="O667" s="268"/>
      <c r="P667" s="268"/>
      <c r="Q667" s="268"/>
      <c r="R667" s="268"/>
      <c r="S667" s="267"/>
      <c r="T667" s="95"/>
      <c r="U667" s="95"/>
      <c r="V667" s="96"/>
      <c r="AB667" s="77"/>
      <c r="AD667" s="77"/>
    </row>
    <row r="668" spans="1:33" s="70" customFormat="1" ht="3.65" customHeight="1" x14ac:dyDescent="0.55000000000000004">
      <c r="A668" s="147"/>
      <c r="B668" s="91"/>
      <c r="C668" s="71"/>
      <c r="D668" s="151"/>
      <c r="E668" s="92"/>
      <c r="F668" s="71"/>
      <c r="G668" s="93"/>
      <c r="H668" s="93"/>
      <c r="I668" s="94"/>
      <c r="J668" s="156"/>
      <c r="K668" s="95"/>
      <c r="L668" s="156"/>
      <c r="M668" s="157"/>
      <c r="N668" s="267"/>
      <c r="O668" s="268"/>
      <c r="P668" s="268"/>
      <c r="Q668" s="268"/>
      <c r="R668" s="268"/>
      <c r="S668" s="267"/>
      <c r="T668" s="95"/>
      <c r="U668" s="95"/>
      <c r="V668" s="96"/>
      <c r="AB668" s="77"/>
      <c r="AD668" s="77"/>
    </row>
    <row r="669" spans="1:33" ht="20" thickBot="1" x14ac:dyDescent="0.5">
      <c r="B669" s="6"/>
      <c r="C669" s="6"/>
      <c r="D669" s="122" t="str">
        <f>申請シート!D670</f>
        <v>34人目</v>
      </c>
      <c r="E669" s="6"/>
      <c r="F669" s="6"/>
      <c r="G669" s="149"/>
      <c r="H669" s="149"/>
      <c r="J669" s="149"/>
      <c r="N669" s="155"/>
      <c r="O669" s="154"/>
      <c r="P669" s="154"/>
      <c r="Q669" s="154"/>
      <c r="R669" s="154"/>
      <c r="S669" s="154"/>
      <c r="T669" s="154"/>
      <c r="U669" s="154"/>
      <c r="V669" s="155"/>
    </row>
    <row r="670" spans="1:33" s="70" customFormat="1" ht="48" customHeight="1" thickBot="1" x14ac:dyDescent="0.6">
      <c r="A670" s="78"/>
      <c r="B670" s="83" t="s">
        <v>94</v>
      </c>
      <c r="C670" s="83" t="s">
        <v>105</v>
      </c>
      <c r="D670" s="114" t="s">
        <v>107</v>
      </c>
      <c r="E670" s="88"/>
      <c r="F670" s="83" t="s">
        <v>93</v>
      </c>
      <c r="G670" s="84" t="s">
        <v>66</v>
      </c>
      <c r="H670" s="84" t="s">
        <v>67</v>
      </c>
      <c r="I670" s="81" t="s">
        <v>73</v>
      </c>
      <c r="J670" s="116" t="s">
        <v>111</v>
      </c>
      <c r="K670" s="116" t="s">
        <v>112</v>
      </c>
      <c r="L670" s="116" t="s">
        <v>109</v>
      </c>
      <c r="M670" s="116"/>
      <c r="N670" s="84" t="s">
        <v>75</v>
      </c>
      <c r="O670" s="84" t="s">
        <v>69</v>
      </c>
      <c r="P670" s="84" t="s">
        <v>68</v>
      </c>
      <c r="Q670" s="84" t="s">
        <v>70</v>
      </c>
      <c r="R670" s="84" t="s">
        <v>71</v>
      </c>
      <c r="S670" s="84" t="s">
        <v>15</v>
      </c>
      <c r="T670" s="121" t="s">
        <v>113</v>
      </c>
      <c r="U670" s="80" t="s">
        <v>74</v>
      </c>
      <c r="V670" s="69" t="s">
        <v>116</v>
      </c>
      <c r="Y670" s="70" t="s">
        <v>54</v>
      </c>
      <c r="Z670" s="70" t="s">
        <v>79</v>
      </c>
      <c r="AA670" s="70" t="s">
        <v>56</v>
      </c>
      <c r="AB670" s="70" t="s">
        <v>57</v>
      </c>
      <c r="AC670" s="71" t="s">
        <v>58</v>
      </c>
      <c r="AD670" s="70" t="s">
        <v>59</v>
      </c>
      <c r="AE670" s="70" t="s">
        <v>60</v>
      </c>
      <c r="AF670" s="70" t="s">
        <v>61</v>
      </c>
      <c r="AG670" s="70" t="s">
        <v>62</v>
      </c>
    </row>
    <row r="671" spans="1:33" s="70" customFormat="1" ht="20.5" customHeight="1" x14ac:dyDescent="0.55000000000000004">
      <c r="A671" s="315"/>
      <c r="B671" s="72" t="s">
        <v>96</v>
      </c>
      <c r="C671" s="87" t="str">
        <f>IF(申請シート!C671=0,"",申請シート!C671)</f>
        <v/>
      </c>
      <c r="D671" s="299"/>
      <c r="E671" s="89"/>
      <c r="F671" s="87">
        <v>1</v>
      </c>
      <c r="G671" s="73"/>
      <c r="H671" s="74"/>
      <c r="I671" s="75">
        <f t="shared" ref="I671:I682" si="429">IF(H671-G671+1&lt;10,IF(H671-G671+1&gt;0,H671-G671+1,"✕"),"✕")</f>
        <v>1</v>
      </c>
      <c r="J671" s="119" t="str">
        <f>申請シート!J671</f>
        <v>【住宅手当】</v>
      </c>
      <c r="K671" s="117">
        <f>申請シート!P671</f>
        <v>0</v>
      </c>
      <c r="L671" s="300" t="s">
        <v>108</v>
      </c>
      <c r="M671" s="332" t="s">
        <v>110</v>
      </c>
      <c r="N671" s="283" t="s">
        <v>20</v>
      </c>
      <c r="O671" s="284"/>
      <c r="P671" s="284"/>
      <c r="Q671" s="284"/>
      <c r="R671" s="284"/>
      <c r="S671" s="285" t="s">
        <v>17</v>
      </c>
      <c r="T671" s="76">
        <f>IF(L671="【あり】",IF(N671="【住宅手当】",AC671,IF(N671="【宿舎借上げ】",AG671,0)),K671)</f>
        <v>0</v>
      </c>
      <c r="U671" s="76">
        <f t="shared" ref="U671:U682" si="430">I671*T671</f>
        <v>0</v>
      </c>
      <c r="V671" s="286"/>
      <c r="X671" s="70" t="str">
        <f t="shared" ref="X671:X682" si="431">IF(L671="【あり】",N671,J671)</f>
        <v>【住宅手当】</v>
      </c>
      <c r="Y671" s="70">
        <f t="shared" ref="Y671:Y682" si="432">IF(S671="標準エリア",1/2,(IF(S671="加算エリア",2/3,0)))</f>
        <v>0.5</v>
      </c>
      <c r="Z671" s="70">
        <f t="shared" ref="Z671:Z682" si="433">P671*Y671</f>
        <v>0</v>
      </c>
      <c r="AA671" s="70">
        <f t="shared" ref="AA671:AA682" si="434">IF(Z671&gt;=(IF(S671="標準エリア",10000,IF(S671="加算エリア",14000,0))),IF(S671="標準エリア",10000,IF(S671="加算エリア",14000,0)),Z671)</f>
        <v>0</v>
      </c>
      <c r="AB671" s="77">
        <f t="shared" ref="AB671:AB682" si="435">O671-P671</f>
        <v>0</v>
      </c>
      <c r="AC671" s="70">
        <f t="shared" ref="AC671:AC682" si="436">IF(AA671&gt;=AB671,AB671,AA671)</f>
        <v>0</v>
      </c>
      <c r="AD671" s="77">
        <f t="shared" ref="AD671:AD682" si="437">Q671-R671</f>
        <v>0</v>
      </c>
      <c r="AE671" s="70">
        <f t="shared" ref="AE671:AE682" si="438">AD671*Y671</f>
        <v>0</v>
      </c>
      <c r="AF671" s="70">
        <f t="shared" ref="AF671:AF682" si="439">IF(AE671&gt;=(IF(S671="標準エリア",10000,14000)),(IF(S671="標準エリア",10000,14000)),AE671)</f>
        <v>0</v>
      </c>
      <c r="AG671" s="70">
        <f t="shared" ref="AG671:AG682" si="440">IF(AF671&gt;=R671,R671,AF671)</f>
        <v>0</v>
      </c>
    </row>
    <row r="672" spans="1:33" s="70" customFormat="1" ht="20.5" customHeight="1" x14ac:dyDescent="0.55000000000000004">
      <c r="A672" s="315"/>
      <c r="B672" s="101" t="s">
        <v>97</v>
      </c>
      <c r="C672" s="102" t="str">
        <f>IF(申請シート!C672=0,"",申請シート!C672)</f>
        <v/>
      </c>
      <c r="D672" s="301"/>
      <c r="E672" s="90"/>
      <c r="F672" s="102">
        <v>2</v>
      </c>
      <c r="G672" s="104"/>
      <c r="H672" s="105"/>
      <c r="I672" s="106">
        <f t="shared" si="429"/>
        <v>1</v>
      </c>
      <c r="J672" s="118" t="str">
        <f>申請シート!J672</f>
        <v>【住宅手当】</v>
      </c>
      <c r="K672" s="107">
        <f>申請シート!P672</f>
        <v>0</v>
      </c>
      <c r="L672" s="300" t="s">
        <v>108</v>
      </c>
      <c r="M672" s="333"/>
      <c r="N672" s="288" t="s">
        <v>20</v>
      </c>
      <c r="O672" s="289"/>
      <c r="P672" s="289"/>
      <c r="Q672" s="289"/>
      <c r="R672" s="289"/>
      <c r="S672" s="290" t="s">
        <v>17</v>
      </c>
      <c r="T672" s="107">
        <f>IF(L672="【あり】",IF(N672="【住宅手当】",AC672,IF(N672="【宿舎借上げ】",AG672,0)),K672)</f>
        <v>0</v>
      </c>
      <c r="U672" s="107">
        <f t="shared" si="430"/>
        <v>0</v>
      </c>
      <c r="V672" s="291"/>
      <c r="X672" s="70" t="str">
        <f t="shared" si="431"/>
        <v>【住宅手当】</v>
      </c>
      <c r="Y672" s="70">
        <f t="shared" si="432"/>
        <v>0.5</v>
      </c>
      <c r="Z672" s="70">
        <f t="shared" si="433"/>
        <v>0</v>
      </c>
      <c r="AA672" s="70">
        <f t="shared" si="434"/>
        <v>0</v>
      </c>
      <c r="AB672" s="77">
        <f t="shared" si="435"/>
        <v>0</v>
      </c>
      <c r="AC672" s="70">
        <f t="shared" si="436"/>
        <v>0</v>
      </c>
      <c r="AD672" s="77">
        <f t="shared" si="437"/>
        <v>0</v>
      </c>
      <c r="AE672" s="70">
        <f t="shared" si="438"/>
        <v>0</v>
      </c>
      <c r="AF672" s="70">
        <f t="shared" si="439"/>
        <v>0</v>
      </c>
      <c r="AG672" s="70">
        <f t="shared" si="440"/>
        <v>0</v>
      </c>
    </row>
    <row r="673" spans="1:33" s="70" customFormat="1" ht="20.5" customHeight="1" x14ac:dyDescent="0.55000000000000004">
      <c r="A673" s="315"/>
      <c r="B673" s="101" t="s">
        <v>106</v>
      </c>
      <c r="C673" s="115" t="str">
        <f>IF(申請シート!C675=0,"",申請シート!C675)</f>
        <v/>
      </c>
      <c r="D673" s="301"/>
      <c r="E673" s="89"/>
      <c r="F673" s="102">
        <v>3</v>
      </c>
      <c r="G673" s="104"/>
      <c r="H673" s="105"/>
      <c r="I673" s="106">
        <f t="shared" si="429"/>
        <v>1</v>
      </c>
      <c r="J673" s="118" t="str">
        <f>申請シート!J673</f>
        <v>【住宅手当】</v>
      </c>
      <c r="K673" s="107">
        <f>申請シート!P673</f>
        <v>0</v>
      </c>
      <c r="L673" s="300" t="s">
        <v>108</v>
      </c>
      <c r="M673" s="333"/>
      <c r="N673" s="288" t="s">
        <v>20</v>
      </c>
      <c r="O673" s="289"/>
      <c r="P673" s="289"/>
      <c r="Q673" s="289"/>
      <c r="R673" s="289"/>
      <c r="S673" s="290" t="s">
        <v>17</v>
      </c>
      <c r="T673" s="107">
        <f t="shared" ref="T673:T682" si="441">IF(L673="【あり】",IF(N673="【住宅手当】",AC673,IF(N673="【宿舎借上げ】",AG673,0)),K673)</f>
        <v>0</v>
      </c>
      <c r="U673" s="107">
        <f t="shared" si="430"/>
        <v>0</v>
      </c>
      <c r="V673" s="291"/>
      <c r="X673" s="70" t="str">
        <f t="shared" si="431"/>
        <v>【住宅手当】</v>
      </c>
      <c r="Y673" s="70">
        <f t="shared" si="432"/>
        <v>0.5</v>
      </c>
      <c r="Z673" s="70">
        <f t="shared" si="433"/>
        <v>0</v>
      </c>
      <c r="AA673" s="70">
        <f t="shared" si="434"/>
        <v>0</v>
      </c>
      <c r="AB673" s="77">
        <f t="shared" si="435"/>
        <v>0</v>
      </c>
      <c r="AC673" s="70">
        <f t="shared" si="436"/>
        <v>0</v>
      </c>
      <c r="AD673" s="77">
        <f t="shared" si="437"/>
        <v>0</v>
      </c>
      <c r="AE673" s="70">
        <f t="shared" si="438"/>
        <v>0</v>
      </c>
      <c r="AF673" s="70">
        <f t="shared" si="439"/>
        <v>0</v>
      </c>
      <c r="AG673" s="70">
        <f t="shared" si="440"/>
        <v>0</v>
      </c>
    </row>
    <row r="674" spans="1:33" s="70" customFormat="1" ht="20.5" customHeight="1" x14ac:dyDescent="0.55000000000000004">
      <c r="A674" s="315"/>
      <c r="B674" s="339" t="s">
        <v>101</v>
      </c>
      <c r="C674" s="335" t="str">
        <f>IF(申請シート!C676=0,"",申請シート!C676)</f>
        <v/>
      </c>
      <c r="D674" s="329"/>
      <c r="E674" s="90"/>
      <c r="F674" s="102">
        <v>4</v>
      </c>
      <c r="G674" s="104"/>
      <c r="H674" s="105"/>
      <c r="I674" s="106">
        <f t="shared" si="429"/>
        <v>1</v>
      </c>
      <c r="J674" s="118" t="str">
        <f>申請シート!J674</f>
        <v>【住宅手当】</v>
      </c>
      <c r="K674" s="107">
        <f>申請シート!P674</f>
        <v>0</v>
      </c>
      <c r="L674" s="300" t="s">
        <v>108</v>
      </c>
      <c r="M674" s="333"/>
      <c r="N674" s="288" t="s">
        <v>20</v>
      </c>
      <c r="O674" s="289"/>
      <c r="P674" s="289"/>
      <c r="Q674" s="289"/>
      <c r="R674" s="289"/>
      <c r="S674" s="290" t="s">
        <v>17</v>
      </c>
      <c r="T674" s="107">
        <f t="shared" si="441"/>
        <v>0</v>
      </c>
      <c r="U674" s="107">
        <f t="shared" si="430"/>
        <v>0</v>
      </c>
      <c r="V674" s="291"/>
      <c r="X674" s="70" t="str">
        <f t="shared" si="431"/>
        <v>【住宅手当】</v>
      </c>
      <c r="Y674" s="70">
        <f t="shared" si="432"/>
        <v>0.5</v>
      </c>
      <c r="Z674" s="70">
        <f t="shared" si="433"/>
        <v>0</v>
      </c>
      <c r="AA674" s="70">
        <f t="shared" si="434"/>
        <v>0</v>
      </c>
      <c r="AB674" s="77">
        <f t="shared" si="435"/>
        <v>0</v>
      </c>
      <c r="AC674" s="70">
        <f t="shared" si="436"/>
        <v>0</v>
      </c>
      <c r="AD674" s="77">
        <f t="shared" si="437"/>
        <v>0</v>
      </c>
      <c r="AE674" s="70">
        <f t="shared" si="438"/>
        <v>0</v>
      </c>
      <c r="AF674" s="70">
        <f t="shared" si="439"/>
        <v>0</v>
      </c>
      <c r="AG674" s="70">
        <f t="shared" si="440"/>
        <v>0</v>
      </c>
    </row>
    <row r="675" spans="1:33" s="70" customFormat="1" ht="20.5" customHeight="1" x14ac:dyDescent="0.55000000000000004">
      <c r="A675" s="315"/>
      <c r="B675" s="340"/>
      <c r="C675" s="336"/>
      <c r="D675" s="330"/>
      <c r="E675" s="89"/>
      <c r="F675" s="102">
        <v>5</v>
      </c>
      <c r="G675" s="104"/>
      <c r="H675" s="105"/>
      <c r="I675" s="106">
        <f t="shared" si="429"/>
        <v>1</v>
      </c>
      <c r="J675" s="118" t="str">
        <f>申請シート!J675</f>
        <v>【住宅手当】</v>
      </c>
      <c r="K675" s="107">
        <f>申請シート!P675</f>
        <v>0</v>
      </c>
      <c r="L675" s="300" t="s">
        <v>108</v>
      </c>
      <c r="M675" s="333"/>
      <c r="N675" s="288" t="s">
        <v>20</v>
      </c>
      <c r="O675" s="289"/>
      <c r="P675" s="289"/>
      <c r="Q675" s="289"/>
      <c r="R675" s="289"/>
      <c r="S675" s="290" t="s">
        <v>17</v>
      </c>
      <c r="T675" s="107">
        <f t="shared" si="441"/>
        <v>0</v>
      </c>
      <c r="U675" s="107">
        <f t="shared" si="430"/>
        <v>0</v>
      </c>
      <c r="V675" s="291"/>
      <c r="X675" s="70" t="str">
        <f t="shared" si="431"/>
        <v>【住宅手当】</v>
      </c>
      <c r="Y675" s="70">
        <f t="shared" si="432"/>
        <v>0.5</v>
      </c>
      <c r="Z675" s="70">
        <f t="shared" si="433"/>
        <v>0</v>
      </c>
      <c r="AA675" s="70">
        <f t="shared" si="434"/>
        <v>0</v>
      </c>
      <c r="AB675" s="77">
        <f t="shared" si="435"/>
        <v>0</v>
      </c>
      <c r="AC675" s="70">
        <f t="shared" si="436"/>
        <v>0</v>
      </c>
      <c r="AD675" s="77">
        <f t="shared" si="437"/>
        <v>0</v>
      </c>
      <c r="AE675" s="70">
        <f t="shared" si="438"/>
        <v>0</v>
      </c>
      <c r="AF675" s="70">
        <f t="shared" si="439"/>
        <v>0</v>
      </c>
      <c r="AG675" s="70">
        <f t="shared" si="440"/>
        <v>0</v>
      </c>
    </row>
    <row r="676" spans="1:33" s="70" customFormat="1" ht="20.5" customHeight="1" thickBot="1" x14ac:dyDescent="0.6">
      <c r="A676" s="315"/>
      <c r="B676" s="341"/>
      <c r="C676" s="337"/>
      <c r="D676" s="331"/>
      <c r="E676" s="90"/>
      <c r="F676" s="102">
        <v>6</v>
      </c>
      <c r="G676" s="104"/>
      <c r="H676" s="105"/>
      <c r="I676" s="106">
        <f t="shared" si="429"/>
        <v>1</v>
      </c>
      <c r="J676" s="118" t="str">
        <f>申請シート!J676</f>
        <v>【住宅手当】</v>
      </c>
      <c r="K676" s="107">
        <f>申請シート!P676</f>
        <v>0</v>
      </c>
      <c r="L676" s="300" t="s">
        <v>108</v>
      </c>
      <c r="M676" s="333"/>
      <c r="N676" s="288" t="s">
        <v>20</v>
      </c>
      <c r="O676" s="289"/>
      <c r="P676" s="289"/>
      <c r="Q676" s="289"/>
      <c r="R676" s="289"/>
      <c r="S676" s="290" t="s">
        <v>17</v>
      </c>
      <c r="T676" s="107">
        <f t="shared" si="441"/>
        <v>0</v>
      </c>
      <c r="U676" s="107">
        <f t="shared" si="430"/>
        <v>0</v>
      </c>
      <c r="V676" s="291"/>
      <c r="X676" s="70" t="str">
        <f t="shared" si="431"/>
        <v>【住宅手当】</v>
      </c>
      <c r="Y676" s="70">
        <f t="shared" si="432"/>
        <v>0.5</v>
      </c>
      <c r="Z676" s="70">
        <f t="shared" si="433"/>
        <v>0</v>
      </c>
      <c r="AA676" s="70">
        <f t="shared" si="434"/>
        <v>0</v>
      </c>
      <c r="AB676" s="77">
        <f t="shared" si="435"/>
        <v>0</v>
      </c>
      <c r="AC676" s="70">
        <f t="shared" si="436"/>
        <v>0</v>
      </c>
      <c r="AD676" s="77">
        <f t="shared" si="437"/>
        <v>0</v>
      </c>
      <c r="AE676" s="70">
        <f t="shared" si="438"/>
        <v>0</v>
      </c>
      <c r="AF676" s="70">
        <f t="shared" si="439"/>
        <v>0</v>
      </c>
      <c r="AG676" s="70">
        <f t="shared" si="440"/>
        <v>0</v>
      </c>
    </row>
    <row r="677" spans="1:33" s="70" customFormat="1" ht="20.5" customHeight="1" x14ac:dyDescent="0.55000000000000004">
      <c r="A677" s="338"/>
      <c r="B677" s="99"/>
      <c r="C677" s="99"/>
      <c r="D677" s="99"/>
      <c r="E677" s="97"/>
      <c r="F677" s="102">
        <v>7</v>
      </c>
      <c r="G677" s="104"/>
      <c r="H677" s="105"/>
      <c r="I677" s="106">
        <f t="shared" si="429"/>
        <v>1</v>
      </c>
      <c r="J677" s="118" t="str">
        <f>申請シート!J677</f>
        <v>【住宅手当】</v>
      </c>
      <c r="K677" s="107">
        <f>申請シート!P677</f>
        <v>0</v>
      </c>
      <c r="L677" s="300" t="s">
        <v>108</v>
      </c>
      <c r="M677" s="333"/>
      <c r="N677" s="288" t="s">
        <v>20</v>
      </c>
      <c r="O677" s="289"/>
      <c r="P677" s="289"/>
      <c r="Q677" s="289"/>
      <c r="R677" s="289"/>
      <c r="S677" s="290" t="s">
        <v>17</v>
      </c>
      <c r="T677" s="107">
        <f t="shared" si="441"/>
        <v>0</v>
      </c>
      <c r="U677" s="107">
        <f t="shared" si="430"/>
        <v>0</v>
      </c>
      <c r="V677" s="291"/>
      <c r="X677" s="70" t="str">
        <f t="shared" si="431"/>
        <v>【住宅手当】</v>
      </c>
      <c r="Y677" s="70">
        <f t="shared" si="432"/>
        <v>0.5</v>
      </c>
      <c r="Z677" s="70">
        <f t="shared" si="433"/>
        <v>0</v>
      </c>
      <c r="AA677" s="70">
        <f t="shared" si="434"/>
        <v>0</v>
      </c>
      <c r="AB677" s="77">
        <f t="shared" si="435"/>
        <v>0</v>
      </c>
      <c r="AC677" s="70">
        <f t="shared" si="436"/>
        <v>0</v>
      </c>
      <c r="AD677" s="77">
        <f t="shared" si="437"/>
        <v>0</v>
      </c>
      <c r="AE677" s="70">
        <f t="shared" si="438"/>
        <v>0</v>
      </c>
      <c r="AF677" s="70">
        <f t="shared" si="439"/>
        <v>0</v>
      </c>
      <c r="AG677" s="70">
        <f t="shared" si="440"/>
        <v>0</v>
      </c>
    </row>
    <row r="678" spans="1:33" s="70" customFormat="1" ht="20.5" customHeight="1" thickBot="1" x14ac:dyDescent="0.6">
      <c r="A678" s="338"/>
      <c r="B678" s="100"/>
      <c r="C678" s="100"/>
      <c r="D678" s="100"/>
      <c r="E678" s="98"/>
      <c r="F678" s="102">
        <v>8</v>
      </c>
      <c r="G678" s="104"/>
      <c r="H678" s="105"/>
      <c r="I678" s="106">
        <f t="shared" si="429"/>
        <v>1</v>
      </c>
      <c r="J678" s="118" t="str">
        <f>申請シート!J678</f>
        <v>【住宅手当】</v>
      </c>
      <c r="K678" s="107">
        <f>申請シート!P678</f>
        <v>0</v>
      </c>
      <c r="L678" s="300" t="s">
        <v>108</v>
      </c>
      <c r="M678" s="333"/>
      <c r="N678" s="288" t="s">
        <v>20</v>
      </c>
      <c r="O678" s="289"/>
      <c r="P678" s="289"/>
      <c r="Q678" s="289"/>
      <c r="R678" s="289"/>
      <c r="S678" s="290" t="s">
        <v>17</v>
      </c>
      <c r="T678" s="107">
        <f t="shared" si="441"/>
        <v>0</v>
      </c>
      <c r="U678" s="107">
        <f t="shared" si="430"/>
        <v>0</v>
      </c>
      <c r="V678" s="291"/>
      <c r="X678" s="70" t="str">
        <f t="shared" si="431"/>
        <v>【住宅手当】</v>
      </c>
      <c r="Y678" s="70">
        <f t="shared" si="432"/>
        <v>0.5</v>
      </c>
      <c r="Z678" s="70">
        <f t="shared" si="433"/>
        <v>0</v>
      </c>
      <c r="AA678" s="70">
        <f t="shared" si="434"/>
        <v>0</v>
      </c>
      <c r="AB678" s="77">
        <f t="shared" si="435"/>
        <v>0</v>
      </c>
      <c r="AC678" s="70">
        <f t="shared" si="436"/>
        <v>0</v>
      </c>
      <c r="AD678" s="77">
        <f t="shared" si="437"/>
        <v>0</v>
      </c>
      <c r="AE678" s="70">
        <f t="shared" si="438"/>
        <v>0</v>
      </c>
      <c r="AF678" s="70">
        <f t="shared" si="439"/>
        <v>0</v>
      </c>
      <c r="AG678" s="70">
        <f t="shared" si="440"/>
        <v>0</v>
      </c>
    </row>
    <row r="679" spans="1:33" s="70" customFormat="1" ht="20.5" customHeight="1" thickBot="1" x14ac:dyDescent="0.6">
      <c r="A679" s="315"/>
      <c r="B679" s="172" t="str">
        <f>IF(D672=0,C672,D672)</f>
        <v/>
      </c>
      <c r="C679" s="173" t="s">
        <v>164</v>
      </c>
      <c r="D679" s="174"/>
      <c r="E679" s="89"/>
      <c r="F679" s="102">
        <v>9</v>
      </c>
      <c r="G679" s="104"/>
      <c r="H679" s="105"/>
      <c r="I679" s="106">
        <f t="shared" si="429"/>
        <v>1</v>
      </c>
      <c r="J679" s="118" t="str">
        <f>申請シート!J679</f>
        <v>【住宅手当】</v>
      </c>
      <c r="K679" s="107">
        <f>申請シート!P679</f>
        <v>0</v>
      </c>
      <c r="L679" s="300" t="s">
        <v>108</v>
      </c>
      <c r="M679" s="333"/>
      <c r="N679" s="288" t="s">
        <v>20</v>
      </c>
      <c r="O679" s="289"/>
      <c r="P679" s="289"/>
      <c r="Q679" s="289"/>
      <c r="R679" s="289"/>
      <c r="S679" s="290" t="s">
        <v>17</v>
      </c>
      <c r="T679" s="107">
        <f t="shared" si="441"/>
        <v>0</v>
      </c>
      <c r="U679" s="107">
        <f t="shared" si="430"/>
        <v>0</v>
      </c>
      <c r="V679" s="291"/>
      <c r="X679" s="70" t="str">
        <f t="shared" si="431"/>
        <v>【住宅手当】</v>
      </c>
      <c r="Y679" s="70">
        <f t="shared" si="432"/>
        <v>0.5</v>
      </c>
      <c r="Z679" s="70">
        <f t="shared" si="433"/>
        <v>0</v>
      </c>
      <c r="AA679" s="70">
        <f t="shared" si="434"/>
        <v>0</v>
      </c>
      <c r="AB679" s="77">
        <f t="shared" si="435"/>
        <v>0</v>
      </c>
      <c r="AC679" s="70">
        <f t="shared" si="436"/>
        <v>0</v>
      </c>
      <c r="AD679" s="77">
        <f t="shared" si="437"/>
        <v>0</v>
      </c>
      <c r="AE679" s="70">
        <f t="shared" si="438"/>
        <v>0</v>
      </c>
      <c r="AF679" s="70">
        <f t="shared" si="439"/>
        <v>0</v>
      </c>
      <c r="AG679" s="70">
        <f t="shared" si="440"/>
        <v>0</v>
      </c>
    </row>
    <row r="680" spans="1:33" s="70" customFormat="1" ht="20.5" customHeight="1" thickBot="1" x14ac:dyDescent="0.6">
      <c r="A680" s="315"/>
      <c r="B680" s="174" t="s">
        <v>5</v>
      </c>
      <c r="C680" s="175">
        <f>申請シート!C681</f>
        <v>12</v>
      </c>
      <c r="D680" s="176">
        <f>COUNTIF(X671:X682,"&lt;&gt;【補助対象外】")</f>
        <v>12</v>
      </c>
      <c r="E680" s="90"/>
      <c r="F680" s="102">
        <v>10</v>
      </c>
      <c r="G680" s="104"/>
      <c r="H680" s="105"/>
      <c r="I680" s="106">
        <f t="shared" si="429"/>
        <v>1</v>
      </c>
      <c r="J680" s="118" t="str">
        <f>申請シート!J680</f>
        <v>【住宅手当】</v>
      </c>
      <c r="K680" s="107">
        <f>申請シート!P680</f>
        <v>0</v>
      </c>
      <c r="L680" s="300" t="s">
        <v>108</v>
      </c>
      <c r="M680" s="333"/>
      <c r="N680" s="288" t="s">
        <v>20</v>
      </c>
      <c r="O680" s="289"/>
      <c r="P680" s="289"/>
      <c r="Q680" s="289"/>
      <c r="R680" s="289"/>
      <c r="S680" s="290" t="s">
        <v>17</v>
      </c>
      <c r="T680" s="107">
        <f t="shared" si="441"/>
        <v>0</v>
      </c>
      <c r="U680" s="107">
        <f t="shared" si="430"/>
        <v>0</v>
      </c>
      <c r="V680" s="291"/>
      <c r="X680" s="70" t="str">
        <f t="shared" si="431"/>
        <v>【住宅手当】</v>
      </c>
      <c r="Y680" s="70">
        <f t="shared" si="432"/>
        <v>0.5</v>
      </c>
      <c r="Z680" s="70">
        <f t="shared" si="433"/>
        <v>0</v>
      </c>
      <c r="AA680" s="70">
        <f t="shared" si="434"/>
        <v>0</v>
      </c>
      <c r="AB680" s="77">
        <f t="shared" si="435"/>
        <v>0</v>
      </c>
      <c r="AC680" s="70">
        <f t="shared" si="436"/>
        <v>0</v>
      </c>
      <c r="AD680" s="77">
        <f t="shared" si="437"/>
        <v>0</v>
      </c>
      <c r="AE680" s="70">
        <f t="shared" si="438"/>
        <v>0</v>
      </c>
      <c r="AF680" s="70">
        <f t="shared" si="439"/>
        <v>0</v>
      </c>
      <c r="AG680" s="70">
        <f t="shared" si="440"/>
        <v>0</v>
      </c>
    </row>
    <row r="681" spans="1:33" s="70" customFormat="1" ht="20.5" customHeight="1" thickBot="1" x14ac:dyDescent="0.6">
      <c r="A681" s="315"/>
      <c r="B681" s="89" t="s">
        <v>114</v>
      </c>
      <c r="C681" s="182">
        <f>ROUNDDOWN(SUM(K671:K682),-3)</f>
        <v>0</v>
      </c>
      <c r="D681" s="177">
        <f>ROUNDDOWN(SUM(T671:T682),-3)</f>
        <v>0</v>
      </c>
      <c r="E681" s="89"/>
      <c r="F681" s="102">
        <v>11</v>
      </c>
      <c r="G681" s="104"/>
      <c r="H681" s="105"/>
      <c r="I681" s="106">
        <f t="shared" si="429"/>
        <v>1</v>
      </c>
      <c r="J681" s="118" t="str">
        <f>申請シート!J681</f>
        <v>【住宅手当】</v>
      </c>
      <c r="K681" s="107">
        <f>申請シート!P681</f>
        <v>0</v>
      </c>
      <c r="L681" s="300" t="s">
        <v>108</v>
      </c>
      <c r="M681" s="333"/>
      <c r="N681" s="288" t="s">
        <v>20</v>
      </c>
      <c r="O681" s="289"/>
      <c r="P681" s="289"/>
      <c r="Q681" s="289"/>
      <c r="R681" s="289"/>
      <c r="S681" s="290" t="s">
        <v>17</v>
      </c>
      <c r="T681" s="107">
        <f t="shared" si="441"/>
        <v>0</v>
      </c>
      <c r="U681" s="107">
        <f t="shared" si="430"/>
        <v>0</v>
      </c>
      <c r="V681" s="291"/>
      <c r="X681" s="70" t="str">
        <f t="shared" si="431"/>
        <v>【住宅手当】</v>
      </c>
      <c r="Y681" s="70">
        <f t="shared" si="432"/>
        <v>0.5</v>
      </c>
      <c r="Z681" s="70">
        <f t="shared" si="433"/>
        <v>0</v>
      </c>
      <c r="AA681" s="70">
        <f t="shared" si="434"/>
        <v>0</v>
      </c>
      <c r="AB681" s="77">
        <f t="shared" si="435"/>
        <v>0</v>
      </c>
      <c r="AC681" s="70">
        <f t="shared" si="436"/>
        <v>0</v>
      </c>
      <c r="AD681" s="77">
        <f t="shared" si="437"/>
        <v>0</v>
      </c>
      <c r="AE681" s="70">
        <f t="shared" si="438"/>
        <v>0</v>
      </c>
      <c r="AF681" s="70">
        <f t="shared" si="439"/>
        <v>0</v>
      </c>
      <c r="AG681" s="70">
        <f t="shared" si="440"/>
        <v>0</v>
      </c>
    </row>
    <row r="682" spans="1:33" s="70" customFormat="1" ht="20.5" customHeight="1" thickBot="1" x14ac:dyDescent="0.6">
      <c r="A682" s="315"/>
      <c r="B682" s="183" t="s">
        <v>115</v>
      </c>
      <c r="C682" s="178"/>
      <c r="D682" s="179">
        <f>D681-C681</f>
        <v>0</v>
      </c>
      <c r="E682" s="90"/>
      <c r="F682" s="108">
        <v>12</v>
      </c>
      <c r="G682" s="109"/>
      <c r="H682" s="110"/>
      <c r="I682" s="111">
        <f t="shared" si="429"/>
        <v>1</v>
      </c>
      <c r="J682" s="120" t="str">
        <f>申請シート!J682</f>
        <v>【住宅手当】</v>
      </c>
      <c r="K682" s="112">
        <f>申請シート!P682</f>
        <v>0</v>
      </c>
      <c r="L682" s="303" t="s">
        <v>108</v>
      </c>
      <c r="M682" s="334"/>
      <c r="N682" s="295" t="s">
        <v>20</v>
      </c>
      <c r="O682" s="296"/>
      <c r="P682" s="296"/>
      <c r="Q682" s="296"/>
      <c r="R682" s="296"/>
      <c r="S682" s="297" t="s">
        <v>17</v>
      </c>
      <c r="T682" s="112">
        <f t="shared" si="441"/>
        <v>0</v>
      </c>
      <c r="U682" s="112">
        <f t="shared" si="430"/>
        <v>0</v>
      </c>
      <c r="V682" s="298"/>
      <c r="X682" s="70" t="str">
        <f t="shared" si="431"/>
        <v>【住宅手当】</v>
      </c>
      <c r="Y682" s="70">
        <f t="shared" si="432"/>
        <v>0.5</v>
      </c>
      <c r="Z682" s="70">
        <f t="shared" si="433"/>
        <v>0</v>
      </c>
      <c r="AA682" s="70">
        <f t="shared" si="434"/>
        <v>0</v>
      </c>
      <c r="AB682" s="77">
        <f t="shared" si="435"/>
        <v>0</v>
      </c>
      <c r="AC682" s="70">
        <f t="shared" si="436"/>
        <v>0</v>
      </c>
      <c r="AD682" s="77">
        <f t="shared" si="437"/>
        <v>0</v>
      </c>
      <c r="AE682" s="70">
        <f t="shared" si="438"/>
        <v>0</v>
      </c>
      <c r="AF682" s="70">
        <f t="shared" si="439"/>
        <v>0</v>
      </c>
      <c r="AG682" s="70">
        <f t="shared" si="440"/>
        <v>0</v>
      </c>
    </row>
    <row r="683" spans="1:33" s="70" customFormat="1" ht="3.65" customHeight="1" x14ac:dyDescent="0.55000000000000004">
      <c r="A683" s="147"/>
      <c r="B683" s="91"/>
      <c r="C683" s="71"/>
      <c r="D683" s="151"/>
      <c r="E683" s="92"/>
      <c r="F683" s="71"/>
      <c r="G683" s="93"/>
      <c r="H683" s="93"/>
      <c r="I683" s="94"/>
      <c r="J683" s="156"/>
      <c r="K683" s="95"/>
      <c r="L683" s="156"/>
      <c r="M683" s="157"/>
      <c r="N683" s="267"/>
      <c r="O683" s="268"/>
      <c r="P683" s="268"/>
      <c r="Q683" s="268"/>
      <c r="R683" s="268"/>
      <c r="S683" s="267"/>
      <c r="T683" s="95"/>
      <c r="U683" s="95"/>
      <c r="V683" s="96"/>
      <c r="AB683" s="77"/>
      <c r="AD683" s="77"/>
    </row>
    <row r="684" spans="1:33" s="70" customFormat="1" ht="3.65" customHeight="1" x14ac:dyDescent="0.55000000000000004">
      <c r="A684" s="147"/>
      <c r="B684" s="91"/>
      <c r="C684" s="71"/>
      <c r="D684" s="151"/>
      <c r="E684" s="92"/>
      <c r="F684" s="71"/>
      <c r="G684" s="93"/>
      <c r="H684" s="93"/>
      <c r="I684" s="94"/>
      <c r="J684" s="156"/>
      <c r="K684" s="95"/>
      <c r="L684" s="156"/>
      <c r="M684" s="157"/>
      <c r="N684" s="267"/>
      <c r="O684" s="268"/>
      <c r="P684" s="268"/>
      <c r="Q684" s="268"/>
      <c r="R684" s="268"/>
      <c r="S684" s="267"/>
      <c r="T684" s="95"/>
      <c r="U684" s="95"/>
      <c r="V684" s="96"/>
      <c r="AB684" s="77"/>
      <c r="AD684" s="77"/>
    </row>
    <row r="685" spans="1:33" s="70" customFormat="1" ht="3.65" customHeight="1" thickBot="1" x14ac:dyDescent="0.6">
      <c r="A685" s="147"/>
      <c r="B685" s="91"/>
      <c r="C685" s="71"/>
      <c r="D685" s="151"/>
      <c r="E685" s="92"/>
      <c r="F685" s="71"/>
      <c r="G685" s="93"/>
      <c r="H685" s="93"/>
      <c r="I685" s="94"/>
      <c r="J685" s="156"/>
      <c r="K685" s="95"/>
      <c r="L685" s="156"/>
      <c r="M685" s="157"/>
      <c r="N685" s="267"/>
      <c r="O685" s="268"/>
      <c r="P685" s="268"/>
      <c r="Q685" s="268"/>
      <c r="R685" s="268"/>
      <c r="S685" s="267"/>
      <c r="T685" s="95"/>
      <c r="U685" s="95"/>
      <c r="V685" s="96"/>
      <c r="AB685" s="77"/>
      <c r="AD685" s="77"/>
    </row>
    <row r="686" spans="1:33" s="70" customFormat="1" ht="3.65" customHeight="1" x14ac:dyDescent="0.55000000000000004">
      <c r="A686" s="147"/>
      <c r="B686" s="162"/>
      <c r="C686" s="164"/>
      <c r="D686" s="161"/>
      <c r="E686" s="163"/>
      <c r="F686" s="164"/>
      <c r="G686" s="165"/>
      <c r="H686" s="165"/>
      <c r="I686" s="166"/>
      <c r="J686" s="180"/>
      <c r="K686" s="167"/>
      <c r="L686" s="180"/>
      <c r="M686" s="181"/>
      <c r="N686" s="269"/>
      <c r="O686" s="270"/>
      <c r="P686" s="270"/>
      <c r="Q686" s="270"/>
      <c r="R686" s="270"/>
      <c r="S686" s="269"/>
      <c r="T686" s="167"/>
      <c r="U686" s="167"/>
      <c r="V686" s="168"/>
      <c r="AB686" s="77"/>
      <c r="AD686" s="77"/>
    </row>
    <row r="687" spans="1:33" s="70" customFormat="1" ht="3.65" customHeight="1" x14ac:dyDescent="0.55000000000000004">
      <c r="A687" s="147"/>
      <c r="B687" s="91"/>
      <c r="C687" s="71"/>
      <c r="D687" s="151"/>
      <c r="E687" s="92"/>
      <c r="F687" s="71"/>
      <c r="G687" s="93"/>
      <c r="H687" s="93"/>
      <c r="I687" s="94"/>
      <c r="J687" s="156"/>
      <c r="K687" s="95"/>
      <c r="L687" s="156"/>
      <c r="M687" s="157"/>
      <c r="N687" s="267"/>
      <c r="O687" s="268"/>
      <c r="P687" s="268"/>
      <c r="Q687" s="268"/>
      <c r="R687" s="268"/>
      <c r="S687" s="267"/>
      <c r="T687" s="95"/>
      <c r="U687" s="95"/>
      <c r="V687" s="96"/>
      <c r="AB687" s="77"/>
      <c r="AD687" s="77"/>
    </row>
    <row r="688" spans="1:33" s="70" customFormat="1" ht="3.65" customHeight="1" x14ac:dyDescent="0.55000000000000004">
      <c r="A688" s="147"/>
      <c r="B688" s="91"/>
      <c r="C688" s="71"/>
      <c r="D688" s="151"/>
      <c r="E688" s="92"/>
      <c r="F688" s="71"/>
      <c r="G688" s="93"/>
      <c r="H688" s="93"/>
      <c r="I688" s="94"/>
      <c r="J688" s="156"/>
      <c r="K688" s="95"/>
      <c r="L688" s="156"/>
      <c r="M688" s="157"/>
      <c r="N688" s="267"/>
      <c r="O688" s="268"/>
      <c r="P688" s="268"/>
      <c r="Q688" s="268"/>
      <c r="R688" s="268"/>
      <c r="S688" s="267"/>
      <c r="T688" s="95"/>
      <c r="U688" s="95"/>
      <c r="V688" s="96"/>
      <c r="AB688" s="77"/>
      <c r="AD688" s="77"/>
    </row>
    <row r="689" spans="1:33" ht="20" thickBot="1" x14ac:dyDescent="0.5">
      <c r="B689" s="6"/>
      <c r="C689" s="6"/>
      <c r="D689" s="122" t="str">
        <f>申請シート!D690</f>
        <v>35人目</v>
      </c>
      <c r="E689" s="6"/>
      <c r="F689" s="6"/>
      <c r="G689" s="149"/>
      <c r="H689" s="149"/>
      <c r="J689" s="149"/>
      <c r="N689" s="155"/>
      <c r="O689" s="154"/>
      <c r="P689" s="154"/>
      <c r="Q689" s="154"/>
      <c r="R689" s="154"/>
      <c r="S689" s="154"/>
      <c r="T689" s="154"/>
      <c r="U689" s="154"/>
      <c r="V689" s="155"/>
    </row>
    <row r="690" spans="1:33" s="70" customFormat="1" ht="48" customHeight="1" thickBot="1" x14ac:dyDescent="0.6">
      <c r="A690" s="78"/>
      <c r="B690" s="83" t="s">
        <v>94</v>
      </c>
      <c r="C690" s="83" t="s">
        <v>105</v>
      </c>
      <c r="D690" s="114" t="s">
        <v>107</v>
      </c>
      <c r="E690" s="88"/>
      <c r="F690" s="83" t="s">
        <v>93</v>
      </c>
      <c r="G690" s="84" t="s">
        <v>66</v>
      </c>
      <c r="H690" s="84" t="s">
        <v>67</v>
      </c>
      <c r="I690" s="81" t="s">
        <v>73</v>
      </c>
      <c r="J690" s="116" t="s">
        <v>111</v>
      </c>
      <c r="K690" s="116" t="s">
        <v>112</v>
      </c>
      <c r="L690" s="116" t="s">
        <v>109</v>
      </c>
      <c r="M690" s="116"/>
      <c r="N690" s="84" t="s">
        <v>75</v>
      </c>
      <c r="O690" s="84" t="s">
        <v>69</v>
      </c>
      <c r="P690" s="84" t="s">
        <v>68</v>
      </c>
      <c r="Q690" s="84" t="s">
        <v>70</v>
      </c>
      <c r="R690" s="84" t="s">
        <v>71</v>
      </c>
      <c r="S690" s="84" t="s">
        <v>15</v>
      </c>
      <c r="T690" s="121" t="s">
        <v>113</v>
      </c>
      <c r="U690" s="80" t="s">
        <v>74</v>
      </c>
      <c r="V690" s="69" t="s">
        <v>116</v>
      </c>
      <c r="Y690" s="70" t="s">
        <v>54</v>
      </c>
      <c r="Z690" s="70" t="s">
        <v>79</v>
      </c>
      <c r="AA690" s="70" t="s">
        <v>56</v>
      </c>
      <c r="AB690" s="70" t="s">
        <v>57</v>
      </c>
      <c r="AC690" s="71" t="s">
        <v>58</v>
      </c>
      <c r="AD690" s="70" t="s">
        <v>59</v>
      </c>
      <c r="AE690" s="70" t="s">
        <v>60</v>
      </c>
      <c r="AF690" s="70" t="s">
        <v>61</v>
      </c>
      <c r="AG690" s="70" t="s">
        <v>62</v>
      </c>
    </row>
    <row r="691" spans="1:33" s="70" customFormat="1" ht="20.5" customHeight="1" x14ac:dyDescent="0.55000000000000004">
      <c r="A691" s="315"/>
      <c r="B691" s="72" t="s">
        <v>96</v>
      </c>
      <c r="C691" s="87" t="str">
        <f>IF(申請シート!C691=0,"",申請シート!C691)</f>
        <v/>
      </c>
      <c r="D691" s="299"/>
      <c r="E691" s="89"/>
      <c r="F691" s="87">
        <v>1</v>
      </c>
      <c r="G691" s="73"/>
      <c r="H691" s="74"/>
      <c r="I691" s="75">
        <f t="shared" ref="I691:I702" si="442">IF(H691-G691+1&lt;10,IF(H691-G691+1&gt;0,H691-G691+1,"✕"),"✕")</f>
        <v>1</v>
      </c>
      <c r="J691" s="119" t="str">
        <f>申請シート!J691</f>
        <v>【住宅手当】</v>
      </c>
      <c r="K691" s="117">
        <f>申請シート!P691</f>
        <v>0</v>
      </c>
      <c r="L691" s="300" t="s">
        <v>108</v>
      </c>
      <c r="M691" s="332" t="s">
        <v>110</v>
      </c>
      <c r="N691" s="283" t="s">
        <v>20</v>
      </c>
      <c r="O691" s="284"/>
      <c r="P691" s="284"/>
      <c r="Q691" s="284"/>
      <c r="R691" s="284"/>
      <c r="S691" s="285" t="s">
        <v>17</v>
      </c>
      <c r="T691" s="76">
        <f>IF(L691="【あり】",IF(N691="【住宅手当】",AC691,IF(N691="【宿舎借上げ】",AG691,0)),K691)</f>
        <v>0</v>
      </c>
      <c r="U691" s="76">
        <f t="shared" ref="U691:U702" si="443">I691*T691</f>
        <v>0</v>
      </c>
      <c r="V691" s="286"/>
      <c r="X691" s="70" t="str">
        <f t="shared" ref="X691:X702" si="444">IF(L691="【あり】",N691,J691)</f>
        <v>【住宅手当】</v>
      </c>
      <c r="Y691" s="70">
        <f t="shared" ref="Y691:Y702" si="445">IF(S691="標準エリア",1/2,(IF(S691="加算エリア",2/3,0)))</f>
        <v>0.5</v>
      </c>
      <c r="Z691" s="70">
        <f t="shared" ref="Z691:Z702" si="446">P691*Y691</f>
        <v>0</v>
      </c>
      <c r="AA691" s="70">
        <f t="shared" ref="AA691:AA702" si="447">IF(Z691&gt;=(IF(S691="標準エリア",10000,IF(S691="加算エリア",14000,0))),IF(S691="標準エリア",10000,IF(S691="加算エリア",14000,0)),Z691)</f>
        <v>0</v>
      </c>
      <c r="AB691" s="77">
        <f t="shared" ref="AB691:AB702" si="448">O691-P691</f>
        <v>0</v>
      </c>
      <c r="AC691" s="70">
        <f t="shared" ref="AC691:AC702" si="449">IF(AA691&gt;=AB691,AB691,AA691)</f>
        <v>0</v>
      </c>
      <c r="AD691" s="77">
        <f t="shared" ref="AD691:AD702" si="450">Q691-R691</f>
        <v>0</v>
      </c>
      <c r="AE691" s="70">
        <f t="shared" ref="AE691:AE702" si="451">AD691*Y691</f>
        <v>0</v>
      </c>
      <c r="AF691" s="70">
        <f t="shared" ref="AF691:AF702" si="452">IF(AE691&gt;=(IF(S691="標準エリア",10000,14000)),(IF(S691="標準エリア",10000,14000)),AE691)</f>
        <v>0</v>
      </c>
      <c r="AG691" s="70">
        <f t="shared" ref="AG691:AG702" si="453">IF(AF691&gt;=R691,R691,AF691)</f>
        <v>0</v>
      </c>
    </row>
    <row r="692" spans="1:33" s="70" customFormat="1" ht="20.5" customHeight="1" x14ac:dyDescent="0.55000000000000004">
      <c r="A692" s="315"/>
      <c r="B692" s="101" t="s">
        <v>97</v>
      </c>
      <c r="C692" s="102" t="str">
        <f>IF(申請シート!C692=0,"",申請シート!C692)</f>
        <v/>
      </c>
      <c r="D692" s="301"/>
      <c r="E692" s="90"/>
      <c r="F692" s="102">
        <v>2</v>
      </c>
      <c r="G692" s="104"/>
      <c r="H692" s="105"/>
      <c r="I692" s="106">
        <f t="shared" si="442"/>
        <v>1</v>
      </c>
      <c r="J692" s="118" t="str">
        <f>申請シート!J692</f>
        <v>【住宅手当】</v>
      </c>
      <c r="K692" s="107">
        <f>申請シート!P692</f>
        <v>0</v>
      </c>
      <c r="L692" s="300" t="s">
        <v>108</v>
      </c>
      <c r="M692" s="333"/>
      <c r="N692" s="288" t="s">
        <v>20</v>
      </c>
      <c r="O692" s="289"/>
      <c r="P692" s="289"/>
      <c r="Q692" s="289"/>
      <c r="R692" s="289"/>
      <c r="S692" s="290" t="s">
        <v>17</v>
      </c>
      <c r="T692" s="107">
        <f>IF(L692="【あり】",IF(N692="【住宅手当】",AC692,IF(N692="【宿舎借上げ】",AG692,0)),K692)</f>
        <v>0</v>
      </c>
      <c r="U692" s="107">
        <f t="shared" si="443"/>
        <v>0</v>
      </c>
      <c r="V692" s="291"/>
      <c r="X692" s="70" t="str">
        <f t="shared" si="444"/>
        <v>【住宅手当】</v>
      </c>
      <c r="Y692" s="70">
        <f t="shared" si="445"/>
        <v>0.5</v>
      </c>
      <c r="Z692" s="70">
        <f t="shared" si="446"/>
        <v>0</v>
      </c>
      <c r="AA692" s="70">
        <f t="shared" si="447"/>
        <v>0</v>
      </c>
      <c r="AB692" s="77">
        <f t="shared" si="448"/>
        <v>0</v>
      </c>
      <c r="AC692" s="70">
        <f t="shared" si="449"/>
        <v>0</v>
      </c>
      <c r="AD692" s="77">
        <f t="shared" si="450"/>
        <v>0</v>
      </c>
      <c r="AE692" s="70">
        <f t="shared" si="451"/>
        <v>0</v>
      </c>
      <c r="AF692" s="70">
        <f t="shared" si="452"/>
        <v>0</v>
      </c>
      <c r="AG692" s="70">
        <f t="shared" si="453"/>
        <v>0</v>
      </c>
    </row>
    <row r="693" spans="1:33" s="70" customFormat="1" ht="20.5" customHeight="1" x14ac:dyDescent="0.55000000000000004">
      <c r="A693" s="315"/>
      <c r="B693" s="101" t="s">
        <v>106</v>
      </c>
      <c r="C693" s="115" t="str">
        <f>IF(申請シート!C695=0,"",申請シート!C695)</f>
        <v/>
      </c>
      <c r="D693" s="301"/>
      <c r="E693" s="89"/>
      <c r="F693" s="102">
        <v>3</v>
      </c>
      <c r="G693" s="104"/>
      <c r="H693" s="105"/>
      <c r="I693" s="106">
        <f t="shared" si="442"/>
        <v>1</v>
      </c>
      <c r="J693" s="118" t="str">
        <f>申請シート!J693</f>
        <v>【住宅手当】</v>
      </c>
      <c r="K693" s="107">
        <f>申請シート!P693</f>
        <v>0</v>
      </c>
      <c r="L693" s="300" t="s">
        <v>108</v>
      </c>
      <c r="M693" s="333"/>
      <c r="N693" s="288" t="s">
        <v>20</v>
      </c>
      <c r="O693" s="289"/>
      <c r="P693" s="289"/>
      <c r="Q693" s="289"/>
      <c r="R693" s="289"/>
      <c r="S693" s="290" t="s">
        <v>17</v>
      </c>
      <c r="T693" s="107">
        <f t="shared" ref="T693:T702" si="454">IF(L693="【あり】",IF(N693="【住宅手当】",AC693,IF(N693="【宿舎借上げ】",AG693,0)),K693)</f>
        <v>0</v>
      </c>
      <c r="U693" s="107">
        <f t="shared" si="443"/>
        <v>0</v>
      </c>
      <c r="V693" s="291"/>
      <c r="X693" s="70" t="str">
        <f t="shared" si="444"/>
        <v>【住宅手当】</v>
      </c>
      <c r="Y693" s="70">
        <f t="shared" si="445"/>
        <v>0.5</v>
      </c>
      <c r="Z693" s="70">
        <f t="shared" si="446"/>
        <v>0</v>
      </c>
      <c r="AA693" s="70">
        <f t="shared" si="447"/>
        <v>0</v>
      </c>
      <c r="AB693" s="77">
        <f t="shared" si="448"/>
        <v>0</v>
      </c>
      <c r="AC693" s="70">
        <f t="shared" si="449"/>
        <v>0</v>
      </c>
      <c r="AD693" s="77">
        <f t="shared" si="450"/>
        <v>0</v>
      </c>
      <c r="AE693" s="70">
        <f t="shared" si="451"/>
        <v>0</v>
      </c>
      <c r="AF693" s="70">
        <f t="shared" si="452"/>
        <v>0</v>
      </c>
      <c r="AG693" s="70">
        <f t="shared" si="453"/>
        <v>0</v>
      </c>
    </row>
    <row r="694" spans="1:33" s="70" customFormat="1" ht="20.5" customHeight="1" x14ac:dyDescent="0.55000000000000004">
      <c r="A694" s="315"/>
      <c r="B694" s="339" t="s">
        <v>101</v>
      </c>
      <c r="C694" s="335" t="str">
        <f>IF(申請シート!C696=0,"",申請シート!C696)</f>
        <v/>
      </c>
      <c r="D694" s="329"/>
      <c r="E694" s="90"/>
      <c r="F694" s="102">
        <v>4</v>
      </c>
      <c r="G694" s="104"/>
      <c r="H694" s="105"/>
      <c r="I694" s="106">
        <f t="shared" si="442"/>
        <v>1</v>
      </c>
      <c r="J694" s="118" t="str">
        <f>申請シート!J694</f>
        <v>【住宅手当】</v>
      </c>
      <c r="K694" s="107">
        <f>申請シート!P694</f>
        <v>0</v>
      </c>
      <c r="L694" s="300" t="s">
        <v>108</v>
      </c>
      <c r="M694" s="333"/>
      <c r="N694" s="288" t="s">
        <v>20</v>
      </c>
      <c r="O694" s="289"/>
      <c r="P694" s="289"/>
      <c r="Q694" s="289"/>
      <c r="R694" s="289"/>
      <c r="S694" s="290" t="s">
        <v>17</v>
      </c>
      <c r="T694" s="107">
        <f t="shared" si="454"/>
        <v>0</v>
      </c>
      <c r="U694" s="107">
        <f t="shared" si="443"/>
        <v>0</v>
      </c>
      <c r="V694" s="291"/>
      <c r="X694" s="70" t="str">
        <f t="shared" si="444"/>
        <v>【住宅手当】</v>
      </c>
      <c r="Y694" s="70">
        <f t="shared" si="445"/>
        <v>0.5</v>
      </c>
      <c r="Z694" s="70">
        <f t="shared" si="446"/>
        <v>0</v>
      </c>
      <c r="AA694" s="70">
        <f t="shared" si="447"/>
        <v>0</v>
      </c>
      <c r="AB694" s="77">
        <f t="shared" si="448"/>
        <v>0</v>
      </c>
      <c r="AC694" s="70">
        <f t="shared" si="449"/>
        <v>0</v>
      </c>
      <c r="AD694" s="77">
        <f t="shared" si="450"/>
        <v>0</v>
      </c>
      <c r="AE694" s="70">
        <f t="shared" si="451"/>
        <v>0</v>
      </c>
      <c r="AF694" s="70">
        <f t="shared" si="452"/>
        <v>0</v>
      </c>
      <c r="AG694" s="70">
        <f t="shared" si="453"/>
        <v>0</v>
      </c>
    </row>
    <row r="695" spans="1:33" s="70" customFormat="1" ht="20.5" customHeight="1" x14ac:dyDescent="0.55000000000000004">
      <c r="A695" s="315"/>
      <c r="B695" s="340"/>
      <c r="C695" s="336"/>
      <c r="D695" s="330"/>
      <c r="E695" s="89"/>
      <c r="F695" s="102">
        <v>5</v>
      </c>
      <c r="G695" s="104"/>
      <c r="H695" s="105"/>
      <c r="I695" s="106">
        <f t="shared" si="442"/>
        <v>1</v>
      </c>
      <c r="J695" s="118" t="str">
        <f>申請シート!J695</f>
        <v>【住宅手当】</v>
      </c>
      <c r="K695" s="107">
        <f>申請シート!P695</f>
        <v>0</v>
      </c>
      <c r="L695" s="300" t="s">
        <v>108</v>
      </c>
      <c r="M695" s="333"/>
      <c r="N695" s="288" t="s">
        <v>20</v>
      </c>
      <c r="O695" s="289"/>
      <c r="P695" s="289"/>
      <c r="Q695" s="289"/>
      <c r="R695" s="289"/>
      <c r="S695" s="290" t="s">
        <v>17</v>
      </c>
      <c r="T695" s="107">
        <f t="shared" si="454"/>
        <v>0</v>
      </c>
      <c r="U695" s="107">
        <f t="shared" si="443"/>
        <v>0</v>
      </c>
      <c r="V695" s="291"/>
      <c r="X695" s="70" t="str">
        <f t="shared" si="444"/>
        <v>【住宅手当】</v>
      </c>
      <c r="Y695" s="70">
        <f t="shared" si="445"/>
        <v>0.5</v>
      </c>
      <c r="Z695" s="70">
        <f t="shared" si="446"/>
        <v>0</v>
      </c>
      <c r="AA695" s="70">
        <f t="shared" si="447"/>
        <v>0</v>
      </c>
      <c r="AB695" s="77">
        <f t="shared" si="448"/>
        <v>0</v>
      </c>
      <c r="AC695" s="70">
        <f t="shared" si="449"/>
        <v>0</v>
      </c>
      <c r="AD695" s="77">
        <f t="shared" si="450"/>
        <v>0</v>
      </c>
      <c r="AE695" s="70">
        <f t="shared" si="451"/>
        <v>0</v>
      </c>
      <c r="AF695" s="70">
        <f t="shared" si="452"/>
        <v>0</v>
      </c>
      <c r="AG695" s="70">
        <f t="shared" si="453"/>
        <v>0</v>
      </c>
    </row>
    <row r="696" spans="1:33" s="70" customFormat="1" ht="20.5" customHeight="1" thickBot="1" x14ac:dyDescent="0.6">
      <c r="A696" s="315"/>
      <c r="B696" s="341"/>
      <c r="C696" s="337"/>
      <c r="D696" s="331"/>
      <c r="E696" s="90"/>
      <c r="F696" s="102">
        <v>6</v>
      </c>
      <c r="G696" s="104"/>
      <c r="H696" s="105"/>
      <c r="I696" s="106">
        <f t="shared" si="442"/>
        <v>1</v>
      </c>
      <c r="J696" s="118" t="str">
        <f>申請シート!J696</f>
        <v>【住宅手当】</v>
      </c>
      <c r="K696" s="107">
        <f>申請シート!P696</f>
        <v>0</v>
      </c>
      <c r="L696" s="300" t="s">
        <v>108</v>
      </c>
      <c r="M696" s="333"/>
      <c r="N696" s="288" t="s">
        <v>20</v>
      </c>
      <c r="O696" s="289"/>
      <c r="P696" s="289"/>
      <c r="Q696" s="289"/>
      <c r="R696" s="289"/>
      <c r="S696" s="290" t="s">
        <v>17</v>
      </c>
      <c r="T696" s="107">
        <f t="shared" si="454"/>
        <v>0</v>
      </c>
      <c r="U696" s="107">
        <f t="shared" si="443"/>
        <v>0</v>
      </c>
      <c r="V696" s="291"/>
      <c r="X696" s="70" t="str">
        <f t="shared" si="444"/>
        <v>【住宅手当】</v>
      </c>
      <c r="Y696" s="70">
        <f t="shared" si="445"/>
        <v>0.5</v>
      </c>
      <c r="Z696" s="70">
        <f t="shared" si="446"/>
        <v>0</v>
      </c>
      <c r="AA696" s="70">
        <f t="shared" si="447"/>
        <v>0</v>
      </c>
      <c r="AB696" s="77">
        <f t="shared" si="448"/>
        <v>0</v>
      </c>
      <c r="AC696" s="70">
        <f t="shared" si="449"/>
        <v>0</v>
      </c>
      <c r="AD696" s="77">
        <f t="shared" si="450"/>
        <v>0</v>
      </c>
      <c r="AE696" s="70">
        <f t="shared" si="451"/>
        <v>0</v>
      </c>
      <c r="AF696" s="70">
        <f t="shared" si="452"/>
        <v>0</v>
      </c>
      <c r="AG696" s="70">
        <f t="shared" si="453"/>
        <v>0</v>
      </c>
    </row>
    <row r="697" spans="1:33" s="70" customFormat="1" ht="20.5" customHeight="1" x14ac:dyDescent="0.55000000000000004">
      <c r="A697" s="338"/>
      <c r="B697" s="99"/>
      <c r="C697" s="99"/>
      <c r="D697" s="99"/>
      <c r="E697" s="97"/>
      <c r="F697" s="102">
        <v>7</v>
      </c>
      <c r="G697" s="104"/>
      <c r="H697" s="105"/>
      <c r="I697" s="106">
        <f t="shared" si="442"/>
        <v>1</v>
      </c>
      <c r="J697" s="118" t="str">
        <f>申請シート!J697</f>
        <v>【住宅手当】</v>
      </c>
      <c r="K697" s="107">
        <f>申請シート!P697</f>
        <v>0</v>
      </c>
      <c r="L697" s="300" t="s">
        <v>108</v>
      </c>
      <c r="M697" s="333"/>
      <c r="N697" s="288" t="s">
        <v>20</v>
      </c>
      <c r="O697" s="289"/>
      <c r="P697" s="289"/>
      <c r="Q697" s="289"/>
      <c r="R697" s="289"/>
      <c r="S697" s="290" t="s">
        <v>17</v>
      </c>
      <c r="T697" s="107">
        <f t="shared" si="454"/>
        <v>0</v>
      </c>
      <c r="U697" s="107">
        <f t="shared" si="443"/>
        <v>0</v>
      </c>
      <c r="V697" s="291"/>
      <c r="X697" s="70" t="str">
        <f t="shared" si="444"/>
        <v>【住宅手当】</v>
      </c>
      <c r="Y697" s="70">
        <f t="shared" si="445"/>
        <v>0.5</v>
      </c>
      <c r="Z697" s="70">
        <f t="shared" si="446"/>
        <v>0</v>
      </c>
      <c r="AA697" s="70">
        <f t="shared" si="447"/>
        <v>0</v>
      </c>
      <c r="AB697" s="77">
        <f t="shared" si="448"/>
        <v>0</v>
      </c>
      <c r="AC697" s="70">
        <f t="shared" si="449"/>
        <v>0</v>
      </c>
      <c r="AD697" s="77">
        <f t="shared" si="450"/>
        <v>0</v>
      </c>
      <c r="AE697" s="70">
        <f t="shared" si="451"/>
        <v>0</v>
      </c>
      <c r="AF697" s="70">
        <f t="shared" si="452"/>
        <v>0</v>
      </c>
      <c r="AG697" s="70">
        <f t="shared" si="453"/>
        <v>0</v>
      </c>
    </row>
    <row r="698" spans="1:33" s="70" customFormat="1" ht="20.5" customHeight="1" thickBot="1" x14ac:dyDescent="0.6">
      <c r="A698" s="338"/>
      <c r="B698" s="100"/>
      <c r="C698" s="100"/>
      <c r="D698" s="100"/>
      <c r="E698" s="98"/>
      <c r="F698" s="102">
        <v>8</v>
      </c>
      <c r="G698" s="104"/>
      <c r="H698" s="105"/>
      <c r="I698" s="106">
        <f t="shared" si="442"/>
        <v>1</v>
      </c>
      <c r="J698" s="118" t="str">
        <f>申請シート!J698</f>
        <v>【住宅手当】</v>
      </c>
      <c r="K698" s="107">
        <f>申請シート!P698</f>
        <v>0</v>
      </c>
      <c r="L698" s="300" t="s">
        <v>108</v>
      </c>
      <c r="M698" s="333"/>
      <c r="N698" s="288" t="s">
        <v>20</v>
      </c>
      <c r="O698" s="289"/>
      <c r="P698" s="289"/>
      <c r="Q698" s="289"/>
      <c r="R698" s="289"/>
      <c r="S698" s="290" t="s">
        <v>17</v>
      </c>
      <c r="T698" s="107">
        <f t="shared" si="454"/>
        <v>0</v>
      </c>
      <c r="U698" s="107">
        <f t="shared" si="443"/>
        <v>0</v>
      </c>
      <c r="V698" s="291"/>
      <c r="X698" s="70" t="str">
        <f t="shared" si="444"/>
        <v>【住宅手当】</v>
      </c>
      <c r="Y698" s="70">
        <f t="shared" si="445"/>
        <v>0.5</v>
      </c>
      <c r="Z698" s="70">
        <f t="shared" si="446"/>
        <v>0</v>
      </c>
      <c r="AA698" s="70">
        <f t="shared" si="447"/>
        <v>0</v>
      </c>
      <c r="AB698" s="77">
        <f t="shared" si="448"/>
        <v>0</v>
      </c>
      <c r="AC698" s="70">
        <f t="shared" si="449"/>
        <v>0</v>
      </c>
      <c r="AD698" s="77">
        <f t="shared" si="450"/>
        <v>0</v>
      </c>
      <c r="AE698" s="70">
        <f t="shared" si="451"/>
        <v>0</v>
      </c>
      <c r="AF698" s="70">
        <f t="shared" si="452"/>
        <v>0</v>
      </c>
      <c r="AG698" s="70">
        <f t="shared" si="453"/>
        <v>0</v>
      </c>
    </row>
    <row r="699" spans="1:33" s="70" customFormat="1" ht="20.5" customHeight="1" thickBot="1" x14ac:dyDescent="0.6">
      <c r="A699" s="315"/>
      <c r="B699" s="172" t="str">
        <f>IF(D692=0,C692,D692)</f>
        <v/>
      </c>
      <c r="C699" s="173" t="s">
        <v>164</v>
      </c>
      <c r="D699" s="174"/>
      <c r="E699" s="89"/>
      <c r="F699" s="102">
        <v>9</v>
      </c>
      <c r="G699" s="104"/>
      <c r="H699" s="105"/>
      <c r="I699" s="106">
        <f t="shared" si="442"/>
        <v>1</v>
      </c>
      <c r="J699" s="118" t="str">
        <f>申請シート!J699</f>
        <v>【住宅手当】</v>
      </c>
      <c r="K699" s="107">
        <f>申請シート!P699</f>
        <v>0</v>
      </c>
      <c r="L699" s="300" t="s">
        <v>108</v>
      </c>
      <c r="M699" s="333"/>
      <c r="N699" s="288" t="s">
        <v>20</v>
      </c>
      <c r="O699" s="289"/>
      <c r="P699" s="289"/>
      <c r="Q699" s="289"/>
      <c r="R699" s="289"/>
      <c r="S699" s="290" t="s">
        <v>17</v>
      </c>
      <c r="T699" s="107">
        <f t="shared" si="454"/>
        <v>0</v>
      </c>
      <c r="U699" s="107">
        <f t="shared" si="443"/>
        <v>0</v>
      </c>
      <c r="V699" s="291"/>
      <c r="X699" s="70" t="str">
        <f t="shared" si="444"/>
        <v>【住宅手当】</v>
      </c>
      <c r="Y699" s="70">
        <f t="shared" si="445"/>
        <v>0.5</v>
      </c>
      <c r="Z699" s="70">
        <f t="shared" si="446"/>
        <v>0</v>
      </c>
      <c r="AA699" s="70">
        <f t="shared" si="447"/>
        <v>0</v>
      </c>
      <c r="AB699" s="77">
        <f t="shared" si="448"/>
        <v>0</v>
      </c>
      <c r="AC699" s="70">
        <f t="shared" si="449"/>
        <v>0</v>
      </c>
      <c r="AD699" s="77">
        <f t="shared" si="450"/>
        <v>0</v>
      </c>
      <c r="AE699" s="70">
        <f t="shared" si="451"/>
        <v>0</v>
      </c>
      <c r="AF699" s="70">
        <f t="shared" si="452"/>
        <v>0</v>
      </c>
      <c r="AG699" s="70">
        <f t="shared" si="453"/>
        <v>0</v>
      </c>
    </row>
    <row r="700" spans="1:33" s="70" customFormat="1" ht="20.5" customHeight="1" thickBot="1" x14ac:dyDescent="0.6">
      <c r="A700" s="315"/>
      <c r="B700" s="174" t="s">
        <v>5</v>
      </c>
      <c r="C700" s="175">
        <f>申請シート!C701</f>
        <v>12</v>
      </c>
      <c r="D700" s="176">
        <f>COUNTIF(X691:X702,"&lt;&gt;【補助対象外】")</f>
        <v>12</v>
      </c>
      <c r="E700" s="90"/>
      <c r="F700" s="102">
        <v>10</v>
      </c>
      <c r="G700" s="104"/>
      <c r="H700" s="105"/>
      <c r="I700" s="106">
        <f t="shared" si="442"/>
        <v>1</v>
      </c>
      <c r="J700" s="118" t="str">
        <f>申請シート!J700</f>
        <v>【住宅手当】</v>
      </c>
      <c r="K700" s="107">
        <f>申請シート!P700</f>
        <v>0</v>
      </c>
      <c r="L700" s="300" t="s">
        <v>108</v>
      </c>
      <c r="M700" s="333"/>
      <c r="N700" s="288" t="s">
        <v>20</v>
      </c>
      <c r="O700" s="289"/>
      <c r="P700" s="289"/>
      <c r="Q700" s="289"/>
      <c r="R700" s="289"/>
      <c r="S700" s="290" t="s">
        <v>17</v>
      </c>
      <c r="T700" s="107">
        <f t="shared" si="454"/>
        <v>0</v>
      </c>
      <c r="U700" s="107">
        <f t="shared" si="443"/>
        <v>0</v>
      </c>
      <c r="V700" s="291"/>
      <c r="X700" s="70" t="str">
        <f t="shared" si="444"/>
        <v>【住宅手当】</v>
      </c>
      <c r="Y700" s="70">
        <f t="shared" si="445"/>
        <v>0.5</v>
      </c>
      <c r="Z700" s="70">
        <f t="shared" si="446"/>
        <v>0</v>
      </c>
      <c r="AA700" s="70">
        <f t="shared" si="447"/>
        <v>0</v>
      </c>
      <c r="AB700" s="77">
        <f t="shared" si="448"/>
        <v>0</v>
      </c>
      <c r="AC700" s="70">
        <f t="shared" si="449"/>
        <v>0</v>
      </c>
      <c r="AD700" s="77">
        <f t="shared" si="450"/>
        <v>0</v>
      </c>
      <c r="AE700" s="70">
        <f t="shared" si="451"/>
        <v>0</v>
      </c>
      <c r="AF700" s="70">
        <f t="shared" si="452"/>
        <v>0</v>
      </c>
      <c r="AG700" s="70">
        <f t="shared" si="453"/>
        <v>0</v>
      </c>
    </row>
    <row r="701" spans="1:33" s="70" customFormat="1" ht="20.5" customHeight="1" thickBot="1" x14ac:dyDescent="0.6">
      <c r="A701" s="315"/>
      <c r="B701" s="89" t="s">
        <v>114</v>
      </c>
      <c r="C701" s="182">
        <f>ROUNDDOWN(SUM(K691:K702),-3)</f>
        <v>0</v>
      </c>
      <c r="D701" s="177">
        <f>ROUNDDOWN(SUM(T691:T702),-3)</f>
        <v>0</v>
      </c>
      <c r="E701" s="89"/>
      <c r="F701" s="102">
        <v>11</v>
      </c>
      <c r="G701" s="104"/>
      <c r="H701" s="105"/>
      <c r="I701" s="106">
        <f t="shared" si="442"/>
        <v>1</v>
      </c>
      <c r="J701" s="118" t="str">
        <f>申請シート!J701</f>
        <v>【住宅手当】</v>
      </c>
      <c r="K701" s="107">
        <f>申請シート!P701</f>
        <v>0</v>
      </c>
      <c r="L701" s="300" t="s">
        <v>108</v>
      </c>
      <c r="M701" s="333"/>
      <c r="N701" s="288" t="s">
        <v>20</v>
      </c>
      <c r="O701" s="289"/>
      <c r="P701" s="289"/>
      <c r="Q701" s="289"/>
      <c r="R701" s="289"/>
      <c r="S701" s="290" t="s">
        <v>17</v>
      </c>
      <c r="T701" s="107">
        <f t="shared" si="454"/>
        <v>0</v>
      </c>
      <c r="U701" s="107">
        <f t="shared" si="443"/>
        <v>0</v>
      </c>
      <c r="V701" s="291"/>
      <c r="X701" s="70" t="str">
        <f t="shared" si="444"/>
        <v>【住宅手当】</v>
      </c>
      <c r="Y701" s="70">
        <f t="shared" si="445"/>
        <v>0.5</v>
      </c>
      <c r="Z701" s="70">
        <f t="shared" si="446"/>
        <v>0</v>
      </c>
      <c r="AA701" s="70">
        <f t="shared" si="447"/>
        <v>0</v>
      </c>
      <c r="AB701" s="77">
        <f t="shared" si="448"/>
        <v>0</v>
      </c>
      <c r="AC701" s="70">
        <f t="shared" si="449"/>
        <v>0</v>
      </c>
      <c r="AD701" s="77">
        <f t="shared" si="450"/>
        <v>0</v>
      </c>
      <c r="AE701" s="70">
        <f t="shared" si="451"/>
        <v>0</v>
      </c>
      <c r="AF701" s="70">
        <f t="shared" si="452"/>
        <v>0</v>
      </c>
      <c r="AG701" s="70">
        <f t="shared" si="453"/>
        <v>0</v>
      </c>
    </row>
    <row r="702" spans="1:33" s="70" customFormat="1" ht="20.5" customHeight="1" thickBot="1" x14ac:dyDescent="0.6">
      <c r="A702" s="315"/>
      <c r="B702" s="183" t="s">
        <v>115</v>
      </c>
      <c r="C702" s="178"/>
      <c r="D702" s="179">
        <f>D701-C701</f>
        <v>0</v>
      </c>
      <c r="E702" s="90"/>
      <c r="F702" s="108">
        <v>12</v>
      </c>
      <c r="G702" s="109"/>
      <c r="H702" s="110"/>
      <c r="I702" s="111">
        <f t="shared" si="442"/>
        <v>1</v>
      </c>
      <c r="J702" s="120" t="str">
        <f>申請シート!J702</f>
        <v>【住宅手当】</v>
      </c>
      <c r="K702" s="112">
        <f>申請シート!P702</f>
        <v>0</v>
      </c>
      <c r="L702" s="303" t="s">
        <v>108</v>
      </c>
      <c r="M702" s="334"/>
      <c r="N702" s="295" t="s">
        <v>20</v>
      </c>
      <c r="O702" s="296"/>
      <c r="P702" s="296"/>
      <c r="Q702" s="296"/>
      <c r="R702" s="296"/>
      <c r="S702" s="297" t="s">
        <v>17</v>
      </c>
      <c r="T702" s="112">
        <f t="shared" si="454"/>
        <v>0</v>
      </c>
      <c r="U702" s="112">
        <f t="shared" si="443"/>
        <v>0</v>
      </c>
      <c r="V702" s="298"/>
      <c r="X702" s="70" t="str">
        <f t="shared" si="444"/>
        <v>【住宅手当】</v>
      </c>
      <c r="Y702" s="70">
        <f t="shared" si="445"/>
        <v>0.5</v>
      </c>
      <c r="Z702" s="70">
        <f t="shared" si="446"/>
        <v>0</v>
      </c>
      <c r="AA702" s="70">
        <f t="shared" si="447"/>
        <v>0</v>
      </c>
      <c r="AB702" s="77">
        <f t="shared" si="448"/>
        <v>0</v>
      </c>
      <c r="AC702" s="70">
        <f t="shared" si="449"/>
        <v>0</v>
      </c>
      <c r="AD702" s="77">
        <f t="shared" si="450"/>
        <v>0</v>
      </c>
      <c r="AE702" s="70">
        <f t="shared" si="451"/>
        <v>0</v>
      </c>
      <c r="AF702" s="70">
        <f t="shared" si="452"/>
        <v>0</v>
      </c>
      <c r="AG702" s="70">
        <f t="shared" si="453"/>
        <v>0</v>
      </c>
    </row>
    <row r="703" spans="1:33" s="70" customFormat="1" ht="3.65" customHeight="1" x14ac:dyDescent="0.55000000000000004">
      <c r="A703" s="147"/>
      <c r="B703" s="91"/>
      <c r="C703" s="71"/>
      <c r="D703" s="151"/>
      <c r="E703" s="92"/>
      <c r="F703" s="71"/>
      <c r="G703" s="93"/>
      <c r="H703" s="93"/>
      <c r="I703" s="94"/>
      <c r="J703" s="156"/>
      <c r="K703" s="95"/>
      <c r="L703" s="156"/>
      <c r="M703" s="157"/>
      <c r="N703" s="267"/>
      <c r="O703" s="268"/>
      <c r="P703" s="268"/>
      <c r="Q703" s="268"/>
      <c r="R703" s="268"/>
      <c r="S703" s="267"/>
      <c r="T703" s="95"/>
      <c r="U703" s="95"/>
      <c r="V703" s="96"/>
      <c r="AB703" s="77"/>
      <c r="AD703" s="77"/>
    </row>
    <row r="704" spans="1:33" s="70" customFormat="1" ht="3.65" customHeight="1" x14ac:dyDescent="0.55000000000000004">
      <c r="A704" s="147"/>
      <c r="B704" s="91"/>
      <c r="C704" s="71"/>
      <c r="D704" s="151"/>
      <c r="E704" s="92"/>
      <c r="F704" s="71"/>
      <c r="G704" s="93"/>
      <c r="H704" s="93"/>
      <c r="I704" s="94"/>
      <c r="J704" s="156"/>
      <c r="K704" s="95"/>
      <c r="L704" s="156"/>
      <c r="M704" s="157"/>
      <c r="N704" s="267"/>
      <c r="O704" s="268"/>
      <c r="P704" s="268"/>
      <c r="Q704" s="268"/>
      <c r="R704" s="268"/>
      <c r="S704" s="267"/>
      <c r="T704" s="95"/>
      <c r="U704" s="95"/>
      <c r="V704" s="96"/>
      <c r="AB704" s="77"/>
      <c r="AD704" s="77"/>
    </row>
    <row r="705" spans="1:33" s="70" customFormat="1" ht="3.65" customHeight="1" thickBot="1" x14ac:dyDescent="0.6">
      <c r="A705" s="147"/>
      <c r="B705" s="91"/>
      <c r="C705" s="71"/>
      <c r="D705" s="151"/>
      <c r="E705" s="92"/>
      <c r="F705" s="71"/>
      <c r="G705" s="93"/>
      <c r="H705" s="93"/>
      <c r="I705" s="94"/>
      <c r="J705" s="156"/>
      <c r="K705" s="95"/>
      <c r="L705" s="156"/>
      <c r="M705" s="157"/>
      <c r="N705" s="267"/>
      <c r="O705" s="268"/>
      <c r="P705" s="268"/>
      <c r="Q705" s="268"/>
      <c r="R705" s="268"/>
      <c r="S705" s="267"/>
      <c r="T705" s="95"/>
      <c r="U705" s="95"/>
      <c r="V705" s="96"/>
      <c r="AB705" s="77"/>
      <c r="AD705" s="77"/>
    </row>
    <row r="706" spans="1:33" s="70" customFormat="1" ht="3.65" customHeight="1" x14ac:dyDescent="0.55000000000000004">
      <c r="A706" s="147"/>
      <c r="B706" s="162"/>
      <c r="C706" s="164"/>
      <c r="D706" s="161"/>
      <c r="E706" s="163"/>
      <c r="F706" s="164"/>
      <c r="G706" s="165"/>
      <c r="H706" s="165"/>
      <c r="I706" s="166"/>
      <c r="J706" s="180"/>
      <c r="K706" s="167"/>
      <c r="L706" s="180"/>
      <c r="M706" s="181"/>
      <c r="N706" s="269"/>
      <c r="O706" s="270"/>
      <c r="P706" s="270"/>
      <c r="Q706" s="270"/>
      <c r="R706" s="270"/>
      <c r="S706" s="269"/>
      <c r="T706" s="167"/>
      <c r="U706" s="167"/>
      <c r="V706" s="168"/>
      <c r="AB706" s="77"/>
      <c r="AD706" s="77"/>
    </row>
    <row r="707" spans="1:33" s="70" customFormat="1" ht="3.65" customHeight="1" x14ac:dyDescent="0.55000000000000004">
      <c r="A707" s="147"/>
      <c r="B707" s="91"/>
      <c r="C707" s="71"/>
      <c r="D707" s="151"/>
      <c r="E707" s="92"/>
      <c r="F707" s="71"/>
      <c r="G707" s="93"/>
      <c r="H707" s="93"/>
      <c r="I707" s="94"/>
      <c r="J707" s="156"/>
      <c r="K707" s="95"/>
      <c r="L707" s="156"/>
      <c r="M707" s="157"/>
      <c r="N707" s="267"/>
      <c r="O707" s="268"/>
      <c r="P707" s="268"/>
      <c r="Q707" s="268"/>
      <c r="R707" s="268"/>
      <c r="S707" s="267"/>
      <c r="T707" s="95"/>
      <c r="U707" s="95"/>
      <c r="V707" s="96"/>
      <c r="AB707" s="77"/>
      <c r="AD707" s="77"/>
    </row>
    <row r="708" spans="1:33" s="70" customFormat="1" ht="3.65" customHeight="1" x14ac:dyDescent="0.55000000000000004">
      <c r="A708" s="147"/>
      <c r="B708" s="91"/>
      <c r="C708" s="71"/>
      <c r="D708" s="151"/>
      <c r="E708" s="92"/>
      <c r="F708" s="71"/>
      <c r="G708" s="93"/>
      <c r="H708" s="93"/>
      <c r="I708" s="94"/>
      <c r="J708" s="156"/>
      <c r="K708" s="95"/>
      <c r="L708" s="156"/>
      <c r="M708" s="157"/>
      <c r="N708" s="267"/>
      <c r="O708" s="268"/>
      <c r="P708" s="268"/>
      <c r="Q708" s="268"/>
      <c r="R708" s="268"/>
      <c r="S708" s="267"/>
      <c r="T708" s="95"/>
      <c r="U708" s="95"/>
      <c r="V708" s="96"/>
      <c r="AB708" s="77"/>
      <c r="AD708" s="77"/>
    </row>
    <row r="709" spans="1:33" ht="20" thickBot="1" x14ac:dyDescent="0.5">
      <c r="B709" s="6"/>
      <c r="C709" s="6"/>
      <c r="D709" s="122" t="str">
        <f>申請シート!D710</f>
        <v>36人目</v>
      </c>
      <c r="E709" s="6"/>
      <c r="F709" s="6"/>
      <c r="G709" s="149"/>
      <c r="H709" s="149"/>
      <c r="J709" s="149"/>
      <c r="N709" s="155"/>
      <c r="O709" s="154"/>
      <c r="P709" s="154"/>
      <c r="Q709" s="154"/>
      <c r="R709" s="154"/>
      <c r="S709" s="154"/>
      <c r="T709" s="154"/>
      <c r="U709" s="154"/>
      <c r="V709" s="155"/>
    </row>
    <row r="710" spans="1:33" s="70" customFormat="1" ht="48" customHeight="1" thickBot="1" x14ac:dyDescent="0.6">
      <c r="A710" s="78"/>
      <c r="B710" s="83" t="s">
        <v>94</v>
      </c>
      <c r="C710" s="83" t="s">
        <v>105</v>
      </c>
      <c r="D710" s="114" t="s">
        <v>107</v>
      </c>
      <c r="E710" s="88"/>
      <c r="F710" s="83" t="s">
        <v>93</v>
      </c>
      <c r="G710" s="84" t="s">
        <v>66</v>
      </c>
      <c r="H710" s="84" t="s">
        <v>67</v>
      </c>
      <c r="I710" s="81" t="s">
        <v>73</v>
      </c>
      <c r="J710" s="116" t="s">
        <v>111</v>
      </c>
      <c r="K710" s="116" t="s">
        <v>112</v>
      </c>
      <c r="L710" s="116" t="s">
        <v>109</v>
      </c>
      <c r="M710" s="116"/>
      <c r="N710" s="84" t="s">
        <v>75</v>
      </c>
      <c r="O710" s="84" t="s">
        <v>69</v>
      </c>
      <c r="P710" s="84" t="s">
        <v>68</v>
      </c>
      <c r="Q710" s="84" t="s">
        <v>70</v>
      </c>
      <c r="R710" s="84" t="s">
        <v>71</v>
      </c>
      <c r="S710" s="84" t="s">
        <v>15</v>
      </c>
      <c r="T710" s="121" t="s">
        <v>113</v>
      </c>
      <c r="U710" s="80" t="s">
        <v>74</v>
      </c>
      <c r="V710" s="69" t="s">
        <v>116</v>
      </c>
      <c r="Y710" s="70" t="s">
        <v>54</v>
      </c>
      <c r="Z710" s="70" t="s">
        <v>79</v>
      </c>
      <c r="AA710" s="70" t="s">
        <v>56</v>
      </c>
      <c r="AB710" s="70" t="s">
        <v>57</v>
      </c>
      <c r="AC710" s="71" t="s">
        <v>58</v>
      </c>
      <c r="AD710" s="70" t="s">
        <v>59</v>
      </c>
      <c r="AE710" s="70" t="s">
        <v>60</v>
      </c>
      <c r="AF710" s="70" t="s">
        <v>61</v>
      </c>
      <c r="AG710" s="70" t="s">
        <v>62</v>
      </c>
    </row>
    <row r="711" spans="1:33" s="70" customFormat="1" ht="20.5" customHeight="1" x14ac:dyDescent="0.55000000000000004">
      <c r="A711" s="315"/>
      <c r="B711" s="72" t="s">
        <v>96</v>
      </c>
      <c r="C711" s="87" t="str">
        <f>IF(申請シート!C711=0,"",申請シート!C711)</f>
        <v/>
      </c>
      <c r="D711" s="299"/>
      <c r="E711" s="89"/>
      <c r="F711" s="87">
        <v>1</v>
      </c>
      <c r="G711" s="73"/>
      <c r="H711" s="74"/>
      <c r="I711" s="75">
        <f t="shared" ref="I711:I722" si="455">IF(H711-G711+1&lt;10,IF(H711-G711+1&gt;0,H711-G711+1,"✕"),"✕")</f>
        <v>1</v>
      </c>
      <c r="J711" s="119" t="str">
        <f>申請シート!J711</f>
        <v>【住宅手当】</v>
      </c>
      <c r="K711" s="117">
        <f>申請シート!P711</f>
        <v>0</v>
      </c>
      <c r="L711" s="300" t="s">
        <v>108</v>
      </c>
      <c r="M711" s="332" t="s">
        <v>110</v>
      </c>
      <c r="N711" s="283" t="s">
        <v>20</v>
      </c>
      <c r="O711" s="284"/>
      <c r="P711" s="284"/>
      <c r="Q711" s="284"/>
      <c r="R711" s="284"/>
      <c r="S711" s="285" t="s">
        <v>17</v>
      </c>
      <c r="T711" s="76">
        <f>IF(L711="【あり】",IF(N711="【住宅手当】",AC711,IF(N711="【宿舎借上げ】",AG711,0)),K711)</f>
        <v>0</v>
      </c>
      <c r="U711" s="76">
        <f t="shared" ref="U711:U722" si="456">I711*T711</f>
        <v>0</v>
      </c>
      <c r="V711" s="286"/>
      <c r="X711" s="70" t="str">
        <f t="shared" ref="X711:X722" si="457">IF(L711="【あり】",N711,J711)</f>
        <v>【住宅手当】</v>
      </c>
      <c r="Y711" s="70">
        <f t="shared" ref="Y711:Y722" si="458">IF(S711="標準エリア",1/2,(IF(S711="加算エリア",2/3,0)))</f>
        <v>0.5</v>
      </c>
      <c r="Z711" s="70">
        <f t="shared" ref="Z711:Z722" si="459">P711*Y711</f>
        <v>0</v>
      </c>
      <c r="AA711" s="70">
        <f t="shared" ref="AA711:AA722" si="460">IF(Z711&gt;=(IF(S711="標準エリア",10000,IF(S711="加算エリア",14000,0))),IF(S711="標準エリア",10000,IF(S711="加算エリア",14000,0)),Z711)</f>
        <v>0</v>
      </c>
      <c r="AB711" s="77">
        <f t="shared" ref="AB711:AB722" si="461">O711-P711</f>
        <v>0</v>
      </c>
      <c r="AC711" s="70">
        <f t="shared" ref="AC711:AC722" si="462">IF(AA711&gt;=AB711,AB711,AA711)</f>
        <v>0</v>
      </c>
      <c r="AD711" s="77">
        <f t="shared" ref="AD711:AD722" si="463">Q711-R711</f>
        <v>0</v>
      </c>
      <c r="AE711" s="70">
        <f t="shared" ref="AE711:AE722" si="464">AD711*Y711</f>
        <v>0</v>
      </c>
      <c r="AF711" s="70">
        <f t="shared" ref="AF711:AF722" si="465">IF(AE711&gt;=(IF(S711="標準エリア",10000,14000)),(IF(S711="標準エリア",10000,14000)),AE711)</f>
        <v>0</v>
      </c>
      <c r="AG711" s="70">
        <f t="shared" ref="AG711:AG722" si="466">IF(AF711&gt;=R711,R711,AF711)</f>
        <v>0</v>
      </c>
    </row>
    <row r="712" spans="1:33" s="70" customFormat="1" ht="20.5" customHeight="1" x14ac:dyDescent="0.55000000000000004">
      <c r="A712" s="315"/>
      <c r="B712" s="101" t="s">
        <v>97</v>
      </c>
      <c r="C712" s="102" t="str">
        <f>IF(申請シート!C712=0,"",申請シート!C712)</f>
        <v/>
      </c>
      <c r="D712" s="301"/>
      <c r="E712" s="90"/>
      <c r="F712" s="102">
        <v>2</v>
      </c>
      <c r="G712" s="104"/>
      <c r="H712" s="105"/>
      <c r="I712" s="106">
        <f t="shared" si="455"/>
        <v>1</v>
      </c>
      <c r="J712" s="118" t="str">
        <f>申請シート!J712</f>
        <v>【住宅手当】</v>
      </c>
      <c r="K712" s="107">
        <f>申請シート!P712</f>
        <v>0</v>
      </c>
      <c r="L712" s="300" t="s">
        <v>108</v>
      </c>
      <c r="M712" s="333"/>
      <c r="N712" s="288" t="s">
        <v>20</v>
      </c>
      <c r="O712" s="289"/>
      <c r="P712" s="289"/>
      <c r="Q712" s="289"/>
      <c r="R712" s="289"/>
      <c r="S712" s="290" t="s">
        <v>17</v>
      </c>
      <c r="T712" s="107">
        <f>IF(L712="【あり】",IF(N712="【住宅手当】",AC712,IF(N712="【宿舎借上げ】",AG712,0)),K712)</f>
        <v>0</v>
      </c>
      <c r="U712" s="107">
        <f t="shared" si="456"/>
        <v>0</v>
      </c>
      <c r="V712" s="291"/>
      <c r="X712" s="70" t="str">
        <f t="shared" si="457"/>
        <v>【住宅手当】</v>
      </c>
      <c r="Y712" s="70">
        <f t="shared" si="458"/>
        <v>0.5</v>
      </c>
      <c r="Z712" s="70">
        <f t="shared" si="459"/>
        <v>0</v>
      </c>
      <c r="AA712" s="70">
        <f t="shared" si="460"/>
        <v>0</v>
      </c>
      <c r="AB712" s="77">
        <f t="shared" si="461"/>
        <v>0</v>
      </c>
      <c r="AC712" s="70">
        <f t="shared" si="462"/>
        <v>0</v>
      </c>
      <c r="AD712" s="77">
        <f t="shared" si="463"/>
        <v>0</v>
      </c>
      <c r="AE712" s="70">
        <f t="shared" si="464"/>
        <v>0</v>
      </c>
      <c r="AF712" s="70">
        <f t="shared" si="465"/>
        <v>0</v>
      </c>
      <c r="AG712" s="70">
        <f t="shared" si="466"/>
        <v>0</v>
      </c>
    </row>
    <row r="713" spans="1:33" s="70" customFormat="1" ht="20.5" customHeight="1" x14ac:dyDescent="0.55000000000000004">
      <c r="A713" s="315"/>
      <c r="B713" s="101" t="s">
        <v>106</v>
      </c>
      <c r="C713" s="115" t="str">
        <f>IF(申請シート!C715=0,"",申請シート!C715)</f>
        <v/>
      </c>
      <c r="D713" s="301"/>
      <c r="E713" s="89"/>
      <c r="F713" s="102">
        <v>3</v>
      </c>
      <c r="G713" s="104"/>
      <c r="H713" s="105"/>
      <c r="I713" s="106">
        <f t="shared" si="455"/>
        <v>1</v>
      </c>
      <c r="J713" s="118" t="str">
        <f>申請シート!J713</f>
        <v>【住宅手当】</v>
      </c>
      <c r="K713" s="107">
        <f>申請シート!P713</f>
        <v>0</v>
      </c>
      <c r="L713" s="300" t="s">
        <v>108</v>
      </c>
      <c r="M713" s="333"/>
      <c r="N713" s="288" t="s">
        <v>20</v>
      </c>
      <c r="O713" s="289"/>
      <c r="P713" s="289"/>
      <c r="Q713" s="289"/>
      <c r="R713" s="289"/>
      <c r="S713" s="290" t="s">
        <v>17</v>
      </c>
      <c r="T713" s="107">
        <f t="shared" ref="T713:T722" si="467">IF(L713="【あり】",IF(N713="【住宅手当】",AC713,IF(N713="【宿舎借上げ】",AG713,0)),K713)</f>
        <v>0</v>
      </c>
      <c r="U713" s="107">
        <f t="shared" si="456"/>
        <v>0</v>
      </c>
      <c r="V713" s="291"/>
      <c r="X713" s="70" t="str">
        <f t="shared" si="457"/>
        <v>【住宅手当】</v>
      </c>
      <c r="Y713" s="70">
        <f t="shared" si="458"/>
        <v>0.5</v>
      </c>
      <c r="Z713" s="70">
        <f t="shared" si="459"/>
        <v>0</v>
      </c>
      <c r="AA713" s="70">
        <f t="shared" si="460"/>
        <v>0</v>
      </c>
      <c r="AB713" s="77">
        <f t="shared" si="461"/>
        <v>0</v>
      </c>
      <c r="AC713" s="70">
        <f t="shared" si="462"/>
        <v>0</v>
      </c>
      <c r="AD713" s="77">
        <f t="shared" si="463"/>
        <v>0</v>
      </c>
      <c r="AE713" s="70">
        <f t="shared" si="464"/>
        <v>0</v>
      </c>
      <c r="AF713" s="70">
        <f t="shared" si="465"/>
        <v>0</v>
      </c>
      <c r="AG713" s="70">
        <f t="shared" si="466"/>
        <v>0</v>
      </c>
    </row>
    <row r="714" spans="1:33" s="70" customFormat="1" ht="20.5" customHeight="1" x14ac:dyDescent="0.55000000000000004">
      <c r="A714" s="315"/>
      <c r="B714" s="339" t="s">
        <v>101</v>
      </c>
      <c r="C714" s="335" t="str">
        <f>IF(申請シート!C716=0,"",申請シート!C716)</f>
        <v/>
      </c>
      <c r="D714" s="329"/>
      <c r="E714" s="90"/>
      <c r="F714" s="102">
        <v>4</v>
      </c>
      <c r="G714" s="104"/>
      <c r="H714" s="105"/>
      <c r="I714" s="106">
        <f t="shared" si="455"/>
        <v>1</v>
      </c>
      <c r="J714" s="118" t="str">
        <f>申請シート!J714</f>
        <v>【住宅手当】</v>
      </c>
      <c r="K714" s="107">
        <f>申請シート!P714</f>
        <v>0</v>
      </c>
      <c r="L714" s="300" t="s">
        <v>108</v>
      </c>
      <c r="M714" s="333"/>
      <c r="N714" s="288" t="s">
        <v>20</v>
      </c>
      <c r="O714" s="289"/>
      <c r="P714" s="289"/>
      <c r="Q714" s="289"/>
      <c r="R714" s="289"/>
      <c r="S714" s="290" t="s">
        <v>17</v>
      </c>
      <c r="T714" s="107">
        <f t="shared" si="467"/>
        <v>0</v>
      </c>
      <c r="U714" s="107">
        <f t="shared" si="456"/>
        <v>0</v>
      </c>
      <c r="V714" s="291"/>
      <c r="X714" s="70" t="str">
        <f t="shared" si="457"/>
        <v>【住宅手当】</v>
      </c>
      <c r="Y714" s="70">
        <f t="shared" si="458"/>
        <v>0.5</v>
      </c>
      <c r="Z714" s="70">
        <f t="shared" si="459"/>
        <v>0</v>
      </c>
      <c r="AA714" s="70">
        <f t="shared" si="460"/>
        <v>0</v>
      </c>
      <c r="AB714" s="77">
        <f t="shared" si="461"/>
        <v>0</v>
      </c>
      <c r="AC714" s="70">
        <f t="shared" si="462"/>
        <v>0</v>
      </c>
      <c r="AD714" s="77">
        <f t="shared" si="463"/>
        <v>0</v>
      </c>
      <c r="AE714" s="70">
        <f t="shared" si="464"/>
        <v>0</v>
      </c>
      <c r="AF714" s="70">
        <f t="shared" si="465"/>
        <v>0</v>
      </c>
      <c r="AG714" s="70">
        <f t="shared" si="466"/>
        <v>0</v>
      </c>
    </row>
    <row r="715" spans="1:33" s="70" customFormat="1" ht="20.5" customHeight="1" x14ac:dyDescent="0.55000000000000004">
      <c r="A715" s="315"/>
      <c r="B715" s="340"/>
      <c r="C715" s="336"/>
      <c r="D715" s="330"/>
      <c r="E715" s="89"/>
      <c r="F715" s="102">
        <v>5</v>
      </c>
      <c r="G715" s="104"/>
      <c r="H715" s="105"/>
      <c r="I715" s="106">
        <f t="shared" si="455"/>
        <v>1</v>
      </c>
      <c r="J715" s="118" t="str">
        <f>申請シート!J715</f>
        <v>【住宅手当】</v>
      </c>
      <c r="K715" s="107">
        <f>申請シート!P715</f>
        <v>0</v>
      </c>
      <c r="L715" s="300" t="s">
        <v>108</v>
      </c>
      <c r="M715" s="333"/>
      <c r="N715" s="288" t="s">
        <v>20</v>
      </c>
      <c r="O715" s="289"/>
      <c r="P715" s="289"/>
      <c r="Q715" s="289"/>
      <c r="R715" s="289"/>
      <c r="S715" s="290" t="s">
        <v>17</v>
      </c>
      <c r="T715" s="107">
        <f t="shared" si="467"/>
        <v>0</v>
      </c>
      <c r="U715" s="107">
        <f t="shared" si="456"/>
        <v>0</v>
      </c>
      <c r="V715" s="291"/>
      <c r="X715" s="70" t="str">
        <f t="shared" si="457"/>
        <v>【住宅手当】</v>
      </c>
      <c r="Y715" s="70">
        <f t="shared" si="458"/>
        <v>0.5</v>
      </c>
      <c r="Z715" s="70">
        <f t="shared" si="459"/>
        <v>0</v>
      </c>
      <c r="AA715" s="70">
        <f t="shared" si="460"/>
        <v>0</v>
      </c>
      <c r="AB715" s="77">
        <f t="shared" si="461"/>
        <v>0</v>
      </c>
      <c r="AC715" s="70">
        <f t="shared" si="462"/>
        <v>0</v>
      </c>
      <c r="AD715" s="77">
        <f t="shared" si="463"/>
        <v>0</v>
      </c>
      <c r="AE715" s="70">
        <f t="shared" si="464"/>
        <v>0</v>
      </c>
      <c r="AF715" s="70">
        <f t="shared" si="465"/>
        <v>0</v>
      </c>
      <c r="AG715" s="70">
        <f t="shared" si="466"/>
        <v>0</v>
      </c>
    </row>
    <row r="716" spans="1:33" s="70" customFormat="1" ht="20.5" customHeight="1" thickBot="1" x14ac:dyDescent="0.6">
      <c r="A716" s="315"/>
      <c r="B716" s="341"/>
      <c r="C716" s="337"/>
      <c r="D716" s="331"/>
      <c r="E716" s="90"/>
      <c r="F716" s="102">
        <v>6</v>
      </c>
      <c r="G716" s="104"/>
      <c r="H716" s="105"/>
      <c r="I716" s="106">
        <f t="shared" si="455"/>
        <v>1</v>
      </c>
      <c r="J716" s="118" t="str">
        <f>申請シート!J716</f>
        <v>【住宅手当】</v>
      </c>
      <c r="K716" s="107">
        <f>申請シート!P716</f>
        <v>0</v>
      </c>
      <c r="L716" s="300" t="s">
        <v>108</v>
      </c>
      <c r="M716" s="333"/>
      <c r="N716" s="288" t="s">
        <v>20</v>
      </c>
      <c r="O716" s="289"/>
      <c r="P716" s="289"/>
      <c r="Q716" s="289"/>
      <c r="R716" s="289"/>
      <c r="S716" s="290" t="s">
        <v>17</v>
      </c>
      <c r="T716" s="107">
        <f t="shared" si="467"/>
        <v>0</v>
      </c>
      <c r="U716" s="107">
        <f t="shared" si="456"/>
        <v>0</v>
      </c>
      <c r="V716" s="291"/>
      <c r="X716" s="70" t="str">
        <f t="shared" si="457"/>
        <v>【住宅手当】</v>
      </c>
      <c r="Y716" s="70">
        <f t="shared" si="458"/>
        <v>0.5</v>
      </c>
      <c r="Z716" s="70">
        <f t="shared" si="459"/>
        <v>0</v>
      </c>
      <c r="AA716" s="70">
        <f t="shared" si="460"/>
        <v>0</v>
      </c>
      <c r="AB716" s="77">
        <f t="shared" si="461"/>
        <v>0</v>
      </c>
      <c r="AC716" s="70">
        <f t="shared" si="462"/>
        <v>0</v>
      </c>
      <c r="AD716" s="77">
        <f t="shared" si="463"/>
        <v>0</v>
      </c>
      <c r="AE716" s="70">
        <f t="shared" si="464"/>
        <v>0</v>
      </c>
      <c r="AF716" s="70">
        <f t="shared" si="465"/>
        <v>0</v>
      </c>
      <c r="AG716" s="70">
        <f t="shared" si="466"/>
        <v>0</v>
      </c>
    </row>
    <row r="717" spans="1:33" s="70" customFormat="1" ht="20.5" customHeight="1" x14ac:dyDescent="0.55000000000000004">
      <c r="A717" s="338"/>
      <c r="B717" s="99"/>
      <c r="C717" s="99"/>
      <c r="D717" s="99"/>
      <c r="E717" s="97"/>
      <c r="F717" s="102">
        <v>7</v>
      </c>
      <c r="G717" s="104"/>
      <c r="H717" s="105"/>
      <c r="I717" s="106">
        <f t="shared" si="455"/>
        <v>1</v>
      </c>
      <c r="J717" s="118" t="str">
        <f>申請シート!J717</f>
        <v>【住宅手当】</v>
      </c>
      <c r="K717" s="107">
        <f>申請シート!P717</f>
        <v>0</v>
      </c>
      <c r="L717" s="300" t="s">
        <v>108</v>
      </c>
      <c r="M717" s="333"/>
      <c r="N717" s="288" t="s">
        <v>20</v>
      </c>
      <c r="O717" s="289"/>
      <c r="P717" s="289"/>
      <c r="Q717" s="289"/>
      <c r="R717" s="289"/>
      <c r="S717" s="290" t="s">
        <v>17</v>
      </c>
      <c r="T717" s="107">
        <f t="shared" si="467"/>
        <v>0</v>
      </c>
      <c r="U717" s="107">
        <f t="shared" si="456"/>
        <v>0</v>
      </c>
      <c r="V717" s="291"/>
      <c r="X717" s="70" t="str">
        <f t="shared" si="457"/>
        <v>【住宅手当】</v>
      </c>
      <c r="Y717" s="70">
        <f t="shared" si="458"/>
        <v>0.5</v>
      </c>
      <c r="Z717" s="70">
        <f t="shared" si="459"/>
        <v>0</v>
      </c>
      <c r="AA717" s="70">
        <f t="shared" si="460"/>
        <v>0</v>
      </c>
      <c r="AB717" s="77">
        <f t="shared" si="461"/>
        <v>0</v>
      </c>
      <c r="AC717" s="70">
        <f t="shared" si="462"/>
        <v>0</v>
      </c>
      <c r="AD717" s="77">
        <f t="shared" si="463"/>
        <v>0</v>
      </c>
      <c r="AE717" s="70">
        <f t="shared" si="464"/>
        <v>0</v>
      </c>
      <c r="AF717" s="70">
        <f t="shared" si="465"/>
        <v>0</v>
      </c>
      <c r="AG717" s="70">
        <f t="shared" si="466"/>
        <v>0</v>
      </c>
    </row>
    <row r="718" spans="1:33" s="70" customFormat="1" ht="20.5" customHeight="1" thickBot="1" x14ac:dyDescent="0.6">
      <c r="A718" s="338"/>
      <c r="B718" s="100"/>
      <c r="C718" s="100"/>
      <c r="D718" s="100"/>
      <c r="E718" s="98"/>
      <c r="F718" s="102">
        <v>8</v>
      </c>
      <c r="G718" s="104"/>
      <c r="H718" s="105"/>
      <c r="I718" s="106">
        <f t="shared" si="455"/>
        <v>1</v>
      </c>
      <c r="J718" s="118" t="str">
        <f>申請シート!J718</f>
        <v>【住宅手当】</v>
      </c>
      <c r="K718" s="107">
        <f>申請シート!P718</f>
        <v>0</v>
      </c>
      <c r="L718" s="300" t="s">
        <v>108</v>
      </c>
      <c r="M718" s="333"/>
      <c r="N718" s="288" t="s">
        <v>20</v>
      </c>
      <c r="O718" s="289"/>
      <c r="P718" s="289"/>
      <c r="Q718" s="289"/>
      <c r="R718" s="289"/>
      <c r="S718" s="290" t="s">
        <v>17</v>
      </c>
      <c r="T718" s="107">
        <f t="shared" si="467"/>
        <v>0</v>
      </c>
      <c r="U718" s="107">
        <f t="shared" si="456"/>
        <v>0</v>
      </c>
      <c r="V718" s="291"/>
      <c r="X718" s="70" t="str">
        <f t="shared" si="457"/>
        <v>【住宅手当】</v>
      </c>
      <c r="Y718" s="70">
        <f t="shared" si="458"/>
        <v>0.5</v>
      </c>
      <c r="Z718" s="70">
        <f t="shared" si="459"/>
        <v>0</v>
      </c>
      <c r="AA718" s="70">
        <f t="shared" si="460"/>
        <v>0</v>
      </c>
      <c r="AB718" s="77">
        <f t="shared" si="461"/>
        <v>0</v>
      </c>
      <c r="AC718" s="70">
        <f t="shared" si="462"/>
        <v>0</v>
      </c>
      <c r="AD718" s="77">
        <f t="shared" si="463"/>
        <v>0</v>
      </c>
      <c r="AE718" s="70">
        <f t="shared" si="464"/>
        <v>0</v>
      </c>
      <c r="AF718" s="70">
        <f t="shared" si="465"/>
        <v>0</v>
      </c>
      <c r="AG718" s="70">
        <f t="shared" si="466"/>
        <v>0</v>
      </c>
    </row>
    <row r="719" spans="1:33" s="70" customFormat="1" ht="20.5" customHeight="1" thickBot="1" x14ac:dyDescent="0.6">
      <c r="A719" s="315"/>
      <c r="B719" s="172" t="str">
        <f>IF(D712=0,C712,D712)</f>
        <v/>
      </c>
      <c r="C719" s="173" t="s">
        <v>164</v>
      </c>
      <c r="D719" s="174"/>
      <c r="E719" s="89"/>
      <c r="F719" s="102">
        <v>9</v>
      </c>
      <c r="G719" s="104"/>
      <c r="H719" s="105"/>
      <c r="I719" s="106">
        <f t="shared" si="455"/>
        <v>1</v>
      </c>
      <c r="J719" s="118" t="str">
        <f>申請シート!J719</f>
        <v>【住宅手当】</v>
      </c>
      <c r="K719" s="107">
        <f>申請シート!P719</f>
        <v>0</v>
      </c>
      <c r="L719" s="300" t="s">
        <v>108</v>
      </c>
      <c r="M719" s="333"/>
      <c r="N719" s="288" t="s">
        <v>20</v>
      </c>
      <c r="O719" s="289"/>
      <c r="P719" s="289"/>
      <c r="Q719" s="289"/>
      <c r="R719" s="289"/>
      <c r="S719" s="290" t="s">
        <v>17</v>
      </c>
      <c r="T719" s="107">
        <f t="shared" si="467"/>
        <v>0</v>
      </c>
      <c r="U719" s="107">
        <f t="shared" si="456"/>
        <v>0</v>
      </c>
      <c r="V719" s="291"/>
      <c r="X719" s="70" t="str">
        <f t="shared" si="457"/>
        <v>【住宅手当】</v>
      </c>
      <c r="Y719" s="70">
        <f t="shared" si="458"/>
        <v>0.5</v>
      </c>
      <c r="Z719" s="70">
        <f t="shared" si="459"/>
        <v>0</v>
      </c>
      <c r="AA719" s="70">
        <f t="shared" si="460"/>
        <v>0</v>
      </c>
      <c r="AB719" s="77">
        <f t="shared" si="461"/>
        <v>0</v>
      </c>
      <c r="AC719" s="70">
        <f t="shared" si="462"/>
        <v>0</v>
      </c>
      <c r="AD719" s="77">
        <f t="shared" si="463"/>
        <v>0</v>
      </c>
      <c r="AE719" s="70">
        <f t="shared" si="464"/>
        <v>0</v>
      </c>
      <c r="AF719" s="70">
        <f t="shared" si="465"/>
        <v>0</v>
      </c>
      <c r="AG719" s="70">
        <f t="shared" si="466"/>
        <v>0</v>
      </c>
    </row>
    <row r="720" spans="1:33" s="70" customFormat="1" ht="20.5" customHeight="1" thickBot="1" x14ac:dyDescent="0.6">
      <c r="A720" s="315"/>
      <c r="B720" s="174" t="s">
        <v>5</v>
      </c>
      <c r="C720" s="175">
        <f>申請シート!C721</f>
        <v>12</v>
      </c>
      <c r="D720" s="176">
        <f>COUNTIF(X711:X722,"&lt;&gt;【補助対象外】")</f>
        <v>12</v>
      </c>
      <c r="E720" s="90"/>
      <c r="F720" s="102">
        <v>10</v>
      </c>
      <c r="G720" s="104"/>
      <c r="H720" s="105"/>
      <c r="I720" s="106">
        <f t="shared" si="455"/>
        <v>1</v>
      </c>
      <c r="J720" s="118" t="str">
        <f>申請シート!J720</f>
        <v>【住宅手当】</v>
      </c>
      <c r="K720" s="107">
        <f>申請シート!P720</f>
        <v>0</v>
      </c>
      <c r="L720" s="300" t="s">
        <v>108</v>
      </c>
      <c r="M720" s="333"/>
      <c r="N720" s="288" t="s">
        <v>20</v>
      </c>
      <c r="O720" s="289"/>
      <c r="P720" s="289"/>
      <c r="Q720" s="289"/>
      <c r="R720" s="289"/>
      <c r="S720" s="290" t="s">
        <v>17</v>
      </c>
      <c r="T720" s="107">
        <f t="shared" si="467"/>
        <v>0</v>
      </c>
      <c r="U720" s="107">
        <f t="shared" si="456"/>
        <v>0</v>
      </c>
      <c r="V720" s="291"/>
      <c r="X720" s="70" t="str">
        <f t="shared" si="457"/>
        <v>【住宅手当】</v>
      </c>
      <c r="Y720" s="70">
        <f t="shared" si="458"/>
        <v>0.5</v>
      </c>
      <c r="Z720" s="70">
        <f t="shared" si="459"/>
        <v>0</v>
      </c>
      <c r="AA720" s="70">
        <f t="shared" si="460"/>
        <v>0</v>
      </c>
      <c r="AB720" s="77">
        <f t="shared" si="461"/>
        <v>0</v>
      </c>
      <c r="AC720" s="70">
        <f t="shared" si="462"/>
        <v>0</v>
      </c>
      <c r="AD720" s="77">
        <f t="shared" si="463"/>
        <v>0</v>
      </c>
      <c r="AE720" s="70">
        <f t="shared" si="464"/>
        <v>0</v>
      </c>
      <c r="AF720" s="70">
        <f t="shared" si="465"/>
        <v>0</v>
      </c>
      <c r="AG720" s="70">
        <f t="shared" si="466"/>
        <v>0</v>
      </c>
    </row>
    <row r="721" spans="1:33" s="70" customFormat="1" ht="20.5" customHeight="1" thickBot="1" x14ac:dyDescent="0.6">
      <c r="A721" s="315"/>
      <c r="B721" s="89" t="s">
        <v>114</v>
      </c>
      <c r="C721" s="182">
        <f>ROUNDDOWN(SUM(K711:K722),-3)</f>
        <v>0</v>
      </c>
      <c r="D721" s="177">
        <f>ROUNDDOWN(SUM(T711:T722),-3)</f>
        <v>0</v>
      </c>
      <c r="E721" s="89"/>
      <c r="F721" s="102">
        <v>11</v>
      </c>
      <c r="G721" s="104"/>
      <c r="H721" s="105"/>
      <c r="I721" s="106">
        <f t="shared" si="455"/>
        <v>1</v>
      </c>
      <c r="J721" s="118" t="str">
        <f>申請シート!J721</f>
        <v>【住宅手当】</v>
      </c>
      <c r="K721" s="107">
        <f>申請シート!P721</f>
        <v>0</v>
      </c>
      <c r="L721" s="300" t="s">
        <v>108</v>
      </c>
      <c r="M721" s="333"/>
      <c r="N721" s="288" t="s">
        <v>20</v>
      </c>
      <c r="O721" s="289"/>
      <c r="P721" s="289"/>
      <c r="Q721" s="289"/>
      <c r="R721" s="289"/>
      <c r="S721" s="290" t="s">
        <v>17</v>
      </c>
      <c r="T721" s="107">
        <f t="shared" si="467"/>
        <v>0</v>
      </c>
      <c r="U721" s="107">
        <f t="shared" si="456"/>
        <v>0</v>
      </c>
      <c r="V721" s="291"/>
      <c r="X721" s="70" t="str">
        <f t="shared" si="457"/>
        <v>【住宅手当】</v>
      </c>
      <c r="Y721" s="70">
        <f t="shared" si="458"/>
        <v>0.5</v>
      </c>
      <c r="Z721" s="70">
        <f t="shared" si="459"/>
        <v>0</v>
      </c>
      <c r="AA721" s="70">
        <f t="shared" si="460"/>
        <v>0</v>
      </c>
      <c r="AB721" s="77">
        <f t="shared" si="461"/>
        <v>0</v>
      </c>
      <c r="AC721" s="70">
        <f t="shared" si="462"/>
        <v>0</v>
      </c>
      <c r="AD721" s="77">
        <f t="shared" si="463"/>
        <v>0</v>
      </c>
      <c r="AE721" s="70">
        <f t="shared" si="464"/>
        <v>0</v>
      </c>
      <c r="AF721" s="70">
        <f t="shared" si="465"/>
        <v>0</v>
      </c>
      <c r="AG721" s="70">
        <f t="shared" si="466"/>
        <v>0</v>
      </c>
    </row>
    <row r="722" spans="1:33" s="70" customFormat="1" ht="20.5" customHeight="1" thickBot="1" x14ac:dyDescent="0.6">
      <c r="A722" s="315"/>
      <c r="B722" s="183" t="s">
        <v>115</v>
      </c>
      <c r="C722" s="178"/>
      <c r="D722" s="179">
        <f>D721-C721</f>
        <v>0</v>
      </c>
      <c r="E722" s="90"/>
      <c r="F722" s="108">
        <v>12</v>
      </c>
      <c r="G722" s="109"/>
      <c r="H722" s="110"/>
      <c r="I722" s="111">
        <f t="shared" si="455"/>
        <v>1</v>
      </c>
      <c r="J722" s="120" t="str">
        <f>申請シート!J722</f>
        <v>【住宅手当】</v>
      </c>
      <c r="K722" s="112">
        <f>申請シート!P722</f>
        <v>0</v>
      </c>
      <c r="L722" s="303" t="s">
        <v>108</v>
      </c>
      <c r="M722" s="334"/>
      <c r="N722" s="295" t="s">
        <v>20</v>
      </c>
      <c r="O722" s="296"/>
      <c r="P722" s="296"/>
      <c r="Q722" s="296"/>
      <c r="R722" s="296"/>
      <c r="S722" s="297" t="s">
        <v>17</v>
      </c>
      <c r="T722" s="112">
        <f t="shared" si="467"/>
        <v>0</v>
      </c>
      <c r="U722" s="112">
        <f t="shared" si="456"/>
        <v>0</v>
      </c>
      <c r="V722" s="298"/>
      <c r="X722" s="70" t="str">
        <f t="shared" si="457"/>
        <v>【住宅手当】</v>
      </c>
      <c r="Y722" s="70">
        <f t="shared" si="458"/>
        <v>0.5</v>
      </c>
      <c r="Z722" s="70">
        <f t="shared" si="459"/>
        <v>0</v>
      </c>
      <c r="AA722" s="70">
        <f t="shared" si="460"/>
        <v>0</v>
      </c>
      <c r="AB722" s="77">
        <f t="shared" si="461"/>
        <v>0</v>
      </c>
      <c r="AC722" s="70">
        <f t="shared" si="462"/>
        <v>0</v>
      </c>
      <c r="AD722" s="77">
        <f t="shared" si="463"/>
        <v>0</v>
      </c>
      <c r="AE722" s="70">
        <f t="shared" si="464"/>
        <v>0</v>
      </c>
      <c r="AF722" s="70">
        <f t="shared" si="465"/>
        <v>0</v>
      </c>
      <c r="AG722" s="70">
        <f t="shared" si="466"/>
        <v>0</v>
      </c>
    </row>
    <row r="723" spans="1:33" s="70" customFormat="1" ht="3.65" customHeight="1" x14ac:dyDescent="0.55000000000000004">
      <c r="A723" s="147"/>
      <c r="B723" s="91"/>
      <c r="C723" s="71"/>
      <c r="D723" s="151"/>
      <c r="E723" s="92"/>
      <c r="F723" s="71"/>
      <c r="G723" s="93"/>
      <c r="H723" s="93"/>
      <c r="I723" s="94"/>
      <c r="J723" s="156"/>
      <c r="K723" s="95"/>
      <c r="L723" s="156"/>
      <c r="M723" s="157"/>
      <c r="N723" s="267"/>
      <c r="O723" s="268"/>
      <c r="P723" s="268"/>
      <c r="Q723" s="268"/>
      <c r="R723" s="268"/>
      <c r="S723" s="267"/>
      <c r="T723" s="95"/>
      <c r="U723" s="95"/>
      <c r="V723" s="96"/>
      <c r="AB723" s="77"/>
      <c r="AD723" s="77"/>
    </row>
    <row r="724" spans="1:33" s="70" customFormat="1" ht="3.65" customHeight="1" x14ac:dyDescent="0.55000000000000004">
      <c r="A724" s="147"/>
      <c r="B724" s="91"/>
      <c r="C724" s="71"/>
      <c r="D724" s="151"/>
      <c r="E724" s="92"/>
      <c r="F724" s="71"/>
      <c r="G724" s="93"/>
      <c r="H724" s="93"/>
      <c r="I724" s="94"/>
      <c r="J724" s="156"/>
      <c r="K724" s="95"/>
      <c r="L724" s="156"/>
      <c r="M724" s="157"/>
      <c r="N724" s="267"/>
      <c r="O724" s="268"/>
      <c r="P724" s="268"/>
      <c r="Q724" s="268"/>
      <c r="R724" s="268"/>
      <c r="S724" s="267"/>
      <c r="T724" s="95"/>
      <c r="U724" s="95"/>
      <c r="V724" s="96"/>
      <c r="AB724" s="77"/>
      <c r="AD724" s="77"/>
    </row>
    <row r="725" spans="1:33" s="70" customFormat="1" ht="3.65" customHeight="1" thickBot="1" x14ac:dyDescent="0.6">
      <c r="A725" s="147"/>
      <c r="B725" s="91"/>
      <c r="C725" s="71"/>
      <c r="D725" s="151"/>
      <c r="E725" s="92"/>
      <c r="F725" s="71"/>
      <c r="G725" s="93"/>
      <c r="H725" s="93"/>
      <c r="I725" s="94"/>
      <c r="J725" s="156"/>
      <c r="K725" s="95"/>
      <c r="L725" s="156"/>
      <c r="M725" s="157"/>
      <c r="N725" s="267"/>
      <c r="O725" s="268"/>
      <c r="P725" s="268"/>
      <c r="Q725" s="268"/>
      <c r="R725" s="268"/>
      <c r="S725" s="267"/>
      <c r="T725" s="95"/>
      <c r="U725" s="95"/>
      <c r="V725" s="96"/>
      <c r="AB725" s="77"/>
      <c r="AD725" s="77"/>
    </row>
    <row r="726" spans="1:33" s="70" customFormat="1" ht="3.65" customHeight="1" x14ac:dyDescent="0.55000000000000004">
      <c r="A726" s="147"/>
      <c r="B726" s="162"/>
      <c r="C726" s="164"/>
      <c r="D726" s="161"/>
      <c r="E726" s="163"/>
      <c r="F726" s="164"/>
      <c r="G726" s="165"/>
      <c r="H726" s="165"/>
      <c r="I726" s="166"/>
      <c r="J726" s="180"/>
      <c r="K726" s="167"/>
      <c r="L726" s="180"/>
      <c r="M726" s="181"/>
      <c r="N726" s="269"/>
      <c r="O726" s="270"/>
      <c r="P726" s="270"/>
      <c r="Q726" s="270"/>
      <c r="R726" s="270"/>
      <c r="S726" s="269"/>
      <c r="T726" s="167"/>
      <c r="U726" s="167"/>
      <c r="V726" s="168"/>
      <c r="AB726" s="77"/>
      <c r="AD726" s="77"/>
    </row>
    <row r="727" spans="1:33" s="70" customFormat="1" ht="3.65" customHeight="1" x14ac:dyDescent="0.55000000000000004">
      <c r="A727" s="147"/>
      <c r="B727" s="91"/>
      <c r="C727" s="71"/>
      <c r="D727" s="151"/>
      <c r="E727" s="92"/>
      <c r="F727" s="71"/>
      <c r="G727" s="93"/>
      <c r="H727" s="93"/>
      <c r="I727" s="94"/>
      <c r="J727" s="156"/>
      <c r="K727" s="95"/>
      <c r="L727" s="156"/>
      <c r="M727" s="157"/>
      <c r="N727" s="267"/>
      <c r="O727" s="268"/>
      <c r="P727" s="268"/>
      <c r="Q727" s="268"/>
      <c r="R727" s="268"/>
      <c r="S727" s="267"/>
      <c r="T727" s="95"/>
      <c r="U727" s="95"/>
      <c r="V727" s="96"/>
      <c r="AB727" s="77"/>
      <c r="AD727" s="77"/>
    </row>
    <row r="728" spans="1:33" s="70" customFormat="1" ht="3.65" customHeight="1" x14ac:dyDescent="0.55000000000000004">
      <c r="A728" s="147"/>
      <c r="B728" s="91"/>
      <c r="C728" s="71"/>
      <c r="D728" s="151"/>
      <c r="E728" s="92"/>
      <c r="F728" s="71"/>
      <c r="G728" s="93"/>
      <c r="H728" s="93"/>
      <c r="I728" s="94"/>
      <c r="J728" s="156"/>
      <c r="K728" s="95"/>
      <c r="L728" s="156"/>
      <c r="M728" s="157"/>
      <c r="N728" s="267"/>
      <c r="O728" s="268"/>
      <c r="P728" s="268"/>
      <c r="Q728" s="268"/>
      <c r="R728" s="268"/>
      <c r="S728" s="267"/>
      <c r="T728" s="95"/>
      <c r="U728" s="95"/>
      <c r="V728" s="96"/>
      <c r="AB728" s="77"/>
      <c r="AD728" s="77"/>
    </row>
    <row r="729" spans="1:33" ht="20" thickBot="1" x14ac:dyDescent="0.5">
      <c r="B729" s="6"/>
      <c r="C729" s="6"/>
      <c r="D729" s="122" t="str">
        <f>申請シート!D730</f>
        <v>37人目</v>
      </c>
      <c r="E729" s="6"/>
      <c r="F729" s="6"/>
      <c r="G729" s="149"/>
      <c r="H729" s="149"/>
      <c r="J729" s="149"/>
      <c r="N729" s="149"/>
      <c r="T729" s="154"/>
      <c r="U729" s="154"/>
      <c r="V729" s="155"/>
    </row>
    <row r="730" spans="1:33" s="70" customFormat="1" ht="48" customHeight="1" thickBot="1" x14ac:dyDescent="0.6">
      <c r="A730" s="78"/>
      <c r="B730" s="83" t="s">
        <v>94</v>
      </c>
      <c r="C730" s="83" t="s">
        <v>105</v>
      </c>
      <c r="D730" s="114" t="s">
        <v>107</v>
      </c>
      <c r="E730" s="88"/>
      <c r="F730" s="83" t="s">
        <v>93</v>
      </c>
      <c r="G730" s="84" t="s">
        <v>66</v>
      </c>
      <c r="H730" s="84" t="s">
        <v>67</v>
      </c>
      <c r="I730" s="81" t="s">
        <v>73</v>
      </c>
      <c r="J730" s="116" t="s">
        <v>111</v>
      </c>
      <c r="K730" s="116" t="s">
        <v>112</v>
      </c>
      <c r="L730" s="116" t="s">
        <v>109</v>
      </c>
      <c r="M730" s="116"/>
      <c r="N730" s="84" t="s">
        <v>75</v>
      </c>
      <c r="O730" s="84" t="s">
        <v>69</v>
      </c>
      <c r="P730" s="84" t="s">
        <v>68</v>
      </c>
      <c r="Q730" s="84" t="s">
        <v>70</v>
      </c>
      <c r="R730" s="84" t="s">
        <v>71</v>
      </c>
      <c r="S730" s="84" t="s">
        <v>15</v>
      </c>
      <c r="T730" s="121" t="s">
        <v>113</v>
      </c>
      <c r="U730" s="80" t="s">
        <v>74</v>
      </c>
      <c r="V730" s="69" t="s">
        <v>116</v>
      </c>
      <c r="Y730" s="70" t="s">
        <v>54</v>
      </c>
      <c r="Z730" s="70" t="s">
        <v>79</v>
      </c>
      <c r="AA730" s="70" t="s">
        <v>56</v>
      </c>
      <c r="AB730" s="70" t="s">
        <v>57</v>
      </c>
      <c r="AC730" s="71" t="s">
        <v>58</v>
      </c>
      <c r="AD730" s="70" t="s">
        <v>59</v>
      </c>
      <c r="AE730" s="70" t="s">
        <v>60</v>
      </c>
      <c r="AF730" s="70" t="s">
        <v>61</v>
      </c>
      <c r="AG730" s="70" t="s">
        <v>62</v>
      </c>
    </row>
    <row r="731" spans="1:33" s="70" customFormat="1" ht="20.5" customHeight="1" x14ac:dyDescent="0.55000000000000004">
      <c r="A731" s="315"/>
      <c r="B731" s="72" t="s">
        <v>96</v>
      </c>
      <c r="C731" s="87" t="str">
        <f>IF(申請シート!C731=0,"",申請シート!C731)</f>
        <v/>
      </c>
      <c r="D731" s="299"/>
      <c r="E731" s="89"/>
      <c r="F731" s="87">
        <v>1</v>
      </c>
      <c r="G731" s="73"/>
      <c r="H731" s="74"/>
      <c r="I731" s="75">
        <f t="shared" ref="I731:I742" si="468">IF(H731-G731+1&lt;10,IF(H731-G731+1&gt;0,H731-G731+1,"✕"),"✕")</f>
        <v>1</v>
      </c>
      <c r="J731" s="119" t="str">
        <f>申請シート!J731</f>
        <v>【住宅手当】</v>
      </c>
      <c r="K731" s="117">
        <f>申請シート!P731</f>
        <v>0</v>
      </c>
      <c r="L731" s="300" t="s">
        <v>108</v>
      </c>
      <c r="M731" s="332" t="s">
        <v>110</v>
      </c>
      <c r="N731" s="283" t="s">
        <v>20</v>
      </c>
      <c r="O731" s="284"/>
      <c r="P731" s="284"/>
      <c r="Q731" s="284"/>
      <c r="R731" s="284"/>
      <c r="S731" s="285" t="s">
        <v>17</v>
      </c>
      <c r="T731" s="76">
        <f>IF(L731="【あり】",IF(N731="【住宅手当】",AC731,IF(N731="【宿舎借上げ】",AG731,0)),K731)</f>
        <v>0</v>
      </c>
      <c r="U731" s="76">
        <f t="shared" ref="U731:U742" si="469">I731*T731</f>
        <v>0</v>
      </c>
      <c r="V731" s="286"/>
      <c r="X731" s="70" t="str">
        <f t="shared" ref="X731:X742" si="470">IF(L731="【あり】",N731,J731)</f>
        <v>【住宅手当】</v>
      </c>
      <c r="Y731" s="70">
        <f t="shared" ref="Y731:Y742" si="471">IF(S731="標準エリア",1/2,(IF(S731="加算エリア",2/3,0)))</f>
        <v>0.5</v>
      </c>
      <c r="Z731" s="70">
        <f t="shared" ref="Z731:Z742" si="472">P731*Y731</f>
        <v>0</v>
      </c>
      <c r="AA731" s="70">
        <f t="shared" ref="AA731:AA742" si="473">IF(Z731&gt;=(IF(S731="標準エリア",10000,IF(S731="加算エリア",14000,0))),IF(S731="標準エリア",10000,IF(S731="加算エリア",14000,0)),Z731)</f>
        <v>0</v>
      </c>
      <c r="AB731" s="77">
        <f t="shared" ref="AB731:AB742" si="474">O731-P731</f>
        <v>0</v>
      </c>
      <c r="AC731" s="70">
        <f t="shared" ref="AC731:AC742" si="475">IF(AA731&gt;=AB731,AB731,AA731)</f>
        <v>0</v>
      </c>
      <c r="AD731" s="77">
        <f t="shared" ref="AD731:AD742" si="476">Q731-R731</f>
        <v>0</v>
      </c>
      <c r="AE731" s="70">
        <f t="shared" ref="AE731:AE742" si="477">AD731*Y731</f>
        <v>0</v>
      </c>
      <c r="AF731" s="70">
        <f t="shared" ref="AF731:AF742" si="478">IF(AE731&gt;=(IF(S731="標準エリア",10000,14000)),(IF(S731="標準エリア",10000,14000)),AE731)</f>
        <v>0</v>
      </c>
      <c r="AG731" s="70">
        <f t="shared" ref="AG731:AG742" si="479">IF(AF731&gt;=R731,R731,AF731)</f>
        <v>0</v>
      </c>
    </row>
    <row r="732" spans="1:33" s="70" customFormat="1" ht="20.5" customHeight="1" x14ac:dyDescent="0.55000000000000004">
      <c r="A732" s="315"/>
      <c r="B732" s="101" t="s">
        <v>97</v>
      </c>
      <c r="C732" s="102" t="str">
        <f>IF(申請シート!C732=0,"",申請シート!C732)</f>
        <v/>
      </c>
      <c r="D732" s="301"/>
      <c r="E732" s="90"/>
      <c r="F732" s="102">
        <v>2</v>
      </c>
      <c r="G732" s="104"/>
      <c r="H732" s="105"/>
      <c r="I732" s="106">
        <f t="shared" si="468"/>
        <v>1</v>
      </c>
      <c r="J732" s="118" t="str">
        <f>申請シート!J732</f>
        <v>【住宅手当】</v>
      </c>
      <c r="K732" s="107">
        <f>申請シート!P732</f>
        <v>0</v>
      </c>
      <c r="L732" s="300" t="s">
        <v>108</v>
      </c>
      <c r="M732" s="333"/>
      <c r="N732" s="288" t="s">
        <v>20</v>
      </c>
      <c r="O732" s="289"/>
      <c r="P732" s="289"/>
      <c r="Q732" s="289"/>
      <c r="R732" s="289"/>
      <c r="S732" s="290" t="s">
        <v>17</v>
      </c>
      <c r="T732" s="107">
        <f>IF(L732="【あり】",IF(N732="【住宅手当】",AC732,IF(N732="【宿舎借上げ】",AG732,0)),K732)</f>
        <v>0</v>
      </c>
      <c r="U732" s="107">
        <f t="shared" si="469"/>
        <v>0</v>
      </c>
      <c r="V732" s="291"/>
      <c r="X732" s="70" t="str">
        <f t="shared" si="470"/>
        <v>【住宅手当】</v>
      </c>
      <c r="Y732" s="70">
        <f t="shared" si="471"/>
        <v>0.5</v>
      </c>
      <c r="Z732" s="70">
        <f t="shared" si="472"/>
        <v>0</v>
      </c>
      <c r="AA732" s="70">
        <f t="shared" si="473"/>
        <v>0</v>
      </c>
      <c r="AB732" s="77">
        <f t="shared" si="474"/>
        <v>0</v>
      </c>
      <c r="AC732" s="70">
        <f t="shared" si="475"/>
        <v>0</v>
      </c>
      <c r="AD732" s="77">
        <f t="shared" si="476"/>
        <v>0</v>
      </c>
      <c r="AE732" s="70">
        <f t="shared" si="477"/>
        <v>0</v>
      </c>
      <c r="AF732" s="70">
        <f t="shared" si="478"/>
        <v>0</v>
      </c>
      <c r="AG732" s="70">
        <f t="shared" si="479"/>
        <v>0</v>
      </c>
    </row>
    <row r="733" spans="1:33" s="70" customFormat="1" ht="20.5" customHeight="1" x14ac:dyDescent="0.55000000000000004">
      <c r="A733" s="315"/>
      <c r="B733" s="101" t="s">
        <v>106</v>
      </c>
      <c r="C733" s="115" t="str">
        <f>IF(申請シート!C735=0,"",申請シート!C735)</f>
        <v/>
      </c>
      <c r="D733" s="301"/>
      <c r="E733" s="89"/>
      <c r="F733" s="102">
        <v>3</v>
      </c>
      <c r="G733" s="104"/>
      <c r="H733" s="105"/>
      <c r="I733" s="106">
        <f t="shared" si="468"/>
        <v>1</v>
      </c>
      <c r="J733" s="118" t="str">
        <f>申請シート!J733</f>
        <v>【住宅手当】</v>
      </c>
      <c r="K733" s="107">
        <f>申請シート!P733</f>
        <v>0</v>
      </c>
      <c r="L733" s="300" t="s">
        <v>108</v>
      </c>
      <c r="M733" s="333"/>
      <c r="N733" s="288" t="s">
        <v>20</v>
      </c>
      <c r="O733" s="289"/>
      <c r="P733" s="289"/>
      <c r="Q733" s="289"/>
      <c r="R733" s="289"/>
      <c r="S733" s="290" t="s">
        <v>17</v>
      </c>
      <c r="T733" s="107">
        <f t="shared" ref="T733:T742" si="480">IF(L733="【あり】",IF(N733="【住宅手当】",AC733,IF(N733="【宿舎借上げ】",AG733,0)),K733)</f>
        <v>0</v>
      </c>
      <c r="U733" s="107">
        <f t="shared" si="469"/>
        <v>0</v>
      </c>
      <c r="V733" s="291"/>
      <c r="X733" s="70" t="str">
        <f t="shared" si="470"/>
        <v>【住宅手当】</v>
      </c>
      <c r="Y733" s="70">
        <f t="shared" si="471"/>
        <v>0.5</v>
      </c>
      <c r="Z733" s="70">
        <f t="shared" si="472"/>
        <v>0</v>
      </c>
      <c r="AA733" s="70">
        <f t="shared" si="473"/>
        <v>0</v>
      </c>
      <c r="AB733" s="77">
        <f t="shared" si="474"/>
        <v>0</v>
      </c>
      <c r="AC733" s="70">
        <f t="shared" si="475"/>
        <v>0</v>
      </c>
      <c r="AD733" s="77">
        <f t="shared" si="476"/>
        <v>0</v>
      </c>
      <c r="AE733" s="70">
        <f t="shared" si="477"/>
        <v>0</v>
      </c>
      <c r="AF733" s="70">
        <f t="shared" si="478"/>
        <v>0</v>
      </c>
      <c r="AG733" s="70">
        <f t="shared" si="479"/>
        <v>0</v>
      </c>
    </row>
    <row r="734" spans="1:33" s="70" customFormat="1" ht="20.5" customHeight="1" x14ac:dyDescent="0.55000000000000004">
      <c r="A734" s="315"/>
      <c r="B734" s="339" t="s">
        <v>101</v>
      </c>
      <c r="C734" s="335" t="str">
        <f>IF(申請シート!C736=0,"",申請シート!C736)</f>
        <v/>
      </c>
      <c r="D734" s="329"/>
      <c r="E734" s="90"/>
      <c r="F734" s="102">
        <v>4</v>
      </c>
      <c r="G734" s="104"/>
      <c r="H734" s="105"/>
      <c r="I734" s="106">
        <f t="shared" si="468"/>
        <v>1</v>
      </c>
      <c r="J734" s="118" t="str">
        <f>申請シート!J734</f>
        <v>【住宅手当】</v>
      </c>
      <c r="K734" s="107">
        <f>申請シート!P734</f>
        <v>0</v>
      </c>
      <c r="L734" s="300" t="s">
        <v>108</v>
      </c>
      <c r="M734" s="333"/>
      <c r="N734" s="288" t="s">
        <v>20</v>
      </c>
      <c r="O734" s="289"/>
      <c r="P734" s="289"/>
      <c r="Q734" s="289"/>
      <c r="R734" s="289"/>
      <c r="S734" s="290" t="s">
        <v>17</v>
      </c>
      <c r="T734" s="107">
        <f t="shared" si="480"/>
        <v>0</v>
      </c>
      <c r="U734" s="107">
        <f t="shared" si="469"/>
        <v>0</v>
      </c>
      <c r="V734" s="291"/>
      <c r="X734" s="70" t="str">
        <f t="shared" si="470"/>
        <v>【住宅手当】</v>
      </c>
      <c r="Y734" s="70">
        <f t="shared" si="471"/>
        <v>0.5</v>
      </c>
      <c r="Z734" s="70">
        <f t="shared" si="472"/>
        <v>0</v>
      </c>
      <c r="AA734" s="70">
        <f t="shared" si="473"/>
        <v>0</v>
      </c>
      <c r="AB734" s="77">
        <f t="shared" si="474"/>
        <v>0</v>
      </c>
      <c r="AC734" s="70">
        <f t="shared" si="475"/>
        <v>0</v>
      </c>
      <c r="AD734" s="77">
        <f t="shared" si="476"/>
        <v>0</v>
      </c>
      <c r="AE734" s="70">
        <f t="shared" si="477"/>
        <v>0</v>
      </c>
      <c r="AF734" s="70">
        <f t="shared" si="478"/>
        <v>0</v>
      </c>
      <c r="AG734" s="70">
        <f t="shared" si="479"/>
        <v>0</v>
      </c>
    </row>
    <row r="735" spans="1:33" s="70" customFormat="1" ht="20.5" customHeight="1" x14ac:dyDescent="0.55000000000000004">
      <c r="A735" s="315"/>
      <c r="B735" s="340"/>
      <c r="C735" s="336"/>
      <c r="D735" s="330"/>
      <c r="E735" s="89"/>
      <c r="F735" s="102">
        <v>5</v>
      </c>
      <c r="G735" s="104"/>
      <c r="H735" s="105"/>
      <c r="I735" s="106">
        <f t="shared" si="468"/>
        <v>1</v>
      </c>
      <c r="J735" s="118" t="str">
        <f>申請シート!J735</f>
        <v>【住宅手当】</v>
      </c>
      <c r="K735" s="107">
        <f>申請シート!P735</f>
        <v>0</v>
      </c>
      <c r="L735" s="300" t="s">
        <v>108</v>
      </c>
      <c r="M735" s="333"/>
      <c r="N735" s="288" t="s">
        <v>20</v>
      </c>
      <c r="O735" s="289"/>
      <c r="P735" s="289"/>
      <c r="Q735" s="289"/>
      <c r="R735" s="289"/>
      <c r="S735" s="290" t="s">
        <v>17</v>
      </c>
      <c r="T735" s="107">
        <f t="shared" si="480"/>
        <v>0</v>
      </c>
      <c r="U735" s="107">
        <f t="shared" si="469"/>
        <v>0</v>
      </c>
      <c r="V735" s="291"/>
      <c r="X735" s="70" t="str">
        <f t="shared" si="470"/>
        <v>【住宅手当】</v>
      </c>
      <c r="Y735" s="70">
        <f t="shared" si="471"/>
        <v>0.5</v>
      </c>
      <c r="Z735" s="70">
        <f t="shared" si="472"/>
        <v>0</v>
      </c>
      <c r="AA735" s="70">
        <f t="shared" si="473"/>
        <v>0</v>
      </c>
      <c r="AB735" s="77">
        <f t="shared" si="474"/>
        <v>0</v>
      </c>
      <c r="AC735" s="70">
        <f t="shared" si="475"/>
        <v>0</v>
      </c>
      <c r="AD735" s="77">
        <f t="shared" si="476"/>
        <v>0</v>
      </c>
      <c r="AE735" s="70">
        <f t="shared" si="477"/>
        <v>0</v>
      </c>
      <c r="AF735" s="70">
        <f t="shared" si="478"/>
        <v>0</v>
      </c>
      <c r="AG735" s="70">
        <f t="shared" si="479"/>
        <v>0</v>
      </c>
    </row>
    <row r="736" spans="1:33" s="70" customFormat="1" ht="20.5" customHeight="1" thickBot="1" x14ac:dyDescent="0.6">
      <c r="A736" s="315"/>
      <c r="B736" s="341"/>
      <c r="C736" s="337"/>
      <c r="D736" s="331"/>
      <c r="E736" s="90"/>
      <c r="F736" s="102">
        <v>6</v>
      </c>
      <c r="G736" s="104"/>
      <c r="H736" s="105"/>
      <c r="I736" s="106">
        <f t="shared" si="468"/>
        <v>1</v>
      </c>
      <c r="J736" s="118" t="str">
        <f>申請シート!J736</f>
        <v>【住宅手当】</v>
      </c>
      <c r="K736" s="107">
        <f>申請シート!P736</f>
        <v>0</v>
      </c>
      <c r="L736" s="300" t="s">
        <v>108</v>
      </c>
      <c r="M736" s="333"/>
      <c r="N736" s="288" t="s">
        <v>20</v>
      </c>
      <c r="O736" s="289"/>
      <c r="P736" s="289"/>
      <c r="Q736" s="289"/>
      <c r="R736" s="289"/>
      <c r="S736" s="290" t="s">
        <v>17</v>
      </c>
      <c r="T736" s="107">
        <f t="shared" si="480"/>
        <v>0</v>
      </c>
      <c r="U736" s="107">
        <f t="shared" si="469"/>
        <v>0</v>
      </c>
      <c r="V736" s="291"/>
      <c r="X736" s="70" t="str">
        <f t="shared" si="470"/>
        <v>【住宅手当】</v>
      </c>
      <c r="Y736" s="70">
        <f t="shared" si="471"/>
        <v>0.5</v>
      </c>
      <c r="Z736" s="70">
        <f t="shared" si="472"/>
        <v>0</v>
      </c>
      <c r="AA736" s="70">
        <f t="shared" si="473"/>
        <v>0</v>
      </c>
      <c r="AB736" s="77">
        <f t="shared" si="474"/>
        <v>0</v>
      </c>
      <c r="AC736" s="70">
        <f t="shared" si="475"/>
        <v>0</v>
      </c>
      <c r="AD736" s="77">
        <f t="shared" si="476"/>
        <v>0</v>
      </c>
      <c r="AE736" s="70">
        <f t="shared" si="477"/>
        <v>0</v>
      </c>
      <c r="AF736" s="70">
        <f t="shared" si="478"/>
        <v>0</v>
      </c>
      <c r="AG736" s="70">
        <f t="shared" si="479"/>
        <v>0</v>
      </c>
    </row>
    <row r="737" spans="1:33" s="70" customFormat="1" ht="20.5" customHeight="1" x14ac:dyDescent="0.55000000000000004">
      <c r="A737" s="338"/>
      <c r="B737" s="99"/>
      <c r="C737" s="99"/>
      <c r="D737" s="99"/>
      <c r="E737" s="97"/>
      <c r="F737" s="102">
        <v>7</v>
      </c>
      <c r="G737" s="104"/>
      <c r="H737" s="105"/>
      <c r="I737" s="106">
        <f t="shared" si="468"/>
        <v>1</v>
      </c>
      <c r="J737" s="118" t="str">
        <f>申請シート!J737</f>
        <v>【住宅手当】</v>
      </c>
      <c r="K737" s="107">
        <f>申請シート!P737</f>
        <v>0</v>
      </c>
      <c r="L737" s="300" t="s">
        <v>108</v>
      </c>
      <c r="M737" s="333"/>
      <c r="N737" s="288" t="s">
        <v>20</v>
      </c>
      <c r="O737" s="289"/>
      <c r="P737" s="289"/>
      <c r="Q737" s="289"/>
      <c r="R737" s="289"/>
      <c r="S737" s="290" t="s">
        <v>17</v>
      </c>
      <c r="T737" s="107">
        <f t="shared" si="480"/>
        <v>0</v>
      </c>
      <c r="U737" s="107">
        <f t="shared" si="469"/>
        <v>0</v>
      </c>
      <c r="V737" s="291"/>
      <c r="X737" s="70" t="str">
        <f t="shared" si="470"/>
        <v>【住宅手当】</v>
      </c>
      <c r="Y737" s="70">
        <f t="shared" si="471"/>
        <v>0.5</v>
      </c>
      <c r="Z737" s="70">
        <f t="shared" si="472"/>
        <v>0</v>
      </c>
      <c r="AA737" s="70">
        <f t="shared" si="473"/>
        <v>0</v>
      </c>
      <c r="AB737" s="77">
        <f t="shared" si="474"/>
        <v>0</v>
      </c>
      <c r="AC737" s="70">
        <f t="shared" si="475"/>
        <v>0</v>
      </c>
      <c r="AD737" s="77">
        <f t="shared" si="476"/>
        <v>0</v>
      </c>
      <c r="AE737" s="70">
        <f t="shared" si="477"/>
        <v>0</v>
      </c>
      <c r="AF737" s="70">
        <f t="shared" si="478"/>
        <v>0</v>
      </c>
      <c r="AG737" s="70">
        <f t="shared" si="479"/>
        <v>0</v>
      </c>
    </row>
    <row r="738" spans="1:33" s="70" customFormat="1" ht="20.5" customHeight="1" thickBot="1" x14ac:dyDescent="0.6">
      <c r="A738" s="338"/>
      <c r="B738" s="100"/>
      <c r="C738" s="100"/>
      <c r="D738" s="100"/>
      <c r="E738" s="98"/>
      <c r="F738" s="102">
        <v>8</v>
      </c>
      <c r="G738" s="104"/>
      <c r="H738" s="105"/>
      <c r="I738" s="106">
        <f t="shared" si="468"/>
        <v>1</v>
      </c>
      <c r="J738" s="118" t="str">
        <f>申請シート!J738</f>
        <v>【住宅手当】</v>
      </c>
      <c r="K738" s="107">
        <f>申請シート!P738</f>
        <v>0</v>
      </c>
      <c r="L738" s="300" t="s">
        <v>108</v>
      </c>
      <c r="M738" s="333"/>
      <c r="N738" s="288" t="s">
        <v>20</v>
      </c>
      <c r="O738" s="289"/>
      <c r="P738" s="289"/>
      <c r="Q738" s="289"/>
      <c r="R738" s="289"/>
      <c r="S738" s="290" t="s">
        <v>17</v>
      </c>
      <c r="T738" s="107">
        <f t="shared" si="480"/>
        <v>0</v>
      </c>
      <c r="U738" s="107">
        <f t="shared" si="469"/>
        <v>0</v>
      </c>
      <c r="V738" s="291"/>
      <c r="X738" s="70" t="str">
        <f t="shared" si="470"/>
        <v>【住宅手当】</v>
      </c>
      <c r="Y738" s="70">
        <f t="shared" si="471"/>
        <v>0.5</v>
      </c>
      <c r="Z738" s="70">
        <f t="shared" si="472"/>
        <v>0</v>
      </c>
      <c r="AA738" s="70">
        <f t="shared" si="473"/>
        <v>0</v>
      </c>
      <c r="AB738" s="77">
        <f t="shared" si="474"/>
        <v>0</v>
      </c>
      <c r="AC738" s="70">
        <f t="shared" si="475"/>
        <v>0</v>
      </c>
      <c r="AD738" s="77">
        <f t="shared" si="476"/>
        <v>0</v>
      </c>
      <c r="AE738" s="70">
        <f t="shared" si="477"/>
        <v>0</v>
      </c>
      <c r="AF738" s="70">
        <f t="shared" si="478"/>
        <v>0</v>
      </c>
      <c r="AG738" s="70">
        <f t="shared" si="479"/>
        <v>0</v>
      </c>
    </row>
    <row r="739" spans="1:33" s="70" customFormat="1" ht="20.5" customHeight="1" thickBot="1" x14ac:dyDescent="0.6">
      <c r="A739" s="315"/>
      <c r="B739" s="172" t="str">
        <f>IF(D732=0,C732,D732)</f>
        <v/>
      </c>
      <c r="C739" s="173" t="s">
        <v>164</v>
      </c>
      <c r="D739" s="174"/>
      <c r="E739" s="89"/>
      <c r="F739" s="102">
        <v>9</v>
      </c>
      <c r="G739" s="104"/>
      <c r="H739" s="105"/>
      <c r="I739" s="106">
        <f t="shared" si="468"/>
        <v>1</v>
      </c>
      <c r="J739" s="118" t="str">
        <f>申請シート!J739</f>
        <v>【住宅手当】</v>
      </c>
      <c r="K739" s="107">
        <f>申請シート!P739</f>
        <v>0</v>
      </c>
      <c r="L739" s="300" t="s">
        <v>108</v>
      </c>
      <c r="M739" s="333"/>
      <c r="N739" s="288" t="s">
        <v>20</v>
      </c>
      <c r="O739" s="289"/>
      <c r="P739" s="289"/>
      <c r="Q739" s="289"/>
      <c r="R739" s="289"/>
      <c r="S739" s="290" t="s">
        <v>17</v>
      </c>
      <c r="T739" s="107">
        <f t="shared" si="480"/>
        <v>0</v>
      </c>
      <c r="U739" s="107">
        <f t="shared" si="469"/>
        <v>0</v>
      </c>
      <c r="V739" s="291"/>
      <c r="X739" s="70" t="str">
        <f t="shared" si="470"/>
        <v>【住宅手当】</v>
      </c>
      <c r="Y739" s="70">
        <f t="shared" si="471"/>
        <v>0.5</v>
      </c>
      <c r="Z739" s="70">
        <f t="shared" si="472"/>
        <v>0</v>
      </c>
      <c r="AA739" s="70">
        <f t="shared" si="473"/>
        <v>0</v>
      </c>
      <c r="AB739" s="77">
        <f t="shared" si="474"/>
        <v>0</v>
      </c>
      <c r="AC739" s="70">
        <f t="shared" si="475"/>
        <v>0</v>
      </c>
      <c r="AD739" s="77">
        <f t="shared" si="476"/>
        <v>0</v>
      </c>
      <c r="AE739" s="70">
        <f t="shared" si="477"/>
        <v>0</v>
      </c>
      <c r="AF739" s="70">
        <f t="shared" si="478"/>
        <v>0</v>
      </c>
      <c r="AG739" s="70">
        <f t="shared" si="479"/>
        <v>0</v>
      </c>
    </row>
    <row r="740" spans="1:33" s="70" customFormat="1" ht="20.5" customHeight="1" thickBot="1" x14ac:dyDescent="0.6">
      <c r="A740" s="315"/>
      <c r="B740" s="174" t="s">
        <v>5</v>
      </c>
      <c r="C740" s="175">
        <f>申請シート!C741</f>
        <v>12</v>
      </c>
      <c r="D740" s="176">
        <f>COUNTIF(X731:X742,"&lt;&gt;【補助対象外】")</f>
        <v>12</v>
      </c>
      <c r="E740" s="90"/>
      <c r="F740" s="102">
        <v>10</v>
      </c>
      <c r="G740" s="104"/>
      <c r="H740" s="105"/>
      <c r="I740" s="106">
        <f t="shared" si="468"/>
        <v>1</v>
      </c>
      <c r="J740" s="118" t="str">
        <f>申請シート!J740</f>
        <v>【住宅手当】</v>
      </c>
      <c r="K740" s="107">
        <f>申請シート!P740</f>
        <v>0</v>
      </c>
      <c r="L740" s="300" t="s">
        <v>108</v>
      </c>
      <c r="M740" s="333"/>
      <c r="N740" s="288" t="s">
        <v>20</v>
      </c>
      <c r="O740" s="289"/>
      <c r="P740" s="289"/>
      <c r="Q740" s="289"/>
      <c r="R740" s="289"/>
      <c r="S740" s="290" t="s">
        <v>17</v>
      </c>
      <c r="T740" s="107">
        <f t="shared" si="480"/>
        <v>0</v>
      </c>
      <c r="U740" s="107">
        <f t="shared" si="469"/>
        <v>0</v>
      </c>
      <c r="V740" s="291"/>
      <c r="X740" s="70" t="str">
        <f t="shared" si="470"/>
        <v>【住宅手当】</v>
      </c>
      <c r="Y740" s="70">
        <f t="shared" si="471"/>
        <v>0.5</v>
      </c>
      <c r="Z740" s="70">
        <f t="shared" si="472"/>
        <v>0</v>
      </c>
      <c r="AA740" s="70">
        <f t="shared" si="473"/>
        <v>0</v>
      </c>
      <c r="AB740" s="77">
        <f t="shared" si="474"/>
        <v>0</v>
      </c>
      <c r="AC740" s="70">
        <f t="shared" si="475"/>
        <v>0</v>
      </c>
      <c r="AD740" s="77">
        <f t="shared" si="476"/>
        <v>0</v>
      </c>
      <c r="AE740" s="70">
        <f t="shared" si="477"/>
        <v>0</v>
      </c>
      <c r="AF740" s="70">
        <f t="shared" si="478"/>
        <v>0</v>
      </c>
      <c r="AG740" s="70">
        <f t="shared" si="479"/>
        <v>0</v>
      </c>
    </row>
    <row r="741" spans="1:33" s="70" customFormat="1" ht="20.5" customHeight="1" thickBot="1" x14ac:dyDescent="0.6">
      <c r="A741" s="315"/>
      <c r="B741" s="89" t="s">
        <v>114</v>
      </c>
      <c r="C741" s="182">
        <f>ROUNDDOWN(SUM(K731:K742),-3)</f>
        <v>0</v>
      </c>
      <c r="D741" s="177">
        <f>ROUNDDOWN(SUM(T731:T742),-3)</f>
        <v>0</v>
      </c>
      <c r="E741" s="89"/>
      <c r="F741" s="102">
        <v>11</v>
      </c>
      <c r="G741" s="104"/>
      <c r="H741" s="105"/>
      <c r="I741" s="106">
        <f t="shared" si="468"/>
        <v>1</v>
      </c>
      <c r="J741" s="118" t="str">
        <f>申請シート!J741</f>
        <v>【住宅手当】</v>
      </c>
      <c r="K741" s="107">
        <f>申請シート!P741</f>
        <v>0</v>
      </c>
      <c r="L741" s="300" t="s">
        <v>108</v>
      </c>
      <c r="M741" s="333"/>
      <c r="N741" s="288" t="s">
        <v>20</v>
      </c>
      <c r="O741" s="289"/>
      <c r="P741" s="289"/>
      <c r="Q741" s="289"/>
      <c r="R741" s="289"/>
      <c r="S741" s="290" t="s">
        <v>17</v>
      </c>
      <c r="T741" s="107">
        <f t="shared" si="480"/>
        <v>0</v>
      </c>
      <c r="U741" s="107">
        <f t="shared" si="469"/>
        <v>0</v>
      </c>
      <c r="V741" s="291"/>
      <c r="X741" s="70" t="str">
        <f t="shared" si="470"/>
        <v>【住宅手当】</v>
      </c>
      <c r="Y741" s="70">
        <f t="shared" si="471"/>
        <v>0.5</v>
      </c>
      <c r="Z741" s="70">
        <f t="shared" si="472"/>
        <v>0</v>
      </c>
      <c r="AA741" s="70">
        <f t="shared" si="473"/>
        <v>0</v>
      </c>
      <c r="AB741" s="77">
        <f t="shared" si="474"/>
        <v>0</v>
      </c>
      <c r="AC741" s="70">
        <f t="shared" si="475"/>
        <v>0</v>
      </c>
      <c r="AD741" s="77">
        <f t="shared" si="476"/>
        <v>0</v>
      </c>
      <c r="AE741" s="70">
        <f t="shared" si="477"/>
        <v>0</v>
      </c>
      <c r="AF741" s="70">
        <f t="shared" si="478"/>
        <v>0</v>
      </c>
      <c r="AG741" s="70">
        <f t="shared" si="479"/>
        <v>0</v>
      </c>
    </row>
    <row r="742" spans="1:33" s="70" customFormat="1" ht="20.5" customHeight="1" thickBot="1" x14ac:dyDescent="0.6">
      <c r="A742" s="315"/>
      <c r="B742" s="183" t="s">
        <v>115</v>
      </c>
      <c r="C742" s="178"/>
      <c r="D742" s="179">
        <f>D741-C741</f>
        <v>0</v>
      </c>
      <c r="E742" s="90"/>
      <c r="F742" s="108">
        <v>12</v>
      </c>
      <c r="G742" s="109"/>
      <c r="H742" s="110"/>
      <c r="I742" s="111">
        <f t="shared" si="468"/>
        <v>1</v>
      </c>
      <c r="J742" s="120" t="str">
        <f>申請シート!J742</f>
        <v>【住宅手当】</v>
      </c>
      <c r="K742" s="112">
        <f>申請シート!P742</f>
        <v>0</v>
      </c>
      <c r="L742" s="303" t="s">
        <v>108</v>
      </c>
      <c r="M742" s="334"/>
      <c r="N742" s="295" t="s">
        <v>20</v>
      </c>
      <c r="O742" s="296"/>
      <c r="P742" s="296"/>
      <c r="Q742" s="296"/>
      <c r="R742" s="296"/>
      <c r="S742" s="297" t="s">
        <v>17</v>
      </c>
      <c r="T742" s="112">
        <f t="shared" si="480"/>
        <v>0</v>
      </c>
      <c r="U742" s="112">
        <f t="shared" si="469"/>
        <v>0</v>
      </c>
      <c r="V742" s="298"/>
      <c r="X742" s="70" t="str">
        <f t="shared" si="470"/>
        <v>【住宅手当】</v>
      </c>
      <c r="Y742" s="70">
        <f t="shared" si="471"/>
        <v>0.5</v>
      </c>
      <c r="Z742" s="70">
        <f t="shared" si="472"/>
        <v>0</v>
      </c>
      <c r="AA742" s="70">
        <f t="shared" si="473"/>
        <v>0</v>
      </c>
      <c r="AB742" s="77">
        <f t="shared" si="474"/>
        <v>0</v>
      </c>
      <c r="AC742" s="70">
        <f t="shared" si="475"/>
        <v>0</v>
      </c>
      <c r="AD742" s="77">
        <f t="shared" si="476"/>
        <v>0</v>
      </c>
      <c r="AE742" s="70">
        <f t="shared" si="477"/>
        <v>0</v>
      </c>
      <c r="AF742" s="70">
        <f t="shared" si="478"/>
        <v>0</v>
      </c>
      <c r="AG742" s="70">
        <f t="shared" si="479"/>
        <v>0</v>
      </c>
    </row>
    <row r="743" spans="1:33" s="70" customFormat="1" ht="3.65" customHeight="1" x14ac:dyDescent="0.55000000000000004">
      <c r="A743" s="147"/>
      <c r="B743" s="91"/>
      <c r="C743" s="71"/>
      <c r="D743" s="151"/>
      <c r="E743" s="92"/>
      <c r="F743" s="71"/>
      <c r="G743" s="93"/>
      <c r="H743" s="93"/>
      <c r="I743" s="94"/>
      <c r="J743" s="156"/>
      <c r="K743" s="95"/>
      <c r="L743" s="156"/>
      <c r="M743" s="157"/>
      <c r="N743" s="267"/>
      <c r="O743" s="268"/>
      <c r="P743" s="268"/>
      <c r="Q743" s="268"/>
      <c r="R743" s="268"/>
      <c r="S743" s="267"/>
      <c r="T743" s="95"/>
      <c r="U743" s="95"/>
      <c r="V743" s="96"/>
      <c r="AB743" s="77"/>
      <c r="AD743" s="77"/>
    </row>
    <row r="744" spans="1:33" s="70" customFormat="1" ht="3.65" customHeight="1" x14ac:dyDescent="0.55000000000000004">
      <c r="A744" s="147"/>
      <c r="B744" s="91"/>
      <c r="C744" s="71"/>
      <c r="D744" s="151"/>
      <c r="E744" s="92"/>
      <c r="F744" s="71"/>
      <c r="G744" s="93"/>
      <c r="H744" s="93"/>
      <c r="I744" s="94"/>
      <c r="J744" s="156"/>
      <c r="K744" s="95"/>
      <c r="L744" s="156"/>
      <c r="M744" s="157"/>
      <c r="N744" s="267"/>
      <c r="O744" s="268"/>
      <c r="P744" s="268"/>
      <c r="Q744" s="268"/>
      <c r="R744" s="268"/>
      <c r="S744" s="267"/>
      <c r="T744" s="95"/>
      <c r="U744" s="95"/>
      <c r="V744" s="96"/>
      <c r="AB744" s="77"/>
      <c r="AD744" s="77"/>
    </row>
    <row r="745" spans="1:33" s="70" customFormat="1" ht="3.65" customHeight="1" thickBot="1" x14ac:dyDescent="0.6">
      <c r="A745" s="147"/>
      <c r="B745" s="91"/>
      <c r="C745" s="71"/>
      <c r="D745" s="151"/>
      <c r="E745" s="92"/>
      <c r="F745" s="71"/>
      <c r="G745" s="93"/>
      <c r="H745" s="93"/>
      <c r="I745" s="94"/>
      <c r="J745" s="156"/>
      <c r="K745" s="95"/>
      <c r="L745" s="156"/>
      <c r="M745" s="157"/>
      <c r="N745" s="267"/>
      <c r="O745" s="268"/>
      <c r="P745" s="268"/>
      <c r="Q745" s="268"/>
      <c r="R745" s="268"/>
      <c r="S745" s="267"/>
      <c r="T745" s="95"/>
      <c r="U745" s="95"/>
      <c r="V745" s="96"/>
      <c r="AB745" s="77"/>
      <c r="AD745" s="77"/>
    </row>
    <row r="746" spans="1:33" s="70" customFormat="1" ht="3.65" customHeight="1" x14ac:dyDescent="0.55000000000000004">
      <c r="A746" s="147"/>
      <c r="B746" s="162"/>
      <c r="C746" s="164"/>
      <c r="D746" s="161"/>
      <c r="E746" s="163"/>
      <c r="F746" s="164"/>
      <c r="G746" s="165"/>
      <c r="H746" s="165"/>
      <c r="I746" s="166"/>
      <c r="J746" s="180"/>
      <c r="K746" s="167"/>
      <c r="L746" s="180"/>
      <c r="M746" s="181"/>
      <c r="N746" s="269"/>
      <c r="O746" s="270"/>
      <c r="P746" s="270"/>
      <c r="Q746" s="270"/>
      <c r="R746" s="270"/>
      <c r="S746" s="269"/>
      <c r="T746" s="167"/>
      <c r="U746" s="167"/>
      <c r="V746" s="168"/>
      <c r="AB746" s="77"/>
      <c r="AD746" s="77"/>
    </row>
    <row r="747" spans="1:33" s="70" customFormat="1" ht="3.65" customHeight="1" x14ac:dyDescent="0.55000000000000004">
      <c r="A747" s="147"/>
      <c r="B747" s="91"/>
      <c r="C747" s="71"/>
      <c r="D747" s="151"/>
      <c r="E747" s="92"/>
      <c r="F747" s="71"/>
      <c r="G747" s="93"/>
      <c r="H747" s="93"/>
      <c r="I747" s="94"/>
      <c r="J747" s="156"/>
      <c r="K747" s="95"/>
      <c r="L747" s="156"/>
      <c r="M747" s="157"/>
      <c r="N747" s="267"/>
      <c r="O747" s="268"/>
      <c r="P747" s="268"/>
      <c r="Q747" s="268"/>
      <c r="R747" s="268"/>
      <c r="S747" s="267"/>
      <c r="T747" s="95"/>
      <c r="U747" s="95"/>
      <c r="V747" s="96"/>
      <c r="AB747" s="77"/>
      <c r="AD747" s="77"/>
    </row>
    <row r="748" spans="1:33" s="70" customFormat="1" ht="3.65" customHeight="1" x14ac:dyDescent="0.55000000000000004">
      <c r="A748" s="147"/>
      <c r="B748" s="91"/>
      <c r="C748" s="71"/>
      <c r="D748" s="151"/>
      <c r="E748" s="92"/>
      <c r="F748" s="71"/>
      <c r="G748" s="93"/>
      <c r="H748" s="93"/>
      <c r="I748" s="94"/>
      <c r="J748" s="156"/>
      <c r="K748" s="95"/>
      <c r="L748" s="156"/>
      <c r="M748" s="157"/>
      <c r="N748" s="267"/>
      <c r="O748" s="268"/>
      <c r="P748" s="268"/>
      <c r="Q748" s="268"/>
      <c r="R748" s="268"/>
      <c r="S748" s="267"/>
      <c r="T748" s="95"/>
      <c r="U748" s="95"/>
      <c r="V748" s="96"/>
      <c r="AB748" s="77"/>
      <c r="AD748" s="77"/>
    </row>
    <row r="749" spans="1:33" ht="20" thickBot="1" x14ac:dyDescent="0.5">
      <c r="B749" s="6"/>
      <c r="C749" s="6"/>
      <c r="D749" s="122" t="str">
        <f>申請シート!D750</f>
        <v>38人目</v>
      </c>
      <c r="E749" s="6"/>
      <c r="F749" s="6"/>
      <c r="G749" s="149"/>
      <c r="H749" s="149"/>
      <c r="J749" s="149"/>
      <c r="N749" s="149"/>
      <c r="T749" s="154"/>
      <c r="U749" s="154"/>
      <c r="V749" s="155"/>
    </row>
    <row r="750" spans="1:33" s="70" customFormat="1" ht="48" customHeight="1" thickBot="1" x14ac:dyDescent="0.6">
      <c r="A750" s="78"/>
      <c r="B750" s="83" t="s">
        <v>94</v>
      </c>
      <c r="C750" s="83" t="s">
        <v>105</v>
      </c>
      <c r="D750" s="114" t="s">
        <v>107</v>
      </c>
      <c r="E750" s="88"/>
      <c r="F750" s="83" t="s">
        <v>93</v>
      </c>
      <c r="G750" s="84" t="s">
        <v>66</v>
      </c>
      <c r="H750" s="84" t="s">
        <v>67</v>
      </c>
      <c r="I750" s="81" t="s">
        <v>73</v>
      </c>
      <c r="J750" s="116" t="s">
        <v>111</v>
      </c>
      <c r="K750" s="116" t="s">
        <v>112</v>
      </c>
      <c r="L750" s="116" t="s">
        <v>109</v>
      </c>
      <c r="M750" s="116"/>
      <c r="N750" s="84" t="s">
        <v>75</v>
      </c>
      <c r="O750" s="84" t="s">
        <v>69</v>
      </c>
      <c r="P750" s="84" t="s">
        <v>68</v>
      </c>
      <c r="Q750" s="84" t="s">
        <v>70</v>
      </c>
      <c r="R750" s="84" t="s">
        <v>71</v>
      </c>
      <c r="S750" s="84" t="s">
        <v>15</v>
      </c>
      <c r="T750" s="121" t="s">
        <v>113</v>
      </c>
      <c r="U750" s="80" t="s">
        <v>74</v>
      </c>
      <c r="V750" s="69" t="s">
        <v>116</v>
      </c>
      <c r="Y750" s="70" t="s">
        <v>54</v>
      </c>
      <c r="Z750" s="70" t="s">
        <v>79</v>
      </c>
      <c r="AA750" s="70" t="s">
        <v>56</v>
      </c>
      <c r="AB750" s="70" t="s">
        <v>57</v>
      </c>
      <c r="AC750" s="71" t="s">
        <v>58</v>
      </c>
      <c r="AD750" s="70" t="s">
        <v>59</v>
      </c>
      <c r="AE750" s="70" t="s">
        <v>60</v>
      </c>
      <c r="AF750" s="70" t="s">
        <v>61</v>
      </c>
      <c r="AG750" s="70" t="s">
        <v>62</v>
      </c>
    </row>
    <row r="751" spans="1:33" s="70" customFormat="1" ht="20.5" customHeight="1" x14ac:dyDescent="0.55000000000000004">
      <c r="A751" s="315"/>
      <c r="B751" s="72" t="s">
        <v>96</v>
      </c>
      <c r="C751" s="87" t="str">
        <f>IF(申請シート!C751=0,"",申請シート!C751)</f>
        <v/>
      </c>
      <c r="D751" s="299"/>
      <c r="E751" s="89"/>
      <c r="F751" s="87">
        <v>1</v>
      </c>
      <c r="G751" s="73"/>
      <c r="H751" s="74"/>
      <c r="I751" s="75">
        <f t="shared" ref="I751:I762" si="481">IF(H751-G751+1&lt;10,IF(H751-G751+1&gt;0,H751-G751+1,"✕"),"✕")</f>
        <v>1</v>
      </c>
      <c r="J751" s="119" t="str">
        <f>申請シート!J751</f>
        <v>【住宅手当】</v>
      </c>
      <c r="K751" s="117">
        <f>申請シート!P751</f>
        <v>0</v>
      </c>
      <c r="L751" s="300" t="s">
        <v>108</v>
      </c>
      <c r="M751" s="332" t="s">
        <v>110</v>
      </c>
      <c r="N751" s="283" t="s">
        <v>20</v>
      </c>
      <c r="O751" s="284"/>
      <c r="P751" s="284"/>
      <c r="Q751" s="284"/>
      <c r="R751" s="284"/>
      <c r="S751" s="285" t="s">
        <v>17</v>
      </c>
      <c r="T751" s="76">
        <f>IF(L751="【あり】",IF(N751="【住宅手当】",AC751,IF(N751="【宿舎借上げ】",AG751,0)),K751)</f>
        <v>0</v>
      </c>
      <c r="U751" s="76">
        <f t="shared" ref="U751:U762" si="482">I751*T751</f>
        <v>0</v>
      </c>
      <c r="V751" s="286"/>
      <c r="X751" s="70" t="str">
        <f t="shared" ref="X751:X762" si="483">IF(L751="【あり】",N751,J751)</f>
        <v>【住宅手当】</v>
      </c>
      <c r="Y751" s="70">
        <f t="shared" ref="Y751:Y762" si="484">IF(S751="標準エリア",1/2,(IF(S751="加算エリア",2/3,0)))</f>
        <v>0.5</v>
      </c>
      <c r="Z751" s="70">
        <f t="shared" ref="Z751:Z762" si="485">P751*Y751</f>
        <v>0</v>
      </c>
      <c r="AA751" s="70">
        <f t="shared" ref="AA751:AA762" si="486">IF(Z751&gt;=(IF(S751="標準エリア",10000,IF(S751="加算エリア",14000,0))),IF(S751="標準エリア",10000,IF(S751="加算エリア",14000,0)),Z751)</f>
        <v>0</v>
      </c>
      <c r="AB751" s="77">
        <f t="shared" ref="AB751:AB762" si="487">O751-P751</f>
        <v>0</v>
      </c>
      <c r="AC751" s="70">
        <f t="shared" ref="AC751:AC762" si="488">IF(AA751&gt;=AB751,AB751,AA751)</f>
        <v>0</v>
      </c>
      <c r="AD751" s="77">
        <f t="shared" ref="AD751:AD762" si="489">Q751-R751</f>
        <v>0</v>
      </c>
      <c r="AE751" s="70">
        <f t="shared" ref="AE751:AE762" si="490">AD751*Y751</f>
        <v>0</v>
      </c>
      <c r="AF751" s="70">
        <f t="shared" ref="AF751:AF762" si="491">IF(AE751&gt;=(IF(S751="標準エリア",10000,14000)),(IF(S751="標準エリア",10000,14000)),AE751)</f>
        <v>0</v>
      </c>
      <c r="AG751" s="70">
        <f t="shared" ref="AG751:AG762" si="492">IF(AF751&gt;=R751,R751,AF751)</f>
        <v>0</v>
      </c>
    </row>
    <row r="752" spans="1:33" s="70" customFormat="1" ht="20.5" customHeight="1" x14ac:dyDescent="0.55000000000000004">
      <c r="A752" s="315"/>
      <c r="B752" s="101" t="s">
        <v>97</v>
      </c>
      <c r="C752" s="102" t="str">
        <f>IF(申請シート!C752=0,"",申請シート!C752)</f>
        <v/>
      </c>
      <c r="D752" s="301"/>
      <c r="E752" s="90"/>
      <c r="F752" s="102">
        <v>2</v>
      </c>
      <c r="G752" s="104"/>
      <c r="H752" s="105"/>
      <c r="I752" s="106">
        <f t="shared" si="481"/>
        <v>1</v>
      </c>
      <c r="J752" s="118" t="str">
        <f>申請シート!J752</f>
        <v>【住宅手当】</v>
      </c>
      <c r="K752" s="107">
        <f>申請シート!P752</f>
        <v>0</v>
      </c>
      <c r="L752" s="300" t="s">
        <v>108</v>
      </c>
      <c r="M752" s="333"/>
      <c r="N752" s="288" t="s">
        <v>20</v>
      </c>
      <c r="O752" s="289"/>
      <c r="P752" s="289"/>
      <c r="Q752" s="289"/>
      <c r="R752" s="289"/>
      <c r="S752" s="290" t="s">
        <v>17</v>
      </c>
      <c r="T752" s="107">
        <f>IF(L752="【あり】",IF(N752="【住宅手当】",AC752,IF(N752="【宿舎借上げ】",AG752,0)),K752)</f>
        <v>0</v>
      </c>
      <c r="U752" s="107">
        <f t="shared" si="482"/>
        <v>0</v>
      </c>
      <c r="V752" s="291"/>
      <c r="X752" s="70" t="str">
        <f t="shared" si="483"/>
        <v>【住宅手当】</v>
      </c>
      <c r="Y752" s="70">
        <f t="shared" si="484"/>
        <v>0.5</v>
      </c>
      <c r="Z752" s="70">
        <f t="shared" si="485"/>
        <v>0</v>
      </c>
      <c r="AA752" s="70">
        <f t="shared" si="486"/>
        <v>0</v>
      </c>
      <c r="AB752" s="77">
        <f t="shared" si="487"/>
        <v>0</v>
      </c>
      <c r="AC752" s="70">
        <f t="shared" si="488"/>
        <v>0</v>
      </c>
      <c r="AD752" s="77">
        <f t="shared" si="489"/>
        <v>0</v>
      </c>
      <c r="AE752" s="70">
        <f t="shared" si="490"/>
        <v>0</v>
      </c>
      <c r="AF752" s="70">
        <f t="shared" si="491"/>
        <v>0</v>
      </c>
      <c r="AG752" s="70">
        <f t="shared" si="492"/>
        <v>0</v>
      </c>
    </row>
    <row r="753" spans="1:33" s="70" customFormat="1" ht="20.5" customHeight="1" x14ac:dyDescent="0.55000000000000004">
      <c r="A753" s="315"/>
      <c r="B753" s="101" t="s">
        <v>106</v>
      </c>
      <c r="C753" s="115" t="str">
        <f>IF(申請シート!C755=0,"",申請シート!C755)</f>
        <v/>
      </c>
      <c r="D753" s="301"/>
      <c r="E753" s="89"/>
      <c r="F753" s="102">
        <v>3</v>
      </c>
      <c r="G753" s="104"/>
      <c r="H753" s="105"/>
      <c r="I753" s="106">
        <f t="shared" si="481"/>
        <v>1</v>
      </c>
      <c r="J753" s="118" t="str">
        <f>申請シート!J753</f>
        <v>【住宅手当】</v>
      </c>
      <c r="K753" s="107">
        <f>申請シート!P753</f>
        <v>0</v>
      </c>
      <c r="L753" s="300" t="s">
        <v>108</v>
      </c>
      <c r="M753" s="333"/>
      <c r="N753" s="288" t="s">
        <v>20</v>
      </c>
      <c r="O753" s="289"/>
      <c r="P753" s="289"/>
      <c r="Q753" s="289"/>
      <c r="R753" s="289"/>
      <c r="S753" s="290" t="s">
        <v>17</v>
      </c>
      <c r="T753" s="107">
        <f t="shared" ref="T753:T762" si="493">IF(L753="【あり】",IF(N753="【住宅手当】",AC753,IF(N753="【宿舎借上げ】",AG753,0)),K753)</f>
        <v>0</v>
      </c>
      <c r="U753" s="107">
        <f t="shared" si="482"/>
        <v>0</v>
      </c>
      <c r="V753" s="291"/>
      <c r="X753" s="70" t="str">
        <f t="shared" si="483"/>
        <v>【住宅手当】</v>
      </c>
      <c r="Y753" s="70">
        <f t="shared" si="484"/>
        <v>0.5</v>
      </c>
      <c r="Z753" s="70">
        <f t="shared" si="485"/>
        <v>0</v>
      </c>
      <c r="AA753" s="70">
        <f t="shared" si="486"/>
        <v>0</v>
      </c>
      <c r="AB753" s="77">
        <f t="shared" si="487"/>
        <v>0</v>
      </c>
      <c r="AC753" s="70">
        <f t="shared" si="488"/>
        <v>0</v>
      </c>
      <c r="AD753" s="77">
        <f t="shared" si="489"/>
        <v>0</v>
      </c>
      <c r="AE753" s="70">
        <f t="shared" si="490"/>
        <v>0</v>
      </c>
      <c r="AF753" s="70">
        <f t="shared" si="491"/>
        <v>0</v>
      </c>
      <c r="AG753" s="70">
        <f t="shared" si="492"/>
        <v>0</v>
      </c>
    </row>
    <row r="754" spans="1:33" s="70" customFormat="1" ht="20.5" customHeight="1" x14ac:dyDescent="0.55000000000000004">
      <c r="A754" s="315"/>
      <c r="B754" s="339" t="s">
        <v>101</v>
      </c>
      <c r="C754" s="335" t="str">
        <f>IF(申請シート!C756=0,"",申請シート!C756)</f>
        <v/>
      </c>
      <c r="D754" s="329"/>
      <c r="E754" s="90"/>
      <c r="F754" s="102">
        <v>4</v>
      </c>
      <c r="G754" s="104"/>
      <c r="H754" s="105"/>
      <c r="I754" s="106">
        <f t="shared" si="481"/>
        <v>1</v>
      </c>
      <c r="J754" s="118" t="str">
        <f>申請シート!J754</f>
        <v>【住宅手当】</v>
      </c>
      <c r="K754" s="107">
        <f>申請シート!P754</f>
        <v>0</v>
      </c>
      <c r="L754" s="300" t="s">
        <v>108</v>
      </c>
      <c r="M754" s="333"/>
      <c r="N754" s="288" t="s">
        <v>20</v>
      </c>
      <c r="O754" s="289"/>
      <c r="P754" s="289"/>
      <c r="Q754" s="289"/>
      <c r="R754" s="289"/>
      <c r="S754" s="290" t="s">
        <v>17</v>
      </c>
      <c r="T754" s="107">
        <f t="shared" si="493"/>
        <v>0</v>
      </c>
      <c r="U754" s="107">
        <f t="shared" si="482"/>
        <v>0</v>
      </c>
      <c r="V754" s="291"/>
      <c r="X754" s="70" t="str">
        <f t="shared" si="483"/>
        <v>【住宅手当】</v>
      </c>
      <c r="Y754" s="70">
        <f t="shared" si="484"/>
        <v>0.5</v>
      </c>
      <c r="Z754" s="70">
        <f t="shared" si="485"/>
        <v>0</v>
      </c>
      <c r="AA754" s="70">
        <f t="shared" si="486"/>
        <v>0</v>
      </c>
      <c r="AB754" s="77">
        <f t="shared" si="487"/>
        <v>0</v>
      </c>
      <c r="AC754" s="70">
        <f t="shared" si="488"/>
        <v>0</v>
      </c>
      <c r="AD754" s="77">
        <f t="shared" si="489"/>
        <v>0</v>
      </c>
      <c r="AE754" s="70">
        <f t="shared" si="490"/>
        <v>0</v>
      </c>
      <c r="AF754" s="70">
        <f t="shared" si="491"/>
        <v>0</v>
      </c>
      <c r="AG754" s="70">
        <f t="shared" si="492"/>
        <v>0</v>
      </c>
    </row>
    <row r="755" spans="1:33" s="70" customFormat="1" ht="20.5" customHeight="1" x14ac:dyDescent="0.55000000000000004">
      <c r="A755" s="315"/>
      <c r="B755" s="340"/>
      <c r="C755" s="336"/>
      <c r="D755" s="330"/>
      <c r="E755" s="89"/>
      <c r="F755" s="102">
        <v>5</v>
      </c>
      <c r="G755" s="104"/>
      <c r="H755" s="105"/>
      <c r="I755" s="106">
        <f t="shared" si="481"/>
        <v>1</v>
      </c>
      <c r="J755" s="118" t="str">
        <f>申請シート!J755</f>
        <v>【住宅手当】</v>
      </c>
      <c r="K755" s="107">
        <f>申請シート!P755</f>
        <v>0</v>
      </c>
      <c r="L755" s="300" t="s">
        <v>108</v>
      </c>
      <c r="M755" s="333"/>
      <c r="N755" s="288" t="s">
        <v>20</v>
      </c>
      <c r="O755" s="289"/>
      <c r="P755" s="289"/>
      <c r="Q755" s="289"/>
      <c r="R755" s="289"/>
      <c r="S755" s="290" t="s">
        <v>17</v>
      </c>
      <c r="T755" s="107">
        <f t="shared" si="493"/>
        <v>0</v>
      </c>
      <c r="U755" s="107">
        <f t="shared" si="482"/>
        <v>0</v>
      </c>
      <c r="V755" s="291"/>
      <c r="X755" s="70" t="str">
        <f t="shared" si="483"/>
        <v>【住宅手当】</v>
      </c>
      <c r="Y755" s="70">
        <f t="shared" si="484"/>
        <v>0.5</v>
      </c>
      <c r="Z755" s="70">
        <f t="shared" si="485"/>
        <v>0</v>
      </c>
      <c r="AA755" s="70">
        <f t="shared" si="486"/>
        <v>0</v>
      </c>
      <c r="AB755" s="77">
        <f t="shared" si="487"/>
        <v>0</v>
      </c>
      <c r="AC755" s="70">
        <f t="shared" si="488"/>
        <v>0</v>
      </c>
      <c r="AD755" s="77">
        <f t="shared" si="489"/>
        <v>0</v>
      </c>
      <c r="AE755" s="70">
        <f t="shared" si="490"/>
        <v>0</v>
      </c>
      <c r="AF755" s="70">
        <f t="shared" si="491"/>
        <v>0</v>
      </c>
      <c r="AG755" s="70">
        <f t="shared" si="492"/>
        <v>0</v>
      </c>
    </row>
    <row r="756" spans="1:33" s="70" customFormat="1" ht="20.5" customHeight="1" thickBot="1" x14ac:dyDescent="0.6">
      <c r="A756" s="315"/>
      <c r="B756" s="341"/>
      <c r="C756" s="337"/>
      <c r="D756" s="331"/>
      <c r="E756" s="90"/>
      <c r="F756" s="102">
        <v>6</v>
      </c>
      <c r="G756" s="104"/>
      <c r="H756" s="105"/>
      <c r="I756" s="106">
        <f t="shared" si="481"/>
        <v>1</v>
      </c>
      <c r="J756" s="118" t="str">
        <f>申請シート!J756</f>
        <v>【住宅手当】</v>
      </c>
      <c r="K756" s="107">
        <f>申請シート!P756</f>
        <v>0</v>
      </c>
      <c r="L756" s="300" t="s">
        <v>108</v>
      </c>
      <c r="M756" s="333"/>
      <c r="N756" s="288" t="s">
        <v>20</v>
      </c>
      <c r="O756" s="289"/>
      <c r="P756" s="289"/>
      <c r="Q756" s="289"/>
      <c r="R756" s="289"/>
      <c r="S756" s="290" t="s">
        <v>17</v>
      </c>
      <c r="T756" s="107">
        <f t="shared" si="493"/>
        <v>0</v>
      </c>
      <c r="U756" s="107">
        <f t="shared" si="482"/>
        <v>0</v>
      </c>
      <c r="V756" s="291"/>
      <c r="X756" s="70" t="str">
        <f t="shared" si="483"/>
        <v>【住宅手当】</v>
      </c>
      <c r="Y756" s="70">
        <f t="shared" si="484"/>
        <v>0.5</v>
      </c>
      <c r="Z756" s="70">
        <f t="shared" si="485"/>
        <v>0</v>
      </c>
      <c r="AA756" s="70">
        <f t="shared" si="486"/>
        <v>0</v>
      </c>
      <c r="AB756" s="77">
        <f t="shared" si="487"/>
        <v>0</v>
      </c>
      <c r="AC756" s="70">
        <f t="shared" si="488"/>
        <v>0</v>
      </c>
      <c r="AD756" s="77">
        <f t="shared" si="489"/>
        <v>0</v>
      </c>
      <c r="AE756" s="70">
        <f t="shared" si="490"/>
        <v>0</v>
      </c>
      <c r="AF756" s="70">
        <f t="shared" si="491"/>
        <v>0</v>
      </c>
      <c r="AG756" s="70">
        <f t="shared" si="492"/>
        <v>0</v>
      </c>
    </row>
    <row r="757" spans="1:33" s="70" customFormat="1" ht="20.5" customHeight="1" x14ac:dyDescent="0.55000000000000004">
      <c r="A757" s="338"/>
      <c r="B757" s="99"/>
      <c r="C757" s="99"/>
      <c r="D757" s="99"/>
      <c r="E757" s="97"/>
      <c r="F757" s="102">
        <v>7</v>
      </c>
      <c r="G757" s="104"/>
      <c r="H757" s="105"/>
      <c r="I757" s="106">
        <f t="shared" si="481"/>
        <v>1</v>
      </c>
      <c r="J757" s="118" t="str">
        <f>申請シート!J757</f>
        <v>【住宅手当】</v>
      </c>
      <c r="K757" s="107">
        <f>申請シート!P757</f>
        <v>0</v>
      </c>
      <c r="L757" s="300" t="s">
        <v>108</v>
      </c>
      <c r="M757" s="333"/>
      <c r="N757" s="288" t="s">
        <v>20</v>
      </c>
      <c r="O757" s="289"/>
      <c r="P757" s="289"/>
      <c r="Q757" s="289"/>
      <c r="R757" s="289"/>
      <c r="S757" s="290" t="s">
        <v>17</v>
      </c>
      <c r="T757" s="107">
        <f t="shared" si="493"/>
        <v>0</v>
      </c>
      <c r="U757" s="107">
        <f t="shared" si="482"/>
        <v>0</v>
      </c>
      <c r="V757" s="291"/>
      <c r="X757" s="70" t="str">
        <f t="shared" si="483"/>
        <v>【住宅手当】</v>
      </c>
      <c r="Y757" s="70">
        <f t="shared" si="484"/>
        <v>0.5</v>
      </c>
      <c r="Z757" s="70">
        <f t="shared" si="485"/>
        <v>0</v>
      </c>
      <c r="AA757" s="70">
        <f t="shared" si="486"/>
        <v>0</v>
      </c>
      <c r="AB757" s="77">
        <f t="shared" si="487"/>
        <v>0</v>
      </c>
      <c r="AC757" s="70">
        <f t="shared" si="488"/>
        <v>0</v>
      </c>
      <c r="AD757" s="77">
        <f t="shared" si="489"/>
        <v>0</v>
      </c>
      <c r="AE757" s="70">
        <f t="shared" si="490"/>
        <v>0</v>
      </c>
      <c r="AF757" s="70">
        <f t="shared" si="491"/>
        <v>0</v>
      </c>
      <c r="AG757" s="70">
        <f t="shared" si="492"/>
        <v>0</v>
      </c>
    </row>
    <row r="758" spans="1:33" s="70" customFormat="1" ht="20.5" customHeight="1" thickBot="1" x14ac:dyDescent="0.6">
      <c r="A758" s="338"/>
      <c r="B758" s="100"/>
      <c r="C758" s="100"/>
      <c r="D758" s="100"/>
      <c r="E758" s="98"/>
      <c r="F758" s="102">
        <v>8</v>
      </c>
      <c r="G758" s="104"/>
      <c r="H758" s="105"/>
      <c r="I758" s="106">
        <f t="shared" si="481"/>
        <v>1</v>
      </c>
      <c r="J758" s="118" t="str">
        <f>申請シート!J758</f>
        <v>【住宅手当】</v>
      </c>
      <c r="K758" s="107">
        <f>申請シート!P758</f>
        <v>0</v>
      </c>
      <c r="L758" s="300" t="s">
        <v>108</v>
      </c>
      <c r="M758" s="333"/>
      <c r="N758" s="288" t="s">
        <v>20</v>
      </c>
      <c r="O758" s="289"/>
      <c r="P758" s="289"/>
      <c r="Q758" s="289"/>
      <c r="R758" s="289"/>
      <c r="S758" s="290" t="s">
        <v>17</v>
      </c>
      <c r="T758" s="107">
        <f t="shared" si="493"/>
        <v>0</v>
      </c>
      <c r="U758" s="107">
        <f t="shared" si="482"/>
        <v>0</v>
      </c>
      <c r="V758" s="291"/>
      <c r="X758" s="70" t="str">
        <f t="shared" si="483"/>
        <v>【住宅手当】</v>
      </c>
      <c r="Y758" s="70">
        <f t="shared" si="484"/>
        <v>0.5</v>
      </c>
      <c r="Z758" s="70">
        <f t="shared" si="485"/>
        <v>0</v>
      </c>
      <c r="AA758" s="70">
        <f t="shared" si="486"/>
        <v>0</v>
      </c>
      <c r="AB758" s="77">
        <f t="shared" si="487"/>
        <v>0</v>
      </c>
      <c r="AC758" s="70">
        <f t="shared" si="488"/>
        <v>0</v>
      </c>
      <c r="AD758" s="77">
        <f t="shared" si="489"/>
        <v>0</v>
      </c>
      <c r="AE758" s="70">
        <f t="shared" si="490"/>
        <v>0</v>
      </c>
      <c r="AF758" s="70">
        <f t="shared" si="491"/>
        <v>0</v>
      </c>
      <c r="AG758" s="70">
        <f t="shared" si="492"/>
        <v>0</v>
      </c>
    </row>
    <row r="759" spans="1:33" s="70" customFormat="1" ht="20.5" customHeight="1" thickBot="1" x14ac:dyDescent="0.6">
      <c r="A759" s="315"/>
      <c r="B759" s="172" t="str">
        <f>IF(D752=0,C752,D752)</f>
        <v/>
      </c>
      <c r="C759" s="173" t="s">
        <v>164</v>
      </c>
      <c r="D759" s="174"/>
      <c r="E759" s="89"/>
      <c r="F759" s="102">
        <v>9</v>
      </c>
      <c r="G759" s="104"/>
      <c r="H759" s="105"/>
      <c r="I759" s="106">
        <f t="shared" si="481"/>
        <v>1</v>
      </c>
      <c r="J759" s="118" t="str">
        <f>申請シート!J759</f>
        <v>【住宅手当】</v>
      </c>
      <c r="K759" s="107">
        <f>申請シート!P759</f>
        <v>0</v>
      </c>
      <c r="L759" s="300" t="s">
        <v>108</v>
      </c>
      <c r="M759" s="333"/>
      <c r="N759" s="288" t="s">
        <v>20</v>
      </c>
      <c r="O759" s="289"/>
      <c r="P759" s="289"/>
      <c r="Q759" s="289"/>
      <c r="R759" s="289"/>
      <c r="S759" s="290" t="s">
        <v>17</v>
      </c>
      <c r="T759" s="107">
        <f t="shared" si="493"/>
        <v>0</v>
      </c>
      <c r="U759" s="107">
        <f t="shared" si="482"/>
        <v>0</v>
      </c>
      <c r="V759" s="291"/>
      <c r="X759" s="70" t="str">
        <f t="shared" si="483"/>
        <v>【住宅手当】</v>
      </c>
      <c r="Y759" s="70">
        <f t="shared" si="484"/>
        <v>0.5</v>
      </c>
      <c r="Z759" s="70">
        <f t="shared" si="485"/>
        <v>0</v>
      </c>
      <c r="AA759" s="70">
        <f t="shared" si="486"/>
        <v>0</v>
      </c>
      <c r="AB759" s="77">
        <f t="shared" si="487"/>
        <v>0</v>
      </c>
      <c r="AC759" s="70">
        <f t="shared" si="488"/>
        <v>0</v>
      </c>
      <c r="AD759" s="77">
        <f t="shared" si="489"/>
        <v>0</v>
      </c>
      <c r="AE759" s="70">
        <f t="shared" si="490"/>
        <v>0</v>
      </c>
      <c r="AF759" s="70">
        <f t="shared" si="491"/>
        <v>0</v>
      </c>
      <c r="AG759" s="70">
        <f t="shared" si="492"/>
        <v>0</v>
      </c>
    </row>
    <row r="760" spans="1:33" s="70" customFormat="1" ht="20.5" customHeight="1" thickBot="1" x14ac:dyDescent="0.6">
      <c r="A760" s="315"/>
      <c r="B760" s="174" t="s">
        <v>5</v>
      </c>
      <c r="C760" s="175">
        <f>申請シート!C761</f>
        <v>12</v>
      </c>
      <c r="D760" s="176">
        <f>COUNTIF(X751:X762,"&lt;&gt;【補助対象外】")</f>
        <v>12</v>
      </c>
      <c r="E760" s="90"/>
      <c r="F760" s="102">
        <v>10</v>
      </c>
      <c r="G760" s="104"/>
      <c r="H760" s="105"/>
      <c r="I760" s="106">
        <f t="shared" si="481"/>
        <v>1</v>
      </c>
      <c r="J760" s="118" t="str">
        <f>申請シート!J760</f>
        <v>【住宅手当】</v>
      </c>
      <c r="K760" s="107">
        <f>申請シート!P760</f>
        <v>0</v>
      </c>
      <c r="L760" s="300" t="s">
        <v>108</v>
      </c>
      <c r="M760" s="333"/>
      <c r="N760" s="288" t="s">
        <v>20</v>
      </c>
      <c r="O760" s="289"/>
      <c r="P760" s="289"/>
      <c r="Q760" s="289"/>
      <c r="R760" s="289"/>
      <c r="S760" s="290" t="s">
        <v>17</v>
      </c>
      <c r="T760" s="107">
        <f t="shared" si="493"/>
        <v>0</v>
      </c>
      <c r="U760" s="107">
        <f t="shared" si="482"/>
        <v>0</v>
      </c>
      <c r="V760" s="291"/>
      <c r="X760" s="70" t="str">
        <f t="shared" si="483"/>
        <v>【住宅手当】</v>
      </c>
      <c r="Y760" s="70">
        <f t="shared" si="484"/>
        <v>0.5</v>
      </c>
      <c r="Z760" s="70">
        <f t="shared" si="485"/>
        <v>0</v>
      </c>
      <c r="AA760" s="70">
        <f t="shared" si="486"/>
        <v>0</v>
      </c>
      <c r="AB760" s="77">
        <f t="shared" si="487"/>
        <v>0</v>
      </c>
      <c r="AC760" s="70">
        <f t="shared" si="488"/>
        <v>0</v>
      </c>
      <c r="AD760" s="77">
        <f t="shared" si="489"/>
        <v>0</v>
      </c>
      <c r="AE760" s="70">
        <f t="shared" si="490"/>
        <v>0</v>
      </c>
      <c r="AF760" s="70">
        <f t="shared" si="491"/>
        <v>0</v>
      </c>
      <c r="AG760" s="70">
        <f t="shared" si="492"/>
        <v>0</v>
      </c>
    </row>
    <row r="761" spans="1:33" s="70" customFormat="1" ht="20.5" customHeight="1" thickBot="1" x14ac:dyDescent="0.6">
      <c r="A761" s="315"/>
      <c r="B761" s="89" t="s">
        <v>114</v>
      </c>
      <c r="C761" s="182">
        <f>ROUNDDOWN(SUM(K751:K762),-3)</f>
        <v>0</v>
      </c>
      <c r="D761" s="177">
        <f>ROUNDDOWN(SUM(T751:T762),-3)</f>
        <v>0</v>
      </c>
      <c r="E761" s="89"/>
      <c r="F761" s="102">
        <v>11</v>
      </c>
      <c r="G761" s="104"/>
      <c r="H761" s="105"/>
      <c r="I761" s="106">
        <f t="shared" si="481"/>
        <v>1</v>
      </c>
      <c r="J761" s="118" t="str">
        <f>申請シート!J761</f>
        <v>【住宅手当】</v>
      </c>
      <c r="K761" s="107">
        <f>申請シート!P761</f>
        <v>0</v>
      </c>
      <c r="L761" s="300" t="s">
        <v>108</v>
      </c>
      <c r="M761" s="333"/>
      <c r="N761" s="288" t="s">
        <v>20</v>
      </c>
      <c r="O761" s="289"/>
      <c r="P761" s="289"/>
      <c r="Q761" s="289"/>
      <c r="R761" s="289"/>
      <c r="S761" s="290" t="s">
        <v>17</v>
      </c>
      <c r="T761" s="107">
        <f t="shared" si="493"/>
        <v>0</v>
      </c>
      <c r="U761" s="107">
        <f t="shared" si="482"/>
        <v>0</v>
      </c>
      <c r="V761" s="291"/>
      <c r="X761" s="70" t="str">
        <f t="shared" si="483"/>
        <v>【住宅手当】</v>
      </c>
      <c r="Y761" s="70">
        <f t="shared" si="484"/>
        <v>0.5</v>
      </c>
      <c r="Z761" s="70">
        <f t="shared" si="485"/>
        <v>0</v>
      </c>
      <c r="AA761" s="70">
        <f t="shared" si="486"/>
        <v>0</v>
      </c>
      <c r="AB761" s="77">
        <f t="shared" si="487"/>
        <v>0</v>
      </c>
      <c r="AC761" s="70">
        <f t="shared" si="488"/>
        <v>0</v>
      </c>
      <c r="AD761" s="77">
        <f t="shared" si="489"/>
        <v>0</v>
      </c>
      <c r="AE761" s="70">
        <f t="shared" si="490"/>
        <v>0</v>
      </c>
      <c r="AF761" s="70">
        <f t="shared" si="491"/>
        <v>0</v>
      </c>
      <c r="AG761" s="70">
        <f t="shared" si="492"/>
        <v>0</v>
      </c>
    </row>
    <row r="762" spans="1:33" s="70" customFormat="1" ht="20.5" customHeight="1" thickBot="1" x14ac:dyDescent="0.6">
      <c r="A762" s="315"/>
      <c r="B762" s="183" t="s">
        <v>115</v>
      </c>
      <c r="C762" s="178"/>
      <c r="D762" s="179">
        <f>D761-C761</f>
        <v>0</v>
      </c>
      <c r="E762" s="90"/>
      <c r="F762" s="108">
        <v>12</v>
      </c>
      <c r="G762" s="109"/>
      <c r="H762" s="110"/>
      <c r="I762" s="111">
        <f t="shared" si="481"/>
        <v>1</v>
      </c>
      <c r="J762" s="120" t="str">
        <f>申請シート!J762</f>
        <v>【住宅手当】</v>
      </c>
      <c r="K762" s="112">
        <f>申請シート!P762</f>
        <v>0</v>
      </c>
      <c r="L762" s="303" t="s">
        <v>108</v>
      </c>
      <c r="M762" s="334"/>
      <c r="N762" s="295" t="s">
        <v>20</v>
      </c>
      <c r="O762" s="296"/>
      <c r="P762" s="296"/>
      <c r="Q762" s="296"/>
      <c r="R762" s="296"/>
      <c r="S762" s="297" t="s">
        <v>17</v>
      </c>
      <c r="T762" s="112">
        <f t="shared" si="493"/>
        <v>0</v>
      </c>
      <c r="U762" s="112">
        <f t="shared" si="482"/>
        <v>0</v>
      </c>
      <c r="V762" s="298"/>
      <c r="X762" s="70" t="str">
        <f t="shared" si="483"/>
        <v>【住宅手当】</v>
      </c>
      <c r="Y762" s="70">
        <f t="shared" si="484"/>
        <v>0.5</v>
      </c>
      <c r="Z762" s="70">
        <f t="shared" si="485"/>
        <v>0</v>
      </c>
      <c r="AA762" s="70">
        <f t="shared" si="486"/>
        <v>0</v>
      </c>
      <c r="AB762" s="77">
        <f t="shared" si="487"/>
        <v>0</v>
      </c>
      <c r="AC762" s="70">
        <f t="shared" si="488"/>
        <v>0</v>
      </c>
      <c r="AD762" s="77">
        <f t="shared" si="489"/>
        <v>0</v>
      </c>
      <c r="AE762" s="70">
        <f t="shared" si="490"/>
        <v>0</v>
      </c>
      <c r="AF762" s="70">
        <f t="shared" si="491"/>
        <v>0</v>
      </c>
      <c r="AG762" s="70">
        <f t="shared" si="492"/>
        <v>0</v>
      </c>
    </row>
    <row r="763" spans="1:33" s="70" customFormat="1" ht="3.65" customHeight="1" x14ac:dyDescent="0.55000000000000004">
      <c r="A763" s="147"/>
      <c r="B763" s="91"/>
      <c r="C763" s="71"/>
      <c r="D763" s="151"/>
      <c r="E763" s="92"/>
      <c r="F763" s="71"/>
      <c r="G763" s="93"/>
      <c r="H763" s="93"/>
      <c r="I763" s="94"/>
      <c r="J763" s="156"/>
      <c r="K763" s="95"/>
      <c r="L763" s="156"/>
      <c r="M763" s="157"/>
      <c r="N763" s="267"/>
      <c r="O763" s="268"/>
      <c r="P763" s="268"/>
      <c r="Q763" s="268"/>
      <c r="R763" s="268"/>
      <c r="S763" s="267"/>
      <c r="T763" s="95"/>
      <c r="U763" s="95"/>
      <c r="V763" s="96"/>
      <c r="AB763" s="77"/>
      <c r="AD763" s="77"/>
    </row>
    <row r="764" spans="1:33" s="70" customFormat="1" ht="3.65" customHeight="1" x14ac:dyDescent="0.55000000000000004">
      <c r="A764" s="147"/>
      <c r="B764" s="91"/>
      <c r="C764" s="71"/>
      <c r="D764" s="151"/>
      <c r="E764" s="92"/>
      <c r="F764" s="71"/>
      <c r="G764" s="93"/>
      <c r="H764" s="93"/>
      <c r="I764" s="94"/>
      <c r="J764" s="156"/>
      <c r="K764" s="95"/>
      <c r="L764" s="156"/>
      <c r="M764" s="157"/>
      <c r="N764" s="267"/>
      <c r="O764" s="268"/>
      <c r="P764" s="268"/>
      <c r="Q764" s="268"/>
      <c r="R764" s="268"/>
      <c r="S764" s="267"/>
      <c r="T764" s="95"/>
      <c r="U764" s="95"/>
      <c r="V764" s="96"/>
      <c r="AB764" s="77"/>
      <c r="AD764" s="77"/>
    </row>
    <row r="765" spans="1:33" s="70" customFormat="1" ht="3.65" customHeight="1" thickBot="1" x14ac:dyDescent="0.6">
      <c r="A765" s="147"/>
      <c r="B765" s="91"/>
      <c r="C765" s="71"/>
      <c r="D765" s="151"/>
      <c r="E765" s="92"/>
      <c r="F765" s="71"/>
      <c r="G765" s="93"/>
      <c r="H765" s="93"/>
      <c r="I765" s="94"/>
      <c r="J765" s="156"/>
      <c r="K765" s="95"/>
      <c r="L765" s="156"/>
      <c r="M765" s="157"/>
      <c r="N765" s="267"/>
      <c r="O765" s="268"/>
      <c r="P765" s="268"/>
      <c r="Q765" s="268"/>
      <c r="R765" s="268"/>
      <c r="S765" s="267"/>
      <c r="T765" s="95"/>
      <c r="U765" s="95"/>
      <c r="V765" s="96"/>
      <c r="AB765" s="77"/>
      <c r="AD765" s="77"/>
    </row>
    <row r="766" spans="1:33" s="70" customFormat="1" ht="3.65" customHeight="1" x14ac:dyDescent="0.55000000000000004">
      <c r="A766" s="147"/>
      <c r="B766" s="162"/>
      <c r="C766" s="164"/>
      <c r="D766" s="161"/>
      <c r="E766" s="163"/>
      <c r="F766" s="164"/>
      <c r="G766" s="165"/>
      <c r="H766" s="165"/>
      <c r="I766" s="166"/>
      <c r="J766" s="180"/>
      <c r="K766" s="167"/>
      <c r="L766" s="180"/>
      <c r="M766" s="181"/>
      <c r="N766" s="269"/>
      <c r="O766" s="270"/>
      <c r="P766" s="270"/>
      <c r="Q766" s="270"/>
      <c r="R766" s="270"/>
      <c r="S766" s="269"/>
      <c r="T766" s="167"/>
      <c r="U766" s="167"/>
      <c r="V766" s="168"/>
      <c r="AB766" s="77"/>
      <c r="AD766" s="77"/>
    </row>
    <row r="767" spans="1:33" s="70" customFormat="1" ht="3.65" customHeight="1" x14ac:dyDescent="0.55000000000000004">
      <c r="A767" s="147"/>
      <c r="B767" s="91"/>
      <c r="C767" s="71"/>
      <c r="D767" s="151"/>
      <c r="E767" s="92"/>
      <c r="F767" s="71"/>
      <c r="G767" s="93"/>
      <c r="H767" s="93"/>
      <c r="I767" s="94"/>
      <c r="J767" s="156"/>
      <c r="K767" s="95"/>
      <c r="L767" s="156"/>
      <c r="M767" s="157"/>
      <c r="N767" s="267"/>
      <c r="O767" s="268"/>
      <c r="P767" s="268"/>
      <c r="Q767" s="268"/>
      <c r="R767" s="268"/>
      <c r="S767" s="267"/>
      <c r="T767" s="95"/>
      <c r="U767" s="95"/>
      <c r="V767" s="96"/>
      <c r="AB767" s="77"/>
      <c r="AD767" s="77"/>
    </row>
    <row r="768" spans="1:33" s="70" customFormat="1" ht="3.65" customHeight="1" x14ac:dyDescent="0.55000000000000004">
      <c r="A768" s="147"/>
      <c r="B768" s="91"/>
      <c r="C768" s="71"/>
      <c r="D768" s="151"/>
      <c r="E768" s="92"/>
      <c r="F768" s="71"/>
      <c r="G768" s="93"/>
      <c r="H768" s="93"/>
      <c r="I768" s="94"/>
      <c r="J768" s="156"/>
      <c r="K768" s="95"/>
      <c r="L768" s="156"/>
      <c r="M768" s="157"/>
      <c r="N768" s="267"/>
      <c r="O768" s="268"/>
      <c r="P768" s="268"/>
      <c r="Q768" s="268"/>
      <c r="R768" s="268"/>
      <c r="S768" s="267"/>
      <c r="T768" s="95"/>
      <c r="U768" s="95"/>
      <c r="V768" s="96"/>
      <c r="AB768" s="77"/>
      <c r="AD768" s="77"/>
    </row>
    <row r="769" spans="1:33" ht="20" thickBot="1" x14ac:dyDescent="0.5">
      <c r="B769" s="6"/>
      <c r="C769" s="6"/>
      <c r="D769" s="122" t="str">
        <f>申請シート!D770</f>
        <v>39人目</v>
      </c>
      <c r="E769" s="6"/>
      <c r="F769" s="6"/>
      <c r="G769" s="149"/>
      <c r="H769" s="149"/>
      <c r="J769" s="149"/>
      <c r="N769" s="155"/>
      <c r="O769" s="154"/>
      <c r="P769" s="154"/>
      <c r="Q769" s="154"/>
      <c r="R769" s="154"/>
      <c r="S769" s="154"/>
      <c r="T769" s="154"/>
      <c r="U769" s="154"/>
      <c r="V769" s="155"/>
    </row>
    <row r="770" spans="1:33" s="70" customFormat="1" ht="48" customHeight="1" thickBot="1" x14ac:dyDescent="0.6">
      <c r="A770" s="78"/>
      <c r="B770" s="83" t="s">
        <v>94</v>
      </c>
      <c r="C770" s="83" t="s">
        <v>105</v>
      </c>
      <c r="D770" s="114" t="s">
        <v>107</v>
      </c>
      <c r="E770" s="88"/>
      <c r="F770" s="83" t="s">
        <v>93</v>
      </c>
      <c r="G770" s="84" t="s">
        <v>66</v>
      </c>
      <c r="H770" s="84" t="s">
        <v>67</v>
      </c>
      <c r="I770" s="81" t="s">
        <v>73</v>
      </c>
      <c r="J770" s="116" t="s">
        <v>111</v>
      </c>
      <c r="K770" s="116" t="s">
        <v>112</v>
      </c>
      <c r="L770" s="116" t="s">
        <v>109</v>
      </c>
      <c r="M770" s="116"/>
      <c r="N770" s="84" t="s">
        <v>75</v>
      </c>
      <c r="O770" s="84" t="s">
        <v>69</v>
      </c>
      <c r="P770" s="84" t="s">
        <v>68</v>
      </c>
      <c r="Q770" s="84" t="s">
        <v>70</v>
      </c>
      <c r="R770" s="84" t="s">
        <v>71</v>
      </c>
      <c r="S770" s="84" t="s">
        <v>15</v>
      </c>
      <c r="T770" s="121" t="s">
        <v>113</v>
      </c>
      <c r="U770" s="80" t="s">
        <v>74</v>
      </c>
      <c r="V770" s="69" t="s">
        <v>116</v>
      </c>
      <c r="Y770" s="70" t="s">
        <v>54</v>
      </c>
      <c r="Z770" s="70" t="s">
        <v>79</v>
      </c>
      <c r="AA770" s="70" t="s">
        <v>56</v>
      </c>
      <c r="AB770" s="70" t="s">
        <v>57</v>
      </c>
      <c r="AC770" s="71" t="s">
        <v>58</v>
      </c>
      <c r="AD770" s="70" t="s">
        <v>59</v>
      </c>
      <c r="AE770" s="70" t="s">
        <v>60</v>
      </c>
      <c r="AF770" s="70" t="s">
        <v>61</v>
      </c>
      <c r="AG770" s="70" t="s">
        <v>62</v>
      </c>
    </row>
    <row r="771" spans="1:33" s="70" customFormat="1" ht="20.5" customHeight="1" x14ac:dyDescent="0.55000000000000004">
      <c r="A771" s="315"/>
      <c r="B771" s="72" t="s">
        <v>96</v>
      </c>
      <c r="C771" s="87" t="str">
        <f>IF(申請シート!C771=0,"",申請シート!C771)</f>
        <v/>
      </c>
      <c r="D771" s="299"/>
      <c r="E771" s="89"/>
      <c r="F771" s="87">
        <v>1</v>
      </c>
      <c r="G771" s="73"/>
      <c r="H771" s="74"/>
      <c r="I771" s="75">
        <f t="shared" ref="I771:I782" si="494">IF(H771-G771+1&lt;10,IF(H771-G771+1&gt;0,H771-G771+1,"✕"),"✕")</f>
        <v>1</v>
      </c>
      <c r="J771" s="119" t="str">
        <f>申請シート!J771</f>
        <v>【住宅手当】</v>
      </c>
      <c r="K771" s="117">
        <f>申請シート!P771</f>
        <v>0</v>
      </c>
      <c r="L771" s="300" t="s">
        <v>108</v>
      </c>
      <c r="M771" s="332" t="s">
        <v>110</v>
      </c>
      <c r="N771" s="283" t="s">
        <v>20</v>
      </c>
      <c r="O771" s="284"/>
      <c r="P771" s="284"/>
      <c r="Q771" s="284"/>
      <c r="R771" s="284"/>
      <c r="S771" s="285" t="s">
        <v>17</v>
      </c>
      <c r="T771" s="76">
        <f>IF(L771="【あり】",IF(N771="【住宅手当】",AC771,IF(N771="【宿舎借上げ】",AG771,0)),K771)</f>
        <v>0</v>
      </c>
      <c r="U771" s="76">
        <f t="shared" ref="U771:U782" si="495">I771*T771</f>
        <v>0</v>
      </c>
      <c r="V771" s="286"/>
      <c r="X771" s="70" t="str">
        <f t="shared" ref="X771:X802" si="496">IF(L771="【あり】",N771,J771)</f>
        <v>【住宅手当】</v>
      </c>
      <c r="Y771" s="70">
        <f t="shared" ref="Y771:Y782" si="497">IF(S771="標準エリア",1/2,(IF(S771="加算エリア",2/3,0)))</f>
        <v>0.5</v>
      </c>
      <c r="Z771" s="70">
        <f t="shared" ref="Z771:Z782" si="498">P771*Y771</f>
        <v>0</v>
      </c>
      <c r="AA771" s="70">
        <f t="shared" ref="AA771:AA782" si="499">IF(Z771&gt;=(IF(S771="標準エリア",10000,IF(S771="加算エリア",14000,0))),IF(S771="標準エリア",10000,IF(S771="加算エリア",14000,0)),Z771)</f>
        <v>0</v>
      </c>
      <c r="AB771" s="77">
        <f t="shared" ref="AB771:AB782" si="500">O771-P771</f>
        <v>0</v>
      </c>
      <c r="AC771" s="70">
        <f t="shared" ref="AC771:AC782" si="501">IF(AA771&gt;=AB771,AB771,AA771)</f>
        <v>0</v>
      </c>
      <c r="AD771" s="77">
        <f t="shared" ref="AD771:AD782" si="502">Q771-R771</f>
        <v>0</v>
      </c>
      <c r="AE771" s="70">
        <f t="shared" ref="AE771:AE782" si="503">AD771*Y771</f>
        <v>0</v>
      </c>
      <c r="AF771" s="70">
        <f t="shared" ref="AF771:AF782" si="504">IF(AE771&gt;=(IF(S771="標準エリア",10000,14000)),(IF(S771="標準エリア",10000,14000)),AE771)</f>
        <v>0</v>
      </c>
      <c r="AG771" s="70">
        <f t="shared" ref="AG771:AG782" si="505">IF(AF771&gt;=R771,R771,AF771)</f>
        <v>0</v>
      </c>
    </row>
    <row r="772" spans="1:33" s="70" customFormat="1" ht="20.5" customHeight="1" x14ac:dyDescent="0.55000000000000004">
      <c r="A772" s="315"/>
      <c r="B772" s="101" t="s">
        <v>97</v>
      </c>
      <c r="C772" s="102" t="str">
        <f>IF(申請シート!C772=0,"",申請シート!C772)</f>
        <v/>
      </c>
      <c r="D772" s="301"/>
      <c r="E772" s="90"/>
      <c r="F772" s="102">
        <v>2</v>
      </c>
      <c r="G772" s="104"/>
      <c r="H772" s="105"/>
      <c r="I772" s="106">
        <f t="shared" si="494"/>
        <v>1</v>
      </c>
      <c r="J772" s="118" t="str">
        <f>申請シート!J772</f>
        <v>【住宅手当】</v>
      </c>
      <c r="K772" s="107">
        <f>申請シート!P772</f>
        <v>0</v>
      </c>
      <c r="L772" s="300" t="s">
        <v>108</v>
      </c>
      <c r="M772" s="333"/>
      <c r="N772" s="288" t="s">
        <v>20</v>
      </c>
      <c r="O772" s="289"/>
      <c r="P772" s="289"/>
      <c r="Q772" s="289"/>
      <c r="R772" s="289"/>
      <c r="S772" s="290" t="s">
        <v>17</v>
      </c>
      <c r="T772" s="107">
        <f>IF(L772="【あり】",IF(N772="【住宅手当】",AC772,IF(N772="【宿舎借上げ】",AG772,0)),K772)</f>
        <v>0</v>
      </c>
      <c r="U772" s="107">
        <f t="shared" si="495"/>
        <v>0</v>
      </c>
      <c r="V772" s="291"/>
      <c r="X772" s="70" t="str">
        <f t="shared" si="496"/>
        <v>【住宅手当】</v>
      </c>
      <c r="Y772" s="70">
        <f t="shared" si="497"/>
        <v>0.5</v>
      </c>
      <c r="Z772" s="70">
        <f t="shared" si="498"/>
        <v>0</v>
      </c>
      <c r="AA772" s="70">
        <f t="shared" si="499"/>
        <v>0</v>
      </c>
      <c r="AB772" s="77">
        <f t="shared" si="500"/>
        <v>0</v>
      </c>
      <c r="AC772" s="70">
        <f t="shared" si="501"/>
        <v>0</v>
      </c>
      <c r="AD772" s="77">
        <f t="shared" si="502"/>
        <v>0</v>
      </c>
      <c r="AE772" s="70">
        <f t="shared" si="503"/>
        <v>0</v>
      </c>
      <c r="AF772" s="70">
        <f t="shared" si="504"/>
        <v>0</v>
      </c>
      <c r="AG772" s="70">
        <f t="shared" si="505"/>
        <v>0</v>
      </c>
    </row>
    <row r="773" spans="1:33" s="70" customFormat="1" ht="20.5" customHeight="1" x14ac:dyDescent="0.55000000000000004">
      <c r="A773" s="315"/>
      <c r="B773" s="101" t="s">
        <v>106</v>
      </c>
      <c r="C773" s="115" t="str">
        <f>IF(申請シート!C775=0,"",申請シート!C775)</f>
        <v/>
      </c>
      <c r="D773" s="301"/>
      <c r="E773" s="89"/>
      <c r="F773" s="102">
        <v>3</v>
      </c>
      <c r="G773" s="104"/>
      <c r="H773" s="105"/>
      <c r="I773" s="106">
        <f t="shared" si="494"/>
        <v>1</v>
      </c>
      <c r="J773" s="118" t="str">
        <f>申請シート!J773</f>
        <v>【住宅手当】</v>
      </c>
      <c r="K773" s="107">
        <f>申請シート!P773</f>
        <v>0</v>
      </c>
      <c r="L773" s="300" t="s">
        <v>108</v>
      </c>
      <c r="M773" s="333"/>
      <c r="N773" s="288" t="s">
        <v>20</v>
      </c>
      <c r="O773" s="289"/>
      <c r="P773" s="289"/>
      <c r="Q773" s="289"/>
      <c r="R773" s="289"/>
      <c r="S773" s="290" t="s">
        <v>17</v>
      </c>
      <c r="T773" s="107">
        <f t="shared" ref="T773:T782" si="506">IF(L773="【あり】",IF(N773="【住宅手当】",AC773,IF(N773="【宿舎借上げ】",AG773,0)),K773)</f>
        <v>0</v>
      </c>
      <c r="U773" s="107">
        <f t="shared" si="495"/>
        <v>0</v>
      </c>
      <c r="V773" s="291"/>
      <c r="X773" s="70" t="str">
        <f t="shared" si="496"/>
        <v>【住宅手当】</v>
      </c>
      <c r="Y773" s="70">
        <f t="shared" si="497"/>
        <v>0.5</v>
      </c>
      <c r="Z773" s="70">
        <f t="shared" si="498"/>
        <v>0</v>
      </c>
      <c r="AA773" s="70">
        <f t="shared" si="499"/>
        <v>0</v>
      </c>
      <c r="AB773" s="77">
        <f t="shared" si="500"/>
        <v>0</v>
      </c>
      <c r="AC773" s="70">
        <f t="shared" si="501"/>
        <v>0</v>
      </c>
      <c r="AD773" s="77">
        <f t="shared" si="502"/>
        <v>0</v>
      </c>
      <c r="AE773" s="70">
        <f t="shared" si="503"/>
        <v>0</v>
      </c>
      <c r="AF773" s="70">
        <f t="shared" si="504"/>
        <v>0</v>
      </c>
      <c r="AG773" s="70">
        <f t="shared" si="505"/>
        <v>0</v>
      </c>
    </row>
    <row r="774" spans="1:33" s="70" customFormat="1" ht="20.5" customHeight="1" x14ac:dyDescent="0.55000000000000004">
      <c r="A774" s="315"/>
      <c r="B774" s="339" t="s">
        <v>101</v>
      </c>
      <c r="C774" s="335" t="str">
        <f>IF(申請シート!C776=0,"",申請シート!C776)</f>
        <v/>
      </c>
      <c r="D774" s="329"/>
      <c r="E774" s="90"/>
      <c r="F774" s="102">
        <v>4</v>
      </c>
      <c r="G774" s="104"/>
      <c r="H774" s="105"/>
      <c r="I774" s="106">
        <f t="shared" si="494"/>
        <v>1</v>
      </c>
      <c r="J774" s="118" t="str">
        <f>申請シート!J774</f>
        <v>【住宅手当】</v>
      </c>
      <c r="K774" s="107">
        <f>申請シート!P774</f>
        <v>0</v>
      </c>
      <c r="L774" s="300" t="s">
        <v>108</v>
      </c>
      <c r="M774" s="333"/>
      <c r="N774" s="288" t="s">
        <v>20</v>
      </c>
      <c r="O774" s="289"/>
      <c r="P774" s="289"/>
      <c r="Q774" s="289"/>
      <c r="R774" s="289"/>
      <c r="S774" s="290" t="s">
        <v>17</v>
      </c>
      <c r="T774" s="107">
        <f t="shared" si="506"/>
        <v>0</v>
      </c>
      <c r="U774" s="107">
        <f t="shared" si="495"/>
        <v>0</v>
      </c>
      <c r="V774" s="291"/>
      <c r="X774" s="70" t="str">
        <f t="shared" si="496"/>
        <v>【住宅手当】</v>
      </c>
      <c r="Y774" s="70">
        <f t="shared" si="497"/>
        <v>0.5</v>
      </c>
      <c r="Z774" s="70">
        <f t="shared" si="498"/>
        <v>0</v>
      </c>
      <c r="AA774" s="70">
        <f t="shared" si="499"/>
        <v>0</v>
      </c>
      <c r="AB774" s="77">
        <f t="shared" si="500"/>
        <v>0</v>
      </c>
      <c r="AC774" s="70">
        <f t="shared" si="501"/>
        <v>0</v>
      </c>
      <c r="AD774" s="77">
        <f t="shared" si="502"/>
        <v>0</v>
      </c>
      <c r="AE774" s="70">
        <f t="shared" si="503"/>
        <v>0</v>
      </c>
      <c r="AF774" s="70">
        <f t="shared" si="504"/>
        <v>0</v>
      </c>
      <c r="AG774" s="70">
        <f t="shared" si="505"/>
        <v>0</v>
      </c>
    </row>
    <row r="775" spans="1:33" s="70" customFormat="1" ht="20.5" customHeight="1" x14ac:dyDescent="0.55000000000000004">
      <c r="A775" s="315"/>
      <c r="B775" s="340"/>
      <c r="C775" s="336"/>
      <c r="D775" s="330"/>
      <c r="E775" s="89"/>
      <c r="F775" s="102">
        <v>5</v>
      </c>
      <c r="G775" s="104"/>
      <c r="H775" s="105"/>
      <c r="I775" s="106">
        <f t="shared" si="494"/>
        <v>1</v>
      </c>
      <c r="J775" s="118" t="str">
        <f>申請シート!J775</f>
        <v>【住宅手当】</v>
      </c>
      <c r="K775" s="107">
        <f>申請シート!P775</f>
        <v>0</v>
      </c>
      <c r="L775" s="300" t="s">
        <v>108</v>
      </c>
      <c r="M775" s="333"/>
      <c r="N775" s="288" t="s">
        <v>20</v>
      </c>
      <c r="O775" s="289"/>
      <c r="P775" s="289"/>
      <c r="Q775" s="289"/>
      <c r="R775" s="289"/>
      <c r="S775" s="290" t="s">
        <v>17</v>
      </c>
      <c r="T775" s="107">
        <f t="shared" si="506"/>
        <v>0</v>
      </c>
      <c r="U775" s="107">
        <f t="shared" si="495"/>
        <v>0</v>
      </c>
      <c r="V775" s="291"/>
      <c r="X775" s="70" t="str">
        <f t="shared" si="496"/>
        <v>【住宅手当】</v>
      </c>
      <c r="Y775" s="70">
        <f t="shared" si="497"/>
        <v>0.5</v>
      </c>
      <c r="Z775" s="70">
        <f t="shared" si="498"/>
        <v>0</v>
      </c>
      <c r="AA775" s="70">
        <f t="shared" si="499"/>
        <v>0</v>
      </c>
      <c r="AB775" s="77">
        <f t="shared" si="500"/>
        <v>0</v>
      </c>
      <c r="AC775" s="70">
        <f t="shared" si="501"/>
        <v>0</v>
      </c>
      <c r="AD775" s="77">
        <f t="shared" si="502"/>
        <v>0</v>
      </c>
      <c r="AE775" s="70">
        <f t="shared" si="503"/>
        <v>0</v>
      </c>
      <c r="AF775" s="70">
        <f t="shared" si="504"/>
        <v>0</v>
      </c>
      <c r="AG775" s="70">
        <f t="shared" si="505"/>
        <v>0</v>
      </c>
    </row>
    <row r="776" spans="1:33" s="70" customFormat="1" ht="20.5" customHeight="1" thickBot="1" x14ac:dyDescent="0.6">
      <c r="A776" s="315"/>
      <c r="B776" s="341"/>
      <c r="C776" s="337"/>
      <c r="D776" s="331"/>
      <c r="E776" s="90"/>
      <c r="F776" s="102">
        <v>6</v>
      </c>
      <c r="G776" s="104"/>
      <c r="H776" s="105"/>
      <c r="I776" s="106">
        <f t="shared" si="494"/>
        <v>1</v>
      </c>
      <c r="J776" s="118" t="str">
        <f>申請シート!J776</f>
        <v>【住宅手当】</v>
      </c>
      <c r="K776" s="107">
        <f>申請シート!P776</f>
        <v>0</v>
      </c>
      <c r="L776" s="300" t="s">
        <v>108</v>
      </c>
      <c r="M776" s="333"/>
      <c r="N776" s="288" t="s">
        <v>20</v>
      </c>
      <c r="O776" s="289"/>
      <c r="P776" s="289"/>
      <c r="Q776" s="289"/>
      <c r="R776" s="289"/>
      <c r="S776" s="290" t="s">
        <v>17</v>
      </c>
      <c r="T776" s="107">
        <f t="shared" si="506"/>
        <v>0</v>
      </c>
      <c r="U776" s="107">
        <f t="shared" si="495"/>
        <v>0</v>
      </c>
      <c r="V776" s="291"/>
      <c r="X776" s="70" t="str">
        <f t="shared" si="496"/>
        <v>【住宅手当】</v>
      </c>
      <c r="Y776" s="70">
        <f t="shared" si="497"/>
        <v>0.5</v>
      </c>
      <c r="Z776" s="70">
        <f t="shared" si="498"/>
        <v>0</v>
      </c>
      <c r="AA776" s="70">
        <f t="shared" si="499"/>
        <v>0</v>
      </c>
      <c r="AB776" s="77">
        <f t="shared" si="500"/>
        <v>0</v>
      </c>
      <c r="AC776" s="70">
        <f t="shared" si="501"/>
        <v>0</v>
      </c>
      <c r="AD776" s="77">
        <f t="shared" si="502"/>
        <v>0</v>
      </c>
      <c r="AE776" s="70">
        <f t="shared" si="503"/>
        <v>0</v>
      </c>
      <c r="AF776" s="70">
        <f t="shared" si="504"/>
        <v>0</v>
      </c>
      <c r="AG776" s="70">
        <f t="shared" si="505"/>
        <v>0</v>
      </c>
    </row>
    <row r="777" spans="1:33" s="70" customFormat="1" ht="20.5" customHeight="1" x14ac:dyDescent="0.55000000000000004">
      <c r="A777" s="338"/>
      <c r="B777" s="99"/>
      <c r="C777" s="99"/>
      <c r="D777" s="99"/>
      <c r="E777" s="97"/>
      <c r="F777" s="102">
        <v>7</v>
      </c>
      <c r="G777" s="104"/>
      <c r="H777" s="105"/>
      <c r="I777" s="106">
        <f t="shared" si="494"/>
        <v>1</v>
      </c>
      <c r="J777" s="118" t="str">
        <f>申請シート!J777</f>
        <v>【住宅手当】</v>
      </c>
      <c r="K777" s="107">
        <f>申請シート!P777</f>
        <v>0</v>
      </c>
      <c r="L777" s="300" t="s">
        <v>108</v>
      </c>
      <c r="M777" s="333"/>
      <c r="N777" s="288" t="s">
        <v>20</v>
      </c>
      <c r="O777" s="289"/>
      <c r="P777" s="289"/>
      <c r="Q777" s="289"/>
      <c r="R777" s="289"/>
      <c r="S777" s="290" t="s">
        <v>17</v>
      </c>
      <c r="T777" s="107">
        <f t="shared" si="506"/>
        <v>0</v>
      </c>
      <c r="U777" s="107">
        <f t="shared" si="495"/>
        <v>0</v>
      </c>
      <c r="V777" s="291"/>
      <c r="X777" s="70" t="str">
        <f t="shared" si="496"/>
        <v>【住宅手当】</v>
      </c>
      <c r="Y777" s="70">
        <f t="shared" si="497"/>
        <v>0.5</v>
      </c>
      <c r="Z777" s="70">
        <f t="shared" si="498"/>
        <v>0</v>
      </c>
      <c r="AA777" s="70">
        <f t="shared" si="499"/>
        <v>0</v>
      </c>
      <c r="AB777" s="77">
        <f t="shared" si="500"/>
        <v>0</v>
      </c>
      <c r="AC777" s="70">
        <f t="shared" si="501"/>
        <v>0</v>
      </c>
      <c r="AD777" s="77">
        <f t="shared" si="502"/>
        <v>0</v>
      </c>
      <c r="AE777" s="70">
        <f t="shared" si="503"/>
        <v>0</v>
      </c>
      <c r="AF777" s="70">
        <f t="shared" si="504"/>
        <v>0</v>
      </c>
      <c r="AG777" s="70">
        <f t="shared" si="505"/>
        <v>0</v>
      </c>
    </row>
    <row r="778" spans="1:33" s="70" customFormat="1" ht="20.5" customHeight="1" thickBot="1" x14ac:dyDescent="0.6">
      <c r="A778" s="338"/>
      <c r="B778" s="100"/>
      <c r="C778" s="100"/>
      <c r="D778" s="100"/>
      <c r="E778" s="98"/>
      <c r="F778" s="102">
        <v>8</v>
      </c>
      <c r="G778" s="104"/>
      <c r="H778" s="105"/>
      <c r="I778" s="106">
        <f t="shared" si="494"/>
        <v>1</v>
      </c>
      <c r="J778" s="118" t="str">
        <f>申請シート!J778</f>
        <v>【住宅手当】</v>
      </c>
      <c r="K778" s="107">
        <f>申請シート!P778</f>
        <v>0</v>
      </c>
      <c r="L778" s="300" t="s">
        <v>108</v>
      </c>
      <c r="M778" s="333"/>
      <c r="N778" s="288" t="s">
        <v>20</v>
      </c>
      <c r="O778" s="289"/>
      <c r="P778" s="289"/>
      <c r="Q778" s="289"/>
      <c r="R778" s="289"/>
      <c r="S778" s="290" t="s">
        <v>17</v>
      </c>
      <c r="T778" s="107">
        <f t="shared" si="506"/>
        <v>0</v>
      </c>
      <c r="U778" s="107">
        <f t="shared" si="495"/>
        <v>0</v>
      </c>
      <c r="V778" s="291"/>
      <c r="X778" s="70" t="str">
        <f t="shared" si="496"/>
        <v>【住宅手当】</v>
      </c>
      <c r="Y778" s="70">
        <f t="shared" si="497"/>
        <v>0.5</v>
      </c>
      <c r="Z778" s="70">
        <f t="shared" si="498"/>
        <v>0</v>
      </c>
      <c r="AA778" s="70">
        <f t="shared" si="499"/>
        <v>0</v>
      </c>
      <c r="AB778" s="77">
        <f t="shared" si="500"/>
        <v>0</v>
      </c>
      <c r="AC778" s="70">
        <f t="shared" si="501"/>
        <v>0</v>
      </c>
      <c r="AD778" s="77">
        <f t="shared" si="502"/>
        <v>0</v>
      </c>
      <c r="AE778" s="70">
        <f t="shared" si="503"/>
        <v>0</v>
      </c>
      <c r="AF778" s="70">
        <f t="shared" si="504"/>
        <v>0</v>
      </c>
      <c r="AG778" s="70">
        <f t="shared" si="505"/>
        <v>0</v>
      </c>
    </row>
    <row r="779" spans="1:33" s="70" customFormat="1" ht="20.5" customHeight="1" thickBot="1" x14ac:dyDescent="0.6">
      <c r="A779" s="315"/>
      <c r="B779" s="172" t="str">
        <f>IF(D772=0,C772,D772)</f>
        <v/>
      </c>
      <c r="C779" s="173" t="s">
        <v>164</v>
      </c>
      <c r="D779" s="174"/>
      <c r="E779" s="89"/>
      <c r="F779" s="102">
        <v>9</v>
      </c>
      <c r="G779" s="104"/>
      <c r="H779" s="105"/>
      <c r="I779" s="106">
        <f t="shared" si="494"/>
        <v>1</v>
      </c>
      <c r="J779" s="118" t="str">
        <f>申請シート!J779</f>
        <v>【住宅手当】</v>
      </c>
      <c r="K779" s="107">
        <f>申請シート!P779</f>
        <v>0</v>
      </c>
      <c r="L779" s="300" t="s">
        <v>108</v>
      </c>
      <c r="M779" s="333"/>
      <c r="N779" s="288" t="s">
        <v>20</v>
      </c>
      <c r="O779" s="289"/>
      <c r="P779" s="289"/>
      <c r="Q779" s="289"/>
      <c r="R779" s="289"/>
      <c r="S779" s="290" t="s">
        <v>17</v>
      </c>
      <c r="T779" s="107">
        <f t="shared" si="506"/>
        <v>0</v>
      </c>
      <c r="U779" s="107">
        <f t="shared" si="495"/>
        <v>0</v>
      </c>
      <c r="V779" s="291"/>
      <c r="X779" s="70" t="str">
        <f>IF(L779="【あり】",N779,J779)</f>
        <v>【住宅手当】</v>
      </c>
      <c r="Y779" s="70">
        <f t="shared" si="497"/>
        <v>0.5</v>
      </c>
      <c r="Z779" s="70">
        <f t="shared" si="498"/>
        <v>0</v>
      </c>
      <c r="AA779" s="70">
        <f t="shared" si="499"/>
        <v>0</v>
      </c>
      <c r="AB779" s="77">
        <f t="shared" si="500"/>
        <v>0</v>
      </c>
      <c r="AC779" s="70">
        <f t="shared" si="501"/>
        <v>0</v>
      </c>
      <c r="AD779" s="77">
        <f t="shared" si="502"/>
        <v>0</v>
      </c>
      <c r="AE779" s="70">
        <f t="shared" si="503"/>
        <v>0</v>
      </c>
      <c r="AF779" s="70">
        <f t="shared" si="504"/>
        <v>0</v>
      </c>
      <c r="AG779" s="70">
        <f t="shared" si="505"/>
        <v>0</v>
      </c>
    </row>
    <row r="780" spans="1:33" s="70" customFormat="1" ht="20.5" customHeight="1" thickBot="1" x14ac:dyDescent="0.6">
      <c r="A780" s="315"/>
      <c r="B780" s="174" t="s">
        <v>5</v>
      </c>
      <c r="C780" s="175">
        <f>申請シート!C781</f>
        <v>12</v>
      </c>
      <c r="D780" s="176">
        <f>COUNTIF(X771:X782,"&lt;&gt;【補助対象外】")</f>
        <v>12</v>
      </c>
      <c r="E780" s="90"/>
      <c r="F780" s="102">
        <v>10</v>
      </c>
      <c r="G780" s="104"/>
      <c r="H780" s="105"/>
      <c r="I780" s="106">
        <f t="shared" si="494"/>
        <v>1</v>
      </c>
      <c r="J780" s="118" t="str">
        <f>申請シート!J780</f>
        <v>【住宅手当】</v>
      </c>
      <c r="K780" s="107">
        <f>申請シート!P780</f>
        <v>0</v>
      </c>
      <c r="L780" s="300" t="s">
        <v>108</v>
      </c>
      <c r="M780" s="333"/>
      <c r="N780" s="288" t="s">
        <v>20</v>
      </c>
      <c r="O780" s="289"/>
      <c r="P780" s="289"/>
      <c r="Q780" s="289"/>
      <c r="R780" s="289"/>
      <c r="S780" s="290" t="s">
        <v>17</v>
      </c>
      <c r="T780" s="107">
        <f t="shared" si="506"/>
        <v>0</v>
      </c>
      <c r="U780" s="107">
        <f t="shared" si="495"/>
        <v>0</v>
      </c>
      <c r="V780" s="291"/>
      <c r="X780" s="70" t="str">
        <f t="shared" si="496"/>
        <v>【住宅手当】</v>
      </c>
      <c r="Y780" s="70">
        <f t="shared" si="497"/>
        <v>0.5</v>
      </c>
      <c r="Z780" s="70">
        <f t="shared" si="498"/>
        <v>0</v>
      </c>
      <c r="AA780" s="70">
        <f t="shared" si="499"/>
        <v>0</v>
      </c>
      <c r="AB780" s="77">
        <f t="shared" si="500"/>
        <v>0</v>
      </c>
      <c r="AC780" s="70">
        <f t="shared" si="501"/>
        <v>0</v>
      </c>
      <c r="AD780" s="77">
        <f t="shared" si="502"/>
        <v>0</v>
      </c>
      <c r="AE780" s="70">
        <f t="shared" si="503"/>
        <v>0</v>
      </c>
      <c r="AF780" s="70">
        <f t="shared" si="504"/>
        <v>0</v>
      </c>
      <c r="AG780" s="70">
        <f t="shared" si="505"/>
        <v>0</v>
      </c>
    </row>
    <row r="781" spans="1:33" s="70" customFormat="1" ht="20.5" customHeight="1" thickBot="1" x14ac:dyDescent="0.6">
      <c r="A781" s="315"/>
      <c r="B781" s="89" t="s">
        <v>114</v>
      </c>
      <c r="C781" s="182">
        <f>ROUNDDOWN(SUM(K771:K782),-3)</f>
        <v>0</v>
      </c>
      <c r="D781" s="177">
        <f>ROUNDDOWN(SUM(T771:T782),-3)</f>
        <v>0</v>
      </c>
      <c r="E781" s="89"/>
      <c r="F781" s="102">
        <v>11</v>
      </c>
      <c r="G781" s="104"/>
      <c r="H781" s="105"/>
      <c r="I781" s="106">
        <f t="shared" si="494"/>
        <v>1</v>
      </c>
      <c r="J781" s="118" t="str">
        <f>申請シート!J781</f>
        <v>【住宅手当】</v>
      </c>
      <c r="K781" s="107">
        <f>申請シート!P781</f>
        <v>0</v>
      </c>
      <c r="L781" s="300" t="s">
        <v>108</v>
      </c>
      <c r="M781" s="333"/>
      <c r="N781" s="288" t="s">
        <v>20</v>
      </c>
      <c r="O781" s="289"/>
      <c r="P781" s="289"/>
      <c r="Q781" s="289"/>
      <c r="R781" s="289"/>
      <c r="S781" s="290" t="s">
        <v>17</v>
      </c>
      <c r="T781" s="107">
        <f t="shared" si="506"/>
        <v>0</v>
      </c>
      <c r="U781" s="107">
        <f t="shared" si="495"/>
        <v>0</v>
      </c>
      <c r="V781" s="291"/>
      <c r="X781" s="70" t="str">
        <f t="shared" si="496"/>
        <v>【住宅手当】</v>
      </c>
      <c r="Y781" s="70">
        <f t="shared" si="497"/>
        <v>0.5</v>
      </c>
      <c r="Z781" s="70">
        <f t="shared" si="498"/>
        <v>0</v>
      </c>
      <c r="AA781" s="70">
        <f t="shared" si="499"/>
        <v>0</v>
      </c>
      <c r="AB781" s="77">
        <f t="shared" si="500"/>
        <v>0</v>
      </c>
      <c r="AC781" s="70">
        <f t="shared" si="501"/>
        <v>0</v>
      </c>
      <c r="AD781" s="77">
        <f t="shared" si="502"/>
        <v>0</v>
      </c>
      <c r="AE781" s="70">
        <f t="shared" si="503"/>
        <v>0</v>
      </c>
      <c r="AF781" s="70">
        <f t="shared" si="504"/>
        <v>0</v>
      </c>
      <c r="AG781" s="70">
        <f t="shared" si="505"/>
        <v>0</v>
      </c>
    </row>
    <row r="782" spans="1:33" s="70" customFormat="1" ht="20.5" customHeight="1" thickBot="1" x14ac:dyDescent="0.6">
      <c r="A782" s="315"/>
      <c r="B782" s="183" t="s">
        <v>115</v>
      </c>
      <c r="C782" s="178"/>
      <c r="D782" s="179">
        <f>D781-C781</f>
        <v>0</v>
      </c>
      <c r="E782" s="90"/>
      <c r="F782" s="108">
        <v>12</v>
      </c>
      <c r="G782" s="109"/>
      <c r="H782" s="110"/>
      <c r="I782" s="111">
        <f t="shared" si="494"/>
        <v>1</v>
      </c>
      <c r="J782" s="120" t="str">
        <f>申請シート!J782</f>
        <v>【住宅手当】</v>
      </c>
      <c r="K782" s="112">
        <f>申請シート!P782</f>
        <v>0</v>
      </c>
      <c r="L782" s="303" t="s">
        <v>108</v>
      </c>
      <c r="M782" s="334"/>
      <c r="N782" s="295" t="s">
        <v>20</v>
      </c>
      <c r="O782" s="296"/>
      <c r="P782" s="296"/>
      <c r="Q782" s="296"/>
      <c r="R782" s="296"/>
      <c r="S782" s="297" t="s">
        <v>17</v>
      </c>
      <c r="T782" s="112">
        <f t="shared" si="506"/>
        <v>0</v>
      </c>
      <c r="U782" s="112">
        <f t="shared" si="495"/>
        <v>0</v>
      </c>
      <c r="V782" s="298"/>
      <c r="X782" s="70" t="str">
        <f t="shared" si="496"/>
        <v>【住宅手当】</v>
      </c>
      <c r="Y782" s="70">
        <f t="shared" si="497"/>
        <v>0.5</v>
      </c>
      <c r="Z782" s="70">
        <f t="shared" si="498"/>
        <v>0</v>
      </c>
      <c r="AA782" s="70">
        <f t="shared" si="499"/>
        <v>0</v>
      </c>
      <c r="AB782" s="77">
        <f t="shared" si="500"/>
        <v>0</v>
      </c>
      <c r="AC782" s="70">
        <f t="shared" si="501"/>
        <v>0</v>
      </c>
      <c r="AD782" s="77">
        <f t="shared" si="502"/>
        <v>0</v>
      </c>
      <c r="AE782" s="70">
        <f t="shared" si="503"/>
        <v>0</v>
      </c>
      <c r="AF782" s="70">
        <f t="shared" si="504"/>
        <v>0</v>
      </c>
      <c r="AG782" s="70">
        <f t="shared" si="505"/>
        <v>0</v>
      </c>
    </row>
    <row r="783" spans="1:33" s="70" customFormat="1" ht="3.65" customHeight="1" x14ac:dyDescent="0.55000000000000004">
      <c r="A783" s="147"/>
      <c r="B783" s="91"/>
      <c r="C783" s="71"/>
      <c r="D783" s="151"/>
      <c r="E783" s="92"/>
      <c r="F783" s="71"/>
      <c r="G783" s="93"/>
      <c r="H783" s="93"/>
      <c r="I783" s="94"/>
      <c r="J783" s="156"/>
      <c r="K783" s="95"/>
      <c r="L783" s="156"/>
      <c r="M783" s="157"/>
      <c r="N783" s="267"/>
      <c r="O783" s="268"/>
      <c r="P783" s="268"/>
      <c r="Q783" s="268"/>
      <c r="R783" s="268"/>
      <c r="S783" s="267"/>
      <c r="T783" s="95"/>
      <c r="U783" s="95"/>
      <c r="V783" s="96"/>
      <c r="AB783" s="77"/>
      <c r="AD783" s="77"/>
    </row>
    <row r="784" spans="1:33" s="70" customFormat="1" ht="3.65" customHeight="1" x14ac:dyDescent="0.55000000000000004">
      <c r="A784" s="147"/>
      <c r="B784" s="91"/>
      <c r="C784" s="71"/>
      <c r="D784" s="151"/>
      <c r="E784" s="92"/>
      <c r="F784" s="71"/>
      <c r="G784" s="93"/>
      <c r="H784" s="93"/>
      <c r="I784" s="94"/>
      <c r="J784" s="156"/>
      <c r="K784" s="95"/>
      <c r="L784" s="156"/>
      <c r="M784" s="157"/>
      <c r="N784" s="267"/>
      <c r="O784" s="268"/>
      <c r="P784" s="268"/>
      <c r="Q784" s="268"/>
      <c r="R784" s="268"/>
      <c r="S784" s="267"/>
      <c r="T784" s="95"/>
      <c r="U784" s="95"/>
      <c r="V784" s="96"/>
      <c r="AB784" s="77"/>
      <c r="AD784" s="77"/>
    </row>
    <row r="785" spans="1:33" s="70" customFormat="1" ht="3.65" customHeight="1" thickBot="1" x14ac:dyDescent="0.6">
      <c r="A785" s="147"/>
      <c r="B785" s="91"/>
      <c r="C785" s="71"/>
      <c r="D785" s="151"/>
      <c r="E785" s="92"/>
      <c r="F785" s="71"/>
      <c r="G785" s="93"/>
      <c r="H785" s="93"/>
      <c r="I785" s="94"/>
      <c r="J785" s="156"/>
      <c r="K785" s="95"/>
      <c r="L785" s="156"/>
      <c r="M785" s="157"/>
      <c r="N785" s="267"/>
      <c r="O785" s="268"/>
      <c r="P785" s="268"/>
      <c r="Q785" s="268"/>
      <c r="R785" s="268"/>
      <c r="S785" s="267"/>
      <c r="T785" s="95"/>
      <c r="U785" s="95"/>
      <c r="V785" s="96"/>
      <c r="AB785" s="77"/>
      <c r="AD785" s="77"/>
    </row>
    <row r="786" spans="1:33" s="70" customFormat="1" ht="3.65" customHeight="1" x14ac:dyDescent="0.55000000000000004">
      <c r="A786" s="147"/>
      <c r="B786" s="162"/>
      <c r="C786" s="164"/>
      <c r="D786" s="161"/>
      <c r="E786" s="163"/>
      <c r="F786" s="164"/>
      <c r="G786" s="165"/>
      <c r="H786" s="165"/>
      <c r="I786" s="166"/>
      <c r="J786" s="180"/>
      <c r="K786" s="167"/>
      <c r="L786" s="180"/>
      <c r="M786" s="181"/>
      <c r="N786" s="269"/>
      <c r="O786" s="270"/>
      <c r="P786" s="270"/>
      <c r="Q786" s="270"/>
      <c r="R786" s="270"/>
      <c r="S786" s="269"/>
      <c r="T786" s="167"/>
      <c r="U786" s="167"/>
      <c r="V786" s="168"/>
      <c r="AB786" s="77"/>
      <c r="AD786" s="77"/>
    </row>
    <row r="787" spans="1:33" s="70" customFormat="1" ht="3.65" customHeight="1" x14ac:dyDescent="0.55000000000000004">
      <c r="A787" s="147"/>
      <c r="B787" s="91"/>
      <c r="C787" s="71"/>
      <c r="D787" s="151"/>
      <c r="E787" s="92"/>
      <c r="F787" s="71"/>
      <c r="G787" s="93"/>
      <c r="H787" s="93"/>
      <c r="I787" s="94"/>
      <c r="J787" s="156"/>
      <c r="K787" s="95"/>
      <c r="L787" s="156"/>
      <c r="M787" s="157"/>
      <c r="N787" s="267"/>
      <c r="O787" s="268"/>
      <c r="P787" s="268"/>
      <c r="Q787" s="268"/>
      <c r="R787" s="268"/>
      <c r="S787" s="267"/>
      <c r="T787" s="95"/>
      <c r="U787" s="95"/>
      <c r="V787" s="96"/>
      <c r="AB787" s="77"/>
      <c r="AD787" s="77"/>
    </row>
    <row r="788" spans="1:33" s="70" customFormat="1" ht="3.65" customHeight="1" x14ac:dyDescent="0.55000000000000004">
      <c r="A788" s="147"/>
      <c r="B788" s="91"/>
      <c r="C788" s="71"/>
      <c r="D788" s="151"/>
      <c r="E788" s="92"/>
      <c r="F788" s="71"/>
      <c r="G788" s="93"/>
      <c r="H788" s="93"/>
      <c r="I788" s="94"/>
      <c r="J788" s="156"/>
      <c r="K788" s="95"/>
      <c r="L788" s="156"/>
      <c r="M788" s="157"/>
      <c r="N788" s="267"/>
      <c r="O788" s="268"/>
      <c r="P788" s="268"/>
      <c r="Q788" s="268"/>
      <c r="R788" s="268"/>
      <c r="S788" s="267"/>
      <c r="T788" s="95"/>
      <c r="U788" s="95"/>
      <c r="V788" s="96"/>
      <c r="AB788" s="77"/>
      <c r="AD788" s="77"/>
    </row>
    <row r="789" spans="1:33" ht="20" thickBot="1" x14ac:dyDescent="0.5">
      <c r="B789" s="6"/>
      <c r="C789" s="6"/>
      <c r="D789" s="122" t="str">
        <f>申請シート!D790</f>
        <v>40人目</v>
      </c>
      <c r="E789" s="6"/>
      <c r="F789" s="6"/>
      <c r="G789" s="149"/>
      <c r="H789" s="149"/>
      <c r="J789" s="149"/>
      <c r="N789" s="155"/>
      <c r="O789" s="154"/>
      <c r="P789" s="154"/>
      <c r="Q789" s="154"/>
      <c r="R789" s="154"/>
      <c r="S789" s="154"/>
      <c r="T789" s="154"/>
      <c r="U789" s="154"/>
      <c r="V789" s="155"/>
    </row>
    <row r="790" spans="1:33" s="70" customFormat="1" ht="48" customHeight="1" thickBot="1" x14ac:dyDescent="0.6">
      <c r="A790" s="78"/>
      <c r="B790" s="83" t="s">
        <v>94</v>
      </c>
      <c r="C790" s="83" t="s">
        <v>105</v>
      </c>
      <c r="D790" s="114" t="s">
        <v>107</v>
      </c>
      <c r="E790" s="88"/>
      <c r="F790" s="83" t="s">
        <v>93</v>
      </c>
      <c r="G790" s="84" t="s">
        <v>66</v>
      </c>
      <c r="H790" s="84" t="s">
        <v>67</v>
      </c>
      <c r="I790" s="81" t="s">
        <v>73</v>
      </c>
      <c r="J790" s="116" t="s">
        <v>111</v>
      </c>
      <c r="K790" s="116" t="s">
        <v>112</v>
      </c>
      <c r="L790" s="116" t="s">
        <v>109</v>
      </c>
      <c r="M790" s="116"/>
      <c r="N790" s="84" t="s">
        <v>75</v>
      </c>
      <c r="O790" s="84" t="s">
        <v>69</v>
      </c>
      <c r="P790" s="84" t="s">
        <v>68</v>
      </c>
      <c r="Q790" s="84" t="s">
        <v>70</v>
      </c>
      <c r="R790" s="84" t="s">
        <v>71</v>
      </c>
      <c r="S790" s="84" t="s">
        <v>15</v>
      </c>
      <c r="T790" s="121" t="s">
        <v>113</v>
      </c>
      <c r="U790" s="80" t="s">
        <v>74</v>
      </c>
      <c r="V790" s="69" t="s">
        <v>116</v>
      </c>
      <c r="Y790" s="70" t="s">
        <v>54</v>
      </c>
      <c r="Z790" s="70" t="s">
        <v>79</v>
      </c>
      <c r="AA790" s="70" t="s">
        <v>56</v>
      </c>
      <c r="AB790" s="70" t="s">
        <v>57</v>
      </c>
      <c r="AC790" s="71" t="s">
        <v>58</v>
      </c>
      <c r="AD790" s="70" t="s">
        <v>59</v>
      </c>
      <c r="AE790" s="70" t="s">
        <v>60</v>
      </c>
      <c r="AF790" s="70" t="s">
        <v>61</v>
      </c>
      <c r="AG790" s="70" t="s">
        <v>62</v>
      </c>
    </row>
    <row r="791" spans="1:33" s="70" customFormat="1" ht="20.5" customHeight="1" x14ac:dyDescent="0.55000000000000004">
      <c r="A791" s="315"/>
      <c r="B791" s="72" t="s">
        <v>96</v>
      </c>
      <c r="C791" s="87" t="str">
        <f>IF(申請シート!C791=0,"",申請シート!C791)</f>
        <v/>
      </c>
      <c r="D791" s="299"/>
      <c r="E791" s="89"/>
      <c r="F791" s="87">
        <v>1</v>
      </c>
      <c r="G791" s="73"/>
      <c r="H791" s="74"/>
      <c r="I791" s="75">
        <f t="shared" ref="I791:I802" si="507">IF(H791-G791+1&lt;10,IF(H791-G791+1&gt;0,H791-G791+1,"✕"),"✕")</f>
        <v>1</v>
      </c>
      <c r="J791" s="119" t="str">
        <f>申請シート!J791</f>
        <v>【住宅手当】</v>
      </c>
      <c r="K791" s="117">
        <f>申請シート!P791</f>
        <v>0</v>
      </c>
      <c r="L791" s="300" t="s">
        <v>108</v>
      </c>
      <c r="M791" s="332" t="s">
        <v>110</v>
      </c>
      <c r="N791" s="283" t="s">
        <v>20</v>
      </c>
      <c r="O791" s="284"/>
      <c r="P791" s="284"/>
      <c r="Q791" s="284"/>
      <c r="R791" s="284"/>
      <c r="S791" s="285" t="s">
        <v>17</v>
      </c>
      <c r="T791" s="76">
        <f>IF(L791="【あり】",IF(N791="【住宅手当】",AC791,IF(N791="【宿舎借上げ】",AG791,0)),K791)</f>
        <v>0</v>
      </c>
      <c r="U791" s="76">
        <f t="shared" ref="U791:U802" si="508">I791*T791</f>
        <v>0</v>
      </c>
      <c r="V791" s="286"/>
      <c r="X791" s="70" t="str">
        <f t="shared" si="496"/>
        <v>【住宅手当】</v>
      </c>
      <c r="Y791" s="70">
        <f t="shared" ref="Y791:Y802" si="509">IF(S791="標準エリア",1/2,(IF(S791="加算エリア",2/3,0)))</f>
        <v>0.5</v>
      </c>
      <c r="Z791" s="70">
        <f t="shared" ref="Z791:Z802" si="510">P791*Y791</f>
        <v>0</v>
      </c>
      <c r="AA791" s="70">
        <f t="shared" ref="AA791:AA802" si="511">IF(Z791&gt;=(IF(S791="標準エリア",10000,IF(S791="加算エリア",14000,0))),IF(S791="標準エリア",10000,IF(S791="加算エリア",14000,0)),Z791)</f>
        <v>0</v>
      </c>
      <c r="AB791" s="77">
        <f t="shared" ref="AB791:AB802" si="512">O791-P791</f>
        <v>0</v>
      </c>
      <c r="AC791" s="70">
        <f t="shared" ref="AC791:AC802" si="513">IF(AA791&gt;=AB791,AB791,AA791)</f>
        <v>0</v>
      </c>
      <c r="AD791" s="77">
        <f t="shared" ref="AD791:AD802" si="514">Q791-R791</f>
        <v>0</v>
      </c>
      <c r="AE791" s="70">
        <f t="shared" ref="AE791:AE802" si="515">AD791*Y791</f>
        <v>0</v>
      </c>
      <c r="AF791" s="70">
        <f t="shared" ref="AF791:AF802" si="516">IF(AE791&gt;=(IF(S791="標準エリア",10000,14000)),(IF(S791="標準エリア",10000,14000)),AE791)</f>
        <v>0</v>
      </c>
      <c r="AG791" s="70">
        <f t="shared" ref="AG791:AG802" si="517">IF(AF791&gt;=R791,R791,AF791)</f>
        <v>0</v>
      </c>
    </row>
    <row r="792" spans="1:33" s="70" customFormat="1" ht="20.5" customHeight="1" x14ac:dyDescent="0.55000000000000004">
      <c r="A792" s="315"/>
      <c r="B792" s="101" t="s">
        <v>97</v>
      </c>
      <c r="C792" s="102" t="str">
        <f>IF(申請シート!C792=0,"",申請シート!C792)</f>
        <v/>
      </c>
      <c r="D792" s="301"/>
      <c r="E792" s="90"/>
      <c r="F792" s="102">
        <v>2</v>
      </c>
      <c r="G792" s="104"/>
      <c r="H792" s="105"/>
      <c r="I792" s="106">
        <f t="shared" si="507"/>
        <v>1</v>
      </c>
      <c r="J792" s="118" t="str">
        <f>申請シート!J792</f>
        <v>【住宅手当】</v>
      </c>
      <c r="K792" s="107">
        <f>申請シート!P792</f>
        <v>0</v>
      </c>
      <c r="L792" s="300" t="s">
        <v>108</v>
      </c>
      <c r="M792" s="333"/>
      <c r="N792" s="288" t="s">
        <v>20</v>
      </c>
      <c r="O792" s="289"/>
      <c r="P792" s="289"/>
      <c r="Q792" s="289"/>
      <c r="R792" s="289"/>
      <c r="S792" s="290" t="s">
        <v>17</v>
      </c>
      <c r="T792" s="107">
        <f>IF(L792="【あり】",IF(N792="【住宅手当】",AC792,IF(N792="【宿舎借上げ】",AG792,0)),K792)</f>
        <v>0</v>
      </c>
      <c r="U792" s="107">
        <f t="shared" si="508"/>
        <v>0</v>
      </c>
      <c r="V792" s="291"/>
      <c r="X792" s="70" t="str">
        <f t="shared" si="496"/>
        <v>【住宅手当】</v>
      </c>
      <c r="Y792" s="70">
        <f t="shared" si="509"/>
        <v>0.5</v>
      </c>
      <c r="Z792" s="70">
        <f t="shared" si="510"/>
        <v>0</v>
      </c>
      <c r="AA792" s="70">
        <f t="shared" si="511"/>
        <v>0</v>
      </c>
      <c r="AB792" s="77">
        <f t="shared" si="512"/>
        <v>0</v>
      </c>
      <c r="AC792" s="70">
        <f t="shared" si="513"/>
        <v>0</v>
      </c>
      <c r="AD792" s="77">
        <f t="shared" si="514"/>
        <v>0</v>
      </c>
      <c r="AE792" s="70">
        <f t="shared" si="515"/>
        <v>0</v>
      </c>
      <c r="AF792" s="70">
        <f t="shared" si="516"/>
        <v>0</v>
      </c>
      <c r="AG792" s="70">
        <f t="shared" si="517"/>
        <v>0</v>
      </c>
    </row>
    <row r="793" spans="1:33" s="70" customFormat="1" ht="20.5" customHeight="1" x14ac:dyDescent="0.55000000000000004">
      <c r="A793" s="315"/>
      <c r="B793" s="101" t="s">
        <v>106</v>
      </c>
      <c r="C793" s="115" t="str">
        <f>IF(申請シート!C795=0,"",申請シート!C795)</f>
        <v/>
      </c>
      <c r="D793" s="301"/>
      <c r="E793" s="89"/>
      <c r="F793" s="102">
        <v>3</v>
      </c>
      <c r="G793" s="104"/>
      <c r="H793" s="105"/>
      <c r="I793" s="106">
        <f t="shared" si="507"/>
        <v>1</v>
      </c>
      <c r="J793" s="118" t="str">
        <f>申請シート!J793</f>
        <v>【住宅手当】</v>
      </c>
      <c r="K793" s="107">
        <f>申請シート!P793</f>
        <v>0</v>
      </c>
      <c r="L793" s="300" t="s">
        <v>108</v>
      </c>
      <c r="M793" s="333"/>
      <c r="N793" s="288" t="s">
        <v>20</v>
      </c>
      <c r="O793" s="289"/>
      <c r="P793" s="289"/>
      <c r="Q793" s="289"/>
      <c r="R793" s="289"/>
      <c r="S793" s="290" t="s">
        <v>17</v>
      </c>
      <c r="T793" s="107">
        <f t="shared" ref="T793:T802" si="518">IF(L793="【あり】",IF(N793="【住宅手当】",AC793,IF(N793="【宿舎借上げ】",AG793,0)),K793)</f>
        <v>0</v>
      </c>
      <c r="U793" s="107">
        <f t="shared" si="508"/>
        <v>0</v>
      </c>
      <c r="V793" s="291"/>
      <c r="X793" s="70" t="str">
        <f t="shared" si="496"/>
        <v>【住宅手当】</v>
      </c>
      <c r="Y793" s="70">
        <f t="shared" si="509"/>
        <v>0.5</v>
      </c>
      <c r="Z793" s="70">
        <f t="shared" si="510"/>
        <v>0</v>
      </c>
      <c r="AA793" s="70">
        <f t="shared" si="511"/>
        <v>0</v>
      </c>
      <c r="AB793" s="77">
        <f t="shared" si="512"/>
        <v>0</v>
      </c>
      <c r="AC793" s="70">
        <f t="shared" si="513"/>
        <v>0</v>
      </c>
      <c r="AD793" s="77">
        <f t="shared" si="514"/>
        <v>0</v>
      </c>
      <c r="AE793" s="70">
        <f t="shared" si="515"/>
        <v>0</v>
      </c>
      <c r="AF793" s="70">
        <f t="shared" si="516"/>
        <v>0</v>
      </c>
      <c r="AG793" s="70">
        <f t="shared" si="517"/>
        <v>0</v>
      </c>
    </row>
    <row r="794" spans="1:33" s="70" customFormat="1" ht="20.5" customHeight="1" x14ac:dyDescent="0.55000000000000004">
      <c r="A794" s="315"/>
      <c r="B794" s="339" t="s">
        <v>101</v>
      </c>
      <c r="C794" s="335" t="str">
        <f>IF(申請シート!C796=0,"",申請シート!C796)</f>
        <v/>
      </c>
      <c r="D794" s="329"/>
      <c r="E794" s="90"/>
      <c r="F794" s="102">
        <v>4</v>
      </c>
      <c r="G794" s="104"/>
      <c r="H794" s="105"/>
      <c r="I794" s="106">
        <f t="shared" si="507"/>
        <v>1</v>
      </c>
      <c r="J794" s="118" t="str">
        <f>申請シート!J794</f>
        <v>【住宅手当】</v>
      </c>
      <c r="K794" s="107">
        <f>申請シート!P794</f>
        <v>0</v>
      </c>
      <c r="L794" s="300" t="s">
        <v>108</v>
      </c>
      <c r="M794" s="333"/>
      <c r="N794" s="288" t="s">
        <v>20</v>
      </c>
      <c r="O794" s="289"/>
      <c r="P794" s="289"/>
      <c r="Q794" s="289"/>
      <c r="R794" s="289"/>
      <c r="S794" s="290" t="s">
        <v>17</v>
      </c>
      <c r="T794" s="107">
        <f t="shared" si="518"/>
        <v>0</v>
      </c>
      <c r="U794" s="107">
        <f t="shared" si="508"/>
        <v>0</v>
      </c>
      <c r="V794" s="291"/>
      <c r="X794" s="70" t="str">
        <f t="shared" si="496"/>
        <v>【住宅手当】</v>
      </c>
      <c r="Y794" s="70">
        <f t="shared" si="509"/>
        <v>0.5</v>
      </c>
      <c r="Z794" s="70">
        <f t="shared" si="510"/>
        <v>0</v>
      </c>
      <c r="AA794" s="70">
        <f t="shared" si="511"/>
        <v>0</v>
      </c>
      <c r="AB794" s="77">
        <f t="shared" si="512"/>
        <v>0</v>
      </c>
      <c r="AC794" s="70">
        <f t="shared" si="513"/>
        <v>0</v>
      </c>
      <c r="AD794" s="77">
        <f t="shared" si="514"/>
        <v>0</v>
      </c>
      <c r="AE794" s="70">
        <f t="shared" si="515"/>
        <v>0</v>
      </c>
      <c r="AF794" s="70">
        <f t="shared" si="516"/>
        <v>0</v>
      </c>
      <c r="AG794" s="70">
        <f t="shared" si="517"/>
        <v>0</v>
      </c>
    </row>
    <row r="795" spans="1:33" s="70" customFormat="1" ht="20.5" customHeight="1" x14ac:dyDescent="0.55000000000000004">
      <c r="A795" s="315"/>
      <c r="B795" s="340"/>
      <c r="C795" s="336"/>
      <c r="D795" s="330"/>
      <c r="E795" s="89"/>
      <c r="F795" s="102">
        <v>5</v>
      </c>
      <c r="G795" s="104"/>
      <c r="H795" s="105"/>
      <c r="I795" s="106">
        <f t="shared" si="507"/>
        <v>1</v>
      </c>
      <c r="J795" s="118" t="str">
        <f>申請シート!J795</f>
        <v>【住宅手当】</v>
      </c>
      <c r="K795" s="107">
        <f>申請シート!P795</f>
        <v>0</v>
      </c>
      <c r="L795" s="300" t="s">
        <v>108</v>
      </c>
      <c r="M795" s="333"/>
      <c r="N795" s="288" t="s">
        <v>20</v>
      </c>
      <c r="O795" s="289"/>
      <c r="P795" s="289"/>
      <c r="Q795" s="289"/>
      <c r="R795" s="289"/>
      <c r="S795" s="290" t="s">
        <v>17</v>
      </c>
      <c r="T795" s="107">
        <f t="shared" si="518"/>
        <v>0</v>
      </c>
      <c r="U795" s="107">
        <f t="shared" si="508"/>
        <v>0</v>
      </c>
      <c r="V795" s="291"/>
      <c r="X795" s="70" t="str">
        <f t="shared" si="496"/>
        <v>【住宅手当】</v>
      </c>
      <c r="Y795" s="70">
        <f t="shared" si="509"/>
        <v>0.5</v>
      </c>
      <c r="Z795" s="70">
        <f t="shared" si="510"/>
        <v>0</v>
      </c>
      <c r="AA795" s="70">
        <f t="shared" si="511"/>
        <v>0</v>
      </c>
      <c r="AB795" s="77">
        <f t="shared" si="512"/>
        <v>0</v>
      </c>
      <c r="AC795" s="70">
        <f t="shared" si="513"/>
        <v>0</v>
      </c>
      <c r="AD795" s="77">
        <f t="shared" si="514"/>
        <v>0</v>
      </c>
      <c r="AE795" s="70">
        <f t="shared" si="515"/>
        <v>0</v>
      </c>
      <c r="AF795" s="70">
        <f t="shared" si="516"/>
        <v>0</v>
      </c>
      <c r="AG795" s="70">
        <f t="shared" si="517"/>
        <v>0</v>
      </c>
    </row>
    <row r="796" spans="1:33" s="70" customFormat="1" ht="20.5" customHeight="1" thickBot="1" x14ac:dyDescent="0.6">
      <c r="A796" s="315"/>
      <c r="B796" s="341"/>
      <c r="C796" s="337"/>
      <c r="D796" s="331"/>
      <c r="E796" s="90"/>
      <c r="F796" s="102">
        <v>6</v>
      </c>
      <c r="G796" s="104"/>
      <c r="H796" s="105"/>
      <c r="I796" s="106">
        <f t="shared" si="507"/>
        <v>1</v>
      </c>
      <c r="J796" s="118" t="str">
        <f>申請シート!J796</f>
        <v>【住宅手当】</v>
      </c>
      <c r="K796" s="107">
        <f>申請シート!P796</f>
        <v>0</v>
      </c>
      <c r="L796" s="300" t="s">
        <v>108</v>
      </c>
      <c r="M796" s="333"/>
      <c r="N796" s="288" t="s">
        <v>20</v>
      </c>
      <c r="O796" s="289"/>
      <c r="P796" s="289"/>
      <c r="Q796" s="289"/>
      <c r="R796" s="289"/>
      <c r="S796" s="290" t="s">
        <v>17</v>
      </c>
      <c r="T796" s="107">
        <f t="shared" si="518"/>
        <v>0</v>
      </c>
      <c r="U796" s="107">
        <f t="shared" si="508"/>
        <v>0</v>
      </c>
      <c r="V796" s="291"/>
      <c r="X796" s="70" t="str">
        <f t="shared" si="496"/>
        <v>【住宅手当】</v>
      </c>
      <c r="Y796" s="70">
        <f t="shared" si="509"/>
        <v>0.5</v>
      </c>
      <c r="Z796" s="70">
        <f t="shared" si="510"/>
        <v>0</v>
      </c>
      <c r="AA796" s="70">
        <f t="shared" si="511"/>
        <v>0</v>
      </c>
      <c r="AB796" s="77">
        <f t="shared" si="512"/>
        <v>0</v>
      </c>
      <c r="AC796" s="70">
        <f t="shared" si="513"/>
        <v>0</v>
      </c>
      <c r="AD796" s="77">
        <f t="shared" si="514"/>
        <v>0</v>
      </c>
      <c r="AE796" s="70">
        <f t="shared" si="515"/>
        <v>0</v>
      </c>
      <c r="AF796" s="70">
        <f t="shared" si="516"/>
        <v>0</v>
      </c>
      <c r="AG796" s="70">
        <f t="shared" si="517"/>
        <v>0</v>
      </c>
    </row>
    <row r="797" spans="1:33" s="70" customFormat="1" ht="20.5" customHeight="1" x14ac:dyDescent="0.55000000000000004">
      <c r="A797" s="338"/>
      <c r="B797" s="99"/>
      <c r="C797" s="99"/>
      <c r="D797" s="99"/>
      <c r="E797" s="97"/>
      <c r="F797" s="102">
        <v>7</v>
      </c>
      <c r="G797" s="104"/>
      <c r="H797" s="105"/>
      <c r="I797" s="106">
        <f t="shared" si="507"/>
        <v>1</v>
      </c>
      <c r="J797" s="118" t="str">
        <f>申請シート!J797</f>
        <v>【住宅手当】</v>
      </c>
      <c r="K797" s="107">
        <f>申請シート!P797</f>
        <v>0</v>
      </c>
      <c r="L797" s="300" t="s">
        <v>108</v>
      </c>
      <c r="M797" s="333"/>
      <c r="N797" s="288" t="s">
        <v>20</v>
      </c>
      <c r="O797" s="289"/>
      <c r="P797" s="289"/>
      <c r="Q797" s="289"/>
      <c r="R797" s="289"/>
      <c r="S797" s="290" t="s">
        <v>17</v>
      </c>
      <c r="T797" s="107">
        <f t="shared" si="518"/>
        <v>0</v>
      </c>
      <c r="U797" s="107">
        <f t="shared" si="508"/>
        <v>0</v>
      </c>
      <c r="V797" s="291"/>
      <c r="X797" s="70" t="str">
        <f t="shared" si="496"/>
        <v>【住宅手当】</v>
      </c>
      <c r="Y797" s="70">
        <f t="shared" si="509"/>
        <v>0.5</v>
      </c>
      <c r="Z797" s="70">
        <f t="shared" si="510"/>
        <v>0</v>
      </c>
      <c r="AA797" s="70">
        <f t="shared" si="511"/>
        <v>0</v>
      </c>
      <c r="AB797" s="77">
        <f t="shared" si="512"/>
        <v>0</v>
      </c>
      <c r="AC797" s="70">
        <f t="shared" si="513"/>
        <v>0</v>
      </c>
      <c r="AD797" s="77">
        <f t="shared" si="514"/>
        <v>0</v>
      </c>
      <c r="AE797" s="70">
        <f t="shared" si="515"/>
        <v>0</v>
      </c>
      <c r="AF797" s="70">
        <f t="shared" si="516"/>
        <v>0</v>
      </c>
      <c r="AG797" s="70">
        <f t="shared" si="517"/>
        <v>0</v>
      </c>
    </row>
    <row r="798" spans="1:33" s="70" customFormat="1" ht="20.5" customHeight="1" thickBot="1" x14ac:dyDescent="0.6">
      <c r="A798" s="338"/>
      <c r="B798" s="100"/>
      <c r="C798" s="100"/>
      <c r="D798" s="100"/>
      <c r="E798" s="98"/>
      <c r="F798" s="102">
        <v>8</v>
      </c>
      <c r="G798" s="104"/>
      <c r="H798" s="105"/>
      <c r="I798" s="106">
        <f t="shared" si="507"/>
        <v>1</v>
      </c>
      <c r="J798" s="118" t="str">
        <f>申請シート!J798</f>
        <v>【住宅手当】</v>
      </c>
      <c r="K798" s="107">
        <f>申請シート!P798</f>
        <v>0</v>
      </c>
      <c r="L798" s="300" t="s">
        <v>108</v>
      </c>
      <c r="M798" s="333"/>
      <c r="N798" s="288" t="s">
        <v>20</v>
      </c>
      <c r="O798" s="289"/>
      <c r="P798" s="289"/>
      <c r="Q798" s="289"/>
      <c r="R798" s="289"/>
      <c r="S798" s="290" t="s">
        <v>17</v>
      </c>
      <c r="T798" s="107">
        <f t="shared" si="518"/>
        <v>0</v>
      </c>
      <c r="U798" s="107">
        <f t="shared" si="508"/>
        <v>0</v>
      </c>
      <c r="V798" s="291"/>
      <c r="X798" s="70" t="str">
        <f t="shared" si="496"/>
        <v>【住宅手当】</v>
      </c>
      <c r="Y798" s="70">
        <f t="shared" si="509"/>
        <v>0.5</v>
      </c>
      <c r="Z798" s="70">
        <f t="shared" si="510"/>
        <v>0</v>
      </c>
      <c r="AA798" s="70">
        <f t="shared" si="511"/>
        <v>0</v>
      </c>
      <c r="AB798" s="77">
        <f t="shared" si="512"/>
        <v>0</v>
      </c>
      <c r="AC798" s="70">
        <f t="shared" si="513"/>
        <v>0</v>
      </c>
      <c r="AD798" s="77">
        <f t="shared" si="514"/>
        <v>0</v>
      </c>
      <c r="AE798" s="70">
        <f t="shared" si="515"/>
        <v>0</v>
      </c>
      <c r="AF798" s="70">
        <f t="shared" si="516"/>
        <v>0</v>
      </c>
      <c r="AG798" s="70">
        <f t="shared" si="517"/>
        <v>0</v>
      </c>
    </row>
    <row r="799" spans="1:33" s="70" customFormat="1" ht="20.5" customHeight="1" thickBot="1" x14ac:dyDescent="0.6">
      <c r="A799" s="315"/>
      <c r="B799" s="172" t="str">
        <f>IF(D792=0,C792,D792)</f>
        <v/>
      </c>
      <c r="C799" s="173" t="s">
        <v>164</v>
      </c>
      <c r="D799" s="174"/>
      <c r="E799" s="89"/>
      <c r="F799" s="102">
        <v>9</v>
      </c>
      <c r="G799" s="104"/>
      <c r="H799" s="105"/>
      <c r="I799" s="106">
        <f t="shared" si="507"/>
        <v>1</v>
      </c>
      <c r="J799" s="118" t="str">
        <f>申請シート!J799</f>
        <v>【住宅手当】</v>
      </c>
      <c r="K799" s="107">
        <f>申請シート!P799</f>
        <v>0</v>
      </c>
      <c r="L799" s="300" t="s">
        <v>108</v>
      </c>
      <c r="M799" s="333"/>
      <c r="N799" s="288" t="s">
        <v>20</v>
      </c>
      <c r="O799" s="289"/>
      <c r="P799" s="289"/>
      <c r="Q799" s="289"/>
      <c r="R799" s="289"/>
      <c r="S799" s="290" t="s">
        <v>17</v>
      </c>
      <c r="T799" s="107">
        <f t="shared" si="518"/>
        <v>0</v>
      </c>
      <c r="U799" s="107">
        <f t="shared" si="508"/>
        <v>0</v>
      </c>
      <c r="V799" s="291"/>
      <c r="X799" s="70" t="str">
        <f t="shared" si="496"/>
        <v>【住宅手当】</v>
      </c>
      <c r="Y799" s="70">
        <f t="shared" si="509"/>
        <v>0.5</v>
      </c>
      <c r="Z799" s="70">
        <f t="shared" si="510"/>
        <v>0</v>
      </c>
      <c r="AA799" s="70">
        <f t="shared" si="511"/>
        <v>0</v>
      </c>
      <c r="AB799" s="77">
        <f t="shared" si="512"/>
        <v>0</v>
      </c>
      <c r="AC799" s="70">
        <f t="shared" si="513"/>
        <v>0</v>
      </c>
      <c r="AD799" s="77">
        <f t="shared" si="514"/>
        <v>0</v>
      </c>
      <c r="AE799" s="70">
        <f t="shared" si="515"/>
        <v>0</v>
      </c>
      <c r="AF799" s="70">
        <f t="shared" si="516"/>
        <v>0</v>
      </c>
      <c r="AG799" s="70">
        <f t="shared" si="517"/>
        <v>0</v>
      </c>
    </row>
    <row r="800" spans="1:33" s="70" customFormat="1" ht="20.5" customHeight="1" thickBot="1" x14ac:dyDescent="0.6">
      <c r="A800" s="315"/>
      <c r="B800" s="174" t="s">
        <v>5</v>
      </c>
      <c r="C800" s="175">
        <f>申請シート!C801</f>
        <v>12</v>
      </c>
      <c r="D800" s="176">
        <f>COUNTIF(X791:X802,"&lt;&gt;【補助対象外】")</f>
        <v>12</v>
      </c>
      <c r="E800" s="90"/>
      <c r="F800" s="102">
        <v>10</v>
      </c>
      <c r="G800" s="104"/>
      <c r="H800" s="105"/>
      <c r="I800" s="106">
        <f t="shared" si="507"/>
        <v>1</v>
      </c>
      <c r="J800" s="118" t="str">
        <f>申請シート!J800</f>
        <v>【住宅手当】</v>
      </c>
      <c r="K800" s="107">
        <f>申請シート!P800</f>
        <v>0</v>
      </c>
      <c r="L800" s="300" t="s">
        <v>108</v>
      </c>
      <c r="M800" s="333"/>
      <c r="N800" s="288" t="s">
        <v>20</v>
      </c>
      <c r="O800" s="289"/>
      <c r="P800" s="289"/>
      <c r="Q800" s="289"/>
      <c r="R800" s="289"/>
      <c r="S800" s="290" t="s">
        <v>17</v>
      </c>
      <c r="T800" s="107">
        <f t="shared" si="518"/>
        <v>0</v>
      </c>
      <c r="U800" s="107">
        <f t="shared" si="508"/>
        <v>0</v>
      </c>
      <c r="V800" s="291"/>
      <c r="X800" s="70" t="str">
        <f t="shared" si="496"/>
        <v>【住宅手当】</v>
      </c>
      <c r="Y800" s="70">
        <f t="shared" si="509"/>
        <v>0.5</v>
      </c>
      <c r="Z800" s="70">
        <f t="shared" si="510"/>
        <v>0</v>
      </c>
      <c r="AA800" s="70">
        <f t="shared" si="511"/>
        <v>0</v>
      </c>
      <c r="AB800" s="77">
        <f t="shared" si="512"/>
        <v>0</v>
      </c>
      <c r="AC800" s="70">
        <f t="shared" si="513"/>
        <v>0</v>
      </c>
      <c r="AD800" s="77">
        <f t="shared" si="514"/>
        <v>0</v>
      </c>
      <c r="AE800" s="70">
        <f t="shared" si="515"/>
        <v>0</v>
      </c>
      <c r="AF800" s="70">
        <f t="shared" si="516"/>
        <v>0</v>
      </c>
      <c r="AG800" s="70">
        <f t="shared" si="517"/>
        <v>0</v>
      </c>
    </row>
    <row r="801" spans="1:33" s="70" customFormat="1" ht="20.5" customHeight="1" thickBot="1" x14ac:dyDescent="0.6">
      <c r="A801" s="315"/>
      <c r="B801" s="89" t="s">
        <v>114</v>
      </c>
      <c r="C801" s="182">
        <f>ROUNDDOWN(SUM(K791:K802),-3)</f>
        <v>0</v>
      </c>
      <c r="D801" s="177">
        <f>ROUNDDOWN(SUM(T791:T802),-3)</f>
        <v>0</v>
      </c>
      <c r="E801" s="89"/>
      <c r="F801" s="102">
        <v>11</v>
      </c>
      <c r="G801" s="104"/>
      <c r="H801" s="105"/>
      <c r="I801" s="106">
        <f t="shared" si="507"/>
        <v>1</v>
      </c>
      <c r="J801" s="118" t="str">
        <f>申請シート!J801</f>
        <v>【住宅手当】</v>
      </c>
      <c r="K801" s="107">
        <f>申請シート!P801</f>
        <v>0</v>
      </c>
      <c r="L801" s="300" t="s">
        <v>108</v>
      </c>
      <c r="M801" s="333"/>
      <c r="N801" s="288" t="s">
        <v>20</v>
      </c>
      <c r="O801" s="289"/>
      <c r="P801" s="289"/>
      <c r="Q801" s="289"/>
      <c r="R801" s="289"/>
      <c r="S801" s="290" t="s">
        <v>17</v>
      </c>
      <c r="T801" s="107">
        <f t="shared" si="518"/>
        <v>0</v>
      </c>
      <c r="U801" s="107">
        <f t="shared" si="508"/>
        <v>0</v>
      </c>
      <c r="V801" s="291"/>
      <c r="X801" s="70" t="str">
        <f t="shared" si="496"/>
        <v>【住宅手当】</v>
      </c>
      <c r="Y801" s="70">
        <f t="shared" si="509"/>
        <v>0.5</v>
      </c>
      <c r="Z801" s="70">
        <f t="shared" si="510"/>
        <v>0</v>
      </c>
      <c r="AA801" s="70">
        <f t="shared" si="511"/>
        <v>0</v>
      </c>
      <c r="AB801" s="77">
        <f t="shared" si="512"/>
        <v>0</v>
      </c>
      <c r="AC801" s="70">
        <f t="shared" si="513"/>
        <v>0</v>
      </c>
      <c r="AD801" s="77">
        <f t="shared" si="514"/>
        <v>0</v>
      </c>
      <c r="AE801" s="70">
        <f t="shared" si="515"/>
        <v>0</v>
      </c>
      <c r="AF801" s="70">
        <f t="shared" si="516"/>
        <v>0</v>
      </c>
      <c r="AG801" s="70">
        <f t="shared" si="517"/>
        <v>0</v>
      </c>
    </row>
    <row r="802" spans="1:33" s="70" customFormat="1" ht="20.5" customHeight="1" thickBot="1" x14ac:dyDescent="0.6">
      <c r="A802" s="315"/>
      <c r="B802" s="183" t="s">
        <v>115</v>
      </c>
      <c r="C802" s="178"/>
      <c r="D802" s="179">
        <f>D801-C801</f>
        <v>0</v>
      </c>
      <c r="E802" s="90"/>
      <c r="F802" s="108">
        <v>12</v>
      </c>
      <c r="G802" s="109"/>
      <c r="H802" s="110"/>
      <c r="I802" s="111">
        <f t="shared" si="507"/>
        <v>1</v>
      </c>
      <c r="J802" s="120" t="str">
        <f>申請シート!J802</f>
        <v>【住宅手当】</v>
      </c>
      <c r="K802" s="112">
        <f>申請シート!P802</f>
        <v>0</v>
      </c>
      <c r="L802" s="303" t="s">
        <v>108</v>
      </c>
      <c r="M802" s="334"/>
      <c r="N802" s="295" t="s">
        <v>20</v>
      </c>
      <c r="O802" s="296"/>
      <c r="P802" s="296"/>
      <c r="Q802" s="296"/>
      <c r="R802" s="296"/>
      <c r="S802" s="297" t="s">
        <v>17</v>
      </c>
      <c r="T802" s="112">
        <f t="shared" si="518"/>
        <v>0</v>
      </c>
      <c r="U802" s="112">
        <f t="shared" si="508"/>
        <v>0</v>
      </c>
      <c r="V802" s="298"/>
      <c r="X802" s="70" t="str">
        <f t="shared" si="496"/>
        <v>【住宅手当】</v>
      </c>
      <c r="Y802" s="70">
        <f t="shared" si="509"/>
        <v>0.5</v>
      </c>
      <c r="Z802" s="70">
        <f t="shared" si="510"/>
        <v>0</v>
      </c>
      <c r="AA802" s="70">
        <f t="shared" si="511"/>
        <v>0</v>
      </c>
      <c r="AB802" s="77">
        <f t="shared" si="512"/>
        <v>0</v>
      </c>
      <c r="AC802" s="70">
        <f t="shared" si="513"/>
        <v>0</v>
      </c>
      <c r="AD802" s="77">
        <f t="shared" si="514"/>
        <v>0</v>
      </c>
      <c r="AE802" s="70">
        <f t="shared" si="515"/>
        <v>0</v>
      </c>
      <c r="AF802" s="70">
        <f t="shared" si="516"/>
        <v>0</v>
      </c>
      <c r="AG802" s="70">
        <f t="shared" si="517"/>
        <v>0</v>
      </c>
    </row>
    <row r="803" spans="1:33" s="70" customFormat="1" ht="3.65" customHeight="1" x14ac:dyDescent="0.55000000000000004">
      <c r="A803" s="147"/>
      <c r="B803" s="91"/>
      <c r="C803" s="71"/>
      <c r="D803" s="151"/>
      <c r="E803" s="92"/>
      <c r="F803" s="71"/>
      <c r="G803" s="93"/>
      <c r="H803" s="93"/>
      <c r="I803" s="94"/>
      <c r="J803" s="156"/>
      <c r="K803" s="95"/>
      <c r="L803" s="156"/>
      <c r="M803" s="157"/>
      <c r="N803" s="267"/>
      <c r="O803" s="268"/>
      <c r="P803" s="268"/>
      <c r="Q803" s="268"/>
      <c r="R803" s="268"/>
      <c r="S803" s="267"/>
      <c r="T803" s="95"/>
      <c r="U803" s="95"/>
      <c r="V803" s="96"/>
      <c r="AB803" s="77"/>
      <c r="AD803" s="77"/>
    </row>
    <row r="804" spans="1:33" s="70" customFormat="1" ht="3.65" customHeight="1" x14ac:dyDescent="0.55000000000000004">
      <c r="A804" s="147"/>
      <c r="B804" s="91"/>
      <c r="C804" s="71"/>
      <c r="D804" s="151"/>
      <c r="E804" s="92"/>
      <c r="F804" s="71"/>
      <c r="G804" s="93"/>
      <c r="H804" s="93"/>
      <c r="I804" s="94"/>
      <c r="J804" s="156"/>
      <c r="K804" s="95"/>
      <c r="L804" s="156"/>
      <c r="M804" s="157"/>
      <c r="N804" s="267"/>
      <c r="O804" s="268"/>
      <c r="P804" s="268"/>
      <c r="Q804" s="268"/>
      <c r="R804" s="268"/>
      <c r="S804" s="267"/>
      <c r="T804" s="95"/>
      <c r="U804" s="95"/>
      <c r="V804" s="96"/>
      <c r="AB804" s="77"/>
      <c r="AD804" s="77"/>
    </row>
    <row r="805" spans="1:33" s="70" customFormat="1" ht="3.65" customHeight="1" thickBot="1" x14ac:dyDescent="0.6">
      <c r="A805" s="147"/>
      <c r="B805" s="91"/>
      <c r="C805" s="71"/>
      <c r="D805" s="151"/>
      <c r="E805" s="92"/>
      <c r="F805" s="71"/>
      <c r="G805" s="93"/>
      <c r="H805" s="93"/>
      <c r="I805" s="94"/>
      <c r="J805" s="156"/>
      <c r="K805" s="95"/>
      <c r="L805" s="156"/>
      <c r="M805" s="157"/>
      <c r="N805" s="267"/>
      <c r="O805" s="268"/>
      <c r="P805" s="268"/>
      <c r="Q805" s="268"/>
      <c r="R805" s="268"/>
      <c r="S805" s="267"/>
      <c r="T805" s="95"/>
      <c r="U805" s="95"/>
      <c r="V805" s="96"/>
      <c r="AB805" s="77"/>
      <c r="AD805" s="77"/>
    </row>
    <row r="806" spans="1:33" s="70" customFormat="1" ht="3.65" customHeight="1" x14ac:dyDescent="0.55000000000000004">
      <c r="A806" s="147"/>
      <c r="B806" s="162"/>
      <c r="C806" s="164"/>
      <c r="D806" s="161"/>
      <c r="E806" s="163"/>
      <c r="F806" s="164"/>
      <c r="G806" s="165"/>
      <c r="H806" s="165"/>
      <c r="I806" s="166"/>
      <c r="J806" s="180"/>
      <c r="K806" s="167"/>
      <c r="L806" s="180"/>
      <c r="M806" s="181"/>
      <c r="N806" s="269"/>
      <c r="O806" s="270"/>
      <c r="P806" s="270"/>
      <c r="Q806" s="270"/>
      <c r="R806" s="270"/>
      <c r="S806" s="269"/>
      <c r="T806" s="167"/>
      <c r="U806" s="167"/>
      <c r="V806" s="168"/>
      <c r="AB806" s="77"/>
      <c r="AD806" s="77"/>
    </row>
    <row r="807" spans="1:33" s="70" customFormat="1" ht="3.65" customHeight="1" x14ac:dyDescent="0.55000000000000004">
      <c r="A807" s="147"/>
      <c r="B807" s="91"/>
      <c r="C807" s="71"/>
      <c r="D807" s="151"/>
      <c r="E807" s="92"/>
      <c r="F807" s="71"/>
      <c r="G807" s="93"/>
      <c r="H807" s="93"/>
      <c r="I807" s="94"/>
      <c r="J807" s="156"/>
      <c r="K807" s="95"/>
      <c r="L807" s="156"/>
      <c r="M807" s="157"/>
      <c r="N807" s="267"/>
      <c r="O807" s="268"/>
      <c r="P807" s="268"/>
      <c r="Q807" s="268"/>
      <c r="R807" s="268"/>
      <c r="S807" s="267"/>
      <c r="T807" s="95"/>
      <c r="U807" s="95"/>
      <c r="V807" s="96"/>
      <c r="AB807" s="77"/>
      <c r="AD807" s="77"/>
    </row>
    <row r="808" spans="1:33" s="70" customFormat="1" ht="3.5" customHeight="1" x14ac:dyDescent="0.55000000000000004">
      <c r="A808" s="147"/>
      <c r="B808" s="91"/>
      <c r="C808" s="71"/>
      <c r="D808" s="151"/>
      <c r="E808" s="92"/>
      <c r="F808" s="71"/>
      <c r="G808" s="93"/>
      <c r="H808" s="93"/>
      <c r="I808" s="94"/>
      <c r="J808" s="156"/>
      <c r="K808" s="95"/>
      <c r="L808" s="156"/>
      <c r="M808" s="157"/>
      <c r="N808" s="267"/>
      <c r="O808" s="268"/>
      <c r="P808" s="268"/>
      <c r="Q808" s="268"/>
      <c r="R808" s="268"/>
      <c r="S808" s="267"/>
      <c r="T808" s="95"/>
      <c r="U808" s="95"/>
      <c r="V808" s="96"/>
      <c r="AB808" s="77"/>
      <c r="AD808" s="77"/>
    </row>
    <row r="809" spans="1:33" x14ac:dyDescent="0.55000000000000004">
      <c r="A809" s="79"/>
    </row>
    <row r="810" spans="1:33" x14ac:dyDescent="0.55000000000000004">
      <c r="A810" s="79"/>
    </row>
    <row r="811" spans="1:33" x14ac:dyDescent="0.55000000000000004">
      <c r="A811" s="79"/>
    </row>
    <row r="812" spans="1:33" x14ac:dyDescent="0.55000000000000004">
      <c r="A812" s="79"/>
    </row>
    <row r="813" spans="1:33" x14ac:dyDescent="0.55000000000000004">
      <c r="A813" s="79"/>
    </row>
    <row r="814" spans="1:33" x14ac:dyDescent="0.55000000000000004">
      <c r="A814" s="79"/>
    </row>
    <row r="815" spans="1:33" x14ac:dyDescent="0.55000000000000004">
      <c r="A815" s="79"/>
    </row>
    <row r="816" spans="1:33" x14ac:dyDescent="0.55000000000000004">
      <c r="A816" s="79"/>
    </row>
    <row r="817" spans="1:1" x14ac:dyDescent="0.55000000000000004">
      <c r="A817" s="79"/>
    </row>
    <row r="818" spans="1:1" x14ac:dyDescent="0.55000000000000004">
      <c r="A818" s="79"/>
    </row>
    <row r="819" spans="1:1" x14ac:dyDescent="0.55000000000000004">
      <c r="A819" s="79"/>
    </row>
    <row r="820" spans="1:1" x14ac:dyDescent="0.55000000000000004">
      <c r="A820" s="79"/>
    </row>
    <row r="821" spans="1:1" x14ac:dyDescent="0.55000000000000004">
      <c r="A821" s="79"/>
    </row>
    <row r="822" spans="1:1" x14ac:dyDescent="0.55000000000000004">
      <c r="A822" s="79"/>
    </row>
    <row r="823" spans="1:1" x14ac:dyDescent="0.55000000000000004">
      <c r="A823" s="79"/>
    </row>
    <row r="824" spans="1:1" x14ac:dyDescent="0.55000000000000004">
      <c r="A824" s="79"/>
    </row>
    <row r="825" spans="1:1" x14ac:dyDescent="0.55000000000000004">
      <c r="A825" s="79"/>
    </row>
    <row r="826" spans="1:1" x14ac:dyDescent="0.55000000000000004">
      <c r="A826" s="79"/>
    </row>
    <row r="827" spans="1:1" x14ac:dyDescent="0.55000000000000004">
      <c r="A827" s="79"/>
    </row>
    <row r="828" spans="1:1" x14ac:dyDescent="0.55000000000000004">
      <c r="A828" s="79"/>
    </row>
    <row r="829" spans="1:1" x14ac:dyDescent="0.55000000000000004">
      <c r="A829" s="79"/>
    </row>
    <row r="830" spans="1:1" x14ac:dyDescent="0.55000000000000004">
      <c r="A830" s="79"/>
    </row>
    <row r="831" spans="1:1" x14ac:dyDescent="0.55000000000000004">
      <c r="A831" s="79"/>
    </row>
    <row r="832" spans="1:1" x14ac:dyDescent="0.55000000000000004">
      <c r="A832" s="79"/>
    </row>
    <row r="833" spans="1:1" x14ac:dyDescent="0.55000000000000004">
      <c r="A833" s="79"/>
    </row>
    <row r="834" spans="1:1" x14ac:dyDescent="0.55000000000000004">
      <c r="A834" s="79"/>
    </row>
    <row r="835" spans="1:1" x14ac:dyDescent="0.55000000000000004">
      <c r="A835" s="79"/>
    </row>
    <row r="836" spans="1:1" x14ac:dyDescent="0.55000000000000004">
      <c r="A836" s="79"/>
    </row>
    <row r="837" spans="1:1" x14ac:dyDescent="0.55000000000000004">
      <c r="A837" s="79"/>
    </row>
    <row r="838" spans="1:1" x14ac:dyDescent="0.55000000000000004">
      <c r="A838" s="79"/>
    </row>
    <row r="839" spans="1:1" x14ac:dyDescent="0.55000000000000004">
      <c r="A839" s="79"/>
    </row>
    <row r="840" spans="1:1" x14ac:dyDescent="0.55000000000000004">
      <c r="A840" s="79"/>
    </row>
    <row r="841" spans="1:1" x14ac:dyDescent="0.55000000000000004">
      <c r="A841" s="79"/>
    </row>
    <row r="842" spans="1:1" x14ac:dyDescent="0.55000000000000004">
      <c r="A842" s="79"/>
    </row>
    <row r="843" spans="1:1" x14ac:dyDescent="0.55000000000000004">
      <c r="A843" s="79"/>
    </row>
    <row r="844" spans="1:1" x14ac:dyDescent="0.55000000000000004">
      <c r="A844" s="79"/>
    </row>
    <row r="845" spans="1:1" x14ac:dyDescent="0.55000000000000004">
      <c r="A845" s="79"/>
    </row>
    <row r="846" spans="1:1" x14ac:dyDescent="0.55000000000000004">
      <c r="A846" s="79"/>
    </row>
    <row r="847" spans="1:1" x14ac:dyDescent="0.55000000000000004">
      <c r="A847" s="79"/>
    </row>
    <row r="848" spans="1:1" x14ac:dyDescent="0.55000000000000004">
      <c r="A848" s="79"/>
    </row>
    <row r="849" spans="1:1" x14ac:dyDescent="0.55000000000000004">
      <c r="A849" s="79"/>
    </row>
    <row r="850" spans="1:1" x14ac:dyDescent="0.55000000000000004">
      <c r="A850" s="79"/>
    </row>
    <row r="851" spans="1:1" x14ac:dyDescent="0.55000000000000004">
      <c r="A851" s="79"/>
    </row>
    <row r="852" spans="1:1" x14ac:dyDescent="0.55000000000000004">
      <c r="A852" s="79"/>
    </row>
    <row r="853" spans="1:1" x14ac:dyDescent="0.55000000000000004">
      <c r="A853" s="79"/>
    </row>
    <row r="854" spans="1:1" x14ac:dyDescent="0.55000000000000004">
      <c r="A854" s="79"/>
    </row>
    <row r="855" spans="1:1" x14ac:dyDescent="0.55000000000000004">
      <c r="A855" s="79"/>
    </row>
    <row r="856" spans="1:1" x14ac:dyDescent="0.55000000000000004">
      <c r="A856" s="79"/>
    </row>
    <row r="857" spans="1:1" x14ac:dyDescent="0.55000000000000004">
      <c r="A857" s="79"/>
    </row>
    <row r="858" spans="1:1" x14ac:dyDescent="0.55000000000000004">
      <c r="A858" s="79"/>
    </row>
    <row r="859" spans="1:1" x14ac:dyDescent="0.55000000000000004">
      <c r="A859" s="79"/>
    </row>
    <row r="860" spans="1:1" x14ac:dyDescent="0.55000000000000004">
      <c r="A860" s="79"/>
    </row>
    <row r="861" spans="1:1" x14ac:dyDescent="0.55000000000000004">
      <c r="A861" s="79"/>
    </row>
    <row r="862" spans="1:1" x14ac:dyDescent="0.55000000000000004">
      <c r="A862" s="79"/>
    </row>
    <row r="863" spans="1:1" x14ac:dyDescent="0.55000000000000004">
      <c r="A863" s="79"/>
    </row>
    <row r="864" spans="1:1" x14ac:dyDescent="0.55000000000000004">
      <c r="A864" s="79"/>
    </row>
    <row r="865" spans="1:1" x14ac:dyDescent="0.55000000000000004">
      <c r="A865" s="79"/>
    </row>
    <row r="866" spans="1:1" x14ac:dyDescent="0.55000000000000004">
      <c r="A866" s="79"/>
    </row>
    <row r="867" spans="1:1" x14ac:dyDescent="0.55000000000000004">
      <c r="A867" s="79"/>
    </row>
    <row r="868" spans="1:1" x14ac:dyDescent="0.55000000000000004">
      <c r="A868" s="79"/>
    </row>
    <row r="869" spans="1:1" x14ac:dyDescent="0.55000000000000004">
      <c r="A869" s="79"/>
    </row>
    <row r="870" spans="1:1" x14ac:dyDescent="0.55000000000000004">
      <c r="A870" s="79"/>
    </row>
    <row r="871" spans="1:1" x14ac:dyDescent="0.55000000000000004">
      <c r="A871" s="79"/>
    </row>
    <row r="872" spans="1:1" x14ac:dyDescent="0.55000000000000004">
      <c r="A872" s="79"/>
    </row>
    <row r="873" spans="1:1" x14ac:dyDescent="0.55000000000000004">
      <c r="A873" s="79"/>
    </row>
    <row r="874" spans="1:1" x14ac:dyDescent="0.55000000000000004">
      <c r="A874" s="79"/>
    </row>
    <row r="875" spans="1:1" x14ac:dyDescent="0.55000000000000004">
      <c r="A875" s="79"/>
    </row>
    <row r="876" spans="1:1" x14ac:dyDescent="0.55000000000000004">
      <c r="A876" s="79"/>
    </row>
    <row r="877" spans="1:1" x14ac:dyDescent="0.55000000000000004">
      <c r="A877" s="79"/>
    </row>
    <row r="878" spans="1:1" x14ac:dyDescent="0.55000000000000004">
      <c r="A878" s="79"/>
    </row>
    <row r="879" spans="1:1" x14ac:dyDescent="0.55000000000000004">
      <c r="A879" s="79"/>
    </row>
    <row r="880" spans="1:1" x14ac:dyDescent="0.55000000000000004">
      <c r="A880" s="79"/>
    </row>
    <row r="881" spans="1:1" x14ac:dyDescent="0.55000000000000004">
      <c r="A881" s="79"/>
    </row>
    <row r="882" spans="1:1" x14ac:dyDescent="0.55000000000000004">
      <c r="A882" s="79"/>
    </row>
    <row r="883" spans="1:1" x14ac:dyDescent="0.55000000000000004">
      <c r="A883" s="79"/>
    </row>
    <row r="884" spans="1:1" x14ac:dyDescent="0.55000000000000004">
      <c r="A884" s="79"/>
    </row>
    <row r="885" spans="1:1" x14ac:dyDescent="0.55000000000000004">
      <c r="A885" s="79"/>
    </row>
    <row r="886" spans="1:1" x14ac:dyDescent="0.55000000000000004">
      <c r="A886" s="79"/>
    </row>
    <row r="887" spans="1:1" x14ac:dyDescent="0.55000000000000004">
      <c r="A887" s="79"/>
    </row>
    <row r="888" spans="1:1" x14ac:dyDescent="0.55000000000000004">
      <c r="A888" s="79"/>
    </row>
    <row r="889" spans="1:1" x14ac:dyDescent="0.55000000000000004">
      <c r="A889" s="79"/>
    </row>
    <row r="890" spans="1:1" x14ac:dyDescent="0.55000000000000004">
      <c r="A890" s="79"/>
    </row>
    <row r="891" spans="1:1" x14ac:dyDescent="0.55000000000000004">
      <c r="A891" s="79"/>
    </row>
    <row r="892" spans="1:1" x14ac:dyDescent="0.55000000000000004">
      <c r="A892" s="79"/>
    </row>
    <row r="893" spans="1:1" x14ac:dyDescent="0.55000000000000004">
      <c r="A893" s="79"/>
    </row>
    <row r="894" spans="1:1" x14ac:dyDescent="0.55000000000000004">
      <c r="A894" s="79"/>
    </row>
    <row r="895" spans="1:1" x14ac:dyDescent="0.55000000000000004">
      <c r="A895" s="79"/>
    </row>
    <row r="896" spans="1:1" x14ac:dyDescent="0.55000000000000004">
      <c r="A896" s="79"/>
    </row>
    <row r="897" spans="1:1" x14ac:dyDescent="0.55000000000000004">
      <c r="A897" s="79"/>
    </row>
    <row r="898" spans="1:1" x14ac:dyDescent="0.55000000000000004">
      <c r="A898" s="79"/>
    </row>
    <row r="899" spans="1:1" x14ac:dyDescent="0.55000000000000004">
      <c r="A899" s="79"/>
    </row>
    <row r="900" spans="1:1" x14ac:dyDescent="0.55000000000000004">
      <c r="A900" s="79"/>
    </row>
    <row r="901" spans="1:1" x14ac:dyDescent="0.55000000000000004">
      <c r="A901" s="79"/>
    </row>
    <row r="902" spans="1:1" x14ac:dyDescent="0.55000000000000004">
      <c r="A902" s="79"/>
    </row>
    <row r="903" spans="1:1" x14ac:dyDescent="0.55000000000000004">
      <c r="A903" s="79"/>
    </row>
    <row r="904" spans="1:1" x14ac:dyDescent="0.55000000000000004">
      <c r="A904" s="79"/>
    </row>
    <row r="905" spans="1:1" x14ac:dyDescent="0.55000000000000004">
      <c r="A905" s="79"/>
    </row>
    <row r="906" spans="1:1" x14ac:dyDescent="0.55000000000000004">
      <c r="A906" s="79"/>
    </row>
    <row r="907" spans="1:1" x14ac:dyDescent="0.55000000000000004">
      <c r="A907" s="79"/>
    </row>
    <row r="908" spans="1:1" x14ac:dyDescent="0.55000000000000004">
      <c r="A908" s="79"/>
    </row>
    <row r="909" spans="1:1" x14ac:dyDescent="0.55000000000000004">
      <c r="A909" s="79"/>
    </row>
    <row r="910" spans="1:1" x14ac:dyDescent="0.55000000000000004">
      <c r="A910" s="79"/>
    </row>
    <row r="911" spans="1:1" x14ac:dyDescent="0.55000000000000004">
      <c r="A911" s="79"/>
    </row>
    <row r="912" spans="1:1" x14ac:dyDescent="0.55000000000000004">
      <c r="A912" s="79"/>
    </row>
    <row r="913" spans="1:1" x14ac:dyDescent="0.55000000000000004">
      <c r="A913" s="79"/>
    </row>
    <row r="914" spans="1:1" x14ac:dyDescent="0.55000000000000004">
      <c r="A914" s="79"/>
    </row>
    <row r="915" spans="1:1" x14ac:dyDescent="0.55000000000000004">
      <c r="A915" s="79"/>
    </row>
    <row r="916" spans="1:1" x14ac:dyDescent="0.55000000000000004">
      <c r="A916" s="79"/>
    </row>
    <row r="917" spans="1:1" x14ac:dyDescent="0.55000000000000004">
      <c r="A917" s="79"/>
    </row>
    <row r="918" spans="1:1" x14ac:dyDescent="0.55000000000000004">
      <c r="A918" s="79"/>
    </row>
    <row r="919" spans="1:1" x14ac:dyDescent="0.55000000000000004">
      <c r="A919" s="79"/>
    </row>
    <row r="920" spans="1:1" x14ac:dyDescent="0.55000000000000004">
      <c r="A920" s="79"/>
    </row>
    <row r="921" spans="1:1" x14ac:dyDescent="0.55000000000000004">
      <c r="A921" s="79"/>
    </row>
    <row r="922" spans="1:1" x14ac:dyDescent="0.55000000000000004">
      <c r="A922" s="79"/>
    </row>
    <row r="923" spans="1:1" x14ac:dyDescent="0.55000000000000004">
      <c r="A923" s="79"/>
    </row>
    <row r="924" spans="1:1" x14ac:dyDescent="0.55000000000000004">
      <c r="A924" s="79"/>
    </row>
    <row r="925" spans="1:1" x14ac:dyDescent="0.55000000000000004">
      <c r="A925" s="79"/>
    </row>
    <row r="926" spans="1:1" x14ac:dyDescent="0.55000000000000004">
      <c r="A926" s="79"/>
    </row>
    <row r="927" spans="1:1" x14ac:dyDescent="0.55000000000000004">
      <c r="A927" s="79"/>
    </row>
    <row r="928" spans="1:1" x14ac:dyDescent="0.55000000000000004">
      <c r="A928" s="79"/>
    </row>
    <row r="929" spans="1:1" x14ac:dyDescent="0.55000000000000004">
      <c r="A929" s="79"/>
    </row>
    <row r="930" spans="1:1" x14ac:dyDescent="0.55000000000000004">
      <c r="A930" s="79"/>
    </row>
    <row r="931" spans="1:1" x14ac:dyDescent="0.55000000000000004">
      <c r="A931" s="79"/>
    </row>
    <row r="932" spans="1:1" x14ac:dyDescent="0.55000000000000004">
      <c r="A932" s="79"/>
    </row>
    <row r="933" spans="1:1" x14ac:dyDescent="0.55000000000000004">
      <c r="A933" s="79"/>
    </row>
    <row r="934" spans="1:1" x14ac:dyDescent="0.55000000000000004">
      <c r="A934" s="79"/>
    </row>
    <row r="935" spans="1:1" x14ac:dyDescent="0.55000000000000004">
      <c r="A935" s="79"/>
    </row>
    <row r="936" spans="1:1" x14ac:dyDescent="0.55000000000000004">
      <c r="A936" s="79"/>
    </row>
    <row r="937" spans="1:1" x14ac:dyDescent="0.55000000000000004">
      <c r="A937" s="79"/>
    </row>
    <row r="938" spans="1:1" x14ac:dyDescent="0.55000000000000004">
      <c r="A938" s="79"/>
    </row>
    <row r="939" spans="1:1" x14ac:dyDescent="0.55000000000000004">
      <c r="A939" s="79"/>
    </row>
    <row r="940" spans="1:1" x14ac:dyDescent="0.55000000000000004">
      <c r="A940" s="79"/>
    </row>
    <row r="941" spans="1:1" x14ac:dyDescent="0.55000000000000004">
      <c r="A941" s="79"/>
    </row>
    <row r="942" spans="1:1" x14ac:dyDescent="0.55000000000000004">
      <c r="A942" s="79"/>
    </row>
    <row r="943" spans="1:1" x14ac:dyDescent="0.55000000000000004">
      <c r="A943" s="79"/>
    </row>
    <row r="944" spans="1:1" x14ac:dyDescent="0.55000000000000004">
      <c r="A944" s="79"/>
    </row>
    <row r="945" spans="1:1" x14ac:dyDescent="0.55000000000000004">
      <c r="A945" s="79"/>
    </row>
    <row r="946" spans="1:1" x14ac:dyDescent="0.55000000000000004">
      <c r="A946" s="79"/>
    </row>
    <row r="947" spans="1:1" x14ac:dyDescent="0.55000000000000004">
      <c r="A947" s="79"/>
    </row>
    <row r="948" spans="1:1" x14ac:dyDescent="0.55000000000000004">
      <c r="A948" s="79"/>
    </row>
    <row r="949" spans="1:1" x14ac:dyDescent="0.55000000000000004">
      <c r="A949" s="79"/>
    </row>
    <row r="950" spans="1:1" x14ac:dyDescent="0.55000000000000004">
      <c r="A950" s="79"/>
    </row>
    <row r="951" spans="1:1" x14ac:dyDescent="0.55000000000000004">
      <c r="A951" s="79"/>
    </row>
    <row r="952" spans="1:1" x14ac:dyDescent="0.55000000000000004">
      <c r="A952" s="79"/>
    </row>
    <row r="953" spans="1:1" x14ac:dyDescent="0.55000000000000004">
      <c r="A953" s="79"/>
    </row>
    <row r="954" spans="1:1" x14ac:dyDescent="0.55000000000000004">
      <c r="A954" s="79"/>
    </row>
    <row r="955" spans="1:1" x14ac:dyDescent="0.55000000000000004">
      <c r="A955" s="79"/>
    </row>
    <row r="956" spans="1:1" x14ac:dyDescent="0.55000000000000004">
      <c r="A956" s="79"/>
    </row>
    <row r="957" spans="1:1" x14ac:dyDescent="0.55000000000000004">
      <c r="A957" s="79"/>
    </row>
    <row r="958" spans="1:1" x14ac:dyDescent="0.55000000000000004">
      <c r="A958" s="79"/>
    </row>
    <row r="959" spans="1:1" x14ac:dyDescent="0.55000000000000004">
      <c r="A959" s="79"/>
    </row>
    <row r="960" spans="1:1" x14ac:dyDescent="0.55000000000000004">
      <c r="A960" s="79"/>
    </row>
    <row r="961" spans="1:1" x14ac:dyDescent="0.55000000000000004">
      <c r="A961" s="79"/>
    </row>
    <row r="962" spans="1:1" x14ac:dyDescent="0.55000000000000004">
      <c r="A962" s="79"/>
    </row>
    <row r="963" spans="1:1" x14ac:dyDescent="0.55000000000000004">
      <c r="A963" s="79"/>
    </row>
    <row r="964" spans="1:1" x14ac:dyDescent="0.55000000000000004">
      <c r="A964" s="79"/>
    </row>
    <row r="965" spans="1:1" x14ac:dyDescent="0.55000000000000004">
      <c r="A965" s="79"/>
    </row>
    <row r="966" spans="1:1" x14ac:dyDescent="0.55000000000000004">
      <c r="A966" s="79"/>
    </row>
    <row r="967" spans="1:1" x14ac:dyDescent="0.55000000000000004">
      <c r="A967" s="79"/>
    </row>
    <row r="968" spans="1:1" x14ac:dyDescent="0.55000000000000004">
      <c r="A968" s="79"/>
    </row>
    <row r="969" spans="1:1" x14ac:dyDescent="0.55000000000000004">
      <c r="A969" s="79"/>
    </row>
    <row r="970" spans="1:1" x14ac:dyDescent="0.55000000000000004">
      <c r="A970" s="79"/>
    </row>
    <row r="971" spans="1:1" x14ac:dyDescent="0.55000000000000004">
      <c r="A971" s="79"/>
    </row>
    <row r="972" spans="1:1" x14ac:dyDescent="0.55000000000000004">
      <c r="A972" s="79"/>
    </row>
    <row r="973" spans="1:1" x14ac:dyDescent="0.55000000000000004">
      <c r="A973" s="79"/>
    </row>
    <row r="974" spans="1:1" x14ac:dyDescent="0.55000000000000004">
      <c r="A974" s="79"/>
    </row>
    <row r="975" spans="1:1" x14ac:dyDescent="0.55000000000000004">
      <c r="A975" s="79"/>
    </row>
    <row r="976" spans="1:1" x14ac:dyDescent="0.55000000000000004">
      <c r="A976" s="79"/>
    </row>
    <row r="977" spans="1:1" x14ac:dyDescent="0.55000000000000004">
      <c r="A977" s="79"/>
    </row>
    <row r="978" spans="1:1" x14ac:dyDescent="0.55000000000000004">
      <c r="A978" s="79"/>
    </row>
    <row r="979" spans="1:1" x14ac:dyDescent="0.55000000000000004">
      <c r="A979" s="79"/>
    </row>
    <row r="980" spans="1:1" x14ac:dyDescent="0.55000000000000004">
      <c r="A980" s="79"/>
    </row>
    <row r="981" spans="1:1" x14ac:dyDescent="0.55000000000000004">
      <c r="A981" s="79"/>
    </row>
    <row r="982" spans="1:1" x14ac:dyDescent="0.55000000000000004">
      <c r="A982" s="79"/>
    </row>
    <row r="983" spans="1:1" x14ac:dyDescent="0.55000000000000004">
      <c r="A983" s="79"/>
    </row>
    <row r="984" spans="1:1" x14ac:dyDescent="0.55000000000000004">
      <c r="A984" s="79"/>
    </row>
    <row r="985" spans="1:1" x14ac:dyDescent="0.55000000000000004">
      <c r="A985" s="79"/>
    </row>
    <row r="986" spans="1:1" x14ac:dyDescent="0.55000000000000004">
      <c r="A986" s="79"/>
    </row>
    <row r="987" spans="1:1" x14ac:dyDescent="0.55000000000000004">
      <c r="A987" s="79"/>
    </row>
    <row r="988" spans="1:1" x14ac:dyDescent="0.55000000000000004">
      <c r="A988" s="79"/>
    </row>
    <row r="989" spans="1:1" x14ac:dyDescent="0.55000000000000004">
      <c r="A989" s="79"/>
    </row>
    <row r="990" spans="1:1" x14ac:dyDescent="0.55000000000000004">
      <c r="A990" s="79"/>
    </row>
    <row r="991" spans="1:1" x14ac:dyDescent="0.55000000000000004">
      <c r="A991" s="79"/>
    </row>
    <row r="992" spans="1:1" x14ac:dyDescent="0.55000000000000004">
      <c r="A992" s="79"/>
    </row>
    <row r="993" spans="1:1" x14ac:dyDescent="0.55000000000000004">
      <c r="A993" s="79"/>
    </row>
    <row r="994" spans="1:1" x14ac:dyDescent="0.55000000000000004">
      <c r="A994" s="79"/>
    </row>
    <row r="995" spans="1:1" x14ac:dyDescent="0.55000000000000004">
      <c r="A995" s="79"/>
    </row>
    <row r="996" spans="1:1" x14ac:dyDescent="0.55000000000000004">
      <c r="A996" s="79"/>
    </row>
    <row r="997" spans="1:1" x14ac:dyDescent="0.55000000000000004">
      <c r="A997" s="79"/>
    </row>
    <row r="998" spans="1:1" x14ac:dyDescent="0.55000000000000004">
      <c r="A998" s="79"/>
    </row>
    <row r="999" spans="1:1" x14ac:dyDescent="0.55000000000000004">
      <c r="A999" s="79"/>
    </row>
    <row r="1000" spans="1:1" x14ac:dyDescent="0.55000000000000004">
      <c r="A1000" s="79"/>
    </row>
    <row r="1001" spans="1:1" x14ac:dyDescent="0.55000000000000004">
      <c r="A1001" s="79"/>
    </row>
    <row r="1002" spans="1:1" x14ac:dyDescent="0.55000000000000004">
      <c r="A1002" s="79"/>
    </row>
    <row r="1003" spans="1:1" x14ac:dyDescent="0.55000000000000004">
      <c r="A1003" s="79"/>
    </row>
    <row r="1004" spans="1:1" x14ac:dyDescent="0.55000000000000004">
      <c r="A1004" s="79"/>
    </row>
    <row r="1005" spans="1:1" x14ac:dyDescent="0.55000000000000004">
      <c r="A1005" s="79"/>
    </row>
    <row r="1006" spans="1:1" x14ac:dyDescent="0.55000000000000004">
      <c r="A1006" s="79"/>
    </row>
    <row r="1007" spans="1:1" x14ac:dyDescent="0.55000000000000004">
      <c r="A1007" s="79"/>
    </row>
    <row r="1008" spans="1:1" x14ac:dyDescent="0.55000000000000004">
      <c r="A1008" s="79"/>
    </row>
    <row r="1009" spans="1:1" x14ac:dyDescent="0.55000000000000004">
      <c r="A1009" s="79"/>
    </row>
    <row r="1010" spans="1:1" x14ac:dyDescent="0.55000000000000004">
      <c r="A1010" s="79"/>
    </row>
    <row r="1011" spans="1:1" x14ac:dyDescent="0.55000000000000004">
      <c r="A1011" s="79"/>
    </row>
    <row r="1012" spans="1:1" x14ac:dyDescent="0.55000000000000004">
      <c r="A1012" s="79"/>
    </row>
    <row r="1013" spans="1:1" x14ac:dyDescent="0.55000000000000004">
      <c r="A1013" s="79"/>
    </row>
    <row r="1014" spans="1:1" x14ac:dyDescent="0.55000000000000004">
      <c r="A1014" s="79"/>
    </row>
    <row r="1015" spans="1:1" x14ac:dyDescent="0.55000000000000004">
      <c r="A1015" s="79"/>
    </row>
    <row r="1016" spans="1:1" x14ac:dyDescent="0.55000000000000004">
      <c r="A1016" s="79"/>
    </row>
    <row r="1017" spans="1:1" x14ac:dyDescent="0.55000000000000004">
      <c r="A1017" s="79"/>
    </row>
    <row r="1018" spans="1:1" x14ac:dyDescent="0.55000000000000004">
      <c r="A1018" s="79"/>
    </row>
    <row r="1019" spans="1:1" x14ac:dyDescent="0.55000000000000004">
      <c r="A1019" s="79"/>
    </row>
    <row r="1020" spans="1:1" x14ac:dyDescent="0.55000000000000004">
      <c r="A1020" s="79"/>
    </row>
    <row r="1021" spans="1:1" x14ac:dyDescent="0.55000000000000004">
      <c r="A1021" s="79"/>
    </row>
    <row r="1022" spans="1:1" x14ac:dyDescent="0.55000000000000004">
      <c r="A1022" s="79"/>
    </row>
    <row r="1023" spans="1:1" x14ac:dyDescent="0.55000000000000004">
      <c r="A1023" s="79"/>
    </row>
    <row r="1024" spans="1:1" x14ac:dyDescent="0.55000000000000004">
      <c r="A1024" s="79"/>
    </row>
    <row r="1025" spans="1:1" x14ac:dyDescent="0.55000000000000004">
      <c r="A1025" s="79"/>
    </row>
    <row r="1026" spans="1:1" x14ac:dyDescent="0.55000000000000004">
      <c r="A1026" s="79"/>
    </row>
    <row r="1027" spans="1:1" x14ac:dyDescent="0.55000000000000004">
      <c r="A1027" s="79"/>
    </row>
    <row r="1028" spans="1:1" x14ac:dyDescent="0.55000000000000004">
      <c r="A1028" s="79"/>
    </row>
    <row r="1029" spans="1:1" x14ac:dyDescent="0.55000000000000004">
      <c r="A1029" s="79"/>
    </row>
    <row r="1030" spans="1:1" x14ac:dyDescent="0.55000000000000004">
      <c r="A1030" s="79"/>
    </row>
    <row r="1031" spans="1:1" x14ac:dyDescent="0.55000000000000004">
      <c r="A1031" s="79"/>
    </row>
    <row r="1032" spans="1:1" x14ac:dyDescent="0.55000000000000004">
      <c r="A1032" s="79"/>
    </row>
    <row r="1033" spans="1:1" x14ac:dyDescent="0.55000000000000004">
      <c r="A1033" s="79"/>
    </row>
    <row r="1034" spans="1:1" x14ac:dyDescent="0.55000000000000004">
      <c r="A1034" s="79"/>
    </row>
    <row r="1035" spans="1:1" x14ac:dyDescent="0.55000000000000004">
      <c r="A1035" s="79"/>
    </row>
    <row r="1036" spans="1:1" x14ac:dyDescent="0.55000000000000004">
      <c r="A1036" s="79"/>
    </row>
    <row r="1037" spans="1:1" x14ac:dyDescent="0.55000000000000004">
      <c r="A1037" s="79"/>
    </row>
    <row r="1038" spans="1:1" x14ac:dyDescent="0.55000000000000004">
      <c r="A1038" s="79"/>
    </row>
    <row r="1039" spans="1:1" x14ac:dyDescent="0.55000000000000004">
      <c r="A1039" s="79"/>
    </row>
    <row r="1040" spans="1:1" x14ac:dyDescent="0.55000000000000004">
      <c r="A1040" s="79"/>
    </row>
    <row r="1041" spans="1:1" x14ac:dyDescent="0.55000000000000004">
      <c r="A1041" s="79"/>
    </row>
    <row r="1042" spans="1:1" x14ac:dyDescent="0.55000000000000004">
      <c r="A1042" s="79"/>
    </row>
    <row r="1043" spans="1:1" x14ac:dyDescent="0.55000000000000004">
      <c r="A1043" s="79"/>
    </row>
    <row r="1044" spans="1:1" x14ac:dyDescent="0.55000000000000004">
      <c r="A1044" s="79"/>
    </row>
    <row r="1045" spans="1:1" x14ac:dyDescent="0.55000000000000004">
      <c r="A1045" s="79"/>
    </row>
    <row r="1046" spans="1:1" x14ac:dyDescent="0.55000000000000004">
      <c r="A1046" s="79"/>
    </row>
    <row r="1047" spans="1:1" x14ac:dyDescent="0.55000000000000004">
      <c r="A1047" s="79"/>
    </row>
    <row r="1048" spans="1:1" x14ac:dyDescent="0.55000000000000004">
      <c r="A1048" s="79"/>
    </row>
    <row r="1049" spans="1:1" x14ac:dyDescent="0.55000000000000004">
      <c r="A1049" s="79"/>
    </row>
    <row r="1050" spans="1:1" x14ac:dyDescent="0.55000000000000004">
      <c r="A1050" s="79"/>
    </row>
    <row r="1051" spans="1:1" x14ac:dyDescent="0.55000000000000004">
      <c r="A1051" s="79"/>
    </row>
    <row r="1052" spans="1:1" x14ac:dyDescent="0.55000000000000004">
      <c r="A1052" s="79"/>
    </row>
    <row r="1053" spans="1:1" x14ac:dyDescent="0.55000000000000004">
      <c r="A1053" s="79"/>
    </row>
    <row r="1054" spans="1:1" x14ac:dyDescent="0.55000000000000004">
      <c r="A1054" s="79"/>
    </row>
    <row r="1055" spans="1:1" x14ac:dyDescent="0.55000000000000004">
      <c r="A1055" s="79"/>
    </row>
    <row r="1056" spans="1:1" x14ac:dyDescent="0.55000000000000004">
      <c r="A1056" s="79"/>
    </row>
    <row r="1057" spans="1:1" x14ac:dyDescent="0.55000000000000004">
      <c r="A1057" s="79"/>
    </row>
    <row r="1058" spans="1:1" x14ac:dyDescent="0.55000000000000004">
      <c r="A1058" s="79"/>
    </row>
    <row r="1059" spans="1:1" x14ac:dyDescent="0.55000000000000004">
      <c r="A1059" s="79"/>
    </row>
    <row r="1060" spans="1:1" x14ac:dyDescent="0.55000000000000004">
      <c r="A1060" s="79"/>
    </row>
    <row r="1061" spans="1:1" x14ac:dyDescent="0.55000000000000004">
      <c r="A1061" s="79"/>
    </row>
    <row r="1062" spans="1:1" x14ac:dyDescent="0.55000000000000004">
      <c r="A1062" s="79"/>
    </row>
    <row r="1063" spans="1:1" x14ac:dyDescent="0.55000000000000004">
      <c r="A1063" s="79"/>
    </row>
    <row r="1064" spans="1:1" x14ac:dyDescent="0.55000000000000004">
      <c r="A1064" s="79"/>
    </row>
    <row r="1065" spans="1:1" x14ac:dyDescent="0.55000000000000004">
      <c r="A1065" s="79"/>
    </row>
    <row r="1066" spans="1:1" x14ac:dyDescent="0.55000000000000004">
      <c r="A1066" s="79"/>
    </row>
    <row r="1067" spans="1:1" x14ac:dyDescent="0.55000000000000004">
      <c r="A1067" s="79"/>
    </row>
    <row r="1068" spans="1:1" x14ac:dyDescent="0.55000000000000004">
      <c r="A1068" s="79"/>
    </row>
    <row r="1069" spans="1:1" x14ac:dyDescent="0.55000000000000004">
      <c r="A1069" s="79"/>
    </row>
    <row r="1070" spans="1:1" x14ac:dyDescent="0.55000000000000004">
      <c r="A1070" s="79"/>
    </row>
    <row r="1071" spans="1:1" x14ac:dyDescent="0.55000000000000004">
      <c r="A1071" s="79"/>
    </row>
    <row r="1072" spans="1:1" x14ac:dyDescent="0.55000000000000004">
      <c r="A1072" s="79"/>
    </row>
    <row r="1073" spans="1:1" x14ac:dyDescent="0.55000000000000004">
      <c r="A1073" s="79"/>
    </row>
    <row r="1074" spans="1:1" x14ac:dyDescent="0.55000000000000004">
      <c r="A1074" s="79"/>
    </row>
    <row r="1075" spans="1:1" x14ac:dyDescent="0.55000000000000004">
      <c r="A1075" s="79"/>
    </row>
    <row r="1076" spans="1:1" x14ac:dyDescent="0.55000000000000004">
      <c r="A1076" s="79"/>
    </row>
    <row r="1077" spans="1:1" x14ac:dyDescent="0.55000000000000004">
      <c r="A1077" s="79"/>
    </row>
    <row r="1078" spans="1:1" x14ac:dyDescent="0.55000000000000004">
      <c r="A1078" s="79"/>
    </row>
    <row r="1079" spans="1:1" x14ac:dyDescent="0.55000000000000004">
      <c r="A1079" s="79"/>
    </row>
    <row r="1080" spans="1:1" x14ac:dyDescent="0.55000000000000004">
      <c r="A1080" s="79"/>
    </row>
    <row r="1081" spans="1:1" x14ac:dyDescent="0.55000000000000004">
      <c r="A1081" s="79"/>
    </row>
    <row r="1082" spans="1:1" x14ac:dyDescent="0.55000000000000004">
      <c r="A1082" s="79"/>
    </row>
    <row r="1083" spans="1:1" x14ac:dyDescent="0.55000000000000004">
      <c r="A1083" s="79"/>
    </row>
    <row r="1084" spans="1:1" x14ac:dyDescent="0.55000000000000004">
      <c r="A1084" s="79"/>
    </row>
    <row r="1085" spans="1:1" x14ac:dyDescent="0.55000000000000004">
      <c r="A1085" s="79"/>
    </row>
    <row r="1086" spans="1:1" x14ac:dyDescent="0.55000000000000004">
      <c r="A1086" s="79"/>
    </row>
    <row r="1087" spans="1:1" x14ac:dyDescent="0.55000000000000004">
      <c r="A1087" s="79"/>
    </row>
    <row r="1088" spans="1:1" x14ac:dyDescent="0.55000000000000004">
      <c r="A1088" s="79"/>
    </row>
    <row r="1089" spans="1:1" x14ac:dyDescent="0.55000000000000004">
      <c r="A1089" s="79"/>
    </row>
    <row r="1090" spans="1:1" x14ac:dyDescent="0.55000000000000004">
      <c r="A1090" s="79"/>
    </row>
    <row r="1091" spans="1:1" x14ac:dyDescent="0.55000000000000004">
      <c r="A1091" s="79"/>
    </row>
    <row r="1092" spans="1:1" x14ac:dyDescent="0.55000000000000004">
      <c r="A1092" s="79"/>
    </row>
    <row r="1093" spans="1:1" x14ac:dyDescent="0.55000000000000004">
      <c r="A1093" s="79"/>
    </row>
    <row r="1094" spans="1:1" x14ac:dyDescent="0.55000000000000004">
      <c r="A1094" s="79"/>
    </row>
    <row r="1095" spans="1:1" x14ac:dyDescent="0.55000000000000004">
      <c r="A1095" s="79"/>
    </row>
    <row r="1096" spans="1:1" x14ac:dyDescent="0.55000000000000004">
      <c r="A1096" s="79"/>
    </row>
    <row r="1097" spans="1:1" x14ac:dyDescent="0.55000000000000004">
      <c r="A1097" s="79"/>
    </row>
    <row r="1098" spans="1:1" x14ac:dyDescent="0.55000000000000004">
      <c r="A1098" s="79"/>
    </row>
    <row r="1099" spans="1:1" x14ac:dyDescent="0.55000000000000004">
      <c r="A1099" s="79"/>
    </row>
    <row r="1100" spans="1:1" x14ac:dyDescent="0.55000000000000004">
      <c r="A1100" s="79"/>
    </row>
    <row r="1101" spans="1:1" x14ac:dyDescent="0.55000000000000004">
      <c r="A1101" s="79"/>
    </row>
    <row r="1102" spans="1:1" x14ac:dyDescent="0.55000000000000004">
      <c r="A1102" s="79"/>
    </row>
    <row r="1103" spans="1:1" x14ac:dyDescent="0.55000000000000004">
      <c r="A1103" s="79"/>
    </row>
    <row r="1104" spans="1:1" x14ac:dyDescent="0.55000000000000004">
      <c r="A1104" s="79"/>
    </row>
    <row r="1105" spans="1:1" x14ac:dyDescent="0.55000000000000004">
      <c r="A1105" s="79"/>
    </row>
    <row r="1106" spans="1:1" x14ac:dyDescent="0.55000000000000004">
      <c r="A1106" s="79"/>
    </row>
    <row r="1107" spans="1:1" x14ac:dyDescent="0.55000000000000004">
      <c r="A1107" s="79"/>
    </row>
    <row r="1108" spans="1:1" x14ac:dyDescent="0.55000000000000004">
      <c r="A1108" s="79"/>
    </row>
    <row r="1109" spans="1:1" x14ac:dyDescent="0.55000000000000004">
      <c r="A1109" s="79"/>
    </row>
    <row r="1110" spans="1:1" x14ac:dyDescent="0.55000000000000004">
      <c r="A1110" s="79"/>
    </row>
    <row r="1111" spans="1:1" x14ac:dyDescent="0.55000000000000004">
      <c r="A1111" s="79"/>
    </row>
    <row r="1112" spans="1:1" x14ac:dyDescent="0.55000000000000004">
      <c r="A1112" s="79"/>
    </row>
    <row r="1113" spans="1:1" x14ac:dyDescent="0.55000000000000004">
      <c r="A1113" s="79"/>
    </row>
    <row r="1114" spans="1:1" x14ac:dyDescent="0.55000000000000004">
      <c r="A1114" s="79"/>
    </row>
    <row r="1115" spans="1:1" x14ac:dyDescent="0.55000000000000004">
      <c r="A1115" s="79"/>
    </row>
    <row r="1116" spans="1:1" x14ac:dyDescent="0.55000000000000004">
      <c r="A1116" s="79"/>
    </row>
    <row r="1117" spans="1:1" x14ac:dyDescent="0.55000000000000004">
      <c r="A1117" s="79"/>
    </row>
    <row r="1118" spans="1:1" x14ac:dyDescent="0.55000000000000004">
      <c r="A1118" s="79"/>
    </row>
    <row r="1119" spans="1:1" x14ac:dyDescent="0.55000000000000004">
      <c r="A1119" s="79"/>
    </row>
    <row r="1120" spans="1:1" x14ac:dyDescent="0.55000000000000004">
      <c r="A1120" s="79"/>
    </row>
    <row r="1121" spans="1:1" x14ac:dyDescent="0.55000000000000004">
      <c r="A1121" s="79"/>
    </row>
    <row r="1122" spans="1:1" x14ac:dyDescent="0.55000000000000004">
      <c r="A1122" s="79"/>
    </row>
    <row r="1123" spans="1:1" x14ac:dyDescent="0.55000000000000004">
      <c r="A1123" s="79"/>
    </row>
    <row r="1124" spans="1:1" x14ac:dyDescent="0.55000000000000004">
      <c r="A1124" s="79"/>
    </row>
    <row r="1125" spans="1:1" x14ac:dyDescent="0.55000000000000004">
      <c r="A1125" s="79"/>
    </row>
    <row r="1126" spans="1:1" x14ac:dyDescent="0.55000000000000004">
      <c r="A1126" s="79"/>
    </row>
    <row r="1127" spans="1:1" x14ac:dyDescent="0.55000000000000004">
      <c r="A1127" s="79"/>
    </row>
    <row r="1128" spans="1:1" x14ac:dyDescent="0.55000000000000004">
      <c r="A1128" s="79"/>
    </row>
    <row r="1129" spans="1:1" x14ac:dyDescent="0.55000000000000004">
      <c r="A1129" s="79"/>
    </row>
    <row r="1130" spans="1:1" x14ac:dyDescent="0.55000000000000004">
      <c r="A1130" s="79"/>
    </row>
    <row r="1131" spans="1:1" x14ac:dyDescent="0.55000000000000004">
      <c r="A1131" s="79"/>
    </row>
    <row r="1132" spans="1:1" x14ac:dyDescent="0.55000000000000004">
      <c r="A1132" s="79"/>
    </row>
    <row r="1133" spans="1:1" x14ac:dyDescent="0.55000000000000004">
      <c r="A1133" s="79"/>
    </row>
    <row r="1134" spans="1:1" x14ac:dyDescent="0.55000000000000004">
      <c r="A1134" s="79"/>
    </row>
    <row r="1135" spans="1:1" x14ac:dyDescent="0.55000000000000004">
      <c r="A1135" s="79"/>
    </row>
    <row r="1136" spans="1:1" x14ac:dyDescent="0.55000000000000004">
      <c r="A1136" s="79"/>
    </row>
    <row r="1137" spans="1:1" x14ac:dyDescent="0.55000000000000004">
      <c r="A1137" s="79"/>
    </row>
    <row r="1138" spans="1:1" x14ac:dyDescent="0.55000000000000004">
      <c r="A1138" s="79"/>
    </row>
    <row r="1139" spans="1:1" x14ac:dyDescent="0.55000000000000004">
      <c r="A1139" s="79"/>
    </row>
    <row r="1140" spans="1:1" x14ac:dyDescent="0.55000000000000004">
      <c r="A1140" s="79"/>
    </row>
    <row r="1141" spans="1:1" x14ac:dyDescent="0.55000000000000004">
      <c r="A1141" s="79"/>
    </row>
    <row r="1142" spans="1:1" x14ac:dyDescent="0.55000000000000004">
      <c r="A1142" s="79"/>
    </row>
    <row r="1143" spans="1:1" x14ac:dyDescent="0.55000000000000004">
      <c r="A1143" s="79"/>
    </row>
    <row r="1144" spans="1:1" x14ac:dyDescent="0.55000000000000004">
      <c r="A1144" s="79"/>
    </row>
    <row r="1145" spans="1:1" x14ac:dyDescent="0.55000000000000004">
      <c r="A1145" s="79"/>
    </row>
    <row r="1146" spans="1:1" x14ac:dyDescent="0.55000000000000004">
      <c r="A1146" s="79"/>
    </row>
    <row r="1147" spans="1:1" x14ac:dyDescent="0.55000000000000004">
      <c r="A1147" s="79"/>
    </row>
    <row r="1148" spans="1:1" x14ac:dyDescent="0.55000000000000004">
      <c r="A1148" s="79"/>
    </row>
    <row r="1149" spans="1:1" x14ac:dyDescent="0.55000000000000004">
      <c r="A1149" s="79"/>
    </row>
    <row r="1150" spans="1:1" x14ac:dyDescent="0.55000000000000004">
      <c r="A1150" s="79"/>
    </row>
    <row r="1151" spans="1:1" x14ac:dyDescent="0.55000000000000004">
      <c r="A1151" s="79"/>
    </row>
    <row r="1152" spans="1:1" x14ac:dyDescent="0.55000000000000004">
      <c r="A1152" s="79"/>
    </row>
    <row r="1153" spans="1:1" x14ac:dyDescent="0.55000000000000004">
      <c r="A1153" s="79"/>
    </row>
    <row r="1154" spans="1:1" x14ac:dyDescent="0.55000000000000004">
      <c r="A1154" s="79"/>
    </row>
    <row r="1155" spans="1:1" x14ac:dyDescent="0.55000000000000004">
      <c r="A1155" s="79"/>
    </row>
    <row r="1156" spans="1:1" x14ac:dyDescent="0.55000000000000004">
      <c r="A1156" s="79"/>
    </row>
    <row r="1157" spans="1:1" x14ac:dyDescent="0.55000000000000004">
      <c r="A1157" s="79"/>
    </row>
    <row r="1158" spans="1:1" x14ac:dyDescent="0.55000000000000004">
      <c r="A1158" s="79"/>
    </row>
    <row r="1159" spans="1:1" x14ac:dyDescent="0.55000000000000004">
      <c r="A1159" s="79"/>
    </row>
    <row r="1160" spans="1:1" x14ac:dyDescent="0.55000000000000004">
      <c r="A1160" s="79"/>
    </row>
    <row r="1161" spans="1:1" x14ac:dyDescent="0.55000000000000004">
      <c r="A1161" s="79"/>
    </row>
    <row r="1162" spans="1:1" x14ac:dyDescent="0.55000000000000004">
      <c r="A1162" s="79"/>
    </row>
    <row r="1163" spans="1:1" x14ac:dyDescent="0.55000000000000004">
      <c r="A1163" s="79"/>
    </row>
    <row r="1164" spans="1:1" x14ac:dyDescent="0.55000000000000004">
      <c r="A1164" s="79"/>
    </row>
    <row r="1165" spans="1:1" x14ac:dyDescent="0.55000000000000004">
      <c r="A1165" s="79"/>
    </row>
    <row r="1166" spans="1:1" x14ac:dyDescent="0.55000000000000004">
      <c r="A1166" s="79"/>
    </row>
    <row r="1167" spans="1:1" x14ac:dyDescent="0.55000000000000004">
      <c r="A1167" s="79"/>
    </row>
    <row r="1168" spans="1:1" x14ac:dyDescent="0.55000000000000004">
      <c r="A1168" s="79"/>
    </row>
    <row r="1169" spans="1:1" x14ac:dyDescent="0.55000000000000004">
      <c r="A1169" s="79"/>
    </row>
    <row r="1170" spans="1:1" x14ac:dyDescent="0.55000000000000004">
      <c r="A1170" s="79"/>
    </row>
    <row r="1171" spans="1:1" x14ac:dyDescent="0.55000000000000004">
      <c r="A1171" s="79"/>
    </row>
    <row r="1172" spans="1:1" x14ac:dyDescent="0.55000000000000004">
      <c r="A1172" s="79"/>
    </row>
    <row r="1173" spans="1:1" x14ac:dyDescent="0.55000000000000004">
      <c r="A1173" s="79"/>
    </row>
    <row r="1174" spans="1:1" x14ac:dyDescent="0.55000000000000004">
      <c r="A1174" s="79"/>
    </row>
    <row r="1175" spans="1:1" x14ac:dyDescent="0.55000000000000004">
      <c r="A1175" s="79"/>
    </row>
    <row r="1176" spans="1:1" x14ac:dyDescent="0.55000000000000004">
      <c r="A1176" s="79"/>
    </row>
    <row r="1177" spans="1:1" x14ac:dyDescent="0.55000000000000004">
      <c r="A1177" s="79"/>
    </row>
    <row r="1178" spans="1:1" x14ac:dyDescent="0.55000000000000004">
      <c r="A1178" s="79"/>
    </row>
    <row r="1179" spans="1:1" x14ac:dyDescent="0.55000000000000004">
      <c r="A1179" s="79"/>
    </row>
    <row r="1180" spans="1:1" x14ac:dyDescent="0.55000000000000004">
      <c r="A1180" s="79"/>
    </row>
    <row r="1181" spans="1:1" x14ac:dyDescent="0.55000000000000004">
      <c r="A1181" s="79"/>
    </row>
    <row r="1182" spans="1:1" x14ac:dyDescent="0.55000000000000004">
      <c r="A1182" s="79"/>
    </row>
    <row r="1183" spans="1:1" x14ac:dyDescent="0.55000000000000004">
      <c r="A1183" s="79"/>
    </row>
    <row r="1184" spans="1:1" x14ac:dyDescent="0.55000000000000004">
      <c r="A1184" s="79"/>
    </row>
    <row r="1185" spans="1:1" x14ac:dyDescent="0.55000000000000004">
      <c r="A1185" s="79"/>
    </row>
    <row r="1186" spans="1:1" x14ac:dyDescent="0.55000000000000004">
      <c r="A1186" s="79"/>
    </row>
    <row r="1187" spans="1:1" x14ac:dyDescent="0.55000000000000004">
      <c r="A1187" s="79"/>
    </row>
    <row r="1188" spans="1:1" x14ac:dyDescent="0.55000000000000004">
      <c r="A1188" s="79"/>
    </row>
    <row r="1189" spans="1:1" x14ac:dyDescent="0.55000000000000004">
      <c r="A1189" s="79"/>
    </row>
    <row r="1190" spans="1:1" x14ac:dyDescent="0.55000000000000004">
      <c r="A1190" s="79"/>
    </row>
    <row r="1191" spans="1:1" x14ac:dyDescent="0.55000000000000004">
      <c r="A1191" s="79"/>
    </row>
    <row r="1192" spans="1:1" x14ac:dyDescent="0.55000000000000004">
      <c r="A1192" s="79"/>
    </row>
    <row r="1193" spans="1:1" x14ac:dyDescent="0.55000000000000004">
      <c r="A1193" s="79"/>
    </row>
    <row r="1194" spans="1:1" x14ac:dyDescent="0.55000000000000004">
      <c r="A1194" s="79"/>
    </row>
    <row r="1195" spans="1:1" x14ac:dyDescent="0.55000000000000004">
      <c r="A1195" s="79"/>
    </row>
    <row r="1196" spans="1:1" x14ac:dyDescent="0.55000000000000004">
      <c r="A1196" s="79"/>
    </row>
    <row r="1197" spans="1:1" x14ac:dyDescent="0.55000000000000004">
      <c r="A1197" s="79"/>
    </row>
    <row r="1198" spans="1:1" x14ac:dyDescent="0.55000000000000004">
      <c r="A1198" s="79"/>
    </row>
    <row r="1199" spans="1:1" x14ac:dyDescent="0.55000000000000004">
      <c r="A1199" s="79"/>
    </row>
    <row r="1200" spans="1:1" x14ac:dyDescent="0.55000000000000004">
      <c r="A1200" s="79"/>
    </row>
    <row r="1201" spans="1:1" x14ac:dyDescent="0.55000000000000004">
      <c r="A1201" s="79"/>
    </row>
    <row r="1202" spans="1:1" x14ac:dyDescent="0.55000000000000004">
      <c r="A1202" s="79"/>
    </row>
    <row r="1203" spans="1:1" x14ac:dyDescent="0.55000000000000004">
      <c r="A1203" s="79"/>
    </row>
    <row r="1204" spans="1:1" x14ac:dyDescent="0.55000000000000004">
      <c r="A1204" s="79"/>
    </row>
    <row r="1205" spans="1:1" x14ac:dyDescent="0.55000000000000004">
      <c r="A1205" s="79"/>
    </row>
    <row r="1206" spans="1:1" x14ac:dyDescent="0.55000000000000004">
      <c r="A1206" s="79"/>
    </row>
    <row r="1207" spans="1:1" x14ac:dyDescent="0.55000000000000004">
      <c r="A1207" s="79"/>
    </row>
    <row r="1208" spans="1:1" x14ac:dyDescent="0.55000000000000004">
      <c r="A1208" s="79"/>
    </row>
    <row r="1209" spans="1:1" x14ac:dyDescent="0.55000000000000004">
      <c r="A1209" s="79"/>
    </row>
    <row r="1210" spans="1:1" x14ac:dyDescent="0.55000000000000004">
      <c r="A1210" s="79"/>
    </row>
    <row r="1211" spans="1:1" x14ac:dyDescent="0.55000000000000004">
      <c r="A1211" s="79"/>
    </row>
    <row r="1212" spans="1:1" x14ac:dyDescent="0.55000000000000004">
      <c r="A1212" s="79"/>
    </row>
    <row r="1213" spans="1:1" x14ac:dyDescent="0.55000000000000004">
      <c r="A1213" s="79"/>
    </row>
    <row r="1214" spans="1:1" x14ac:dyDescent="0.55000000000000004">
      <c r="A1214" s="79"/>
    </row>
    <row r="1215" spans="1:1" x14ac:dyDescent="0.55000000000000004">
      <c r="A1215" s="79"/>
    </row>
    <row r="1216" spans="1:1" x14ac:dyDescent="0.55000000000000004">
      <c r="A1216" s="79"/>
    </row>
    <row r="1217" spans="1:1" x14ac:dyDescent="0.55000000000000004">
      <c r="A1217" s="79"/>
    </row>
    <row r="1218" spans="1:1" x14ac:dyDescent="0.55000000000000004">
      <c r="A1218" s="79"/>
    </row>
    <row r="1219" spans="1:1" x14ac:dyDescent="0.55000000000000004">
      <c r="A1219" s="79"/>
    </row>
    <row r="1220" spans="1:1" x14ac:dyDescent="0.55000000000000004">
      <c r="A1220" s="79"/>
    </row>
    <row r="1221" spans="1:1" x14ac:dyDescent="0.55000000000000004">
      <c r="A1221" s="79"/>
    </row>
    <row r="1222" spans="1:1" x14ac:dyDescent="0.55000000000000004">
      <c r="A1222" s="79"/>
    </row>
    <row r="1223" spans="1:1" x14ac:dyDescent="0.55000000000000004">
      <c r="A1223" s="79"/>
    </row>
    <row r="1224" spans="1:1" x14ac:dyDescent="0.55000000000000004">
      <c r="A1224" s="79"/>
    </row>
    <row r="1225" spans="1:1" x14ac:dyDescent="0.55000000000000004">
      <c r="A1225" s="79"/>
    </row>
    <row r="1226" spans="1:1" x14ac:dyDescent="0.55000000000000004">
      <c r="A1226" s="79"/>
    </row>
    <row r="1227" spans="1:1" x14ac:dyDescent="0.55000000000000004">
      <c r="A1227" s="79"/>
    </row>
    <row r="1228" spans="1:1" x14ac:dyDescent="0.55000000000000004">
      <c r="A1228" s="79"/>
    </row>
    <row r="1229" spans="1:1" x14ac:dyDescent="0.55000000000000004">
      <c r="A1229" s="79"/>
    </row>
    <row r="1230" spans="1:1" x14ac:dyDescent="0.55000000000000004">
      <c r="A1230" s="79"/>
    </row>
    <row r="1231" spans="1:1" x14ac:dyDescent="0.55000000000000004">
      <c r="A1231" s="79"/>
    </row>
    <row r="1232" spans="1:1" x14ac:dyDescent="0.55000000000000004">
      <c r="A1232" s="79"/>
    </row>
    <row r="1233" spans="1:1" x14ac:dyDescent="0.55000000000000004">
      <c r="A1233" s="79"/>
    </row>
    <row r="1234" spans="1:1" x14ac:dyDescent="0.55000000000000004">
      <c r="A1234" s="79"/>
    </row>
    <row r="1235" spans="1:1" x14ac:dyDescent="0.55000000000000004">
      <c r="A1235" s="79"/>
    </row>
    <row r="1236" spans="1:1" x14ac:dyDescent="0.55000000000000004">
      <c r="A1236" s="79"/>
    </row>
    <row r="1237" spans="1:1" x14ac:dyDescent="0.55000000000000004">
      <c r="A1237" s="79"/>
    </row>
    <row r="1238" spans="1:1" x14ac:dyDescent="0.55000000000000004">
      <c r="A1238" s="79"/>
    </row>
    <row r="1239" spans="1:1" x14ac:dyDescent="0.55000000000000004">
      <c r="A1239" s="79"/>
    </row>
    <row r="1240" spans="1:1" x14ac:dyDescent="0.55000000000000004">
      <c r="A1240" s="79"/>
    </row>
    <row r="1241" spans="1:1" x14ac:dyDescent="0.55000000000000004">
      <c r="A1241" s="79"/>
    </row>
    <row r="1242" spans="1:1" x14ac:dyDescent="0.55000000000000004">
      <c r="A1242" s="79"/>
    </row>
    <row r="1243" spans="1:1" x14ac:dyDescent="0.55000000000000004">
      <c r="A1243" s="79"/>
    </row>
    <row r="1244" spans="1:1" x14ac:dyDescent="0.55000000000000004">
      <c r="A1244" s="79"/>
    </row>
    <row r="1245" spans="1:1" x14ac:dyDescent="0.55000000000000004">
      <c r="A1245" s="79"/>
    </row>
    <row r="1246" spans="1:1" x14ac:dyDescent="0.55000000000000004">
      <c r="A1246" s="79"/>
    </row>
    <row r="1247" spans="1:1" x14ac:dyDescent="0.55000000000000004">
      <c r="A1247" s="79"/>
    </row>
    <row r="1248" spans="1:1" x14ac:dyDescent="0.55000000000000004">
      <c r="A1248" s="79"/>
    </row>
    <row r="1249" spans="1:1" x14ac:dyDescent="0.55000000000000004">
      <c r="A1249" s="79"/>
    </row>
    <row r="1250" spans="1:1" x14ac:dyDescent="0.55000000000000004">
      <c r="A1250" s="79"/>
    </row>
    <row r="1251" spans="1:1" x14ac:dyDescent="0.55000000000000004">
      <c r="A1251" s="79"/>
    </row>
    <row r="1252" spans="1:1" x14ac:dyDescent="0.55000000000000004">
      <c r="A1252" s="79"/>
    </row>
    <row r="1253" spans="1:1" x14ac:dyDescent="0.55000000000000004">
      <c r="A1253" s="79"/>
    </row>
    <row r="1254" spans="1:1" x14ac:dyDescent="0.55000000000000004">
      <c r="A1254" s="79"/>
    </row>
    <row r="1255" spans="1:1" x14ac:dyDescent="0.55000000000000004">
      <c r="A1255" s="79"/>
    </row>
    <row r="1256" spans="1:1" x14ac:dyDescent="0.55000000000000004">
      <c r="A1256" s="79"/>
    </row>
    <row r="1257" spans="1:1" x14ac:dyDescent="0.55000000000000004">
      <c r="A1257" s="79"/>
    </row>
    <row r="1258" spans="1:1" x14ac:dyDescent="0.55000000000000004">
      <c r="A1258" s="79"/>
    </row>
    <row r="1259" spans="1:1" x14ac:dyDescent="0.55000000000000004">
      <c r="A1259" s="79"/>
    </row>
    <row r="1260" spans="1:1" x14ac:dyDescent="0.55000000000000004">
      <c r="A1260" s="79"/>
    </row>
    <row r="1261" spans="1:1" x14ac:dyDescent="0.55000000000000004">
      <c r="A1261" s="79"/>
    </row>
    <row r="1262" spans="1:1" x14ac:dyDescent="0.55000000000000004">
      <c r="A1262" s="79"/>
    </row>
    <row r="1263" spans="1:1" x14ac:dyDescent="0.55000000000000004">
      <c r="A1263" s="79"/>
    </row>
    <row r="1264" spans="1:1" x14ac:dyDescent="0.55000000000000004">
      <c r="A1264" s="79"/>
    </row>
    <row r="1265" spans="1:1" x14ac:dyDescent="0.55000000000000004">
      <c r="A1265" s="79"/>
    </row>
    <row r="1266" spans="1:1" x14ac:dyDescent="0.55000000000000004">
      <c r="A1266" s="79"/>
    </row>
    <row r="1267" spans="1:1" x14ac:dyDescent="0.55000000000000004">
      <c r="A1267" s="79"/>
    </row>
    <row r="1268" spans="1:1" x14ac:dyDescent="0.55000000000000004">
      <c r="A1268" s="79"/>
    </row>
    <row r="1269" spans="1:1" x14ac:dyDescent="0.55000000000000004">
      <c r="A1269" s="79"/>
    </row>
    <row r="1270" spans="1:1" x14ac:dyDescent="0.55000000000000004">
      <c r="A1270" s="79"/>
    </row>
    <row r="1271" spans="1:1" x14ac:dyDescent="0.55000000000000004">
      <c r="A1271" s="79"/>
    </row>
    <row r="1272" spans="1:1" x14ac:dyDescent="0.55000000000000004">
      <c r="A1272" s="79"/>
    </row>
    <row r="1273" spans="1:1" x14ac:dyDescent="0.55000000000000004">
      <c r="A1273" s="79"/>
    </row>
    <row r="1274" spans="1:1" x14ac:dyDescent="0.55000000000000004">
      <c r="A1274" s="79"/>
    </row>
    <row r="1275" spans="1:1" x14ac:dyDescent="0.55000000000000004">
      <c r="A1275" s="79"/>
    </row>
    <row r="1276" spans="1:1" x14ac:dyDescent="0.55000000000000004">
      <c r="A1276" s="79"/>
    </row>
    <row r="1277" spans="1:1" x14ac:dyDescent="0.55000000000000004">
      <c r="A1277" s="79"/>
    </row>
    <row r="1278" spans="1:1" x14ac:dyDescent="0.55000000000000004">
      <c r="A1278" s="79"/>
    </row>
    <row r="1279" spans="1:1" x14ac:dyDescent="0.55000000000000004">
      <c r="A1279" s="79"/>
    </row>
    <row r="1280" spans="1:1" x14ac:dyDescent="0.55000000000000004">
      <c r="A1280" s="79"/>
    </row>
    <row r="1281" spans="1:1" x14ac:dyDescent="0.55000000000000004">
      <c r="A1281" s="79"/>
    </row>
    <row r="1282" spans="1:1" x14ac:dyDescent="0.55000000000000004">
      <c r="A1282" s="79"/>
    </row>
    <row r="1283" spans="1:1" x14ac:dyDescent="0.55000000000000004">
      <c r="A1283" s="79"/>
    </row>
    <row r="1284" spans="1:1" x14ac:dyDescent="0.55000000000000004">
      <c r="A1284" s="79"/>
    </row>
    <row r="1285" spans="1:1" x14ac:dyDescent="0.55000000000000004">
      <c r="A1285" s="79"/>
    </row>
    <row r="1286" spans="1:1" x14ac:dyDescent="0.55000000000000004">
      <c r="A1286" s="79"/>
    </row>
    <row r="1287" spans="1:1" x14ac:dyDescent="0.55000000000000004">
      <c r="A1287" s="79"/>
    </row>
    <row r="1288" spans="1:1" x14ac:dyDescent="0.55000000000000004">
      <c r="A1288" s="79"/>
    </row>
    <row r="1289" spans="1:1" x14ac:dyDescent="0.55000000000000004">
      <c r="A1289" s="79"/>
    </row>
    <row r="1290" spans="1:1" x14ac:dyDescent="0.55000000000000004">
      <c r="A1290" s="79"/>
    </row>
    <row r="1291" spans="1:1" x14ac:dyDescent="0.55000000000000004">
      <c r="A1291" s="79"/>
    </row>
    <row r="1292" spans="1:1" x14ac:dyDescent="0.55000000000000004">
      <c r="A1292" s="79"/>
    </row>
    <row r="1293" spans="1:1" x14ac:dyDescent="0.55000000000000004">
      <c r="A1293" s="79"/>
    </row>
    <row r="1294" spans="1:1" x14ac:dyDescent="0.55000000000000004">
      <c r="A1294" s="79"/>
    </row>
    <row r="1295" spans="1:1" x14ac:dyDescent="0.55000000000000004">
      <c r="A1295" s="79"/>
    </row>
    <row r="1296" spans="1:1" x14ac:dyDescent="0.55000000000000004">
      <c r="A1296" s="79"/>
    </row>
    <row r="1297" spans="1:1" x14ac:dyDescent="0.55000000000000004">
      <c r="A1297" s="79"/>
    </row>
    <row r="1298" spans="1:1" x14ac:dyDescent="0.55000000000000004">
      <c r="A1298" s="79"/>
    </row>
    <row r="1299" spans="1:1" x14ac:dyDescent="0.55000000000000004">
      <c r="A1299" s="79"/>
    </row>
    <row r="1300" spans="1:1" x14ac:dyDescent="0.55000000000000004">
      <c r="A1300" s="79"/>
    </row>
    <row r="1301" spans="1:1" x14ac:dyDescent="0.55000000000000004">
      <c r="A1301" s="79"/>
    </row>
    <row r="1302" spans="1:1" x14ac:dyDescent="0.55000000000000004">
      <c r="A1302" s="79"/>
    </row>
    <row r="1303" spans="1:1" x14ac:dyDescent="0.55000000000000004">
      <c r="A1303" s="79"/>
    </row>
    <row r="1304" spans="1:1" x14ac:dyDescent="0.55000000000000004">
      <c r="A1304" s="79"/>
    </row>
    <row r="1305" spans="1:1" x14ac:dyDescent="0.55000000000000004">
      <c r="A1305" s="79"/>
    </row>
    <row r="1306" spans="1:1" x14ac:dyDescent="0.55000000000000004">
      <c r="A1306" s="79"/>
    </row>
    <row r="1307" spans="1:1" x14ac:dyDescent="0.55000000000000004">
      <c r="A1307" s="79"/>
    </row>
    <row r="1308" spans="1:1" x14ac:dyDescent="0.55000000000000004">
      <c r="A1308" s="79"/>
    </row>
    <row r="1309" spans="1:1" x14ac:dyDescent="0.55000000000000004">
      <c r="A1309" s="79"/>
    </row>
    <row r="1310" spans="1:1" x14ac:dyDescent="0.55000000000000004">
      <c r="A1310" s="79"/>
    </row>
    <row r="1311" spans="1:1" x14ac:dyDescent="0.55000000000000004">
      <c r="A1311" s="79"/>
    </row>
    <row r="1312" spans="1:1" x14ac:dyDescent="0.55000000000000004">
      <c r="A1312" s="79"/>
    </row>
    <row r="1313" spans="1:1" x14ac:dyDescent="0.55000000000000004">
      <c r="A1313" s="79"/>
    </row>
    <row r="1314" spans="1:1" x14ac:dyDescent="0.55000000000000004">
      <c r="A1314" s="79"/>
    </row>
    <row r="1315" spans="1:1" x14ac:dyDescent="0.55000000000000004">
      <c r="A1315" s="79"/>
    </row>
    <row r="1316" spans="1:1" x14ac:dyDescent="0.55000000000000004">
      <c r="A1316" s="79"/>
    </row>
    <row r="1317" spans="1:1" x14ac:dyDescent="0.55000000000000004">
      <c r="A1317" s="79"/>
    </row>
    <row r="1318" spans="1:1" x14ac:dyDescent="0.55000000000000004">
      <c r="A1318" s="79"/>
    </row>
    <row r="1319" spans="1:1" x14ac:dyDescent="0.55000000000000004">
      <c r="A1319" s="79"/>
    </row>
    <row r="1320" spans="1:1" x14ac:dyDescent="0.55000000000000004">
      <c r="A1320" s="79"/>
    </row>
    <row r="1321" spans="1:1" x14ac:dyDescent="0.55000000000000004">
      <c r="A1321" s="79"/>
    </row>
    <row r="1322" spans="1:1" x14ac:dyDescent="0.55000000000000004">
      <c r="A1322" s="79"/>
    </row>
    <row r="1323" spans="1:1" x14ac:dyDescent="0.55000000000000004">
      <c r="A1323" s="79"/>
    </row>
    <row r="1324" spans="1:1" x14ac:dyDescent="0.55000000000000004">
      <c r="A1324" s="79"/>
    </row>
    <row r="1325" spans="1:1" x14ac:dyDescent="0.55000000000000004">
      <c r="A1325" s="79"/>
    </row>
    <row r="1326" spans="1:1" x14ac:dyDescent="0.55000000000000004">
      <c r="A1326" s="79"/>
    </row>
    <row r="1327" spans="1:1" x14ac:dyDescent="0.55000000000000004">
      <c r="A1327" s="79"/>
    </row>
    <row r="1328" spans="1:1" x14ac:dyDescent="0.55000000000000004">
      <c r="A1328" s="79"/>
    </row>
    <row r="1329" spans="1:1" x14ac:dyDescent="0.55000000000000004">
      <c r="A1329" s="79"/>
    </row>
    <row r="1330" spans="1:1" x14ac:dyDescent="0.55000000000000004">
      <c r="A1330" s="79"/>
    </row>
    <row r="1331" spans="1:1" x14ac:dyDescent="0.55000000000000004">
      <c r="A1331" s="79"/>
    </row>
    <row r="1332" spans="1:1" x14ac:dyDescent="0.55000000000000004">
      <c r="A1332" s="79"/>
    </row>
    <row r="1333" spans="1:1" x14ac:dyDescent="0.55000000000000004">
      <c r="A1333" s="79"/>
    </row>
    <row r="1334" spans="1:1" x14ac:dyDescent="0.55000000000000004">
      <c r="A1334" s="79"/>
    </row>
    <row r="1335" spans="1:1" x14ac:dyDescent="0.55000000000000004">
      <c r="A1335" s="79"/>
    </row>
    <row r="1336" spans="1:1" x14ac:dyDescent="0.55000000000000004">
      <c r="A1336" s="79"/>
    </row>
    <row r="1337" spans="1:1" x14ac:dyDescent="0.55000000000000004">
      <c r="A1337" s="79"/>
    </row>
    <row r="1338" spans="1:1" x14ac:dyDescent="0.55000000000000004">
      <c r="A1338" s="79"/>
    </row>
    <row r="1339" spans="1:1" x14ac:dyDescent="0.55000000000000004">
      <c r="A1339" s="79"/>
    </row>
    <row r="1340" spans="1:1" x14ac:dyDescent="0.55000000000000004">
      <c r="A1340" s="79"/>
    </row>
    <row r="1341" spans="1:1" x14ac:dyDescent="0.55000000000000004">
      <c r="A1341" s="79"/>
    </row>
    <row r="1342" spans="1:1" x14ac:dyDescent="0.55000000000000004">
      <c r="A1342" s="79"/>
    </row>
    <row r="1343" spans="1:1" x14ac:dyDescent="0.55000000000000004">
      <c r="A1343" s="79"/>
    </row>
    <row r="1344" spans="1:1" x14ac:dyDescent="0.55000000000000004">
      <c r="A1344" s="79"/>
    </row>
    <row r="1345" spans="1:1" x14ac:dyDescent="0.55000000000000004">
      <c r="A1345" s="79"/>
    </row>
    <row r="1346" spans="1:1" x14ac:dyDescent="0.55000000000000004">
      <c r="A1346" s="79"/>
    </row>
    <row r="1347" spans="1:1" x14ac:dyDescent="0.55000000000000004">
      <c r="A1347" s="79"/>
    </row>
    <row r="1348" spans="1:1" x14ac:dyDescent="0.55000000000000004">
      <c r="A1348" s="79"/>
    </row>
    <row r="1349" spans="1:1" x14ac:dyDescent="0.55000000000000004">
      <c r="A1349" s="79"/>
    </row>
    <row r="1350" spans="1:1" x14ac:dyDescent="0.55000000000000004">
      <c r="A1350" s="79"/>
    </row>
    <row r="1351" spans="1:1" x14ac:dyDescent="0.55000000000000004">
      <c r="A1351" s="79"/>
    </row>
    <row r="1352" spans="1:1" x14ac:dyDescent="0.55000000000000004">
      <c r="A1352" s="79"/>
    </row>
    <row r="1353" spans="1:1" x14ac:dyDescent="0.55000000000000004">
      <c r="A1353" s="79"/>
    </row>
    <row r="1354" spans="1:1" x14ac:dyDescent="0.55000000000000004">
      <c r="A1354" s="79"/>
    </row>
    <row r="1355" spans="1:1" x14ac:dyDescent="0.55000000000000004">
      <c r="A1355" s="79"/>
    </row>
    <row r="1356" spans="1:1" x14ac:dyDescent="0.55000000000000004">
      <c r="A1356" s="79"/>
    </row>
    <row r="1357" spans="1:1" x14ac:dyDescent="0.55000000000000004">
      <c r="A1357" s="79"/>
    </row>
    <row r="1358" spans="1:1" x14ac:dyDescent="0.55000000000000004">
      <c r="A1358" s="79"/>
    </row>
    <row r="1359" spans="1:1" x14ac:dyDescent="0.55000000000000004">
      <c r="A1359" s="79"/>
    </row>
    <row r="1360" spans="1:1" x14ac:dyDescent="0.55000000000000004">
      <c r="A1360" s="79"/>
    </row>
    <row r="1361" spans="1:1" x14ac:dyDescent="0.55000000000000004">
      <c r="A1361" s="79"/>
    </row>
    <row r="1362" spans="1:1" x14ac:dyDescent="0.55000000000000004">
      <c r="A1362" s="79"/>
    </row>
    <row r="1363" spans="1:1" x14ac:dyDescent="0.55000000000000004">
      <c r="A1363" s="79"/>
    </row>
    <row r="1364" spans="1:1" x14ac:dyDescent="0.55000000000000004">
      <c r="A1364" s="79"/>
    </row>
    <row r="1365" spans="1:1" x14ac:dyDescent="0.55000000000000004">
      <c r="A1365" s="79"/>
    </row>
    <row r="1366" spans="1:1" x14ac:dyDescent="0.55000000000000004">
      <c r="A1366" s="79"/>
    </row>
    <row r="1367" spans="1:1" x14ac:dyDescent="0.55000000000000004">
      <c r="A1367" s="79"/>
    </row>
    <row r="1368" spans="1:1" x14ac:dyDescent="0.55000000000000004">
      <c r="A1368" s="79"/>
    </row>
    <row r="1369" spans="1:1" x14ac:dyDescent="0.55000000000000004">
      <c r="A1369" s="79"/>
    </row>
    <row r="1370" spans="1:1" x14ac:dyDescent="0.55000000000000004">
      <c r="A1370" s="79"/>
    </row>
    <row r="1371" spans="1:1" x14ac:dyDescent="0.55000000000000004">
      <c r="A1371" s="79"/>
    </row>
    <row r="1372" spans="1:1" x14ac:dyDescent="0.55000000000000004">
      <c r="A1372" s="79"/>
    </row>
    <row r="1373" spans="1:1" x14ac:dyDescent="0.55000000000000004">
      <c r="A1373" s="79"/>
    </row>
    <row r="1374" spans="1:1" x14ac:dyDescent="0.55000000000000004">
      <c r="A1374" s="79"/>
    </row>
    <row r="1375" spans="1:1" x14ac:dyDescent="0.55000000000000004">
      <c r="A1375" s="79"/>
    </row>
    <row r="1376" spans="1:1" x14ac:dyDescent="0.55000000000000004">
      <c r="A1376" s="79"/>
    </row>
    <row r="1377" spans="1:1" x14ac:dyDescent="0.55000000000000004">
      <c r="A1377" s="79"/>
    </row>
    <row r="1378" spans="1:1" x14ac:dyDescent="0.55000000000000004">
      <c r="A1378" s="79"/>
    </row>
    <row r="1379" spans="1:1" x14ac:dyDescent="0.55000000000000004">
      <c r="A1379" s="79"/>
    </row>
    <row r="1380" spans="1:1" x14ac:dyDescent="0.55000000000000004">
      <c r="A1380" s="79"/>
    </row>
    <row r="1381" spans="1:1" x14ac:dyDescent="0.55000000000000004">
      <c r="A1381" s="79"/>
    </row>
    <row r="1382" spans="1:1" x14ac:dyDescent="0.55000000000000004">
      <c r="A1382" s="79"/>
    </row>
    <row r="1383" spans="1:1" x14ac:dyDescent="0.55000000000000004">
      <c r="A1383" s="79"/>
    </row>
    <row r="1384" spans="1:1" x14ac:dyDescent="0.55000000000000004">
      <c r="A1384" s="79"/>
    </row>
    <row r="1385" spans="1:1" x14ac:dyDescent="0.55000000000000004">
      <c r="A1385" s="79"/>
    </row>
    <row r="1386" spans="1:1" x14ac:dyDescent="0.55000000000000004">
      <c r="A1386" s="79"/>
    </row>
    <row r="1387" spans="1:1" x14ac:dyDescent="0.55000000000000004">
      <c r="A1387" s="79"/>
    </row>
    <row r="1388" spans="1:1" x14ac:dyDescent="0.55000000000000004">
      <c r="A1388" s="79"/>
    </row>
    <row r="1389" spans="1:1" x14ac:dyDescent="0.55000000000000004">
      <c r="A1389" s="79"/>
    </row>
    <row r="1390" spans="1:1" x14ac:dyDescent="0.55000000000000004">
      <c r="A1390" s="79"/>
    </row>
    <row r="1391" spans="1:1" x14ac:dyDescent="0.55000000000000004">
      <c r="A1391" s="79"/>
    </row>
    <row r="1392" spans="1:1" x14ac:dyDescent="0.55000000000000004">
      <c r="A1392" s="79"/>
    </row>
    <row r="1393" spans="1:1" x14ac:dyDescent="0.55000000000000004">
      <c r="A1393" s="79"/>
    </row>
    <row r="1394" spans="1:1" x14ac:dyDescent="0.55000000000000004">
      <c r="A1394" s="79"/>
    </row>
    <row r="1395" spans="1:1" x14ac:dyDescent="0.55000000000000004">
      <c r="A1395" s="79"/>
    </row>
    <row r="1396" spans="1:1" x14ac:dyDescent="0.55000000000000004">
      <c r="A1396" s="79"/>
    </row>
    <row r="1397" spans="1:1" x14ac:dyDescent="0.55000000000000004">
      <c r="A1397" s="79"/>
    </row>
    <row r="1398" spans="1:1" x14ac:dyDescent="0.55000000000000004">
      <c r="A1398" s="79"/>
    </row>
    <row r="1399" spans="1:1" x14ac:dyDescent="0.55000000000000004">
      <c r="A1399" s="79"/>
    </row>
    <row r="1400" spans="1:1" x14ac:dyDescent="0.55000000000000004">
      <c r="A1400" s="79"/>
    </row>
    <row r="1401" spans="1:1" x14ac:dyDescent="0.55000000000000004">
      <c r="A1401" s="79"/>
    </row>
    <row r="1402" spans="1:1" x14ac:dyDescent="0.55000000000000004">
      <c r="A1402" s="79"/>
    </row>
    <row r="1403" spans="1:1" x14ac:dyDescent="0.55000000000000004">
      <c r="A1403" s="79"/>
    </row>
    <row r="1404" spans="1:1" x14ac:dyDescent="0.55000000000000004">
      <c r="A1404" s="79"/>
    </row>
    <row r="1405" spans="1:1" x14ac:dyDescent="0.55000000000000004">
      <c r="A1405" s="79"/>
    </row>
    <row r="1406" spans="1:1" x14ac:dyDescent="0.55000000000000004">
      <c r="A1406" s="79"/>
    </row>
    <row r="1407" spans="1:1" x14ac:dyDescent="0.55000000000000004">
      <c r="A1407" s="79"/>
    </row>
    <row r="1408" spans="1:1" x14ac:dyDescent="0.55000000000000004">
      <c r="A1408" s="79"/>
    </row>
    <row r="1409" spans="1:1" x14ac:dyDescent="0.55000000000000004">
      <c r="A1409" s="79"/>
    </row>
    <row r="1410" spans="1:1" x14ac:dyDescent="0.55000000000000004">
      <c r="A1410" s="79"/>
    </row>
    <row r="1411" spans="1:1" x14ac:dyDescent="0.55000000000000004">
      <c r="A1411" s="79"/>
    </row>
    <row r="1412" spans="1:1" x14ac:dyDescent="0.55000000000000004">
      <c r="A1412" s="79"/>
    </row>
    <row r="1413" spans="1:1" x14ac:dyDescent="0.55000000000000004">
      <c r="A1413" s="79"/>
    </row>
    <row r="1414" spans="1:1" x14ac:dyDescent="0.55000000000000004">
      <c r="A1414" s="79"/>
    </row>
    <row r="1415" spans="1:1" x14ac:dyDescent="0.55000000000000004">
      <c r="A1415" s="79"/>
    </row>
    <row r="1416" spans="1:1" x14ac:dyDescent="0.55000000000000004">
      <c r="A1416" s="79"/>
    </row>
    <row r="1417" spans="1:1" x14ac:dyDescent="0.55000000000000004">
      <c r="A1417" s="79"/>
    </row>
    <row r="1418" spans="1:1" x14ac:dyDescent="0.55000000000000004">
      <c r="A1418" s="79"/>
    </row>
    <row r="1419" spans="1:1" x14ac:dyDescent="0.55000000000000004">
      <c r="A1419" s="79"/>
    </row>
    <row r="1420" spans="1:1" x14ac:dyDescent="0.55000000000000004">
      <c r="A1420" s="79"/>
    </row>
    <row r="1421" spans="1:1" x14ac:dyDescent="0.55000000000000004">
      <c r="A1421" s="79"/>
    </row>
    <row r="1422" spans="1:1" x14ac:dyDescent="0.55000000000000004">
      <c r="A1422" s="79"/>
    </row>
    <row r="1423" spans="1:1" x14ac:dyDescent="0.55000000000000004">
      <c r="A1423" s="79"/>
    </row>
    <row r="1424" spans="1:1" x14ac:dyDescent="0.55000000000000004">
      <c r="A1424" s="79"/>
    </row>
    <row r="1425" spans="1:1" x14ac:dyDescent="0.55000000000000004">
      <c r="A1425" s="79"/>
    </row>
    <row r="1426" spans="1:1" x14ac:dyDescent="0.55000000000000004">
      <c r="A1426" s="79"/>
    </row>
    <row r="1427" spans="1:1" x14ac:dyDescent="0.55000000000000004">
      <c r="A1427" s="79"/>
    </row>
    <row r="1428" spans="1:1" x14ac:dyDescent="0.55000000000000004">
      <c r="A1428" s="79"/>
    </row>
    <row r="1429" spans="1:1" x14ac:dyDescent="0.55000000000000004">
      <c r="A1429" s="79"/>
    </row>
    <row r="1430" spans="1:1" x14ac:dyDescent="0.55000000000000004">
      <c r="A1430" s="79"/>
    </row>
    <row r="1431" spans="1:1" x14ac:dyDescent="0.55000000000000004">
      <c r="A1431" s="79"/>
    </row>
    <row r="1432" spans="1:1" x14ac:dyDescent="0.55000000000000004">
      <c r="A1432" s="79"/>
    </row>
    <row r="1433" spans="1:1" x14ac:dyDescent="0.55000000000000004">
      <c r="A1433" s="79"/>
    </row>
    <row r="1434" spans="1:1" x14ac:dyDescent="0.55000000000000004">
      <c r="A1434" s="79"/>
    </row>
    <row r="1435" spans="1:1" x14ac:dyDescent="0.55000000000000004">
      <c r="A1435" s="79"/>
    </row>
    <row r="1436" spans="1:1" x14ac:dyDescent="0.55000000000000004">
      <c r="A1436" s="79"/>
    </row>
    <row r="1437" spans="1:1" x14ac:dyDescent="0.55000000000000004">
      <c r="A1437" s="79"/>
    </row>
    <row r="1438" spans="1:1" x14ac:dyDescent="0.55000000000000004">
      <c r="A1438" s="79"/>
    </row>
    <row r="1439" spans="1:1" x14ac:dyDescent="0.55000000000000004">
      <c r="A1439" s="79"/>
    </row>
    <row r="1440" spans="1:1" x14ac:dyDescent="0.55000000000000004">
      <c r="A1440" s="79"/>
    </row>
    <row r="1441" spans="1:1" x14ac:dyDescent="0.55000000000000004">
      <c r="A1441" s="79"/>
    </row>
    <row r="1442" spans="1:1" x14ac:dyDescent="0.55000000000000004">
      <c r="A1442" s="79"/>
    </row>
    <row r="1443" spans="1:1" x14ac:dyDescent="0.55000000000000004">
      <c r="A1443" s="79"/>
    </row>
    <row r="1444" spans="1:1" x14ac:dyDescent="0.55000000000000004">
      <c r="A1444" s="79"/>
    </row>
    <row r="1445" spans="1:1" x14ac:dyDescent="0.55000000000000004">
      <c r="A1445" s="79"/>
    </row>
    <row r="1446" spans="1:1" x14ac:dyDescent="0.55000000000000004">
      <c r="A1446" s="79"/>
    </row>
    <row r="1447" spans="1:1" x14ac:dyDescent="0.55000000000000004">
      <c r="A1447" s="79"/>
    </row>
    <row r="1448" spans="1:1" x14ac:dyDescent="0.55000000000000004">
      <c r="A1448" s="79"/>
    </row>
    <row r="1449" spans="1:1" x14ac:dyDescent="0.55000000000000004">
      <c r="A1449" s="79"/>
    </row>
    <row r="1450" spans="1:1" x14ac:dyDescent="0.55000000000000004">
      <c r="A1450" s="79"/>
    </row>
    <row r="1451" spans="1:1" x14ac:dyDescent="0.55000000000000004">
      <c r="A1451" s="79"/>
    </row>
    <row r="1452" spans="1:1" x14ac:dyDescent="0.55000000000000004">
      <c r="A1452" s="79"/>
    </row>
    <row r="1453" spans="1:1" x14ac:dyDescent="0.55000000000000004">
      <c r="A1453" s="79"/>
    </row>
    <row r="1454" spans="1:1" x14ac:dyDescent="0.55000000000000004">
      <c r="A1454" s="79"/>
    </row>
    <row r="1455" spans="1:1" x14ac:dyDescent="0.55000000000000004">
      <c r="A1455" s="79"/>
    </row>
    <row r="1456" spans="1:1" x14ac:dyDescent="0.55000000000000004">
      <c r="A1456" s="79"/>
    </row>
    <row r="1457" spans="1:1" x14ac:dyDescent="0.55000000000000004">
      <c r="A1457" s="79"/>
    </row>
    <row r="1458" spans="1:1" x14ac:dyDescent="0.55000000000000004">
      <c r="A1458" s="79"/>
    </row>
    <row r="1459" spans="1:1" x14ac:dyDescent="0.55000000000000004">
      <c r="A1459" s="79"/>
    </row>
    <row r="1460" spans="1:1" x14ac:dyDescent="0.55000000000000004">
      <c r="A1460" s="79"/>
    </row>
    <row r="1461" spans="1:1" x14ac:dyDescent="0.55000000000000004">
      <c r="A1461" s="79"/>
    </row>
    <row r="1462" spans="1:1" x14ac:dyDescent="0.55000000000000004">
      <c r="A1462" s="79"/>
    </row>
    <row r="1463" spans="1:1" x14ac:dyDescent="0.55000000000000004">
      <c r="A1463" s="79"/>
    </row>
    <row r="1464" spans="1:1" x14ac:dyDescent="0.55000000000000004">
      <c r="A1464" s="79"/>
    </row>
    <row r="1465" spans="1:1" x14ac:dyDescent="0.55000000000000004">
      <c r="A1465" s="79"/>
    </row>
    <row r="1466" spans="1:1" x14ac:dyDescent="0.55000000000000004">
      <c r="A1466" s="79"/>
    </row>
    <row r="1467" spans="1:1" x14ac:dyDescent="0.55000000000000004">
      <c r="A1467" s="79"/>
    </row>
    <row r="1468" spans="1:1" x14ac:dyDescent="0.55000000000000004">
      <c r="A1468" s="79"/>
    </row>
    <row r="1469" spans="1:1" x14ac:dyDescent="0.55000000000000004">
      <c r="A1469" s="79"/>
    </row>
    <row r="1470" spans="1:1" x14ac:dyDescent="0.55000000000000004">
      <c r="A1470" s="79"/>
    </row>
    <row r="1471" spans="1:1" x14ac:dyDescent="0.55000000000000004">
      <c r="A1471" s="79"/>
    </row>
    <row r="1472" spans="1:1" x14ac:dyDescent="0.55000000000000004">
      <c r="A1472" s="79"/>
    </row>
    <row r="1473" spans="1:1" x14ac:dyDescent="0.55000000000000004">
      <c r="A1473" s="79"/>
    </row>
    <row r="1474" spans="1:1" x14ac:dyDescent="0.55000000000000004">
      <c r="A1474" s="79"/>
    </row>
    <row r="1475" spans="1:1" x14ac:dyDescent="0.55000000000000004">
      <c r="A1475" s="79"/>
    </row>
    <row r="1476" spans="1:1" x14ac:dyDescent="0.55000000000000004">
      <c r="A1476" s="79"/>
    </row>
    <row r="1477" spans="1:1" x14ac:dyDescent="0.55000000000000004">
      <c r="A1477" s="79"/>
    </row>
    <row r="1478" spans="1:1" x14ac:dyDescent="0.55000000000000004">
      <c r="A1478" s="79"/>
    </row>
    <row r="1479" spans="1:1" x14ac:dyDescent="0.55000000000000004">
      <c r="A1479" s="79"/>
    </row>
    <row r="1480" spans="1:1" x14ac:dyDescent="0.55000000000000004">
      <c r="A1480" s="79"/>
    </row>
    <row r="1481" spans="1:1" x14ac:dyDescent="0.55000000000000004">
      <c r="A1481" s="79"/>
    </row>
    <row r="1482" spans="1:1" x14ac:dyDescent="0.55000000000000004">
      <c r="A1482" s="79"/>
    </row>
    <row r="1483" spans="1:1" x14ac:dyDescent="0.55000000000000004">
      <c r="A1483" s="79"/>
    </row>
    <row r="1484" spans="1:1" x14ac:dyDescent="0.55000000000000004">
      <c r="A1484" s="79"/>
    </row>
    <row r="1485" spans="1:1" x14ac:dyDescent="0.55000000000000004">
      <c r="A1485" s="79"/>
    </row>
    <row r="1486" spans="1:1" x14ac:dyDescent="0.55000000000000004">
      <c r="A1486" s="79"/>
    </row>
    <row r="1487" spans="1:1" x14ac:dyDescent="0.55000000000000004">
      <c r="A1487" s="79"/>
    </row>
    <row r="1488" spans="1:1" x14ac:dyDescent="0.55000000000000004">
      <c r="A1488" s="79"/>
    </row>
    <row r="1489" spans="1:1" x14ac:dyDescent="0.55000000000000004">
      <c r="A1489" s="79"/>
    </row>
    <row r="1490" spans="1:1" x14ac:dyDescent="0.55000000000000004">
      <c r="A1490" s="79"/>
    </row>
    <row r="1491" spans="1:1" x14ac:dyDescent="0.55000000000000004">
      <c r="A1491" s="79"/>
    </row>
    <row r="1492" spans="1:1" x14ac:dyDescent="0.55000000000000004">
      <c r="A1492" s="79"/>
    </row>
    <row r="1493" spans="1:1" x14ac:dyDescent="0.55000000000000004">
      <c r="A1493" s="79"/>
    </row>
    <row r="1494" spans="1:1" x14ac:dyDescent="0.55000000000000004">
      <c r="A1494" s="79"/>
    </row>
    <row r="1495" spans="1:1" x14ac:dyDescent="0.55000000000000004">
      <c r="A1495" s="79"/>
    </row>
    <row r="1496" spans="1:1" x14ac:dyDescent="0.55000000000000004">
      <c r="A1496" s="79"/>
    </row>
    <row r="1497" spans="1:1" x14ac:dyDescent="0.55000000000000004">
      <c r="A1497" s="79"/>
    </row>
    <row r="1498" spans="1:1" x14ac:dyDescent="0.55000000000000004">
      <c r="A1498" s="79"/>
    </row>
    <row r="1499" spans="1:1" x14ac:dyDescent="0.55000000000000004">
      <c r="A1499" s="79"/>
    </row>
    <row r="1500" spans="1:1" x14ac:dyDescent="0.55000000000000004">
      <c r="A1500" s="79"/>
    </row>
    <row r="1501" spans="1:1" x14ac:dyDescent="0.55000000000000004">
      <c r="A1501" s="79"/>
    </row>
    <row r="1502" spans="1:1" x14ac:dyDescent="0.55000000000000004">
      <c r="A1502" s="79"/>
    </row>
    <row r="1503" spans="1:1" x14ac:dyDescent="0.55000000000000004">
      <c r="A1503" s="79"/>
    </row>
    <row r="1504" spans="1:1" x14ac:dyDescent="0.55000000000000004">
      <c r="A1504" s="79"/>
    </row>
    <row r="1505" spans="1:1" x14ac:dyDescent="0.55000000000000004">
      <c r="A1505" s="79"/>
    </row>
    <row r="1506" spans="1:1" x14ac:dyDescent="0.55000000000000004">
      <c r="A1506" s="79"/>
    </row>
    <row r="1507" spans="1:1" x14ac:dyDescent="0.55000000000000004">
      <c r="A1507" s="79"/>
    </row>
    <row r="1508" spans="1:1" x14ac:dyDescent="0.55000000000000004">
      <c r="A1508" s="79"/>
    </row>
    <row r="1509" spans="1:1" x14ac:dyDescent="0.55000000000000004">
      <c r="A1509" s="79"/>
    </row>
    <row r="1510" spans="1:1" x14ac:dyDescent="0.55000000000000004">
      <c r="A1510" s="79"/>
    </row>
    <row r="1511" spans="1:1" x14ac:dyDescent="0.55000000000000004">
      <c r="A1511" s="79"/>
    </row>
    <row r="1512" spans="1:1" x14ac:dyDescent="0.55000000000000004">
      <c r="A1512" s="79"/>
    </row>
    <row r="1513" spans="1:1" x14ac:dyDescent="0.55000000000000004">
      <c r="A1513" s="79"/>
    </row>
    <row r="1514" spans="1:1" x14ac:dyDescent="0.55000000000000004">
      <c r="A1514" s="79"/>
    </row>
    <row r="1515" spans="1:1" x14ac:dyDescent="0.55000000000000004">
      <c r="A1515" s="79"/>
    </row>
    <row r="1516" spans="1:1" x14ac:dyDescent="0.55000000000000004">
      <c r="A1516" s="79"/>
    </row>
    <row r="1517" spans="1:1" x14ac:dyDescent="0.55000000000000004">
      <c r="A1517" s="79"/>
    </row>
    <row r="1518" spans="1:1" x14ac:dyDescent="0.55000000000000004">
      <c r="A1518" s="79"/>
    </row>
    <row r="1519" spans="1:1" x14ac:dyDescent="0.55000000000000004">
      <c r="A1519" s="79"/>
    </row>
    <row r="1520" spans="1:1" x14ac:dyDescent="0.55000000000000004">
      <c r="A1520" s="79"/>
    </row>
    <row r="1521" spans="1:1" x14ac:dyDescent="0.55000000000000004">
      <c r="A1521" s="79"/>
    </row>
    <row r="1522" spans="1:1" x14ac:dyDescent="0.55000000000000004">
      <c r="A1522" s="79"/>
    </row>
    <row r="1523" spans="1:1" x14ac:dyDescent="0.55000000000000004">
      <c r="A1523" s="79"/>
    </row>
    <row r="1524" spans="1:1" x14ac:dyDescent="0.55000000000000004">
      <c r="A1524" s="79"/>
    </row>
    <row r="1525" spans="1:1" x14ac:dyDescent="0.55000000000000004">
      <c r="A1525" s="79"/>
    </row>
    <row r="1526" spans="1:1" x14ac:dyDescent="0.55000000000000004">
      <c r="A1526" s="79"/>
    </row>
    <row r="1527" spans="1:1" x14ac:dyDescent="0.55000000000000004">
      <c r="A1527" s="79"/>
    </row>
    <row r="1528" spans="1:1" x14ac:dyDescent="0.55000000000000004">
      <c r="A1528" s="79"/>
    </row>
    <row r="1529" spans="1:1" x14ac:dyDescent="0.55000000000000004">
      <c r="A1529" s="79"/>
    </row>
    <row r="1530" spans="1:1" x14ac:dyDescent="0.55000000000000004">
      <c r="A1530" s="79"/>
    </row>
    <row r="1531" spans="1:1" x14ac:dyDescent="0.55000000000000004">
      <c r="A1531" s="79"/>
    </row>
    <row r="1532" spans="1:1" x14ac:dyDescent="0.55000000000000004">
      <c r="A1532" s="79"/>
    </row>
    <row r="1533" spans="1:1" x14ac:dyDescent="0.55000000000000004">
      <c r="A1533" s="79"/>
    </row>
    <row r="1534" spans="1:1" x14ac:dyDescent="0.55000000000000004">
      <c r="A1534" s="79"/>
    </row>
    <row r="1535" spans="1:1" x14ac:dyDescent="0.55000000000000004">
      <c r="A1535" s="79"/>
    </row>
    <row r="1536" spans="1:1" x14ac:dyDescent="0.55000000000000004">
      <c r="A1536" s="79"/>
    </row>
    <row r="1537" spans="1:1" x14ac:dyDescent="0.55000000000000004">
      <c r="A1537" s="79"/>
    </row>
    <row r="1538" spans="1:1" x14ac:dyDescent="0.55000000000000004">
      <c r="A1538" s="79"/>
    </row>
    <row r="1539" spans="1:1" x14ac:dyDescent="0.55000000000000004">
      <c r="A1539" s="79"/>
    </row>
    <row r="1540" spans="1:1" x14ac:dyDescent="0.55000000000000004">
      <c r="A1540" s="79"/>
    </row>
    <row r="1541" spans="1:1" x14ac:dyDescent="0.55000000000000004">
      <c r="A1541" s="79"/>
    </row>
    <row r="1542" spans="1:1" x14ac:dyDescent="0.55000000000000004">
      <c r="A1542" s="79"/>
    </row>
    <row r="1543" spans="1:1" x14ac:dyDescent="0.55000000000000004">
      <c r="A1543" s="79"/>
    </row>
    <row r="1544" spans="1:1" x14ac:dyDescent="0.55000000000000004">
      <c r="A1544" s="79"/>
    </row>
    <row r="1545" spans="1:1" x14ac:dyDescent="0.55000000000000004">
      <c r="A1545" s="79"/>
    </row>
    <row r="1546" spans="1:1" x14ac:dyDescent="0.55000000000000004">
      <c r="A1546" s="79"/>
    </row>
    <row r="1547" spans="1:1" x14ac:dyDescent="0.55000000000000004">
      <c r="A1547" s="79"/>
    </row>
    <row r="1548" spans="1:1" x14ac:dyDescent="0.55000000000000004">
      <c r="A1548" s="79"/>
    </row>
    <row r="1549" spans="1:1" x14ac:dyDescent="0.55000000000000004">
      <c r="A1549" s="79"/>
    </row>
    <row r="1550" spans="1:1" x14ac:dyDescent="0.55000000000000004">
      <c r="A1550" s="79"/>
    </row>
    <row r="1551" spans="1:1" x14ac:dyDescent="0.55000000000000004">
      <c r="A1551" s="79"/>
    </row>
    <row r="1552" spans="1:1" x14ac:dyDescent="0.55000000000000004">
      <c r="A1552" s="79"/>
    </row>
    <row r="1553" spans="1:1" x14ac:dyDescent="0.55000000000000004">
      <c r="A1553" s="79"/>
    </row>
    <row r="1554" spans="1:1" x14ac:dyDescent="0.55000000000000004">
      <c r="A1554" s="79"/>
    </row>
    <row r="1555" spans="1:1" x14ac:dyDescent="0.55000000000000004">
      <c r="A1555" s="79"/>
    </row>
    <row r="1556" spans="1:1" x14ac:dyDescent="0.55000000000000004">
      <c r="A1556" s="79"/>
    </row>
    <row r="1557" spans="1:1" x14ac:dyDescent="0.55000000000000004">
      <c r="A1557" s="79"/>
    </row>
    <row r="1558" spans="1:1" x14ac:dyDescent="0.55000000000000004">
      <c r="A1558" s="79"/>
    </row>
    <row r="1559" spans="1:1" x14ac:dyDescent="0.55000000000000004">
      <c r="A1559" s="79"/>
    </row>
    <row r="1560" spans="1:1" x14ac:dyDescent="0.55000000000000004">
      <c r="A1560" s="79"/>
    </row>
    <row r="1561" spans="1:1" x14ac:dyDescent="0.55000000000000004">
      <c r="A1561" s="79"/>
    </row>
    <row r="1562" spans="1:1" x14ac:dyDescent="0.55000000000000004">
      <c r="A1562" s="79"/>
    </row>
    <row r="1563" spans="1:1" x14ac:dyDescent="0.55000000000000004">
      <c r="A1563" s="79"/>
    </row>
    <row r="1564" spans="1:1" x14ac:dyDescent="0.55000000000000004">
      <c r="A1564" s="79"/>
    </row>
    <row r="1565" spans="1:1" x14ac:dyDescent="0.55000000000000004">
      <c r="A1565" s="79"/>
    </row>
    <row r="1566" spans="1:1" x14ac:dyDescent="0.55000000000000004">
      <c r="A1566" s="79"/>
    </row>
    <row r="1567" spans="1:1" x14ac:dyDescent="0.55000000000000004">
      <c r="A1567" s="79"/>
    </row>
    <row r="1568" spans="1:1" x14ac:dyDescent="0.55000000000000004">
      <c r="A1568" s="79"/>
    </row>
    <row r="1569" spans="1:1" x14ac:dyDescent="0.55000000000000004">
      <c r="A1569" s="79"/>
    </row>
    <row r="1570" spans="1:1" x14ac:dyDescent="0.55000000000000004">
      <c r="A1570" s="79"/>
    </row>
    <row r="1571" spans="1:1" x14ac:dyDescent="0.55000000000000004">
      <c r="A1571" s="79"/>
    </row>
    <row r="1572" spans="1:1" x14ac:dyDescent="0.55000000000000004">
      <c r="A1572" s="79"/>
    </row>
    <row r="1573" spans="1:1" x14ac:dyDescent="0.55000000000000004">
      <c r="A1573" s="79"/>
    </row>
    <row r="1574" spans="1:1" x14ac:dyDescent="0.55000000000000004">
      <c r="A1574" s="79"/>
    </row>
    <row r="1575" spans="1:1" x14ac:dyDescent="0.55000000000000004">
      <c r="A1575" s="79"/>
    </row>
    <row r="1576" spans="1:1" x14ac:dyDescent="0.55000000000000004">
      <c r="A1576" s="79"/>
    </row>
    <row r="1577" spans="1:1" x14ac:dyDescent="0.55000000000000004">
      <c r="A1577" s="79"/>
    </row>
    <row r="1578" spans="1:1" x14ac:dyDescent="0.55000000000000004">
      <c r="A1578" s="79"/>
    </row>
    <row r="1579" spans="1:1" x14ac:dyDescent="0.55000000000000004">
      <c r="A1579" s="79"/>
    </row>
    <row r="1580" spans="1:1" x14ac:dyDescent="0.55000000000000004">
      <c r="A1580" s="79"/>
    </row>
    <row r="1581" spans="1:1" x14ac:dyDescent="0.55000000000000004">
      <c r="A1581" s="79"/>
    </row>
    <row r="1582" spans="1:1" x14ac:dyDescent="0.55000000000000004">
      <c r="A1582" s="79"/>
    </row>
    <row r="1583" spans="1:1" x14ac:dyDescent="0.55000000000000004">
      <c r="A1583" s="79"/>
    </row>
    <row r="1584" spans="1:1" x14ac:dyDescent="0.55000000000000004">
      <c r="A1584" s="79"/>
    </row>
    <row r="1585" spans="1:1" x14ac:dyDescent="0.55000000000000004">
      <c r="A1585" s="79"/>
    </row>
    <row r="1586" spans="1:1" x14ac:dyDescent="0.55000000000000004">
      <c r="A1586" s="79"/>
    </row>
    <row r="1587" spans="1:1" x14ac:dyDescent="0.55000000000000004">
      <c r="A1587" s="79"/>
    </row>
    <row r="1588" spans="1:1" x14ac:dyDescent="0.55000000000000004">
      <c r="A1588" s="79"/>
    </row>
    <row r="1589" spans="1:1" x14ac:dyDescent="0.55000000000000004">
      <c r="A1589" s="79"/>
    </row>
    <row r="1590" spans="1:1" x14ac:dyDescent="0.55000000000000004">
      <c r="A1590" s="79"/>
    </row>
    <row r="1591" spans="1:1" x14ac:dyDescent="0.55000000000000004">
      <c r="A1591" s="79"/>
    </row>
    <row r="1592" spans="1:1" x14ac:dyDescent="0.55000000000000004">
      <c r="A1592" s="79"/>
    </row>
    <row r="1593" spans="1:1" x14ac:dyDescent="0.55000000000000004">
      <c r="A1593" s="79"/>
    </row>
    <row r="1594" spans="1:1" x14ac:dyDescent="0.55000000000000004">
      <c r="A1594" s="79"/>
    </row>
    <row r="1595" spans="1:1" x14ac:dyDescent="0.55000000000000004">
      <c r="A1595" s="79"/>
    </row>
    <row r="1596" spans="1:1" x14ac:dyDescent="0.55000000000000004">
      <c r="A1596" s="79"/>
    </row>
    <row r="1597" spans="1:1" x14ac:dyDescent="0.55000000000000004">
      <c r="A1597" s="79"/>
    </row>
    <row r="1598" spans="1:1" x14ac:dyDescent="0.55000000000000004">
      <c r="A1598" s="79"/>
    </row>
    <row r="1599" spans="1:1" x14ac:dyDescent="0.55000000000000004">
      <c r="A1599" s="79"/>
    </row>
    <row r="1600" spans="1:1" x14ac:dyDescent="0.55000000000000004">
      <c r="A1600" s="79"/>
    </row>
    <row r="1601" spans="1:1" x14ac:dyDescent="0.55000000000000004">
      <c r="A1601" s="79"/>
    </row>
    <row r="1602" spans="1:1" x14ac:dyDescent="0.55000000000000004">
      <c r="A1602" s="79"/>
    </row>
    <row r="1603" spans="1:1" x14ac:dyDescent="0.55000000000000004">
      <c r="A1603" s="79"/>
    </row>
    <row r="1604" spans="1:1" x14ac:dyDescent="0.55000000000000004">
      <c r="A1604" s="79"/>
    </row>
    <row r="1605" spans="1:1" x14ac:dyDescent="0.55000000000000004">
      <c r="A1605" s="79"/>
    </row>
    <row r="1606" spans="1:1" x14ac:dyDescent="0.55000000000000004">
      <c r="A1606" s="79"/>
    </row>
    <row r="1607" spans="1:1" x14ac:dyDescent="0.55000000000000004">
      <c r="A1607" s="79"/>
    </row>
    <row r="1608" spans="1:1" x14ac:dyDescent="0.55000000000000004">
      <c r="A1608" s="79"/>
    </row>
    <row r="1609" spans="1:1" x14ac:dyDescent="0.55000000000000004">
      <c r="A1609" s="79"/>
    </row>
    <row r="1610" spans="1:1" x14ac:dyDescent="0.55000000000000004">
      <c r="A1610" s="79"/>
    </row>
    <row r="1611" spans="1:1" x14ac:dyDescent="0.55000000000000004">
      <c r="A1611" s="79"/>
    </row>
    <row r="1612" spans="1:1" x14ac:dyDescent="0.55000000000000004">
      <c r="A1612" s="79"/>
    </row>
    <row r="1613" spans="1:1" x14ac:dyDescent="0.55000000000000004">
      <c r="A1613" s="79"/>
    </row>
    <row r="1614" spans="1:1" x14ac:dyDescent="0.55000000000000004">
      <c r="A1614" s="79"/>
    </row>
    <row r="1615" spans="1:1" x14ac:dyDescent="0.55000000000000004">
      <c r="A1615" s="79"/>
    </row>
    <row r="1616" spans="1:1" x14ac:dyDescent="0.55000000000000004">
      <c r="A1616" s="79"/>
    </row>
    <row r="1617" spans="1:1" x14ac:dyDescent="0.55000000000000004">
      <c r="A1617" s="79"/>
    </row>
    <row r="1618" spans="1:1" x14ac:dyDescent="0.55000000000000004">
      <c r="A1618" s="79"/>
    </row>
    <row r="1619" spans="1:1" x14ac:dyDescent="0.55000000000000004">
      <c r="A1619" s="79"/>
    </row>
    <row r="1620" spans="1:1" x14ac:dyDescent="0.55000000000000004">
      <c r="A1620" s="79"/>
    </row>
    <row r="1621" spans="1:1" x14ac:dyDescent="0.55000000000000004">
      <c r="A1621" s="79"/>
    </row>
    <row r="1622" spans="1:1" x14ac:dyDescent="0.55000000000000004">
      <c r="A1622" s="79"/>
    </row>
    <row r="1623" spans="1:1" x14ac:dyDescent="0.55000000000000004">
      <c r="A1623" s="79"/>
    </row>
    <row r="1624" spans="1:1" x14ac:dyDescent="0.55000000000000004">
      <c r="A1624" s="79"/>
    </row>
    <row r="1625" spans="1:1" x14ac:dyDescent="0.55000000000000004">
      <c r="A1625" s="79"/>
    </row>
    <row r="1626" spans="1:1" x14ac:dyDescent="0.55000000000000004">
      <c r="A1626" s="79"/>
    </row>
    <row r="1627" spans="1:1" x14ac:dyDescent="0.55000000000000004">
      <c r="A1627" s="79"/>
    </row>
    <row r="1628" spans="1:1" x14ac:dyDescent="0.55000000000000004">
      <c r="A1628" s="79"/>
    </row>
    <row r="1629" spans="1:1" x14ac:dyDescent="0.55000000000000004">
      <c r="A1629" s="79"/>
    </row>
    <row r="1630" spans="1:1" x14ac:dyDescent="0.55000000000000004">
      <c r="A1630" s="79"/>
    </row>
    <row r="1631" spans="1:1" x14ac:dyDescent="0.55000000000000004">
      <c r="A1631" s="79"/>
    </row>
    <row r="1632" spans="1:1" x14ac:dyDescent="0.55000000000000004">
      <c r="A1632" s="79"/>
    </row>
    <row r="1633" spans="1:1" x14ac:dyDescent="0.55000000000000004">
      <c r="A1633" s="79"/>
    </row>
    <row r="1634" spans="1:1" x14ac:dyDescent="0.55000000000000004">
      <c r="A1634" s="79"/>
    </row>
    <row r="1635" spans="1:1" x14ac:dyDescent="0.55000000000000004">
      <c r="A1635" s="79"/>
    </row>
    <row r="1636" spans="1:1" x14ac:dyDescent="0.55000000000000004">
      <c r="A1636" s="79"/>
    </row>
    <row r="1637" spans="1:1" x14ac:dyDescent="0.55000000000000004">
      <c r="A1637" s="79"/>
    </row>
    <row r="1638" spans="1:1" x14ac:dyDescent="0.55000000000000004">
      <c r="A1638" s="79"/>
    </row>
    <row r="1639" spans="1:1" x14ac:dyDescent="0.55000000000000004">
      <c r="A1639" s="79"/>
    </row>
    <row r="1640" spans="1:1" x14ac:dyDescent="0.55000000000000004">
      <c r="A1640" s="79"/>
    </row>
    <row r="1641" spans="1:1" x14ac:dyDescent="0.55000000000000004">
      <c r="A1641" s="79"/>
    </row>
    <row r="1642" spans="1:1" x14ac:dyDescent="0.55000000000000004">
      <c r="A1642" s="79"/>
    </row>
    <row r="1643" spans="1:1" x14ac:dyDescent="0.55000000000000004">
      <c r="A1643" s="79"/>
    </row>
    <row r="1644" spans="1:1" x14ac:dyDescent="0.55000000000000004">
      <c r="A1644" s="79"/>
    </row>
    <row r="1645" spans="1:1" x14ac:dyDescent="0.55000000000000004">
      <c r="A1645" s="79"/>
    </row>
    <row r="1646" spans="1:1" x14ac:dyDescent="0.55000000000000004">
      <c r="A1646" s="79"/>
    </row>
    <row r="1647" spans="1:1" x14ac:dyDescent="0.55000000000000004">
      <c r="A1647" s="79"/>
    </row>
    <row r="1648" spans="1:1" x14ac:dyDescent="0.55000000000000004">
      <c r="A1648" s="79"/>
    </row>
    <row r="1649" spans="1:1" x14ac:dyDescent="0.55000000000000004">
      <c r="A1649" s="79"/>
    </row>
    <row r="1650" spans="1:1" x14ac:dyDescent="0.55000000000000004">
      <c r="A1650" s="79"/>
    </row>
    <row r="1651" spans="1:1" x14ac:dyDescent="0.55000000000000004">
      <c r="A1651" s="79"/>
    </row>
    <row r="1652" spans="1:1" x14ac:dyDescent="0.55000000000000004">
      <c r="A1652" s="79"/>
    </row>
    <row r="1653" spans="1:1" x14ac:dyDescent="0.55000000000000004">
      <c r="A1653" s="79"/>
    </row>
    <row r="1654" spans="1:1" x14ac:dyDescent="0.55000000000000004">
      <c r="A1654" s="79"/>
    </row>
    <row r="1655" spans="1:1" x14ac:dyDescent="0.55000000000000004">
      <c r="A1655" s="79"/>
    </row>
    <row r="1656" spans="1:1" x14ac:dyDescent="0.55000000000000004">
      <c r="A1656" s="79"/>
    </row>
    <row r="1657" spans="1:1" x14ac:dyDescent="0.55000000000000004">
      <c r="A1657" s="79"/>
    </row>
    <row r="1658" spans="1:1" x14ac:dyDescent="0.55000000000000004">
      <c r="A1658" s="79"/>
    </row>
    <row r="1659" spans="1:1" x14ac:dyDescent="0.55000000000000004">
      <c r="A1659" s="79"/>
    </row>
    <row r="1660" spans="1:1" x14ac:dyDescent="0.55000000000000004">
      <c r="A1660" s="79"/>
    </row>
    <row r="1661" spans="1:1" x14ac:dyDescent="0.55000000000000004">
      <c r="A1661" s="79"/>
    </row>
    <row r="1662" spans="1:1" x14ac:dyDescent="0.55000000000000004">
      <c r="A1662" s="79"/>
    </row>
    <row r="1663" spans="1:1" x14ac:dyDescent="0.55000000000000004">
      <c r="A1663" s="79"/>
    </row>
    <row r="1664" spans="1:1" x14ac:dyDescent="0.55000000000000004">
      <c r="A1664" s="79"/>
    </row>
    <row r="1665" spans="1:1" x14ac:dyDescent="0.55000000000000004">
      <c r="A1665" s="79"/>
    </row>
    <row r="1666" spans="1:1" x14ac:dyDescent="0.55000000000000004">
      <c r="A1666" s="79"/>
    </row>
    <row r="1667" spans="1:1" x14ac:dyDescent="0.55000000000000004">
      <c r="A1667" s="79"/>
    </row>
    <row r="1668" spans="1:1" x14ac:dyDescent="0.55000000000000004">
      <c r="A1668" s="79"/>
    </row>
    <row r="1669" spans="1:1" x14ac:dyDescent="0.55000000000000004">
      <c r="A1669" s="79"/>
    </row>
    <row r="1670" spans="1:1" x14ac:dyDescent="0.55000000000000004">
      <c r="A1670" s="79"/>
    </row>
    <row r="1671" spans="1:1" x14ac:dyDescent="0.55000000000000004">
      <c r="A1671" s="79"/>
    </row>
    <row r="1672" spans="1:1" x14ac:dyDescent="0.55000000000000004">
      <c r="A1672" s="79"/>
    </row>
    <row r="1673" spans="1:1" x14ac:dyDescent="0.55000000000000004">
      <c r="A1673" s="79"/>
    </row>
    <row r="1674" spans="1:1" x14ac:dyDescent="0.55000000000000004">
      <c r="A1674" s="79"/>
    </row>
    <row r="1675" spans="1:1" x14ac:dyDescent="0.55000000000000004">
      <c r="A1675" s="79"/>
    </row>
    <row r="1676" spans="1:1" x14ac:dyDescent="0.55000000000000004">
      <c r="A1676" s="79"/>
    </row>
    <row r="1677" spans="1:1" x14ac:dyDescent="0.55000000000000004">
      <c r="A1677" s="79"/>
    </row>
    <row r="1678" spans="1:1" x14ac:dyDescent="0.55000000000000004">
      <c r="A1678" s="79"/>
    </row>
    <row r="1679" spans="1:1" x14ac:dyDescent="0.55000000000000004">
      <c r="A1679" s="79"/>
    </row>
    <row r="1680" spans="1:1" x14ac:dyDescent="0.55000000000000004">
      <c r="A1680" s="79"/>
    </row>
    <row r="1681" spans="1:1" x14ac:dyDescent="0.55000000000000004">
      <c r="A1681" s="79"/>
    </row>
    <row r="1682" spans="1:1" x14ac:dyDescent="0.55000000000000004">
      <c r="A1682" s="79"/>
    </row>
    <row r="1683" spans="1:1" x14ac:dyDescent="0.55000000000000004">
      <c r="A1683" s="79"/>
    </row>
    <row r="1684" spans="1:1" x14ac:dyDescent="0.55000000000000004">
      <c r="A1684" s="79"/>
    </row>
    <row r="1685" spans="1:1" x14ac:dyDescent="0.55000000000000004">
      <c r="A1685" s="79"/>
    </row>
    <row r="1686" spans="1:1" x14ac:dyDescent="0.55000000000000004">
      <c r="A1686" s="79"/>
    </row>
    <row r="1687" spans="1:1" x14ac:dyDescent="0.55000000000000004">
      <c r="A1687" s="79"/>
    </row>
    <row r="1688" spans="1:1" x14ac:dyDescent="0.55000000000000004">
      <c r="A1688" s="79"/>
    </row>
    <row r="1689" spans="1:1" x14ac:dyDescent="0.55000000000000004">
      <c r="A1689" s="79"/>
    </row>
    <row r="1690" spans="1:1" x14ac:dyDescent="0.55000000000000004">
      <c r="A1690" s="79"/>
    </row>
    <row r="1691" spans="1:1" x14ac:dyDescent="0.55000000000000004">
      <c r="A1691" s="79"/>
    </row>
    <row r="1692" spans="1:1" x14ac:dyDescent="0.55000000000000004">
      <c r="A1692" s="79"/>
    </row>
    <row r="1693" spans="1:1" x14ac:dyDescent="0.55000000000000004">
      <c r="A1693" s="79"/>
    </row>
    <row r="1694" spans="1:1" x14ac:dyDescent="0.55000000000000004">
      <c r="A1694" s="79"/>
    </row>
    <row r="1695" spans="1:1" x14ac:dyDescent="0.55000000000000004">
      <c r="A1695" s="79"/>
    </row>
    <row r="1696" spans="1:1" x14ac:dyDescent="0.55000000000000004">
      <c r="A1696" s="79"/>
    </row>
    <row r="1697" spans="1:1" x14ac:dyDescent="0.55000000000000004">
      <c r="A1697" s="79"/>
    </row>
    <row r="1698" spans="1:1" x14ac:dyDescent="0.55000000000000004">
      <c r="A1698" s="79"/>
    </row>
    <row r="1699" spans="1:1" x14ac:dyDescent="0.55000000000000004">
      <c r="A1699" s="79"/>
    </row>
    <row r="1700" spans="1:1" x14ac:dyDescent="0.55000000000000004">
      <c r="A1700" s="79"/>
    </row>
    <row r="1701" spans="1:1" x14ac:dyDescent="0.55000000000000004">
      <c r="A1701" s="79"/>
    </row>
    <row r="1702" spans="1:1" x14ac:dyDescent="0.55000000000000004">
      <c r="A1702" s="79"/>
    </row>
    <row r="1703" spans="1:1" x14ac:dyDescent="0.55000000000000004">
      <c r="A1703" s="79"/>
    </row>
    <row r="1704" spans="1:1" x14ac:dyDescent="0.55000000000000004">
      <c r="A1704" s="79"/>
    </row>
    <row r="1705" spans="1:1" x14ac:dyDescent="0.55000000000000004">
      <c r="A1705" s="79"/>
    </row>
    <row r="1706" spans="1:1" x14ac:dyDescent="0.55000000000000004">
      <c r="A1706" s="79"/>
    </row>
    <row r="1707" spans="1:1" x14ac:dyDescent="0.55000000000000004">
      <c r="A1707" s="79"/>
    </row>
    <row r="1708" spans="1:1" x14ac:dyDescent="0.55000000000000004">
      <c r="A1708" s="79"/>
    </row>
    <row r="1709" spans="1:1" x14ac:dyDescent="0.55000000000000004">
      <c r="A1709" s="79"/>
    </row>
    <row r="1710" spans="1:1" x14ac:dyDescent="0.55000000000000004">
      <c r="A1710" s="79"/>
    </row>
    <row r="1711" spans="1:1" x14ac:dyDescent="0.55000000000000004">
      <c r="A1711" s="79"/>
    </row>
    <row r="1712" spans="1:1" x14ac:dyDescent="0.55000000000000004">
      <c r="A1712" s="79"/>
    </row>
    <row r="1713" spans="1:1" x14ac:dyDescent="0.55000000000000004">
      <c r="A1713" s="79"/>
    </row>
    <row r="1714" spans="1:1" x14ac:dyDescent="0.55000000000000004">
      <c r="A1714" s="79"/>
    </row>
    <row r="1715" spans="1:1" x14ac:dyDescent="0.55000000000000004">
      <c r="A1715" s="79"/>
    </row>
    <row r="1716" spans="1:1" x14ac:dyDescent="0.55000000000000004">
      <c r="A1716" s="79"/>
    </row>
    <row r="1717" spans="1:1" x14ac:dyDescent="0.55000000000000004">
      <c r="A1717" s="79"/>
    </row>
    <row r="1718" spans="1:1" x14ac:dyDescent="0.55000000000000004">
      <c r="A1718" s="79"/>
    </row>
    <row r="1719" spans="1:1" x14ac:dyDescent="0.55000000000000004">
      <c r="A1719" s="79"/>
    </row>
    <row r="1720" spans="1:1" x14ac:dyDescent="0.55000000000000004">
      <c r="A1720" s="79"/>
    </row>
    <row r="1721" spans="1:1" x14ac:dyDescent="0.55000000000000004">
      <c r="A1721" s="79"/>
    </row>
    <row r="1722" spans="1:1" x14ac:dyDescent="0.55000000000000004">
      <c r="A1722" s="79"/>
    </row>
    <row r="1723" spans="1:1" x14ac:dyDescent="0.55000000000000004">
      <c r="A1723" s="79"/>
    </row>
    <row r="1724" spans="1:1" x14ac:dyDescent="0.55000000000000004">
      <c r="A1724" s="79"/>
    </row>
    <row r="1725" spans="1:1" x14ac:dyDescent="0.55000000000000004">
      <c r="A1725" s="79"/>
    </row>
    <row r="1726" spans="1:1" x14ac:dyDescent="0.55000000000000004">
      <c r="A1726" s="79"/>
    </row>
    <row r="1727" spans="1:1" x14ac:dyDescent="0.55000000000000004">
      <c r="A1727" s="79"/>
    </row>
    <row r="1728" spans="1:1" x14ac:dyDescent="0.55000000000000004">
      <c r="A1728" s="79"/>
    </row>
    <row r="1729" spans="1:1" x14ac:dyDescent="0.55000000000000004">
      <c r="A1729" s="79"/>
    </row>
    <row r="1730" spans="1:1" x14ac:dyDescent="0.55000000000000004">
      <c r="A1730" s="79"/>
    </row>
    <row r="1731" spans="1:1" x14ac:dyDescent="0.55000000000000004">
      <c r="A1731" s="79"/>
    </row>
    <row r="1732" spans="1:1" x14ac:dyDescent="0.55000000000000004">
      <c r="A1732" s="79"/>
    </row>
    <row r="1733" spans="1:1" x14ac:dyDescent="0.55000000000000004">
      <c r="A1733" s="79"/>
    </row>
    <row r="1734" spans="1:1" x14ac:dyDescent="0.55000000000000004">
      <c r="A1734" s="79"/>
    </row>
    <row r="1735" spans="1:1" x14ac:dyDescent="0.55000000000000004">
      <c r="A1735" s="79"/>
    </row>
    <row r="1736" spans="1:1" x14ac:dyDescent="0.55000000000000004">
      <c r="A1736" s="79"/>
    </row>
    <row r="1737" spans="1:1" x14ac:dyDescent="0.55000000000000004">
      <c r="A1737" s="79"/>
    </row>
    <row r="1738" spans="1:1" x14ac:dyDescent="0.55000000000000004">
      <c r="A1738" s="79"/>
    </row>
    <row r="1739" spans="1:1" x14ac:dyDescent="0.55000000000000004">
      <c r="A1739" s="79"/>
    </row>
    <row r="1740" spans="1:1" x14ac:dyDescent="0.55000000000000004">
      <c r="A1740" s="79"/>
    </row>
    <row r="1741" spans="1:1" x14ac:dyDescent="0.55000000000000004">
      <c r="A1741" s="79"/>
    </row>
    <row r="1742" spans="1:1" x14ac:dyDescent="0.55000000000000004">
      <c r="A1742" s="79"/>
    </row>
    <row r="1743" spans="1:1" x14ac:dyDescent="0.55000000000000004">
      <c r="A1743" s="79"/>
    </row>
    <row r="1744" spans="1:1" x14ac:dyDescent="0.55000000000000004">
      <c r="A1744" s="79"/>
    </row>
    <row r="1745" spans="1:1" x14ac:dyDescent="0.55000000000000004">
      <c r="A1745" s="79"/>
    </row>
    <row r="1746" spans="1:1" x14ac:dyDescent="0.55000000000000004">
      <c r="A1746" s="79"/>
    </row>
    <row r="1747" spans="1:1" x14ac:dyDescent="0.55000000000000004">
      <c r="A1747" s="79"/>
    </row>
    <row r="1748" spans="1:1" x14ac:dyDescent="0.55000000000000004">
      <c r="A1748" s="79"/>
    </row>
    <row r="1749" spans="1:1" x14ac:dyDescent="0.55000000000000004">
      <c r="A1749" s="79"/>
    </row>
    <row r="1750" spans="1:1" x14ac:dyDescent="0.55000000000000004">
      <c r="A1750" s="79"/>
    </row>
    <row r="1751" spans="1:1" x14ac:dyDescent="0.55000000000000004">
      <c r="A1751" s="79"/>
    </row>
    <row r="1752" spans="1:1" x14ac:dyDescent="0.55000000000000004">
      <c r="A1752" s="79"/>
    </row>
    <row r="1753" spans="1:1" x14ac:dyDescent="0.55000000000000004">
      <c r="A1753" s="79"/>
    </row>
    <row r="1754" spans="1:1" x14ac:dyDescent="0.55000000000000004">
      <c r="A1754" s="79"/>
    </row>
    <row r="1755" spans="1:1" x14ac:dyDescent="0.55000000000000004">
      <c r="A1755" s="79"/>
    </row>
    <row r="1756" spans="1:1" x14ac:dyDescent="0.55000000000000004">
      <c r="A1756" s="79"/>
    </row>
    <row r="1757" spans="1:1" x14ac:dyDescent="0.55000000000000004">
      <c r="A1757" s="79"/>
    </row>
    <row r="1758" spans="1:1" x14ac:dyDescent="0.55000000000000004">
      <c r="A1758" s="79"/>
    </row>
    <row r="1759" spans="1:1" x14ac:dyDescent="0.55000000000000004">
      <c r="A1759" s="79"/>
    </row>
    <row r="1760" spans="1:1" x14ac:dyDescent="0.55000000000000004">
      <c r="A1760" s="79"/>
    </row>
    <row r="1761" spans="1:1" x14ac:dyDescent="0.55000000000000004">
      <c r="A1761" s="79"/>
    </row>
    <row r="1762" spans="1:1" x14ac:dyDescent="0.55000000000000004">
      <c r="A1762" s="79"/>
    </row>
    <row r="1763" spans="1:1" x14ac:dyDescent="0.55000000000000004">
      <c r="A1763" s="79"/>
    </row>
    <row r="1764" spans="1:1" x14ac:dyDescent="0.55000000000000004">
      <c r="A1764" s="79"/>
    </row>
    <row r="1765" spans="1:1" x14ac:dyDescent="0.55000000000000004">
      <c r="A1765" s="79"/>
    </row>
    <row r="1766" spans="1:1" x14ac:dyDescent="0.55000000000000004">
      <c r="A1766" s="79"/>
    </row>
    <row r="1767" spans="1:1" x14ac:dyDescent="0.55000000000000004">
      <c r="A1767" s="79"/>
    </row>
    <row r="1768" spans="1:1" x14ac:dyDescent="0.55000000000000004">
      <c r="A1768" s="79"/>
    </row>
    <row r="1769" spans="1:1" x14ac:dyDescent="0.55000000000000004">
      <c r="A1769" s="79"/>
    </row>
    <row r="1770" spans="1:1" x14ac:dyDescent="0.55000000000000004">
      <c r="A1770" s="79"/>
    </row>
    <row r="1771" spans="1:1" x14ac:dyDescent="0.55000000000000004">
      <c r="A1771" s="79"/>
    </row>
    <row r="1772" spans="1:1" x14ac:dyDescent="0.55000000000000004">
      <c r="A1772" s="79"/>
    </row>
    <row r="1773" spans="1:1" x14ac:dyDescent="0.55000000000000004">
      <c r="A1773" s="79"/>
    </row>
    <row r="1774" spans="1:1" x14ac:dyDescent="0.55000000000000004">
      <c r="A1774" s="79"/>
    </row>
    <row r="1775" spans="1:1" x14ac:dyDescent="0.55000000000000004">
      <c r="A1775" s="79"/>
    </row>
    <row r="1776" spans="1:1" x14ac:dyDescent="0.55000000000000004">
      <c r="A1776" s="79"/>
    </row>
    <row r="1777" spans="1:1" x14ac:dyDescent="0.55000000000000004">
      <c r="A1777" s="79"/>
    </row>
    <row r="1778" spans="1:1" x14ac:dyDescent="0.55000000000000004">
      <c r="A1778" s="79"/>
    </row>
    <row r="1779" spans="1:1" x14ac:dyDescent="0.55000000000000004">
      <c r="A1779" s="79"/>
    </row>
    <row r="1780" spans="1:1" x14ac:dyDescent="0.55000000000000004">
      <c r="A1780" s="79"/>
    </row>
    <row r="1781" spans="1:1" x14ac:dyDescent="0.55000000000000004">
      <c r="A1781" s="79"/>
    </row>
    <row r="1782" spans="1:1" x14ac:dyDescent="0.55000000000000004">
      <c r="A1782" s="79"/>
    </row>
    <row r="1783" spans="1:1" x14ac:dyDescent="0.55000000000000004">
      <c r="A1783" s="79"/>
    </row>
    <row r="1784" spans="1:1" x14ac:dyDescent="0.55000000000000004">
      <c r="A1784" s="79"/>
    </row>
    <row r="1785" spans="1:1" x14ac:dyDescent="0.55000000000000004">
      <c r="A1785" s="79"/>
    </row>
    <row r="1786" spans="1:1" x14ac:dyDescent="0.55000000000000004">
      <c r="A1786" s="79"/>
    </row>
    <row r="1787" spans="1:1" x14ac:dyDescent="0.55000000000000004">
      <c r="A1787" s="79"/>
    </row>
    <row r="1788" spans="1:1" x14ac:dyDescent="0.55000000000000004">
      <c r="A1788" s="79"/>
    </row>
    <row r="1789" spans="1:1" x14ac:dyDescent="0.55000000000000004">
      <c r="A1789" s="79"/>
    </row>
    <row r="1790" spans="1:1" x14ac:dyDescent="0.55000000000000004">
      <c r="A1790" s="79"/>
    </row>
    <row r="1791" spans="1:1" x14ac:dyDescent="0.55000000000000004">
      <c r="A1791" s="79"/>
    </row>
    <row r="1792" spans="1:1" x14ac:dyDescent="0.55000000000000004">
      <c r="A1792" s="79"/>
    </row>
    <row r="1793" spans="1:1" x14ac:dyDescent="0.55000000000000004">
      <c r="A1793" s="79"/>
    </row>
    <row r="1794" spans="1:1" x14ac:dyDescent="0.55000000000000004">
      <c r="A1794" s="79"/>
    </row>
    <row r="1795" spans="1:1" x14ac:dyDescent="0.55000000000000004">
      <c r="A1795" s="79"/>
    </row>
    <row r="1796" spans="1:1" x14ac:dyDescent="0.55000000000000004">
      <c r="A1796" s="79"/>
    </row>
    <row r="1797" spans="1:1" x14ac:dyDescent="0.55000000000000004">
      <c r="A1797" s="79"/>
    </row>
    <row r="1798" spans="1:1" x14ac:dyDescent="0.55000000000000004">
      <c r="A1798" s="79"/>
    </row>
    <row r="1799" spans="1:1" x14ac:dyDescent="0.55000000000000004">
      <c r="A1799" s="79"/>
    </row>
    <row r="1800" spans="1:1" x14ac:dyDescent="0.55000000000000004">
      <c r="A1800" s="79"/>
    </row>
    <row r="1801" spans="1:1" x14ac:dyDescent="0.55000000000000004">
      <c r="A1801" s="79"/>
    </row>
    <row r="1802" spans="1:1" x14ac:dyDescent="0.55000000000000004">
      <c r="A1802" s="79"/>
    </row>
    <row r="1803" spans="1:1" x14ac:dyDescent="0.55000000000000004">
      <c r="A1803" s="79"/>
    </row>
    <row r="1804" spans="1:1" x14ac:dyDescent="0.55000000000000004">
      <c r="A1804" s="79"/>
    </row>
    <row r="1805" spans="1:1" x14ac:dyDescent="0.55000000000000004">
      <c r="A1805" s="79"/>
    </row>
    <row r="1806" spans="1:1" x14ac:dyDescent="0.55000000000000004">
      <c r="A1806" s="79"/>
    </row>
    <row r="1807" spans="1:1" x14ac:dyDescent="0.55000000000000004">
      <c r="A1807" s="79"/>
    </row>
    <row r="1808" spans="1:1" x14ac:dyDescent="0.55000000000000004">
      <c r="A1808" s="79"/>
    </row>
    <row r="1809" spans="1:1" x14ac:dyDescent="0.55000000000000004">
      <c r="A1809" s="79"/>
    </row>
    <row r="1810" spans="1:1" x14ac:dyDescent="0.55000000000000004">
      <c r="A1810" s="79"/>
    </row>
    <row r="1811" spans="1:1" x14ac:dyDescent="0.55000000000000004">
      <c r="A1811" s="79"/>
    </row>
    <row r="1812" spans="1:1" x14ac:dyDescent="0.55000000000000004">
      <c r="A1812" s="79"/>
    </row>
    <row r="1813" spans="1:1" x14ac:dyDescent="0.55000000000000004">
      <c r="A1813" s="79"/>
    </row>
    <row r="1814" spans="1:1" x14ac:dyDescent="0.55000000000000004">
      <c r="A1814" s="79"/>
    </row>
    <row r="1815" spans="1:1" x14ac:dyDescent="0.55000000000000004">
      <c r="A1815" s="79"/>
    </row>
    <row r="1816" spans="1:1" x14ac:dyDescent="0.55000000000000004">
      <c r="A1816" s="79"/>
    </row>
    <row r="1817" spans="1:1" x14ac:dyDescent="0.55000000000000004">
      <c r="A1817" s="79"/>
    </row>
    <row r="1818" spans="1:1" x14ac:dyDescent="0.55000000000000004">
      <c r="A1818" s="79"/>
    </row>
    <row r="1819" spans="1:1" x14ac:dyDescent="0.55000000000000004">
      <c r="A1819" s="79"/>
    </row>
    <row r="1820" spans="1:1" x14ac:dyDescent="0.55000000000000004">
      <c r="A1820" s="79"/>
    </row>
    <row r="1821" spans="1:1" x14ac:dyDescent="0.55000000000000004">
      <c r="A1821" s="79"/>
    </row>
    <row r="1822" spans="1:1" x14ac:dyDescent="0.55000000000000004">
      <c r="A1822" s="79"/>
    </row>
    <row r="1823" spans="1:1" x14ac:dyDescent="0.55000000000000004">
      <c r="A1823" s="79"/>
    </row>
    <row r="1824" spans="1:1" x14ac:dyDescent="0.55000000000000004">
      <c r="A1824" s="79"/>
    </row>
    <row r="1825" spans="1:1" x14ac:dyDescent="0.55000000000000004">
      <c r="A1825" s="79"/>
    </row>
    <row r="1826" spans="1:1" x14ac:dyDescent="0.55000000000000004">
      <c r="A1826" s="79"/>
    </row>
    <row r="1827" spans="1:1" x14ac:dyDescent="0.55000000000000004">
      <c r="A1827" s="79"/>
    </row>
    <row r="1828" spans="1:1" x14ac:dyDescent="0.55000000000000004">
      <c r="A1828" s="79"/>
    </row>
    <row r="1829" spans="1:1" x14ac:dyDescent="0.55000000000000004">
      <c r="A1829" s="79"/>
    </row>
    <row r="1830" spans="1:1" x14ac:dyDescent="0.55000000000000004">
      <c r="A1830" s="79"/>
    </row>
    <row r="1831" spans="1:1" x14ac:dyDescent="0.55000000000000004">
      <c r="A1831" s="79"/>
    </row>
    <row r="1832" spans="1:1" x14ac:dyDescent="0.55000000000000004">
      <c r="A1832" s="79"/>
    </row>
    <row r="1833" spans="1:1" x14ac:dyDescent="0.55000000000000004">
      <c r="A1833" s="79"/>
    </row>
    <row r="1834" spans="1:1" x14ac:dyDescent="0.55000000000000004">
      <c r="A1834" s="79"/>
    </row>
    <row r="1835" spans="1:1" x14ac:dyDescent="0.55000000000000004">
      <c r="A1835" s="79"/>
    </row>
    <row r="1836" spans="1:1" x14ac:dyDescent="0.55000000000000004">
      <c r="A1836" s="79"/>
    </row>
    <row r="1837" spans="1:1" x14ac:dyDescent="0.55000000000000004">
      <c r="A1837" s="79"/>
    </row>
    <row r="1838" spans="1:1" x14ac:dyDescent="0.55000000000000004">
      <c r="A1838" s="79"/>
    </row>
    <row r="1839" spans="1:1" x14ac:dyDescent="0.55000000000000004">
      <c r="A1839" s="79"/>
    </row>
    <row r="1840" spans="1:1" x14ac:dyDescent="0.55000000000000004">
      <c r="A1840" s="79"/>
    </row>
    <row r="1841" spans="1:1" x14ac:dyDescent="0.55000000000000004">
      <c r="A1841" s="79"/>
    </row>
    <row r="1842" spans="1:1" x14ac:dyDescent="0.55000000000000004">
      <c r="A1842" s="79"/>
    </row>
    <row r="1843" spans="1:1" x14ac:dyDescent="0.55000000000000004">
      <c r="A1843" s="79"/>
    </row>
    <row r="1844" spans="1:1" x14ac:dyDescent="0.55000000000000004">
      <c r="A1844" s="79"/>
    </row>
    <row r="1845" spans="1:1" x14ac:dyDescent="0.55000000000000004">
      <c r="A1845" s="79"/>
    </row>
    <row r="1846" spans="1:1" x14ac:dyDescent="0.55000000000000004">
      <c r="A1846" s="79"/>
    </row>
    <row r="1847" spans="1:1" x14ac:dyDescent="0.55000000000000004">
      <c r="A1847" s="79"/>
    </row>
    <row r="1848" spans="1:1" x14ac:dyDescent="0.55000000000000004">
      <c r="A1848" s="79"/>
    </row>
    <row r="1849" spans="1:1" x14ac:dyDescent="0.55000000000000004">
      <c r="A1849" s="79"/>
    </row>
    <row r="1850" spans="1:1" x14ac:dyDescent="0.55000000000000004">
      <c r="A1850" s="79"/>
    </row>
    <row r="1851" spans="1:1" x14ac:dyDescent="0.55000000000000004">
      <c r="A1851" s="79"/>
    </row>
    <row r="1852" spans="1:1" x14ac:dyDescent="0.55000000000000004">
      <c r="A1852" s="79"/>
    </row>
    <row r="1853" spans="1:1" x14ac:dyDescent="0.55000000000000004">
      <c r="A1853" s="79"/>
    </row>
    <row r="1854" spans="1:1" x14ac:dyDescent="0.55000000000000004">
      <c r="A1854" s="79"/>
    </row>
    <row r="1855" spans="1:1" x14ac:dyDescent="0.55000000000000004">
      <c r="A1855" s="79"/>
    </row>
    <row r="1856" spans="1:1" x14ac:dyDescent="0.55000000000000004">
      <c r="A1856" s="79"/>
    </row>
    <row r="1857" spans="1:1" x14ac:dyDescent="0.55000000000000004">
      <c r="A1857" s="79"/>
    </row>
    <row r="1858" spans="1:1" x14ac:dyDescent="0.55000000000000004">
      <c r="A1858" s="79"/>
    </row>
    <row r="1859" spans="1:1" x14ac:dyDescent="0.55000000000000004">
      <c r="A1859" s="79"/>
    </row>
    <row r="1860" spans="1:1" x14ac:dyDescent="0.55000000000000004">
      <c r="A1860" s="79"/>
    </row>
    <row r="1861" spans="1:1" x14ac:dyDescent="0.55000000000000004">
      <c r="A1861" s="79"/>
    </row>
    <row r="1862" spans="1:1" x14ac:dyDescent="0.55000000000000004">
      <c r="A1862" s="79"/>
    </row>
    <row r="1863" spans="1:1" x14ac:dyDescent="0.55000000000000004">
      <c r="A1863" s="79"/>
    </row>
    <row r="1864" spans="1:1" x14ac:dyDescent="0.55000000000000004">
      <c r="A1864" s="79"/>
    </row>
    <row r="1865" spans="1:1" x14ac:dyDescent="0.55000000000000004">
      <c r="A1865" s="79"/>
    </row>
    <row r="1866" spans="1:1" x14ac:dyDescent="0.55000000000000004">
      <c r="A1866" s="79"/>
    </row>
    <row r="1867" spans="1:1" x14ac:dyDescent="0.55000000000000004">
      <c r="A1867" s="79"/>
    </row>
    <row r="1868" spans="1:1" x14ac:dyDescent="0.55000000000000004">
      <c r="A1868" s="79"/>
    </row>
    <row r="1869" spans="1:1" x14ac:dyDescent="0.55000000000000004">
      <c r="A1869" s="79"/>
    </row>
    <row r="1870" spans="1:1" x14ac:dyDescent="0.55000000000000004">
      <c r="A1870" s="79"/>
    </row>
    <row r="1871" spans="1:1" x14ac:dyDescent="0.55000000000000004">
      <c r="A1871" s="79"/>
    </row>
    <row r="1872" spans="1:1" x14ac:dyDescent="0.55000000000000004">
      <c r="A1872" s="79"/>
    </row>
    <row r="1873" spans="1:1" x14ac:dyDescent="0.55000000000000004">
      <c r="A1873" s="79"/>
    </row>
    <row r="1874" spans="1:1" x14ac:dyDescent="0.55000000000000004">
      <c r="A1874" s="79"/>
    </row>
    <row r="1875" spans="1:1" x14ac:dyDescent="0.55000000000000004">
      <c r="A1875" s="79"/>
    </row>
    <row r="1876" spans="1:1" x14ac:dyDescent="0.55000000000000004">
      <c r="A1876" s="79"/>
    </row>
    <row r="1877" spans="1:1" x14ac:dyDescent="0.55000000000000004">
      <c r="A1877" s="79"/>
    </row>
    <row r="1878" spans="1:1" x14ac:dyDescent="0.55000000000000004">
      <c r="A1878" s="79"/>
    </row>
    <row r="1879" spans="1:1" x14ac:dyDescent="0.55000000000000004">
      <c r="A1879" s="79"/>
    </row>
    <row r="1880" spans="1:1" x14ac:dyDescent="0.55000000000000004">
      <c r="A1880" s="79"/>
    </row>
    <row r="1881" spans="1:1" x14ac:dyDescent="0.55000000000000004">
      <c r="A1881" s="79"/>
    </row>
    <row r="1882" spans="1:1" x14ac:dyDescent="0.55000000000000004">
      <c r="A1882" s="79"/>
    </row>
    <row r="1883" spans="1:1" x14ac:dyDescent="0.55000000000000004">
      <c r="A1883" s="79"/>
    </row>
    <row r="1884" spans="1:1" x14ac:dyDescent="0.55000000000000004">
      <c r="A1884" s="79"/>
    </row>
    <row r="1885" spans="1:1" x14ac:dyDescent="0.55000000000000004">
      <c r="A1885" s="79"/>
    </row>
    <row r="1886" spans="1:1" x14ac:dyDescent="0.55000000000000004">
      <c r="A1886" s="79"/>
    </row>
    <row r="1887" spans="1:1" x14ac:dyDescent="0.55000000000000004">
      <c r="A1887" s="79"/>
    </row>
    <row r="1888" spans="1:1" x14ac:dyDescent="0.55000000000000004">
      <c r="A1888" s="79"/>
    </row>
    <row r="1889" spans="1:1" x14ac:dyDescent="0.55000000000000004">
      <c r="A1889" s="79"/>
    </row>
    <row r="1890" spans="1:1" x14ac:dyDescent="0.55000000000000004">
      <c r="A1890" s="79"/>
    </row>
    <row r="1891" spans="1:1" x14ac:dyDescent="0.55000000000000004">
      <c r="A1891" s="79"/>
    </row>
    <row r="1892" spans="1:1" x14ac:dyDescent="0.55000000000000004">
      <c r="A1892" s="79"/>
    </row>
    <row r="1893" spans="1:1" x14ac:dyDescent="0.55000000000000004">
      <c r="A1893" s="79"/>
    </row>
    <row r="1894" spans="1:1" x14ac:dyDescent="0.55000000000000004">
      <c r="A1894" s="79"/>
    </row>
    <row r="1895" spans="1:1" x14ac:dyDescent="0.55000000000000004">
      <c r="A1895" s="79"/>
    </row>
    <row r="1896" spans="1:1" x14ac:dyDescent="0.55000000000000004">
      <c r="A1896" s="79"/>
    </row>
    <row r="1897" spans="1:1" x14ac:dyDescent="0.55000000000000004">
      <c r="A1897" s="79"/>
    </row>
    <row r="1898" spans="1:1" x14ac:dyDescent="0.55000000000000004">
      <c r="A1898" s="79"/>
    </row>
    <row r="1899" spans="1:1" x14ac:dyDescent="0.55000000000000004">
      <c r="A1899" s="79"/>
    </row>
    <row r="1900" spans="1:1" x14ac:dyDescent="0.55000000000000004">
      <c r="A1900" s="79"/>
    </row>
    <row r="1901" spans="1:1" x14ac:dyDescent="0.55000000000000004">
      <c r="A1901" s="79"/>
    </row>
    <row r="1902" spans="1:1" x14ac:dyDescent="0.55000000000000004">
      <c r="A1902" s="79"/>
    </row>
    <row r="1903" spans="1:1" x14ac:dyDescent="0.55000000000000004">
      <c r="A1903" s="79"/>
    </row>
    <row r="1904" spans="1:1" x14ac:dyDescent="0.55000000000000004">
      <c r="A1904" s="79"/>
    </row>
    <row r="1905" spans="1:1" x14ac:dyDescent="0.55000000000000004">
      <c r="A1905" s="79"/>
    </row>
    <row r="1906" spans="1:1" x14ac:dyDescent="0.55000000000000004">
      <c r="A1906" s="79"/>
    </row>
    <row r="1907" spans="1:1" x14ac:dyDescent="0.55000000000000004">
      <c r="A1907" s="79"/>
    </row>
    <row r="1908" spans="1:1" x14ac:dyDescent="0.55000000000000004">
      <c r="A1908" s="79"/>
    </row>
    <row r="1909" spans="1:1" x14ac:dyDescent="0.55000000000000004">
      <c r="A1909" s="79"/>
    </row>
    <row r="1910" spans="1:1" x14ac:dyDescent="0.55000000000000004">
      <c r="A1910" s="79"/>
    </row>
    <row r="1911" spans="1:1" x14ac:dyDescent="0.55000000000000004">
      <c r="A1911" s="79"/>
    </row>
    <row r="1912" spans="1:1" x14ac:dyDescent="0.55000000000000004">
      <c r="A1912" s="79"/>
    </row>
    <row r="1913" spans="1:1" x14ac:dyDescent="0.55000000000000004">
      <c r="A1913" s="79"/>
    </row>
    <row r="1914" spans="1:1" x14ac:dyDescent="0.55000000000000004">
      <c r="A1914" s="79"/>
    </row>
    <row r="1915" spans="1:1" x14ac:dyDescent="0.55000000000000004">
      <c r="A1915" s="79"/>
    </row>
    <row r="1916" spans="1:1" x14ac:dyDescent="0.55000000000000004">
      <c r="A1916" s="79"/>
    </row>
    <row r="1917" spans="1:1" x14ac:dyDescent="0.55000000000000004">
      <c r="A1917" s="79"/>
    </row>
    <row r="1918" spans="1:1" x14ac:dyDescent="0.55000000000000004">
      <c r="A1918" s="79"/>
    </row>
    <row r="1919" spans="1:1" x14ac:dyDescent="0.55000000000000004">
      <c r="A1919" s="79"/>
    </row>
    <row r="1920" spans="1:1" x14ac:dyDescent="0.55000000000000004">
      <c r="A1920" s="79"/>
    </row>
    <row r="1921" spans="1:1" x14ac:dyDescent="0.55000000000000004">
      <c r="A1921" s="79"/>
    </row>
    <row r="1922" spans="1:1" x14ac:dyDescent="0.55000000000000004">
      <c r="A1922" s="79"/>
    </row>
    <row r="1923" spans="1:1" x14ac:dyDescent="0.55000000000000004">
      <c r="A1923" s="79"/>
    </row>
    <row r="1924" spans="1:1" x14ac:dyDescent="0.55000000000000004">
      <c r="A1924" s="79"/>
    </row>
    <row r="1925" spans="1:1" x14ac:dyDescent="0.55000000000000004">
      <c r="A1925" s="79"/>
    </row>
    <row r="1926" spans="1:1" x14ac:dyDescent="0.55000000000000004">
      <c r="A1926" s="79"/>
    </row>
    <row r="1927" spans="1:1" x14ac:dyDescent="0.55000000000000004">
      <c r="A1927" s="79"/>
    </row>
    <row r="1928" spans="1:1" x14ac:dyDescent="0.55000000000000004">
      <c r="A1928" s="79"/>
    </row>
    <row r="1929" spans="1:1" x14ac:dyDescent="0.55000000000000004">
      <c r="A1929" s="79"/>
    </row>
    <row r="1930" spans="1:1" x14ac:dyDescent="0.55000000000000004">
      <c r="A1930" s="79"/>
    </row>
    <row r="1931" spans="1:1" x14ac:dyDescent="0.55000000000000004">
      <c r="A1931" s="79"/>
    </row>
    <row r="1932" spans="1:1" x14ac:dyDescent="0.55000000000000004">
      <c r="A1932" s="79"/>
    </row>
    <row r="1933" spans="1:1" x14ac:dyDescent="0.55000000000000004">
      <c r="A1933" s="79"/>
    </row>
    <row r="1934" spans="1:1" x14ac:dyDescent="0.55000000000000004">
      <c r="A1934" s="79"/>
    </row>
    <row r="1935" spans="1:1" x14ac:dyDescent="0.55000000000000004">
      <c r="A1935" s="79"/>
    </row>
    <row r="1936" spans="1:1" x14ac:dyDescent="0.55000000000000004">
      <c r="A1936" s="79"/>
    </row>
    <row r="1937" spans="1:1" x14ac:dyDescent="0.55000000000000004">
      <c r="A1937" s="79"/>
    </row>
    <row r="1938" spans="1:1" x14ac:dyDescent="0.55000000000000004">
      <c r="A1938" s="79"/>
    </row>
    <row r="1939" spans="1:1" x14ac:dyDescent="0.55000000000000004">
      <c r="A1939" s="79"/>
    </row>
    <row r="1940" spans="1:1" x14ac:dyDescent="0.55000000000000004">
      <c r="A1940" s="79"/>
    </row>
    <row r="1941" spans="1:1" x14ac:dyDescent="0.55000000000000004">
      <c r="A1941" s="79"/>
    </row>
    <row r="1942" spans="1:1" x14ac:dyDescent="0.55000000000000004">
      <c r="A1942" s="79"/>
    </row>
    <row r="1943" spans="1:1" x14ac:dyDescent="0.55000000000000004">
      <c r="A1943" s="79"/>
    </row>
    <row r="1944" spans="1:1" x14ac:dyDescent="0.55000000000000004">
      <c r="A1944" s="79"/>
    </row>
    <row r="1945" spans="1:1" x14ac:dyDescent="0.55000000000000004">
      <c r="A1945" s="79"/>
    </row>
    <row r="1946" spans="1:1" x14ac:dyDescent="0.55000000000000004">
      <c r="A1946" s="79"/>
    </row>
    <row r="1947" spans="1:1" x14ac:dyDescent="0.55000000000000004">
      <c r="A1947" s="79"/>
    </row>
    <row r="1948" spans="1:1" x14ac:dyDescent="0.55000000000000004">
      <c r="A1948" s="79"/>
    </row>
    <row r="1949" spans="1:1" x14ac:dyDescent="0.55000000000000004">
      <c r="A1949" s="79"/>
    </row>
    <row r="1950" spans="1:1" x14ac:dyDescent="0.55000000000000004">
      <c r="A1950" s="79"/>
    </row>
    <row r="1951" spans="1:1" x14ac:dyDescent="0.55000000000000004">
      <c r="A1951" s="79"/>
    </row>
    <row r="1952" spans="1:1" x14ac:dyDescent="0.55000000000000004">
      <c r="A1952" s="79"/>
    </row>
    <row r="1953" spans="1:1" x14ac:dyDescent="0.55000000000000004">
      <c r="A1953" s="79"/>
    </row>
    <row r="1954" spans="1:1" x14ac:dyDescent="0.55000000000000004">
      <c r="A1954" s="79"/>
    </row>
    <row r="1955" spans="1:1" x14ac:dyDescent="0.55000000000000004">
      <c r="A1955" s="79"/>
    </row>
    <row r="1956" spans="1:1" x14ac:dyDescent="0.55000000000000004">
      <c r="A1956" s="79"/>
    </row>
    <row r="1957" spans="1:1" x14ac:dyDescent="0.55000000000000004">
      <c r="A1957" s="79"/>
    </row>
    <row r="1958" spans="1:1" x14ac:dyDescent="0.55000000000000004">
      <c r="A1958" s="79"/>
    </row>
    <row r="1959" spans="1:1" x14ac:dyDescent="0.55000000000000004">
      <c r="A1959" s="79"/>
    </row>
    <row r="1960" spans="1:1" x14ac:dyDescent="0.55000000000000004">
      <c r="A1960" s="79"/>
    </row>
    <row r="1961" spans="1:1" x14ac:dyDescent="0.55000000000000004">
      <c r="A1961" s="79"/>
    </row>
    <row r="1962" spans="1:1" x14ac:dyDescent="0.55000000000000004">
      <c r="A1962" s="79"/>
    </row>
    <row r="1963" spans="1:1" x14ac:dyDescent="0.55000000000000004">
      <c r="A1963" s="79"/>
    </row>
    <row r="1964" spans="1:1" x14ac:dyDescent="0.55000000000000004">
      <c r="A1964" s="79"/>
    </row>
    <row r="1965" spans="1:1" x14ac:dyDescent="0.55000000000000004">
      <c r="A1965" s="79"/>
    </row>
    <row r="1966" spans="1:1" x14ac:dyDescent="0.55000000000000004">
      <c r="A1966" s="79"/>
    </row>
    <row r="1967" spans="1:1" x14ac:dyDescent="0.55000000000000004">
      <c r="A1967" s="79"/>
    </row>
    <row r="1968" spans="1:1" x14ac:dyDescent="0.55000000000000004">
      <c r="A1968" s="79"/>
    </row>
    <row r="1969" spans="1:1" x14ac:dyDescent="0.55000000000000004">
      <c r="A1969" s="79"/>
    </row>
    <row r="1970" spans="1:1" x14ac:dyDescent="0.55000000000000004">
      <c r="A1970" s="79"/>
    </row>
    <row r="1971" spans="1:1" x14ac:dyDescent="0.55000000000000004">
      <c r="A1971" s="79"/>
    </row>
    <row r="1972" spans="1:1" x14ac:dyDescent="0.55000000000000004">
      <c r="A1972" s="79"/>
    </row>
    <row r="1973" spans="1:1" x14ac:dyDescent="0.55000000000000004">
      <c r="A1973" s="79"/>
    </row>
    <row r="1974" spans="1:1" x14ac:dyDescent="0.55000000000000004">
      <c r="A1974" s="79"/>
    </row>
    <row r="1975" spans="1:1" x14ac:dyDescent="0.55000000000000004">
      <c r="A1975" s="79"/>
    </row>
    <row r="1976" spans="1:1" x14ac:dyDescent="0.55000000000000004">
      <c r="A1976" s="79"/>
    </row>
    <row r="1977" spans="1:1" x14ac:dyDescent="0.55000000000000004">
      <c r="A1977" s="79"/>
    </row>
    <row r="1978" spans="1:1" x14ac:dyDescent="0.55000000000000004">
      <c r="A1978" s="79"/>
    </row>
    <row r="1979" spans="1:1" x14ac:dyDescent="0.55000000000000004">
      <c r="A1979" s="79"/>
    </row>
    <row r="1980" spans="1:1" x14ac:dyDescent="0.55000000000000004">
      <c r="A1980" s="79"/>
    </row>
    <row r="1981" spans="1:1" x14ac:dyDescent="0.55000000000000004">
      <c r="A1981" s="79"/>
    </row>
    <row r="1982" spans="1:1" x14ac:dyDescent="0.55000000000000004">
      <c r="A1982" s="79"/>
    </row>
    <row r="1983" spans="1:1" x14ac:dyDescent="0.55000000000000004">
      <c r="A1983" s="79"/>
    </row>
    <row r="1984" spans="1:1" x14ac:dyDescent="0.55000000000000004">
      <c r="A1984" s="79"/>
    </row>
    <row r="1985" spans="1:1" x14ac:dyDescent="0.55000000000000004">
      <c r="A1985" s="79"/>
    </row>
    <row r="1986" spans="1:1" x14ac:dyDescent="0.55000000000000004">
      <c r="A1986" s="79"/>
    </row>
    <row r="1987" spans="1:1" x14ac:dyDescent="0.55000000000000004">
      <c r="A1987" s="79"/>
    </row>
    <row r="1988" spans="1:1" x14ac:dyDescent="0.55000000000000004">
      <c r="A1988" s="79"/>
    </row>
    <row r="1989" spans="1:1" x14ac:dyDescent="0.55000000000000004">
      <c r="A1989" s="79"/>
    </row>
    <row r="1990" spans="1:1" x14ac:dyDescent="0.55000000000000004">
      <c r="A1990" s="79"/>
    </row>
    <row r="1991" spans="1:1" x14ac:dyDescent="0.55000000000000004">
      <c r="A1991" s="79"/>
    </row>
    <row r="1992" spans="1:1" x14ac:dyDescent="0.55000000000000004">
      <c r="A1992" s="79"/>
    </row>
    <row r="1993" spans="1:1" x14ac:dyDescent="0.55000000000000004">
      <c r="A1993" s="79"/>
    </row>
    <row r="1994" spans="1:1" x14ac:dyDescent="0.55000000000000004">
      <c r="A1994" s="79"/>
    </row>
    <row r="1995" spans="1:1" x14ac:dyDescent="0.55000000000000004">
      <c r="A1995" s="79"/>
    </row>
    <row r="1996" spans="1:1" x14ac:dyDescent="0.55000000000000004">
      <c r="A1996" s="79"/>
    </row>
    <row r="1997" spans="1:1" x14ac:dyDescent="0.55000000000000004">
      <c r="A1997" s="79"/>
    </row>
    <row r="1998" spans="1:1" x14ac:dyDescent="0.55000000000000004">
      <c r="A1998" s="79"/>
    </row>
    <row r="1999" spans="1:1" x14ac:dyDescent="0.55000000000000004">
      <c r="A1999" s="79"/>
    </row>
    <row r="2000" spans="1:1" x14ac:dyDescent="0.55000000000000004">
      <c r="A2000" s="79"/>
    </row>
    <row r="2001" spans="1:1" x14ac:dyDescent="0.55000000000000004">
      <c r="A2001" s="79"/>
    </row>
    <row r="2002" spans="1:1" x14ac:dyDescent="0.55000000000000004">
      <c r="A2002" s="79"/>
    </row>
    <row r="2003" spans="1:1" x14ac:dyDescent="0.55000000000000004">
      <c r="A2003" s="79"/>
    </row>
    <row r="2004" spans="1:1" x14ac:dyDescent="0.55000000000000004">
      <c r="A2004" s="79"/>
    </row>
    <row r="2005" spans="1:1" x14ac:dyDescent="0.55000000000000004">
      <c r="A2005" s="79"/>
    </row>
    <row r="2006" spans="1:1" x14ac:dyDescent="0.55000000000000004">
      <c r="A2006" s="79"/>
    </row>
    <row r="2007" spans="1:1" x14ac:dyDescent="0.55000000000000004">
      <c r="A2007" s="79"/>
    </row>
    <row r="2008" spans="1:1" x14ac:dyDescent="0.55000000000000004">
      <c r="A2008" s="79"/>
    </row>
    <row r="2009" spans="1:1" x14ac:dyDescent="0.55000000000000004">
      <c r="A2009" s="79"/>
    </row>
    <row r="2010" spans="1:1" x14ac:dyDescent="0.55000000000000004">
      <c r="A2010" s="79"/>
    </row>
    <row r="2011" spans="1:1" x14ac:dyDescent="0.55000000000000004">
      <c r="A2011" s="79"/>
    </row>
    <row r="2012" spans="1:1" x14ac:dyDescent="0.55000000000000004">
      <c r="A2012" s="79"/>
    </row>
    <row r="2013" spans="1:1" x14ac:dyDescent="0.55000000000000004">
      <c r="A2013" s="79"/>
    </row>
    <row r="2014" spans="1:1" x14ac:dyDescent="0.55000000000000004">
      <c r="A2014" s="79"/>
    </row>
    <row r="2015" spans="1:1" x14ac:dyDescent="0.55000000000000004">
      <c r="A2015" s="79"/>
    </row>
    <row r="2016" spans="1:1" x14ac:dyDescent="0.55000000000000004">
      <c r="A2016" s="79"/>
    </row>
    <row r="2017" spans="1:1" x14ac:dyDescent="0.55000000000000004">
      <c r="A2017" s="79"/>
    </row>
    <row r="2018" spans="1:1" x14ac:dyDescent="0.55000000000000004">
      <c r="A2018" s="79"/>
    </row>
    <row r="2019" spans="1:1" x14ac:dyDescent="0.55000000000000004">
      <c r="A2019" s="79"/>
    </row>
    <row r="2020" spans="1:1" x14ac:dyDescent="0.55000000000000004">
      <c r="A2020" s="79"/>
    </row>
    <row r="2021" spans="1:1" x14ac:dyDescent="0.55000000000000004">
      <c r="A2021" s="79"/>
    </row>
    <row r="2022" spans="1:1" x14ac:dyDescent="0.55000000000000004">
      <c r="A2022" s="79"/>
    </row>
    <row r="2023" spans="1:1" x14ac:dyDescent="0.55000000000000004">
      <c r="A2023" s="79"/>
    </row>
    <row r="2024" spans="1:1" x14ac:dyDescent="0.55000000000000004">
      <c r="A2024" s="79"/>
    </row>
    <row r="2025" spans="1:1" x14ac:dyDescent="0.55000000000000004">
      <c r="A2025" s="79"/>
    </row>
    <row r="2026" spans="1:1" x14ac:dyDescent="0.55000000000000004">
      <c r="A2026" s="79"/>
    </row>
    <row r="2027" spans="1:1" x14ac:dyDescent="0.55000000000000004">
      <c r="A2027" s="79"/>
    </row>
    <row r="2028" spans="1:1" x14ac:dyDescent="0.55000000000000004">
      <c r="A2028" s="79"/>
    </row>
    <row r="2029" spans="1:1" x14ac:dyDescent="0.55000000000000004">
      <c r="A2029" s="79"/>
    </row>
    <row r="2030" spans="1:1" x14ac:dyDescent="0.55000000000000004">
      <c r="A2030" s="79"/>
    </row>
    <row r="2031" spans="1:1" x14ac:dyDescent="0.55000000000000004">
      <c r="A2031" s="79"/>
    </row>
    <row r="2032" spans="1:1" x14ac:dyDescent="0.55000000000000004">
      <c r="A2032" s="79"/>
    </row>
    <row r="2033" spans="1:1" x14ac:dyDescent="0.55000000000000004">
      <c r="A2033" s="79"/>
    </row>
    <row r="2034" spans="1:1" x14ac:dyDescent="0.55000000000000004">
      <c r="A2034" s="79"/>
    </row>
    <row r="2035" spans="1:1" x14ac:dyDescent="0.55000000000000004">
      <c r="A2035" s="79"/>
    </row>
    <row r="2036" spans="1:1" x14ac:dyDescent="0.55000000000000004">
      <c r="A2036" s="79"/>
    </row>
    <row r="2037" spans="1:1" x14ac:dyDescent="0.55000000000000004">
      <c r="A2037" s="79"/>
    </row>
    <row r="2038" spans="1:1" x14ac:dyDescent="0.55000000000000004">
      <c r="A2038" s="79"/>
    </row>
    <row r="2039" spans="1:1" x14ac:dyDescent="0.55000000000000004">
      <c r="A2039" s="79"/>
    </row>
    <row r="2040" spans="1:1" x14ac:dyDescent="0.55000000000000004">
      <c r="A2040" s="79"/>
    </row>
    <row r="2041" spans="1:1" x14ac:dyDescent="0.55000000000000004">
      <c r="A2041" s="79"/>
    </row>
    <row r="2042" spans="1:1" x14ac:dyDescent="0.55000000000000004">
      <c r="A2042" s="79"/>
    </row>
    <row r="2043" spans="1:1" x14ac:dyDescent="0.55000000000000004">
      <c r="A2043" s="79"/>
    </row>
    <row r="2044" spans="1:1" x14ac:dyDescent="0.55000000000000004">
      <c r="A2044" s="79"/>
    </row>
    <row r="2045" spans="1:1" x14ac:dyDescent="0.55000000000000004">
      <c r="A2045" s="79"/>
    </row>
    <row r="2046" spans="1:1" x14ac:dyDescent="0.55000000000000004">
      <c r="A2046" s="79"/>
    </row>
    <row r="2047" spans="1:1" x14ac:dyDescent="0.55000000000000004">
      <c r="A2047" s="79"/>
    </row>
    <row r="2048" spans="1:1" x14ac:dyDescent="0.55000000000000004">
      <c r="A2048" s="79"/>
    </row>
    <row r="2049" spans="1:1" x14ac:dyDescent="0.55000000000000004">
      <c r="A2049" s="79"/>
    </row>
    <row r="2050" spans="1:1" x14ac:dyDescent="0.55000000000000004">
      <c r="A2050" s="79"/>
    </row>
    <row r="2051" spans="1:1" x14ac:dyDescent="0.55000000000000004">
      <c r="A2051" s="79"/>
    </row>
    <row r="2052" spans="1:1" x14ac:dyDescent="0.55000000000000004">
      <c r="A2052" s="79"/>
    </row>
    <row r="2053" spans="1:1" x14ac:dyDescent="0.55000000000000004">
      <c r="A2053" s="79"/>
    </row>
    <row r="2054" spans="1:1" x14ac:dyDescent="0.55000000000000004">
      <c r="A2054" s="79"/>
    </row>
    <row r="2055" spans="1:1" x14ac:dyDescent="0.55000000000000004">
      <c r="A2055" s="79"/>
    </row>
    <row r="2056" spans="1:1" x14ac:dyDescent="0.55000000000000004">
      <c r="A2056" s="79"/>
    </row>
    <row r="2057" spans="1:1" x14ac:dyDescent="0.55000000000000004">
      <c r="A2057" s="79"/>
    </row>
    <row r="2058" spans="1:1" x14ac:dyDescent="0.55000000000000004">
      <c r="A2058" s="79"/>
    </row>
    <row r="2059" spans="1:1" x14ac:dyDescent="0.55000000000000004">
      <c r="A2059" s="79"/>
    </row>
    <row r="2060" spans="1:1" x14ac:dyDescent="0.55000000000000004">
      <c r="A2060" s="79"/>
    </row>
    <row r="2061" spans="1:1" x14ac:dyDescent="0.55000000000000004">
      <c r="A2061" s="79"/>
    </row>
    <row r="2062" spans="1:1" x14ac:dyDescent="0.55000000000000004">
      <c r="A2062" s="79"/>
    </row>
    <row r="2063" spans="1:1" x14ac:dyDescent="0.55000000000000004">
      <c r="A2063" s="79"/>
    </row>
    <row r="2064" spans="1:1" x14ac:dyDescent="0.55000000000000004">
      <c r="A2064" s="79"/>
    </row>
    <row r="2065" spans="1:1" x14ac:dyDescent="0.55000000000000004">
      <c r="A2065" s="79"/>
    </row>
    <row r="2066" spans="1:1" x14ac:dyDescent="0.55000000000000004">
      <c r="A2066" s="79"/>
    </row>
    <row r="2067" spans="1:1" x14ac:dyDescent="0.55000000000000004">
      <c r="A2067" s="79"/>
    </row>
    <row r="2068" spans="1:1" x14ac:dyDescent="0.55000000000000004">
      <c r="A2068" s="79"/>
    </row>
    <row r="2069" spans="1:1" x14ac:dyDescent="0.55000000000000004">
      <c r="A2069" s="79"/>
    </row>
    <row r="2070" spans="1:1" x14ac:dyDescent="0.55000000000000004">
      <c r="A2070" s="79"/>
    </row>
    <row r="2071" spans="1:1" x14ac:dyDescent="0.55000000000000004">
      <c r="A2071" s="79"/>
    </row>
    <row r="2072" spans="1:1" x14ac:dyDescent="0.55000000000000004">
      <c r="A2072" s="79"/>
    </row>
    <row r="2073" spans="1:1" x14ac:dyDescent="0.55000000000000004">
      <c r="A2073" s="79"/>
    </row>
    <row r="2074" spans="1:1" x14ac:dyDescent="0.55000000000000004">
      <c r="A2074" s="79"/>
    </row>
    <row r="2075" spans="1:1" x14ac:dyDescent="0.55000000000000004">
      <c r="A2075" s="79"/>
    </row>
    <row r="2076" spans="1:1" x14ac:dyDescent="0.55000000000000004">
      <c r="A2076" s="79"/>
    </row>
    <row r="2077" spans="1:1" x14ac:dyDescent="0.55000000000000004">
      <c r="A2077" s="79"/>
    </row>
    <row r="2078" spans="1:1" x14ac:dyDescent="0.55000000000000004">
      <c r="A2078" s="79"/>
    </row>
    <row r="2079" spans="1:1" x14ac:dyDescent="0.55000000000000004">
      <c r="A2079" s="79"/>
    </row>
    <row r="2080" spans="1:1" x14ac:dyDescent="0.55000000000000004">
      <c r="A2080" s="79"/>
    </row>
    <row r="2081" spans="1:1" x14ac:dyDescent="0.55000000000000004">
      <c r="A2081" s="79"/>
    </row>
    <row r="2082" spans="1:1" x14ac:dyDescent="0.55000000000000004">
      <c r="A2082" s="79"/>
    </row>
    <row r="2083" spans="1:1" x14ac:dyDescent="0.55000000000000004">
      <c r="A2083" s="79"/>
    </row>
    <row r="2084" spans="1:1" x14ac:dyDescent="0.55000000000000004">
      <c r="A2084" s="79"/>
    </row>
    <row r="2085" spans="1:1" x14ac:dyDescent="0.55000000000000004">
      <c r="A2085" s="79"/>
    </row>
    <row r="2086" spans="1:1" x14ac:dyDescent="0.55000000000000004">
      <c r="A2086" s="79"/>
    </row>
    <row r="2087" spans="1:1" x14ac:dyDescent="0.55000000000000004">
      <c r="A2087" s="79"/>
    </row>
    <row r="2088" spans="1:1" x14ac:dyDescent="0.55000000000000004">
      <c r="A2088" s="79"/>
    </row>
    <row r="2089" spans="1:1" x14ac:dyDescent="0.55000000000000004">
      <c r="A2089" s="79"/>
    </row>
    <row r="2090" spans="1:1" x14ac:dyDescent="0.55000000000000004">
      <c r="A2090" s="79"/>
    </row>
    <row r="2091" spans="1:1" x14ac:dyDescent="0.55000000000000004">
      <c r="A2091" s="79"/>
    </row>
    <row r="2092" spans="1:1" x14ac:dyDescent="0.55000000000000004">
      <c r="A2092" s="79"/>
    </row>
    <row r="2093" spans="1:1" x14ac:dyDescent="0.55000000000000004">
      <c r="A2093" s="79"/>
    </row>
    <row r="2094" spans="1:1" x14ac:dyDescent="0.55000000000000004">
      <c r="A2094" s="79"/>
    </row>
    <row r="2095" spans="1:1" x14ac:dyDescent="0.55000000000000004">
      <c r="A2095" s="79"/>
    </row>
    <row r="2096" spans="1:1" x14ac:dyDescent="0.55000000000000004">
      <c r="A2096" s="79"/>
    </row>
    <row r="2097" spans="1:1" x14ac:dyDescent="0.55000000000000004">
      <c r="A2097" s="79"/>
    </row>
    <row r="2098" spans="1:1" x14ac:dyDescent="0.55000000000000004">
      <c r="A2098" s="79"/>
    </row>
    <row r="2099" spans="1:1" x14ac:dyDescent="0.55000000000000004">
      <c r="A2099" s="79"/>
    </row>
    <row r="2100" spans="1:1" x14ac:dyDescent="0.55000000000000004">
      <c r="A2100" s="79"/>
    </row>
    <row r="2101" spans="1:1" x14ac:dyDescent="0.55000000000000004">
      <c r="A2101" s="79"/>
    </row>
    <row r="2102" spans="1:1" x14ac:dyDescent="0.55000000000000004">
      <c r="A2102" s="79"/>
    </row>
    <row r="2103" spans="1:1" x14ac:dyDescent="0.55000000000000004">
      <c r="A2103" s="79"/>
    </row>
    <row r="2104" spans="1:1" x14ac:dyDescent="0.55000000000000004">
      <c r="A2104" s="79"/>
    </row>
    <row r="2105" spans="1:1" x14ac:dyDescent="0.55000000000000004">
      <c r="A2105" s="79"/>
    </row>
    <row r="2106" spans="1:1" x14ac:dyDescent="0.55000000000000004">
      <c r="A2106" s="79"/>
    </row>
    <row r="2107" spans="1:1" x14ac:dyDescent="0.55000000000000004">
      <c r="A2107" s="79"/>
    </row>
    <row r="2108" spans="1:1" x14ac:dyDescent="0.55000000000000004">
      <c r="A2108" s="79"/>
    </row>
    <row r="2109" spans="1:1" x14ac:dyDescent="0.55000000000000004">
      <c r="A2109" s="79"/>
    </row>
    <row r="2110" spans="1:1" x14ac:dyDescent="0.55000000000000004">
      <c r="A2110" s="79"/>
    </row>
    <row r="2111" spans="1:1" x14ac:dyDescent="0.55000000000000004">
      <c r="A2111" s="79"/>
    </row>
    <row r="2112" spans="1:1" x14ac:dyDescent="0.55000000000000004">
      <c r="A2112" s="79"/>
    </row>
    <row r="2113" spans="1:1" x14ac:dyDescent="0.55000000000000004">
      <c r="A2113" s="79"/>
    </row>
    <row r="2114" spans="1:1" x14ac:dyDescent="0.55000000000000004">
      <c r="A2114" s="79"/>
    </row>
    <row r="2115" spans="1:1" x14ac:dyDescent="0.55000000000000004">
      <c r="A2115" s="79"/>
    </row>
    <row r="2116" spans="1:1" x14ac:dyDescent="0.55000000000000004">
      <c r="A2116" s="79"/>
    </row>
    <row r="2117" spans="1:1" x14ac:dyDescent="0.55000000000000004">
      <c r="A2117" s="79"/>
    </row>
    <row r="2118" spans="1:1" x14ac:dyDescent="0.55000000000000004">
      <c r="A2118" s="79"/>
    </row>
    <row r="2119" spans="1:1" x14ac:dyDescent="0.55000000000000004">
      <c r="A2119" s="79"/>
    </row>
    <row r="2120" spans="1:1" x14ac:dyDescent="0.55000000000000004">
      <c r="A2120" s="79"/>
    </row>
    <row r="2121" spans="1:1" x14ac:dyDescent="0.55000000000000004">
      <c r="A2121" s="79"/>
    </row>
    <row r="2122" spans="1:1" x14ac:dyDescent="0.55000000000000004">
      <c r="A2122" s="79"/>
    </row>
    <row r="2123" spans="1:1" x14ac:dyDescent="0.55000000000000004">
      <c r="A2123" s="79"/>
    </row>
    <row r="2124" spans="1:1" x14ac:dyDescent="0.55000000000000004">
      <c r="A2124" s="79"/>
    </row>
    <row r="2125" spans="1:1" x14ac:dyDescent="0.55000000000000004">
      <c r="A2125" s="79"/>
    </row>
    <row r="2126" spans="1:1" x14ac:dyDescent="0.55000000000000004">
      <c r="A2126" s="79"/>
    </row>
    <row r="2127" spans="1:1" x14ac:dyDescent="0.55000000000000004">
      <c r="A2127" s="79"/>
    </row>
    <row r="2128" spans="1:1" x14ac:dyDescent="0.55000000000000004">
      <c r="A2128" s="79"/>
    </row>
    <row r="2129" spans="1:1" x14ac:dyDescent="0.55000000000000004">
      <c r="A2129" s="79"/>
    </row>
    <row r="2130" spans="1:1" x14ac:dyDescent="0.55000000000000004">
      <c r="A2130" s="79"/>
    </row>
    <row r="2131" spans="1:1" x14ac:dyDescent="0.55000000000000004">
      <c r="A2131" s="79"/>
    </row>
    <row r="2132" spans="1:1" x14ac:dyDescent="0.55000000000000004">
      <c r="A2132" s="79"/>
    </row>
    <row r="2133" spans="1:1" x14ac:dyDescent="0.55000000000000004">
      <c r="A2133" s="79"/>
    </row>
    <row r="2134" spans="1:1" x14ac:dyDescent="0.55000000000000004">
      <c r="A2134" s="79"/>
    </row>
    <row r="2135" spans="1:1" x14ac:dyDescent="0.55000000000000004">
      <c r="A2135" s="79"/>
    </row>
    <row r="2136" spans="1:1" x14ac:dyDescent="0.55000000000000004">
      <c r="A2136" s="79"/>
    </row>
    <row r="2137" spans="1:1" x14ac:dyDescent="0.55000000000000004">
      <c r="A2137" s="79"/>
    </row>
    <row r="2138" spans="1:1" x14ac:dyDescent="0.55000000000000004">
      <c r="A2138" s="79"/>
    </row>
    <row r="2139" spans="1:1" x14ac:dyDescent="0.55000000000000004">
      <c r="A2139" s="79"/>
    </row>
    <row r="2140" spans="1:1" x14ac:dyDescent="0.55000000000000004">
      <c r="A2140" s="79"/>
    </row>
    <row r="2141" spans="1:1" x14ac:dyDescent="0.55000000000000004">
      <c r="A2141" s="79"/>
    </row>
    <row r="2142" spans="1:1" x14ac:dyDescent="0.55000000000000004">
      <c r="A2142" s="79"/>
    </row>
    <row r="2143" spans="1:1" x14ac:dyDescent="0.55000000000000004">
      <c r="A2143" s="79"/>
    </row>
    <row r="2144" spans="1:1" x14ac:dyDescent="0.55000000000000004">
      <c r="A2144" s="79"/>
    </row>
    <row r="2145" spans="1:1" x14ac:dyDescent="0.55000000000000004">
      <c r="A2145" s="79"/>
    </row>
    <row r="2146" spans="1:1" x14ac:dyDescent="0.55000000000000004">
      <c r="A2146" s="79"/>
    </row>
    <row r="2147" spans="1:1" x14ac:dyDescent="0.55000000000000004">
      <c r="A2147" s="79"/>
    </row>
    <row r="2148" spans="1:1" x14ac:dyDescent="0.55000000000000004">
      <c r="A2148" s="79"/>
    </row>
    <row r="2149" spans="1:1" x14ac:dyDescent="0.55000000000000004">
      <c r="A2149" s="79"/>
    </row>
    <row r="2150" spans="1:1" x14ac:dyDescent="0.55000000000000004">
      <c r="A2150" s="79"/>
    </row>
    <row r="2151" spans="1:1" x14ac:dyDescent="0.55000000000000004">
      <c r="A2151" s="79"/>
    </row>
    <row r="2152" spans="1:1" x14ac:dyDescent="0.55000000000000004">
      <c r="A2152" s="79"/>
    </row>
    <row r="2153" spans="1:1" x14ac:dyDescent="0.55000000000000004">
      <c r="A2153" s="79"/>
    </row>
    <row r="2154" spans="1:1" x14ac:dyDescent="0.55000000000000004">
      <c r="A2154" s="79"/>
    </row>
    <row r="2155" spans="1:1" x14ac:dyDescent="0.55000000000000004">
      <c r="A2155" s="79"/>
    </row>
    <row r="2156" spans="1:1" x14ac:dyDescent="0.55000000000000004">
      <c r="A2156" s="79"/>
    </row>
    <row r="2157" spans="1:1" x14ac:dyDescent="0.55000000000000004">
      <c r="A2157" s="79"/>
    </row>
    <row r="2158" spans="1:1" x14ac:dyDescent="0.55000000000000004">
      <c r="A2158" s="79"/>
    </row>
    <row r="2159" spans="1:1" x14ac:dyDescent="0.55000000000000004">
      <c r="A2159" s="79"/>
    </row>
    <row r="2160" spans="1:1" x14ac:dyDescent="0.55000000000000004">
      <c r="A2160" s="79"/>
    </row>
    <row r="2161" spans="1:1" x14ac:dyDescent="0.55000000000000004">
      <c r="A2161" s="79"/>
    </row>
    <row r="2162" spans="1:1" x14ac:dyDescent="0.55000000000000004">
      <c r="A2162" s="79"/>
    </row>
    <row r="2163" spans="1:1" x14ac:dyDescent="0.55000000000000004">
      <c r="A2163" s="79"/>
    </row>
    <row r="2164" spans="1:1" x14ac:dyDescent="0.55000000000000004">
      <c r="A2164" s="79"/>
    </row>
    <row r="2165" spans="1:1" x14ac:dyDescent="0.55000000000000004">
      <c r="A2165" s="79"/>
    </row>
    <row r="2166" spans="1:1" x14ac:dyDescent="0.55000000000000004">
      <c r="A2166" s="79"/>
    </row>
    <row r="2167" spans="1:1" x14ac:dyDescent="0.55000000000000004">
      <c r="A2167" s="79"/>
    </row>
    <row r="2168" spans="1:1" x14ac:dyDescent="0.55000000000000004">
      <c r="A2168" s="79"/>
    </row>
    <row r="2169" spans="1:1" x14ac:dyDescent="0.55000000000000004">
      <c r="A2169" s="79"/>
    </row>
    <row r="2170" spans="1:1" x14ac:dyDescent="0.55000000000000004">
      <c r="A2170" s="79"/>
    </row>
    <row r="2171" spans="1:1" x14ac:dyDescent="0.55000000000000004">
      <c r="A2171" s="79"/>
    </row>
    <row r="2172" spans="1:1" x14ac:dyDescent="0.55000000000000004">
      <c r="A2172" s="79"/>
    </row>
    <row r="2173" spans="1:1" x14ac:dyDescent="0.55000000000000004">
      <c r="A2173" s="79"/>
    </row>
    <row r="2174" spans="1:1" x14ac:dyDescent="0.55000000000000004">
      <c r="A2174" s="79"/>
    </row>
    <row r="2175" spans="1:1" x14ac:dyDescent="0.55000000000000004">
      <c r="A2175" s="79"/>
    </row>
    <row r="2176" spans="1:1" x14ac:dyDescent="0.55000000000000004">
      <c r="A2176" s="79"/>
    </row>
    <row r="2177" spans="1:1" x14ac:dyDescent="0.55000000000000004">
      <c r="A2177" s="79"/>
    </row>
    <row r="2178" spans="1:1" x14ac:dyDescent="0.55000000000000004">
      <c r="A2178" s="79"/>
    </row>
    <row r="2179" spans="1:1" x14ac:dyDescent="0.55000000000000004">
      <c r="A2179" s="79"/>
    </row>
    <row r="2180" spans="1:1" x14ac:dyDescent="0.55000000000000004">
      <c r="A2180" s="79"/>
    </row>
    <row r="2181" spans="1:1" x14ac:dyDescent="0.55000000000000004">
      <c r="A2181" s="79"/>
    </row>
    <row r="2182" spans="1:1" x14ac:dyDescent="0.55000000000000004">
      <c r="A2182" s="79"/>
    </row>
    <row r="2183" spans="1:1" x14ac:dyDescent="0.55000000000000004">
      <c r="A2183" s="79"/>
    </row>
    <row r="2184" spans="1:1" x14ac:dyDescent="0.55000000000000004">
      <c r="A2184" s="79"/>
    </row>
    <row r="2185" spans="1:1" x14ac:dyDescent="0.55000000000000004">
      <c r="A2185" s="79"/>
    </row>
    <row r="2186" spans="1:1" x14ac:dyDescent="0.55000000000000004">
      <c r="A2186" s="79"/>
    </row>
    <row r="2187" spans="1:1" x14ac:dyDescent="0.55000000000000004">
      <c r="A2187" s="79"/>
    </row>
    <row r="2188" spans="1:1" x14ac:dyDescent="0.55000000000000004">
      <c r="A2188" s="79"/>
    </row>
    <row r="2189" spans="1:1" x14ac:dyDescent="0.55000000000000004">
      <c r="A2189" s="79"/>
    </row>
    <row r="2190" spans="1:1" x14ac:dyDescent="0.55000000000000004">
      <c r="A2190" s="79"/>
    </row>
    <row r="2191" spans="1:1" x14ac:dyDescent="0.55000000000000004">
      <c r="A2191" s="79"/>
    </row>
    <row r="2192" spans="1:1" x14ac:dyDescent="0.55000000000000004">
      <c r="A2192" s="79"/>
    </row>
    <row r="2193" spans="1:1" x14ac:dyDescent="0.55000000000000004">
      <c r="A2193" s="79"/>
    </row>
    <row r="2194" spans="1:1" x14ac:dyDescent="0.55000000000000004">
      <c r="A2194" s="79"/>
    </row>
    <row r="2195" spans="1:1" x14ac:dyDescent="0.55000000000000004">
      <c r="A2195" s="79"/>
    </row>
    <row r="2196" spans="1:1" x14ac:dyDescent="0.55000000000000004">
      <c r="A2196" s="79"/>
    </row>
    <row r="2197" spans="1:1" x14ac:dyDescent="0.55000000000000004">
      <c r="A2197" s="79"/>
    </row>
    <row r="2198" spans="1:1" x14ac:dyDescent="0.55000000000000004">
      <c r="A2198" s="79"/>
    </row>
    <row r="2199" spans="1:1" x14ac:dyDescent="0.55000000000000004">
      <c r="A2199" s="79"/>
    </row>
    <row r="2200" spans="1:1" x14ac:dyDescent="0.55000000000000004">
      <c r="A2200" s="79"/>
    </row>
    <row r="2201" spans="1:1" x14ac:dyDescent="0.55000000000000004">
      <c r="A2201" s="79"/>
    </row>
    <row r="2202" spans="1:1" x14ac:dyDescent="0.55000000000000004">
      <c r="A2202" s="79"/>
    </row>
    <row r="2203" spans="1:1" x14ac:dyDescent="0.55000000000000004">
      <c r="A2203" s="79"/>
    </row>
    <row r="2204" spans="1:1" x14ac:dyDescent="0.55000000000000004">
      <c r="A2204" s="79"/>
    </row>
    <row r="2205" spans="1:1" x14ac:dyDescent="0.55000000000000004">
      <c r="A2205" s="79"/>
    </row>
    <row r="2206" spans="1:1" x14ac:dyDescent="0.55000000000000004">
      <c r="A2206" s="79"/>
    </row>
    <row r="2207" spans="1:1" x14ac:dyDescent="0.55000000000000004">
      <c r="A2207" s="79"/>
    </row>
    <row r="2208" spans="1:1" x14ac:dyDescent="0.55000000000000004">
      <c r="A2208" s="79"/>
    </row>
    <row r="2209" spans="1:1" x14ac:dyDescent="0.55000000000000004">
      <c r="A2209" s="79"/>
    </row>
    <row r="2210" spans="1:1" x14ac:dyDescent="0.55000000000000004">
      <c r="A2210" s="79"/>
    </row>
    <row r="2211" spans="1:1" x14ac:dyDescent="0.55000000000000004">
      <c r="A2211" s="79"/>
    </row>
    <row r="2212" spans="1:1" x14ac:dyDescent="0.55000000000000004">
      <c r="A2212" s="79"/>
    </row>
    <row r="2213" spans="1:1" x14ac:dyDescent="0.55000000000000004">
      <c r="A2213" s="79"/>
    </row>
    <row r="2214" spans="1:1" x14ac:dyDescent="0.55000000000000004">
      <c r="A2214" s="79"/>
    </row>
    <row r="2215" spans="1:1" x14ac:dyDescent="0.55000000000000004">
      <c r="A2215" s="79"/>
    </row>
    <row r="2216" spans="1:1" x14ac:dyDescent="0.55000000000000004">
      <c r="A2216" s="79"/>
    </row>
    <row r="2217" spans="1:1" x14ac:dyDescent="0.55000000000000004">
      <c r="A2217" s="79"/>
    </row>
    <row r="2218" spans="1:1" x14ac:dyDescent="0.55000000000000004">
      <c r="A2218" s="79"/>
    </row>
    <row r="2219" spans="1:1" x14ac:dyDescent="0.55000000000000004">
      <c r="A2219" s="79"/>
    </row>
    <row r="2220" spans="1:1" x14ac:dyDescent="0.55000000000000004">
      <c r="A2220" s="79"/>
    </row>
    <row r="2221" spans="1:1" x14ac:dyDescent="0.55000000000000004">
      <c r="A2221" s="79"/>
    </row>
    <row r="2222" spans="1:1" x14ac:dyDescent="0.55000000000000004">
      <c r="A2222" s="79"/>
    </row>
    <row r="2223" spans="1:1" x14ac:dyDescent="0.55000000000000004">
      <c r="A2223" s="79"/>
    </row>
    <row r="2224" spans="1:1" x14ac:dyDescent="0.55000000000000004">
      <c r="A2224" s="79"/>
    </row>
    <row r="2225" spans="1:1" x14ac:dyDescent="0.55000000000000004">
      <c r="A2225" s="79"/>
    </row>
    <row r="2226" spans="1:1" x14ac:dyDescent="0.55000000000000004">
      <c r="A2226" s="79"/>
    </row>
    <row r="2227" spans="1:1" x14ac:dyDescent="0.55000000000000004">
      <c r="A2227" s="79"/>
    </row>
    <row r="2228" spans="1:1" x14ac:dyDescent="0.55000000000000004">
      <c r="A2228" s="79"/>
    </row>
    <row r="2229" spans="1:1" x14ac:dyDescent="0.55000000000000004">
      <c r="A2229" s="79"/>
    </row>
    <row r="2230" spans="1:1" x14ac:dyDescent="0.55000000000000004">
      <c r="A2230" s="79"/>
    </row>
    <row r="2231" spans="1:1" x14ac:dyDescent="0.55000000000000004">
      <c r="A2231" s="79"/>
    </row>
    <row r="2232" spans="1:1" x14ac:dyDescent="0.55000000000000004">
      <c r="A2232" s="79"/>
    </row>
    <row r="2233" spans="1:1" x14ac:dyDescent="0.55000000000000004">
      <c r="A2233" s="79"/>
    </row>
    <row r="2234" spans="1:1" x14ac:dyDescent="0.55000000000000004">
      <c r="A2234" s="79"/>
    </row>
    <row r="2235" spans="1:1" x14ac:dyDescent="0.55000000000000004">
      <c r="A2235" s="79"/>
    </row>
    <row r="2236" spans="1:1" x14ac:dyDescent="0.55000000000000004">
      <c r="A2236" s="79"/>
    </row>
    <row r="2237" spans="1:1" x14ac:dyDescent="0.55000000000000004">
      <c r="A2237" s="79"/>
    </row>
    <row r="2238" spans="1:1" x14ac:dyDescent="0.55000000000000004">
      <c r="A2238" s="79"/>
    </row>
    <row r="2239" spans="1:1" x14ac:dyDescent="0.55000000000000004">
      <c r="A2239" s="79"/>
    </row>
    <row r="2240" spans="1:1" x14ac:dyDescent="0.55000000000000004">
      <c r="A2240" s="79"/>
    </row>
    <row r="2241" spans="1:1" x14ac:dyDescent="0.55000000000000004">
      <c r="A2241" s="79"/>
    </row>
    <row r="2242" spans="1:1" x14ac:dyDescent="0.55000000000000004">
      <c r="A2242" s="79"/>
    </row>
    <row r="2243" spans="1:1" x14ac:dyDescent="0.55000000000000004">
      <c r="A2243" s="79"/>
    </row>
    <row r="2244" spans="1:1" x14ac:dyDescent="0.55000000000000004">
      <c r="A2244" s="79"/>
    </row>
    <row r="2245" spans="1:1" x14ac:dyDescent="0.55000000000000004">
      <c r="A2245" s="79"/>
    </row>
    <row r="2246" spans="1:1" x14ac:dyDescent="0.55000000000000004">
      <c r="A2246" s="79"/>
    </row>
    <row r="2247" spans="1:1" x14ac:dyDescent="0.55000000000000004">
      <c r="A2247" s="79"/>
    </row>
    <row r="2248" spans="1:1" x14ac:dyDescent="0.55000000000000004">
      <c r="A2248" s="79"/>
    </row>
    <row r="2249" spans="1:1" x14ac:dyDescent="0.55000000000000004">
      <c r="A2249" s="79"/>
    </row>
    <row r="2250" spans="1:1" x14ac:dyDescent="0.55000000000000004">
      <c r="A2250" s="79"/>
    </row>
    <row r="2251" spans="1:1" x14ac:dyDescent="0.55000000000000004">
      <c r="A2251" s="79"/>
    </row>
    <row r="2252" spans="1:1" x14ac:dyDescent="0.55000000000000004">
      <c r="A2252" s="79"/>
    </row>
    <row r="2253" spans="1:1" x14ac:dyDescent="0.55000000000000004">
      <c r="A2253" s="79"/>
    </row>
    <row r="2254" spans="1:1" x14ac:dyDescent="0.55000000000000004">
      <c r="A2254" s="79"/>
    </row>
    <row r="2255" spans="1:1" x14ac:dyDescent="0.55000000000000004">
      <c r="A2255" s="79"/>
    </row>
    <row r="2256" spans="1:1" x14ac:dyDescent="0.55000000000000004">
      <c r="A2256" s="79"/>
    </row>
    <row r="2257" spans="1:1" x14ac:dyDescent="0.55000000000000004">
      <c r="A2257" s="79"/>
    </row>
    <row r="2258" spans="1:1" x14ac:dyDescent="0.55000000000000004">
      <c r="A2258" s="79"/>
    </row>
    <row r="2259" spans="1:1" x14ac:dyDescent="0.55000000000000004">
      <c r="A2259" s="79"/>
    </row>
    <row r="2260" spans="1:1" x14ac:dyDescent="0.55000000000000004">
      <c r="A2260" s="79"/>
    </row>
    <row r="2261" spans="1:1" x14ac:dyDescent="0.55000000000000004">
      <c r="A2261" s="79"/>
    </row>
    <row r="2262" spans="1:1" x14ac:dyDescent="0.55000000000000004">
      <c r="A2262" s="79"/>
    </row>
    <row r="2263" spans="1:1" x14ac:dyDescent="0.55000000000000004">
      <c r="A2263" s="79"/>
    </row>
    <row r="2264" spans="1:1" x14ac:dyDescent="0.55000000000000004">
      <c r="A2264" s="79"/>
    </row>
    <row r="2265" spans="1:1" x14ac:dyDescent="0.55000000000000004">
      <c r="A2265" s="79"/>
    </row>
    <row r="2266" spans="1:1" x14ac:dyDescent="0.55000000000000004">
      <c r="A2266" s="79"/>
    </row>
    <row r="2267" spans="1:1" x14ac:dyDescent="0.55000000000000004">
      <c r="A2267" s="79"/>
    </row>
    <row r="2268" spans="1:1" x14ac:dyDescent="0.55000000000000004">
      <c r="A2268" s="79"/>
    </row>
    <row r="2269" spans="1:1" x14ac:dyDescent="0.55000000000000004">
      <c r="A2269" s="79"/>
    </row>
    <row r="2270" spans="1:1" x14ac:dyDescent="0.55000000000000004">
      <c r="A2270" s="79"/>
    </row>
    <row r="2271" spans="1:1" x14ac:dyDescent="0.55000000000000004">
      <c r="A2271" s="79"/>
    </row>
    <row r="2272" spans="1:1" x14ac:dyDescent="0.55000000000000004">
      <c r="A2272" s="79"/>
    </row>
    <row r="2273" spans="1:1" x14ac:dyDescent="0.55000000000000004">
      <c r="A2273" s="79"/>
    </row>
    <row r="2274" spans="1:1" x14ac:dyDescent="0.55000000000000004">
      <c r="A2274" s="79"/>
    </row>
    <row r="2275" spans="1:1" x14ac:dyDescent="0.55000000000000004">
      <c r="A2275" s="79"/>
    </row>
    <row r="2276" spans="1:1" x14ac:dyDescent="0.55000000000000004">
      <c r="A2276" s="79"/>
    </row>
    <row r="2277" spans="1:1" x14ac:dyDescent="0.55000000000000004">
      <c r="A2277" s="79"/>
    </row>
    <row r="2278" spans="1:1" x14ac:dyDescent="0.55000000000000004">
      <c r="A2278" s="79"/>
    </row>
    <row r="2279" spans="1:1" x14ac:dyDescent="0.55000000000000004">
      <c r="A2279" s="79"/>
    </row>
    <row r="2280" spans="1:1" x14ac:dyDescent="0.55000000000000004">
      <c r="A2280" s="79"/>
    </row>
    <row r="2281" spans="1:1" x14ac:dyDescent="0.55000000000000004">
      <c r="A2281" s="79"/>
    </row>
    <row r="2282" spans="1:1" x14ac:dyDescent="0.55000000000000004">
      <c r="A2282" s="79"/>
    </row>
    <row r="2283" spans="1:1" x14ac:dyDescent="0.55000000000000004">
      <c r="A2283" s="79"/>
    </row>
    <row r="2284" spans="1:1" x14ac:dyDescent="0.55000000000000004">
      <c r="A2284" s="79"/>
    </row>
    <row r="2285" spans="1:1" x14ac:dyDescent="0.55000000000000004">
      <c r="A2285" s="79"/>
    </row>
    <row r="2286" spans="1:1" x14ac:dyDescent="0.55000000000000004">
      <c r="A2286" s="79"/>
    </row>
    <row r="2287" spans="1:1" x14ac:dyDescent="0.55000000000000004">
      <c r="A2287" s="79"/>
    </row>
    <row r="2288" spans="1:1" x14ac:dyDescent="0.55000000000000004">
      <c r="A2288" s="79"/>
    </row>
    <row r="2289" spans="1:1" x14ac:dyDescent="0.55000000000000004">
      <c r="A2289" s="79"/>
    </row>
    <row r="2290" spans="1:1" x14ac:dyDescent="0.55000000000000004">
      <c r="A2290" s="79"/>
    </row>
    <row r="2291" spans="1:1" x14ac:dyDescent="0.55000000000000004">
      <c r="A2291" s="79"/>
    </row>
    <row r="2292" spans="1:1" x14ac:dyDescent="0.55000000000000004">
      <c r="A2292" s="79"/>
    </row>
    <row r="2293" spans="1:1" x14ac:dyDescent="0.55000000000000004">
      <c r="A2293" s="79"/>
    </row>
    <row r="2294" spans="1:1" x14ac:dyDescent="0.55000000000000004">
      <c r="A2294" s="79"/>
    </row>
    <row r="2295" spans="1:1" x14ac:dyDescent="0.55000000000000004">
      <c r="A2295" s="79"/>
    </row>
    <row r="2296" spans="1:1" x14ac:dyDescent="0.55000000000000004">
      <c r="A2296" s="79"/>
    </row>
    <row r="2297" spans="1:1" x14ac:dyDescent="0.55000000000000004">
      <c r="A2297" s="79"/>
    </row>
    <row r="2298" spans="1:1" x14ac:dyDescent="0.55000000000000004">
      <c r="A2298" s="79"/>
    </row>
    <row r="2299" spans="1:1" x14ac:dyDescent="0.55000000000000004">
      <c r="A2299" s="79"/>
    </row>
    <row r="2300" spans="1:1" x14ac:dyDescent="0.55000000000000004">
      <c r="A2300" s="79"/>
    </row>
    <row r="2301" spans="1:1" x14ac:dyDescent="0.55000000000000004">
      <c r="A2301" s="79"/>
    </row>
    <row r="2302" spans="1:1" x14ac:dyDescent="0.55000000000000004">
      <c r="A2302" s="79"/>
    </row>
    <row r="2303" spans="1:1" x14ac:dyDescent="0.55000000000000004">
      <c r="A2303" s="79"/>
    </row>
    <row r="2304" spans="1:1" x14ac:dyDescent="0.55000000000000004">
      <c r="A2304" s="79"/>
    </row>
    <row r="2305" spans="1:1" x14ac:dyDescent="0.55000000000000004">
      <c r="A2305" s="79"/>
    </row>
    <row r="2306" spans="1:1" x14ac:dyDescent="0.55000000000000004">
      <c r="A2306" s="79"/>
    </row>
    <row r="2307" spans="1:1" x14ac:dyDescent="0.55000000000000004">
      <c r="A2307" s="79"/>
    </row>
    <row r="2308" spans="1:1" x14ac:dyDescent="0.55000000000000004">
      <c r="A2308" s="79"/>
    </row>
    <row r="2309" spans="1:1" x14ac:dyDescent="0.55000000000000004">
      <c r="A2309" s="79"/>
    </row>
    <row r="2310" spans="1:1" x14ac:dyDescent="0.55000000000000004">
      <c r="A2310" s="79"/>
    </row>
    <row r="2311" spans="1:1" x14ac:dyDescent="0.55000000000000004">
      <c r="A2311" s="79"/>
    </row>
    <row r="2312" spans="1:1" x14ac:dyDescent="0.55000000000000004">
      <c r="A2312" s="79"/>
    </row>
    <row r="2313" spans="1:1" x14ac:dyDescent="0.55000000000000004">
      <c r="A2313" s="79"/>
    </row>
    <row r="2314" spans="1:1" x14ac:dyDescent="0.55000000000000004">
      <c r="A2314" s="79"/>
    </row>
    <row r="2315" spans="1:1" x14ac:dyDescent="0.55000000000000004">
      <c r="A2315" s="79"/>
    </row>
    <row r="2316" spans="1:1" x14ac:dyDescent="0.55000000000000004">
      <c r="A2316" s="79"/>
    </row>
    <row r="2317" spans="1:1" x14ac:dyDescent="0.55000000000000004">
      <c r="A2317" s="79"/>
    </row>
    <row r="2318" spans="1:1" x14ac:dyDescent="0.55000000000000004">
      <c r="A2318" s="79"/>
    </row>
    <row r="2319" spans="1:1" x14ac:dyDescent="0.55000000000000004">
      <c r="A2319" s="79"/>
    </row>
    <row r="2320" spans="1:1" x14ac:dyDescent="0.55000000000000004">
      <c r="A2320" s="79"/>
    </row>
    <row r="2321" spans="1:1" x14ac:dyDescent="0.55000000000000004">
      <c r="A2321" s="79"/>
    </row>
    <row r="2322" spans="1:1" x14ac:dyDescent="0.55000000000000004">
      <c r="A2322" s="79"/>
    </row>
    <row r="2323" spans="1:1" x14ac:dyDescent="0.55000000000000004">
      <c r="A2323" s="79"/>
    </row>
    <row r="2324" spans="1:1" x14ac:dyDescent="0.55000000000000004">
      <c r="A2324" s="79"/>
    </row>
    <row r="2325" spans="1:1" x14ac:dyDescent="0.55000000000000004">
      <c r="A2325" s="79"/>
    </row>
    <row r="2326" spans="1:1" x14ac:dyDescent="0.55000000000000004">
      <c r="A2326" s="79"/>
    </row>
    <row r="2327" spans="1:1" x14ac:dyDescent="0.55000000000000004">
      <c r="A2327" s="79"/>
    </row>
    <row r="2328" spans="1:1" x14ac:dyDescent="0.55000000000000004">
      <c r="A2328" s="79"/>
    </row>
    <row r="2329" spans="1:1" x14ac:dyDescent="0.55000000000000004">
      <c r="A2329" s="79"/>
    </row>
    <row r="2330" spans="1:1" x14ac:dyDescent="0.55000000000000004">
      <c r="A2330" s="79"/>
    </row>
    <row r="2331" spans="1:1" x14ac:dyDescent="0.55000000000000004">
      <c r="A2331" s="79"/>
    </row>
    <row r="2332" spans="1:1" x14ac:dyDescent="0.55000000000000004">
      <c r="A2332" s="79"/>
    </row>
    <row r="2333" spans="1:1" x14ac:dyDescent="0.55000000000000004">
      <c r="A2333" s="79"/>
    </row>
    <row r="2334" spans="1:1" x14ac:dyDescent="0.55000000000000004">
      <c r="A2334" s="79"/>
    </row>
    <row r="2335" spans="1:1" x14ac:dyDescent="0.55000000000000004">
      <c r="A2335" s="79"/>
    </row>
    <row r="2336" spans="1:1" x14ac:dyDescent="0.55000000000000004">
      <c r="A2336" s="79"/>
    </row>
    <row r="2337" spans="1:1" x14ac:dyDescent="0.55000000000000004">
      <c r="A2337" s="79"/>
    </row>
    <row r="2338" spans="1:1" x14ac:dyDescent="0.55000000000000004">
      <c r="A2338" s="79"/>
    </row>
    <row r="2339" spans="1:1" x14ac:dyDescent="0.55000000000000004">
      <c r="A2339" s="79"/>
    </row>
    <row r="2340" spans="1:1" x14ac:dyDescent="0.55000000000000004">
      <c r="A2340" s="79"/>
    </row>
    <row r="2341" spans="1:1" x14ac:dyDescent="0.55000000000000004">
      <c r="A2341" s="79"/>
    </row>
    <row r="2342" spans="1:1" x14ac:dyDescent="0.55000000000000004">
      <c r="A2342" s="79"/>
    </row>
    <row r="2343" spans="1:1" x14ac:dyDescent="0.55000000000000004">
      <c r="A2343" s="79"/>
    </row>
    <row r="2344" spans="1:1" x14ac:dyDescent="0.55000000000000004">
      <c r="A2344" s="79"/>
    </row>
    <row r="2345" spans="1:1" x14ac:dyDescent="0.55000000000000004">
      <c r="A2345" s="79"/>
    </row>
    <row r="2346" spans="1:1" x14ac:dyDescent="0.55000000000000004">
      <c r="A2346" s="79"/>
    </row>
    <row r="2347" spans="1:1" x14ac:dyDescent="0.55000000000000004">
      <c r="A2347" s="79"/>
    </row>
    <row r="2348" spans="1:1" x14ac:dyDescent="0.55000000000000004">
      <c r="A2348" s="79"/>
    </row>
    <row r="2349" spans="1:1" x14ac:dyDescent="0.55000000000000004">
      <c r="A2349" s="79"/>
    </row>
    <row r="2350" spans="1:1" x14ac:dyDescent="0.55000000000000004">
      <c r="A2350" s="79"/>
    </row>
    <row r="2351" spans="1:1" x14ac:dyDescent="0.55000000000000004">
      <c r="A2351" s="79"/>
    </row>
    <row r="2352" spans="1:1" x14ac:dyDescent="0.55000000000000004">
      <c r="A2352" s="79"/>
    </row>
    <row r="2353" spans="1:1" x14ac:dyDescent="0.55000000000000004">
      <c r="A2353" s="79"/>
    </row>
    <row r="2354" spans="1:1" x14ac:dyDescent="0.55000000000000004">
      <c r="A2354" s="79"/>
    </row>
    <row r="2355" spans="1:1" x14ac:dyDescent="0.55000000000000004">
      <c r="A2355" s="79"/>
    </row>
    <row r="2356" spans="1:1" x14ac:dyDescent="0.55000000000000004">
      <c r="A2356" s="79"/>
    </row>
    <row r="2357" spans="1:1" x14ac:dyDescent="0.55000000000000004">
      <c r="A2357" s="79"/>
    </row>
    <row r="2358" spans="1:1" x14ac:dyDescent="0.55000000000000004">
      <c r="A2358" s="79"/>
    </row>
    <row r="2359" spans="1:1" x14ac:dyDescent="0.55000000000000004">
      <c r="A2359" s="79"/>
    </row>
    <row r="2360" spans="1:1" x14ac:dyDescent="0.55000000000000004">
      <c r="A2360" s="79"/>
    </row>
    <row r="2361" spans="1:1" x14ac:dyDescent="0.55000000000000004">
      <c r="A2361" s="79"/>
    </row>
    <row r="2362" spans="1:1" x14ac:dyDescent="0.55000000000000004">
      <c r="A2362" s="79"/>
    </row>
    <row r="2363" spans="1:1" x14ac:dyDescent="0.55000000000000004">
      <c r="A2363" s="79"/>
    </row>
    <row r="2364" spans="1:1" x14ac:dyDescent="0.55000000000000004">
      <c r="A2364" s="79"/>
    </row>
    <row r="2365" spans="1:1" x14ac:dyDescent="0.55000000000000004">
      <c r="A2365" s="79"/>
    </row>
    <row r="2366" spans="1:1" x14ac:dyDescent="0.55000000000000004">
      <c r="A2366" s="79"/>
    </row>
    <row r="2367" spans="1:1" x14ac:dyDescent="0.55000000000000004">
      <c r="A2367" s="79"/>
    </row>
    <row r="2368" spans="1:1" x14ac:dyDescent="0.55000000000000004">
      <c r="A2368" s="79"/>
    </row>
    <row r="2369" spans="1:1" x14ac:dyDescent="0.55000000000000004">
      <c r="A2369" s="79"/>
    </row>
    <row r="2370" spans="1:1" x14ac:dyDescent="0.55000000000000004">
      <c r="A2370" s="79"/>
    </row>
    <row r="2371" spans="1:1" x14ac:dyDescent="0.55000000000000004">
      <c r="A2371" s="79"/>
    </row>
    <row r="2372" spans="1:1" x14ac:dyDescent="0.55000000000000004">
      <c r="A2372" s="79"/>
    </row>
    <row r="2373" spans="1:1" x14ac:dyDescent="0.55000000000000004">
      <c r="A2373" s="79"/>
    </row>
    <row r="2374" spans="1:1" x14ac:dyDescent="0.55000000000000004">
      <c r="A2374" s="79"/>
    </row>
    <row r="2375" spans="1:1" x14ac:dyDescent="0.55000000000000004">
      <c r="A2375" s="79"/>
    </row>
    <row r="2376" spans="1:1" x14ac:dyDescent="0.55000000000000004">
      <c r="A2376" s="79"/>
    </row>
    <row r="2377" spans="1:1" x14ac:dyDescent="0.55000000000000004">
      <c r="A2377" s="79"/>
    </row>
    <row r="2378" spans="1:1" x14ac:dyDescent="0.55000000000000004">
      <c r="A2378" s="79"/>
    </row>
    <row r="2379" spans="1:1" x14ac:dyDescent="0.55000000000000004">
      <c r="A2379" s="79"/>
    </row>
    <row r="2380" spans="1:1" x14ac:dyDescent="0.55000000000000004">
      <c r="A2380" s="79"/>
    </row>
    <row r="2381" spans="1:1" x14ac:dyDescent="0.55000000000000004">
      <c r="A2381" s="79"/>
    </row>
    <row r="2382" spans="1:1" x14ac:dyDescent="0.55000000000000004">
      <c r="A2382" s="79"/>
    </row>
    <row r="2383" spans="1:1" x14ac:dyDescent="0.55000000000000004">
      <c r="A2383" s="79"/>
    </row>
    <row r="2384" spans="1:1" x14ac:dyDescent="0.55000000000000004">
      <c r="A2384" s="79"/>
    </row>
    <row r="2385" spans="1:1" x14ac:dyDescent="0.55000000000000004">
      <c r="A2385" s="79"/>
    </row>
    <row r="2386" spans="1:1" x14ac:dyDescent="0.55000000000000004">
      <c r="A2386" s="79"/>
    </row>
    <row r="2387" spans="1:1" x14ac:dyDescent="0.55000000000000004">
      <c r="A2387" s="79"/>
    </row>
    <row r="2388" spans="1:1" x14ac:dyDescent="0.55000000000000004">
      <c r="A2388" s="79"/>
    </row>
    <row r="2389" spans="1:1" x14ac:dyDescent="0.55000000000000004">
      <c r="A2389" s="79"/>
    </row>
    <row r="2390" spans="1:1" x14ac:dyDescent="0.55000000000000004">
      <c r="A2390" s="79"/>
    </row>
    <row r="2391" spans="1:1" x14ac:dyDescent="0.55000000000000004">
      <c r="A2391" s="79"/>
    </row>
    <row r="2392" spans="1:1" x14ac:dyDescent="0.55000000000000004">
      <c r="A2392" s="79"/>
    </row>
    <row r="2393" spans="1:1" x14ac:dyDescent="0.55000000000000004">
      <c r="A2393" s="79"/>
    </row>
    <row r="2394" spans="1:1" x14ac:dyDescent="0.55000000000000004">
      <c r="A2394" s="79"/>
    </row>
    <row r="2395" spans="1:1" x14ac:dyDescent="0.55000000000000004">
      <c r="A2395" s="79"/>
    </row>
    <row r="2396" spans="1:1" x14ac:dyDescent="0.55000000000000004">
      <c r="A2396" s="79"/>
    </row>
    <row r="2397" spans="1:1" x14ac:dyDescent="0.55000000000000004">
      <c r="A2397" s="79"/>
    </row>
    <row r="2398" spans="1:1" x14ac:dyDescent="0.55000000000000004">
      <c r="A2398" s="79"/>
    </row>
    <row r="2399" spans="1:1" x14ac:dyDescent="0.55000000000000004">
      <c r="A2399" s="79"/>
    </row>
    <row r="2400" spans="1:1" x14ac:dyDescent="0.55000000000000004">
      <c r="A2400" s="79"/>
    </row>
    <row r="2401" spans="1:1" x14ac:dyDescent="0.55000000000000004">
      <c r="A2401" s="79"/>
    </row>
    <row r="2402" spans="1:1" x14ac:dyDescent="0.55000000000000004">
      <c r="A2402" s="79"/>
    </row>
    <row r="2403" spans="1:1" x14ac:dyDescent="0.55000000000000004">
      <c r="A2403" s="79"/>
    </row>
    <row r="2404" spans="1:1" x14ac:dyDescent="0.55000000000000004">
      <c r="A2404" s="79"/>
    </row>
    <row r="2405" spans="1:1" x14ac:dyDescent="0.55000000000000004">
      <c r="A2405" s="79"/>
    </row>
    <row r="2406" spans="1:1" x14ac:dyDescent="0.55000000000000004">
      <c r="A2406" s="79"/>
    </row>
    <row r="2407" spans="1:1" x14ac:dyDescent="0.55000000000000004">
      <c r="A2407" s="79"/>
    </row>
    <row r="2408" spans="1:1" x14ac:dyDescent="0.55000000000000004">
      <c r="A2408" s="79"/>
    </row>
    <row r="2409" spans="1:1" x14ac:dyDescent="0.55000000000000004">
      <c r="A2409" s="79"/>
    </row>
    <row r="2410" spans="1:1" x14ac:dyDescent="0.55000000000000004">
      <c r="A2410" s="79"/>
    </row>
    <row r="2411" spans="1:1" x14ac:dyDescent="0.55000000000000004">
      <c r="A2411" s="79"/>
    </row>
    <row r="2412" spans="1:1" x14ac:dyDescent="0.55000000000000004">
      <c r="A2412" s="79"/>
    </row>
    <row r="2413" spans="1:1" x14ac:dyDescent="0.55000000000000004">
      <c r="A2413" s="79"/>
    </row>
    <row r="2414" spans="1:1" x14ac:dyDescent="0.55000000000000004">
      <c r="A2414" s="79"/>
    </row>
    <row r="2415" spans="1:1" x14ac:dyDescent="0.55000000000000004">
      <c r="A2415" s="79"/>
    </row>
    <row r="2416" spans="1:1" x14ac:dyDescent="0.55000000000000004">
      <c r="A2416" s="79"/>
    </row>
    <row r="2417" spans="1:1" x14ac:dyDescent="0.55000000000000004">
      <c r="A2417" s="79"/>
    </row>
    <row r="2418" spans="1:1" x14ac:dyDescent="0.55000000000000004">
      <c r="A2418" s="79"/>
    </row>
    <row r="2419" spans="1:1" x14ac:dyDescent="0.55000000000000004">
      <c r="A2419" s="79"/>
    </row>
    <row r="2420" spans="1:1" x14ac:dyDescent="0.55000000000000004">
      <c r="A2420" s="79"/>
    </row>
    <row r="2421" spans="1:1" x14ac:dyDescent="0.55000000000000004">
      <c r="A2421" s="79"/>
    </row>
    <row r="2422" spans="1:1" x14ac:dyDescent="0.55000000000000004">
      <c r="A2422" s="79"/>
    </row>
    <row r="2423" spans="1:1" x14ac:dyDescent="0.55000000000000004">
      <c r="A2423" s="79"/>
    </row>
    <row r="2424" spans="1:1" x14ac:dyDescent="0.55000000000000004">
      <c r="A2424" s="79"/>
    </row>
    <row r="2425" spans="1:1" x14ac:dyDescent="0.55000000000000004">
      <c r="A2425" s="79"/>
    </row>
    <row r="2426" spans="1:1" x14ac:dyDescent="0.55000000000000004">
      <c r="A2426" s="79"/>
    </row>
    <row r="2427" spans="1:1" x14ac:dyDescent="0.55000000000000004">
      <c r="A2427" s="79"/>
    </row>
    <row r="2428" spans="1:1" x14ac:dyDescent="0.55000000000000004">
      <c r="A2428" s="79"/>
    </row>
    <row r="2429" spans="1:1" x14ac:dyDescent="0.55000000000000004">
      <c r="A2429" s="79"/>
    </row>
    <row r="2430" spans="1:1" x14ac:dyDescent="0.55000000000000004">
      <c r="A2430" s="79"/>
    </row>
    <row r="2431" spans="1:1" x14ac:dyDescent="0.55000000000000004">
      <c r="A2431" s="79"/>
    </row>
    <row r="2432" spans="1:1" x14ac:dyDescent="0.55000000000000004">
      <c r="A2432" s="79"/>
    </row>
    <row r="2433" spans="1:1" x14ac:dyDescent="0.55000000000000004">
      <c r="A2433" s="79"/>
    </row>
    <row r="2434" spans="1:1" x14ac:dyDescent="0.55000000000000004">
      <c r="A2434" s="79"/>
    </row>
    <row r="2435" spans="1:1" x14ac:dyDescent="0.55000000000000004">
      <c r="A2435" s="79"/>
    </row>
    <row r="2436" spans="1:1" x14ac:dyDescent="0.55000000000000004">
      <c r="A2436" s="79"/>
    </row>
    <row r="2437" spans="1:1" x14ac:dyDescent="0.55000000000000004">
      <c r="A2437" s="79"/>
    </row>
    <row r="2438" spans="1:1" x14ac:dyDescent="0.55000000000000004">
      <c r="A2438" s="79"/>
    </row>
    <row r="2439" spans="1:1" x14ac:dyDescent="0.55000000000000004">
      <c r="A2439" s="79"/>
    </row>
    <row r="2440" spans="1:1" x14ac:dyDescent="0.55000000000000004">
      <c r="A2440" s="79"/>
    </row>
    <row r="2441" spans="1:1" x14ac:dyDescent="0.55000000000000004">
      <c r="A2441" s="79"/>
    </row>
    <row r="2442" spans="1:1" x14ac:dyDescent="0.55000000000000004">
      <c r="A2442" s="79"/>
    </row>
    <row r="2443" spans="1:1" x14ac:dyDescent="0.55000000000000004">
      <c r="A2443" s="79"/>
    </row>
    <row r="2444" spans="1:1" x14ac:dyDescent="0.55000000000000004">
      <c r="A2444" s="79"/>
    </row>
    <row r="2445" spans="1:1" x14ac:dyDescent="0.55000000000000004">
      <c r="A2445" s="79"/>
    </row>
    <row r="2446" spans="1:1" x14ac:dyDescent="0.55000000000000004">
      <c r="A2446" s="79"/>
    </row>
    <row r="2447" spans="1:1" x14ac:dyDescent="0.55000000000000004">
      <c r="A2447" s="79"/>
    </row>
    <row r="2448" spans="1:1" x14ac:dyDescent="0.55000000000000004">
      <c r="A2448" s="79"/>
    </row>
    <row r="2449" spans="1:1" x14ac:dyDescent="0.55000000000000004">
      <c r="A2449" s="79"/>
    </row>
    <row r="2450" spans="1:1" x14ac:dyDescent="0.55000000000000004">
      <c r="A2450" s="79"/>
    </row>
    <row r="2451" spans="1:1" x14ac:dyDescent="0.55000000000000004">
      <c r="A2451" s="79"/>
    </row>
    <row r="2452" spans="1:1" x14ac:dyDescent="0.55000000000000004">
      <c r="A2452" s="79"/>
    </row>
    <row r="2453" spans="1:1" x14ac:dyDescent="0.55000000000000004">
      <c r="A2453" s="79"/>
    </row>
    <row r="2454" spans="1:1" x14ac:dyDescent="0.55000000000000004">
      <c r="A2454" s="79"/>
    </row>
    <row r="2455" spans="1:1" x14ac:dyDescent="0.55000000000000004">
      <c r="A2455" s="79"/>
    </row>
    <row r="2456" spans="1:1" x14ac:dyDescent="0.55000000000000004">
      <c r="A2456" s="79"/>
    </row>
    <row r="2457" spans="1:1" x14ac:dyDescent="0.55000000000000004">
      <c r="A2457" s="79"/>
    </row>
    <row r="2458" spans="1:1" x14ac:dyDescent="0.55000000000000004">
      <c r="A2458" s="79"/>
    </row>
    <row r="2459" spans="1:1" x14ac:dyDescent="0.55000000000000004">
      <c r="A2459" s="79"/>
    </row>
    <row r="2460" spans="1:1" x14ac:dyDescent="0.55000000000000004">
      <c r="A2460" s="79"/>
    </row>
    <row r="2461" spans="1:1" x14ac:dyDescent="0.55000000000000004">
      <c r="A2461" s="79"/>
    </row>
    <row r="2462" spans="1:1" x14ac:dyDescent="0.55000000000000004">
      <c r="A2462" s="79"/>
    </row>
    <row r="2463" spans="1:1" x14ac:dyDescent="0.55000000000000004">
      <c r="A2463" s="79"/>
    </row>
    <row r="2464" spans="1:1" x14ac:dyDescent="0.55000000000000004">
      <c r="A2464" s="79"/>
    </row>
    <row r="2465" spans="1:1" x14ac:dyDescent="0.55000000000000004">
      <c r="A2465" s="79"/>
    </row>
    <row r="2466" spans="1:1" x14ac:dyDescent="0.55000000000000004">
      <c r="A2466" s="79"/>
    </row>
    <row r="2467" spans="1:1" x14ac:dyDescent="0.55000000000000004">
      <c r="A2467" s="79"/>
    </row>
    <row r="2468" spans="1:1" x14ac:dyDescent="0.55000000000000004">
      <c r="A2468" s="79"/>
    </row>
    <row r="2469" spans="1:1" x14ac:dyDescent="0.55000000000000004">
      <c r="A2469" s="79"/>
    </row>
    <row r="2470" spans="1:1" x14ac:dyDescent="0.55000000000000004">
      <c r="A2470" s="79"/>
    </row>
    <row r="2471" spans="1:1" x14ac:dyDescent="0.55000000000000004">
      <c r="A2471" s="79"/>
    </row>
    <row r="2472" spans="1:1" x14ac:dyDescent="0.55000000000000004">
      <c r="A2472" s="79"/>
    </row>
    <row r="2473" spans="1:1" x14ac:dyDescent="0.55000000000000004">
      <c r="A2473" s="79"/>
    </row>
    <row r="2474" spans="1:1" x14ac:dyDescent="0.55000000000000004">
      <c r="A2474" s="79"/>
    </row>
    <row r="2475" spans="1:1" x14ac:dyDescent="0.55000000000000004">
      <c r="A2475" s="79"/>
    </row>
    <row r="2476" spans="1:1" x14ac:dyDescent="0.55000000000000004">
      <c r="A2476" s="79"/>
    </row>
    <row r="2477" spans="1:1" x14ac:dyDescent="0.55000000000000004">
      <c r="A2477" s="79"/>
    </row>
    <row r="2478" spans="1:1" x14ac:dyDescent="0.55000000000000004">
      <c r="A2478" s="79"/>
    </row>
    <row r="2479" spans="1:1" x14ac:dyDescent="0.55000000000000004">
      <c r="A2479" s="79"/>
    </row>
    <row r="2480" spans="1:1" x14ac:dyDescent="0.55000000000000004">
      <c r="A2480" s="79"/>
    </row>
    <row r="2481" spans="1:1" x14ac:dyDescent="0.55000000000000004">
      <c r="A2481" s="79"/>
    </row>
    <row r="2482" spans="1:1" x14ac:dyDescent="0.55000000000000004">
      <c r="A2482" s="79"/>
    </row>
    <row r="2483" spans="1:1" x14ac:dyDescent="0.55000000000000004">
      <c r="A2483" s="79"/>
    </row>
    <row r="2484" spans="1:1" x14ac:dyDescent="0.55000000000000004">
      <c r="A2484" s="79"/>
    </row>
    <row r="2485" spans="1:1" x14ac:dyDescent="0.55000000000000004">
      <c r="A2485" s="79"/>
    </row>
    <row r="2486" spans="1:1" x14ac:dyDescent="0.55000000000000004">
      <c r="A2486" s="79"/>
    </row>
    <row r="2487" spans="1:1" x14ac:dyDescent="0.55000000000000004">
      <c r="A2487" s="79"/>
    </row>
    <row r="2488" spans="1:1" x14ac:dyDescent="0.55000000000000004">
      <c r="A2488" s="79"/>
    </row>
    <row r="2489" spans="1:1" x14ac:dyDescent="0.55000000000000004">
      <c r="A2489" s="79"/>
    </row>
    <row r="2490" spans="1:1" x14ac:dyDescent="0.55000000000000004">
      <c r="A2490" s="79"/>
    </row>
    <row r="2491" spans="1:1" x14ac:dyDescent="0.55000000000000004">
      <c r="A2491" s="79"/>
    </row>
    <row r="2492" spans="1:1" x14ac:dyDescent="0.55000000000000004">
      <c r="A2492" s="79"/>
    </row>
    <row r="2493" spans="1:1" x14ac:dyDescent="0.55000000000000004">
      <c r="A2493" s="79"/>
    </row>
    <row r="2494" spans="1:1" x14ac:dyDescent="0.55000000000000004">
      <c r="A2494" s="79"/>
    </row>
    <row r="2495" spans="1:1" x14ac:dyDescent="0.55000000000000004">
      <c r="A2495" s="79"/>
    </row>
    <row r="2496" spans="1:1" x14ac:dyDescent="0.55000000000000004">
      <c r="A2496" s="79"/>
    </row>
    <row r="2497" spans="1:1" x14ac:dyDescent="0.55000000000000004">
      <c r="A2497" s="79"/>
    </row>
    <row r="2498" spans="1:1" x14ac:dyDescent="0.55000000000000004">
      <c r="A2498" s="79"/>
    </row>
    <row r="2499" spans="1:1" x14ac:dyDescent="0.55000000000000004">
      <c r="A2499" s="79"/>
    </row>
    <row r="2500" spans="1:1" x14ac:dyDescent="0.55000000000000004">
      <c r="A2500" s="79"/>
    </row>
    <row r="2501" spans="1:1" x14ac:dyDescent="0.55000000000000004">
      <c r="A2501" s="79"/>
    </row>
    <row r="2502" spans="1:1" x14ac:dyDescent="0.55000000000000004">
      <c r="A2502" s="79"/>
    </row>
    <row r="2503" spans="1:1" x14ac:dyDescent="0.55000000000000004">
      <c r="A2503" s="79"/>
    </row>
    <row r="2504" spans="1:1" x14ac:dyDescent="0.55000000000000004">
      <c r="A2504" s="79"/>
    </row>
    <row r="2505" spans="1:1" x14ac:dyDescent="0.55000000000000004">
      <c r="A2505" s="79"/>
    </row>
    <row r="2506" spans="1:1" x14ac:dyDescent="0.55000000000000004">
      <c r="A2506" s="79"/>
    </row>
    <row r="2507" spans="1:1" x14ac:dyDescent="0.55000000000000004">
      <c r="A2507" s="79"/>
    </row>
    <row r="2508" spans="1:1" x14ac:dyDescent="0.55000000000000004">
      <c r="A2508" s="79"/>
    </row>
    <row r="2509" spans="1:1" x14ac:dyDescent="0.55000000000000004">
      <c r="A2509" s="79"/>
    </row>
    <row r="2510" spans="1:1" x14ac:dyDescent="0.55000000000000004">
      <c r="A2510" s="79"/>
    </row>
    <row r="2511" spans="1:1" x14ac:dyDescent="0.55000000000000004">
      <c r="A2511" s="79"/>
    </row>
    <row r="2512" spans="1:1" x14ac:dyDescent="0.55000000000000004">
      <c r="A2512" s="79"/>
    </row>
    <row r="2513" spans="1:1" x14ac:dyDescent="0.55000000000000004">
      <c r="A2513" s="79"/>
    </row>
    <row r="2514" spans="1:1" x14ac:dyDescent="0.55000000000000004">
      <c r="A2514" s="79"/>
    </row>
    <row r="2515" spans="1:1" x14ac:dyDescent="0.55000000000000004">
      <c r="A2515" s="79"/>
    </row>
    <row r="2516" spans="1:1" x14ac:dyDescent="0.55000000000000004">
      <c r="A2516" s="79"/>
    </row>
    <row r="2517" spans="1:1" x14ac:dyDescent="0.55000000000000004">
      <c r="A2517" s="79"/>
    </row>
    <row r="2518" spans="1:1" x14ac:dyDescent="0.55000000000000004">
      <c r="A2518" s="79"/>
    </row>
    <row r="2519" spans="1:1" x14ac:dyDescent="0.55000000000000004">
      <c r="A2519" s="79"/>
    </row>
    <row r="2520" spans="1:1" x14ac:dyDescent="0.55000000000000004">
      <c r="A2520" s="79"/>
    </row>
    <row r="2521" spans="1:1" x14ac:dyDescent="0.55000000000000004">
      <c r="A2521" s="79"/>
    </row>
    <row r="2522" spans="1:1" x14ac:dyDescent="0.55000000000000004">
      <c r="A2522" s="79"/>
    </row>
    <row r="2523" spans="1:1" x14ac:dyDescent="0.55000000000000004">
      <c r="A2523" s="79"/>
    </row>
    <row r="2524" spans="1:1" x14ac:dyDescent="0.55000000000000004">
      <c r="A2524" s="79"/>
    </row>
    <row r="2525" spans="1:1" x14ac:dyDescent="0.55000000000000004">
      <c r="A2525" s="79"/>
    </row>
    <row r="2526" spans="1:1" x14ac:dyDescent="0.55000000000000004">
      <c r="A2526" s="79"/>
    </row>
    <row r="2527" spans="1:1" x14ac:dyDescent="0.55000000000000004">
      <c r="A2527" s="79"/>
    </row>
    <row r="2528" spans="1:1" x14ac:dyDescent="0.55000000000000004">
      <c r="A2528" s="79"/>
    </row>
    <row r="2529" spans="1:1" x14ac:dyDescent="0.55000000000000004">
      <c r="A2529" s="79"/>
    </row>
    <row r="2530" spans="1:1" x14ac:dyDescent="0.55000000000000004">
      <c r="A2530" s="79"/>
    </row>
    <row r="2531" spans="1:1" x14ac:dyDescent="0.55000000000000004">
      <c r="A2531" s="79"/>
    </row>
    <row r="2532" spans="1:1" x14ac:dyDescent="0.55000000000000004">
      <c r="A2532" s="79"/>
    </row>
    <row r="2533" spans="1:1" x14ac:dyDescent="0.55000000000000004">
      <c r="A2533" s="79"/>
    </row>
    <row r="2534" spans="1:1" x14ac:dyDescent="0.55000000000000004">
      <c r="A2534" s="79"/>
    </row>
    <row r="2535" spans="1:1" x14ac:dyDescent="0.55000000000000004">
      <c r="A2535" s="79"/>
    </row>
    <row r="2536" spans="1:1" x14ac:dyDescent="0.55000000000000004">
      <c r="A2536" s="79"/>
    </row>
    <row r="2537" spans="1:1" x14ac:dyDescent="0.55000000000000004">
      <c r="A2537" s="79"/>
    </row>
    <row r="2538" spans="1:1" x14ac:dyDescent="0.55000000000000004">
      <c r="A2538" s="79"/>
    </row>
    <row r="2539" spans="1:1" x14ac:dyDescent="0.55000000000000004">
      <c r="A2539" s="79"/>
    </row>
    <row r="2540" spans="1:1" x14ac:dyDescent="0.55000000000000004">
      <c r="A2540" s="79"/>
    </row>
    <row r="2541" spans="1:1" x14ac:dyDescent="0.55000000000000004">
      <c r="A2541" s="79"/>
    </row>
    <row r="2542" spans="1:1" x14ac:dyDescent="0.55000000000000004">
      <c r="A2542" s="79"/>
    </row>
    <row r="2543" spans="1:1" x14ac:dyDescent="0.55000000000000004">
      <c r="A2543" s="79"/>
    </row>
    <row r="2544" spans="1:1" x14ac:dyDescent="0.55000000000000004">
      <c r="A2544" s="79"/>
    </row>
    <row r="2545" spans="1:1" x14ac:dyDescent="0.55000000000000004">
      <c r="A2545" s="79"/>
    </row>
    <row r="2546" spans="1:1" x14ac:dyDescent="0.55000000000000004">
      <c r="A2546" s="79"/>
    </row>
    <row r="2547" spans="1:1" x14ac:dyDescent="0.55000000000000004">
      <c r="A2547" s="79"/>
    </row>
    <row r="2548" spans="1:1" x14ac:dyDescent="0.55000000000000004">
      <c r="A2548" s="79"/>
    </row>
    <row r="2549" spans="1:1" x14ac:dyDescent="0.55000000000000004">
      <c r="A2549" s="79"/>
    </row>
    <row r="2550" spans="1:1" x14ac:dyDescent="0.55000000000000004">
      <c r="A2550" s="79"/>
    </row>
    <row r="2551" spans="1:1" x14ac:dyDescent="0.55000000000000004">
      <c r="A2551" s="79"/>
    </row>
    <row r="2552" spans="1:1" x14ac:dyDescent="0.55000000000000004">
      <c r="A2552" s="79"/>
    </row>
    <row r="2553" spans="1:1" x14ac:dyDescent="0.55000000000000004">
      <c r="A2553" s="79"/>
    </row>
    <row r="2554" spans="1:1" x14ac:dyDescent="0.55000000000000004">
      <c r="A2554" s="79"/>
    </row>
    <row r="2555" spans="1:1" x14ac:dyDescent="0.55000000000000004">
      <c r="A2555" s="79"/>
    </row>
    <row r="2556" spans="1:1" x14ac:dyDescent="0.55000000000000004">
      <c r="A2556" s="79"/>
    </row>
    <row r="2557" spans="1:1" x14ac:dyDescent="0.55000000000000004">
      <c r="A2557" s="79"/>
    </row>
    <row r="2558" spans="1:1" x14ac:dyDescent="0.55000000000000004">
      <c r="A2558" s="79"/>
    </row>
    <row r="2559" spans="1:1" x14ac:dyDescent="0.55000000000000004">
      <c r="A2559" s="79"/>
    </row>
    <row r="2560" spans="1:1" x14ac:dyDescent="0.55000000000000004">
      <c r="A2560" s="79"/>
    </row>
    <row r="2561" spans="1:1" x14ac:dyDescent="0.55000000000000004">
      <c r="A2561" s="79"/>
    </row>
    <row r="2562" spans="1:1" x14ac:dyDescent="0.55000000000000004">
      <c r="A2562" s="79"/>
    </row>
    <row r="2563" spans="1:1" x14ac:dyDescent="0.55000000000000004">
      <c r="A2563" s="79"/>
    </row>
    <row r="2564" spans="1:1" x14ac:dyDescent="0.55000000000000004">
      <c r="A2564" s="79"/>
    </row>
    <row r="2565" spans="1:1" x14ac:dyDescent="0.55000000000000004">
      <c r="A2565" s="79"/>
    </row>
    <row r="2566" spans="1:1" x14ac:dyDescent="0.55000000000000004">
      <c r="A2566" s="79"/>
    </row>
    <row r="2567" spans="1:1" x14ac:dyDescent="0.55000000000000004">
      <c r="A2567" s="79"/>
    </row>
    <row r="2568" spans="1:1" x14ac:dyDescent="0.55000000000000004">
      <c r="A2568" s="79"/>
    </row>
    <row r="2569" spans="1:1" x14ac:dyDescent="0.55000000000000004">
      <c r="A2569" s="79"/>
    </row>
    <row r="2570" spans="1:1" x14ac:dyDescent="0.55000000000000004">
      <c r="A2570" s="79"/>
    </row>
    <row r="2571" spans="1:1" x14ac:dyDescent="0.55000000000000004">
      <c r="A2571" s="79"/>
    </row>
    <row r="2572" spans="1:1" x14ac:dyDescent="0.55000000000000004">
      <c r="A2572" s="79"/>
    </row>
    <row r="2573" spans="1:1" x14ac:dyDescent="0.55000000000000004">
      <c r="A2573" s="79"/>
    </row>
    <row r="2574" spans="1:1" x14ac:dyDescent="0.55000000000000004">
      <c r="A2574" s="79"/>
    </row>
    <row r="2575" spans="1:1" x14ac:dyDescent="0.55000000000000004">
      <c r="A2575" s="79"/>
    </row>
    <row r="2576" spans="1:1" x14ac:dyDescent="0.55000000000000004">
      <c r="A2576" s="79"/>
    </row>
    <row r="2577" spans="1:1" x14ac:dyDescent="0.55000000000000004">
      <c r="A2577" s="79"/>
    </row>
    <row r="2578" spans="1:1" x14ac:dyDescent="0.55000000000000004">
      <c r="A2578" s="79"/>
    </row>
    <row r="2579" spans="1:1" x14ac:dyDescent="0.55000000000000004">
      <c r="A2579" s="79"/>
    </row>
    <row r="2580" spans="1:1" x14ac:dyDescent="0.55000000000000004">
      <c r="A2580" s="79"/>
    </row>
    <row r="2581" spans="1:1" x14ac:dyDescent="0.55000000000000004">
      <c r="A2581" s="79"/>
    </row>
    <row r="2582" spans="1:1" x14ac:dyDescent="0.55000000000000004">
      <c r="A2582" s="79"/>
    </row>
    <row r="2583" spans="1:1" x14ac:dyDescent="0.55000000000000004">
      <c r="A2583" s="79"/>
    </row>
    <row r="2584" spans="1:1" x14ac:dyDescent="0.55000000000000004">
      <c r="A2584" s="79"/>
    </row>
    <row r="2585" spans="1:1" x14ac:dyDescent="0.55000000000000004">
      <c r="A2585" s="79"/>
    </row>
    <row r="2586" spans="1:1" x14ac:dyDescent="0.55000000000000004">
      <c r="A2586" s="79"/>
    </row>
    <row r="2587" spans="1:1" x14ac:dyDescent="0.55000000000000004">
      <c r="A2587" s="79"/>
    </row>
    <row r="2588" spans="1:1" x14ac:dyDescent="0.55000000000000004">
      <c r="A2588" s="79"/>
    </row>
    <row r="2589" spans="1:1" x14ac:dyDescent="0.55000000000000004">
      <c r="A2589" s="79"/>
    </row>
    <row r="2590" spans="1:1" x14ac:dyDescent="0.55000000000000004">
      <c r="A2590" s="79"/>
    </row>
    <row r="2591" spans="1:1" x14ac:dyDescent="0.55000000000000004">
      <c r="A2591" s="79"/>
    </row>
    <row r="2592" spans="1:1" x14ac:dyDescent="0.55000000000000004">
      <c r="A2592" s="79"/>
    </row>
    <row r="2593" spans="1:1" x14ac:dyDescent="0.55000000000000004">
      <c r="A2593" s="79"/>
    </row>
    <row r="2594" spans="1:1" x14ac:dyDescent="0.55000000000000004">
      <c r="A2594" s="79"/>
    </row>
    <row r="2595" spans="1:1" x14ac:dyDescent="0.55000000000000004">
      <c r="A2595" s="79"/>
    </row>
    <row r="2596" spans="1:1" x14ac:dyDescent="0.55000000000000004">
      <c r="A2596" s="79"/>
    </row>
    <row r="2597" spans="1:1" x14ac:dyDescent="0.55000000000000004">
      <c r="A2597" s="79"/>
    </row>
    <row r="2598" spans="1:1" x14ac:dyDescent="0.55000000000000004">
      <c r="A2598" s="79"/>
    </row>
    <row r="2599" spans="1:1" x14ac:dyDescent="0.55000000000000004">
      <c r="A2599" s="79"/>
    </row>
    <row r="2600" spans="1:1" x14ac:dyDescent="0.55000000000000004">
      <c r="A2600" s="79"/>
    </row>
    <row r="2601" spans="1:1" x14ac:dyDescent="0.55000000000000004">
      <c r="A2601" s="79"/>
    </row>
    <row r="2602" spans="1:1" x14ac:dyDescent="0.55000000000000004">
      <c r="A2602" s="79"/>
    </row>
    <row r="2603" spans="1:1" x14ac:dyDescent="0.55000000000000004">
      <c r="A2603" s="79"/>
    </row>
    <row r="2604" spans="1:1" x14ac:dyDescent="0.55000000000000004">
      <c r="A2604" s="79"/>
    </row>
    <row r="2605" spans="1:1" x14ac:dyDescent="0.55000000000000004">
      <c r="A2605" s="79"/>
    </row>
    <row r="2606" spans="1:1" x14ac:dyDescent="0.55000000000000004">
      <c r="A2606" s="79"/>
    </row>
    <row r="2607" spans="1:1" x14ac:dyDescent="0.55000000000000004">
      <c r="A2607" s="79"/>
    </row>
    <row r="2608" spans="1:1" x14ac:dyDescent="0.55000000000000004">
      <c r="A2608" s="79"/>
    </row>
    <row r="2609" spans="1:1" x14ac:dyDescent="0.55000000000000004">
      <c r="A2609" s="79"/>
    </row>
    <row r="2610" spans="1:1" x14ac:dyDescent="0.55000000000000004">
      <c r="A2610" s="79"/>
    </row>
    <row r="2611" spans="1:1" x14ac:dyDescent="0.55000000000000004">
      <c r="A2611" s="79"/>
    </row>
    <row r="2612" spans="1:1" x14ac:dyDescent="0.55000000000000004">
      <c r="A2612" s="79"/>
    </row>
    <row r="2613" spans="1:1" x14ac:dyDescent="0.55000000000000004">
      <c r="A2613" s="79"/>
    </row>
    <row r="2614" spans="1:1" x14ac:dyDescent="0.55000000000000004">
      <c r="A2614" s="79"/>
    </row>
    <row r="2615" spans="1:1" x14ac:dyDescent="0.55000000000000004">
      <c r="A2615" s="79"/>
    </row>
    <row r="2616" spans="1:1" x14ac:dyDescent="0.55000000000000004">
      <c r="A2616" s="79"/>
    </row>
    <row r="2617" spans="1:1" x14ac:dyDescent="0.55000000000000004">
      <c r="A2617" s="79"/>
    </row>
    <row r="2618" spans="1:1" x14ac:dyDescent="0.55000000000000004">
      <c r="A2618" s="79"/>
    </row>
    <row r="2619" spans="1:1" x14ac:dyDescent="0.55000000000000004">
      <c r="A2619" s="79"/>
    </row>
    <row r="2620" spans="1:1" x14ac:dyDescent="0.55000000000000004">
      <c r="A2620" s="79"/>
    </row>
    <row r="2621" spans="1:1" x14ac:dyDescent="0.55000000000000004">
      <c r="A2621" s="79"/>
    </row>
    <row r="2622" spans="1:1" x14ac:dyDescent="0.55000000000000004">
      <c r="A2622" s="79"/>
    </row>
    <row r="2623" spans="1:1" x14ac:dyDescent="0.55000000000000004">
      <c r="A2623" s="79"/>
    </row>
    <row r="2624" spans="1:1" x14ac:dyDescent="0.55000000000000004">
      <c r="A2624" s="79"/>
    </row>
    <row r="2625" spans="1:1" x14ac:dyDescent="0.55000000000000004">
      <c r="A2625" s="79"/>
    </row>
    <row r="2626" spans="1:1" x14ac:dyDescent="0.55000000000000004">
      <c r="A2626" s="79"/>
    </row>
    <row r="2627" spans="1:1" x14ac:dyDescent="0.55000000000000004">
      <c r="A2627" s="79"/>
    </row>
    <row r="2628" spans="1:1" x14ac:dyDescent="0.55000000000000004">
      <c r="A2628" s="79"/>
    </row>
    <row r="2629" spans="1:1" x14ac:dyDescent="0.55000000000000004">
      <c r="A2629" s="79"/>
    </row>
    <row r="2630" spans="1:1" x14ac:dyDescent="0.55000000000000004">
      <c r="A2630" s="79"/>
    </row>
    <row r="2631" spans="1:1" x14ac:dyDescent="0.55000000000000004">
      <c r="A2631" s="79"/>
    </row>
    <row r="2632" spans="1:1" x14ac:dyDescent="0.55000000000000004">
      <c r="A2632" s="79"/>
    </row>
    <row r="2633" spans="1:1" x14ac:dyDescent="0.55000000000000004">
      <c r="A2633" s="79"/>
    </row>
    <row r="2634" spans="1:1" x14ac:dyDescent="0.55000000000000004">
      <c r="A2634" s="79"/>
    </row>
    <row r="2635" spans="1:1" x14ac:dyDescent="0.55000000000000004">
      <c r="A2635" s="79"/>
    </row>
    <row r="2636" spans="1:1" x14ac:dyDescent="0.55000000000000004">
      <c r="A2636" s="79"/>
    </row>
    <row r="2637" spans="1:1" x14ac:dyDescent="0.55000000000000004">
      <c r="A2637" s="79"/>
    </row>
    <row r="2638" spans="1:1" x14ac:dyDescent="0.55000000000000004">
      <c r="A2638" s="79"/>
    </row>
    <row r="2639" spans="1:1" x14ac:dyDescent="0.55000000000000004">
      <c r="A2639" s="79"/>
    </row>
    <row r="2640" spans="1:1" x14ac:dyDescent="0.55000000000000004">
      <c r="A2640" s="79"/>
    </row>
    <row r="2641" spans="1:1" x14ac:dyDescent="0.55000000000000004">
      <c r="A2641" s="79"/>
    </row>
    <row r="2642" spans="1:1" x14ac:dyDescent="0.55000000000000004">
      <c r="A2642" s="79"/>
    </row>
    <row r="2643" spans="1:1" x14ac:dyDescent="0.55000000000000004">
      <c r="A2643" s="79"/>
    </row>
    <row r="2644" spans="1:1" x14ac:dyDescent="0.55000000000000004">
      <c r="A2644" s="79"/>
    </row>
    <row r="2645" spans="1:1" x14ac:dyDescent="0.55000000000000004">
      <c r="A2645" s="79"/>
    </row>
    <row r="2646" spans="1:1" x14ac:dyDescent="0.55000000000000004">
      <c r="A2646" s="79"/>
    </row>
    <row r="2647" spans="1:1" x14ac:dyDescent="0.55000000000000004">
      <c r="A2647" s="79"/>
    </row>
    <row r="2648" spans="1:1" x14ac:dyDescent="0.55000000000000004">
      <c r="A2648" s="79"/>
    </row>
    <row r="2649" spans="1:1" x14ac:dyDescent="0.55000000000000004">
      <c r="A2649" s="79"/>
    </row>
    <row r="2650" spans="1:1" x14ac:dyDescent="0.55000000000000004">
      <c r="A2650" s="79"/>
    </row>
    <row r="2651" spans="1:1" x14ac:dyDescent="0.55000000000000004">
      <c r="A2651" s="79"/>
    </row>
    <row r="2652" spans="1:1" x14ac:dyDescent="0.55000000000000004">
      <c r="A2652" s="79"/>
    </row>
    <row r="2653" spans="1:1" x14ac:dyDescent="0.55000000000000004">
      <c r="A2653" s="79"/>
    </row>
    <row r="2654" spans="1:1" x14ac:dyDescent="0.55000000000000004">
      <c r="A2654" s="79"/>
    </row>
    <row r="2655" spans="1:1" x14ac:dyDescent="0.55000000000000004">
      <c r="A2655" s="79"/>
    </row>
    <row r="2656" spans="1:1" x14ac:dyDescent="0.55000000000000004">
      <c r="A2656" s="79"/>
    </row>
    <row r="2657" spans="1:1" x14ac:dyDescent="0.55000000000000004">
      <c r="A2657" s="79"/>
    </row>
    <row r="2658" spans="1:1" x14ac:dyDescent="0.55000000000000004">
      <c r="A2658" s="79"/>
    </row>
    <row r="2659" spans="1:1" x14ac:dyDescent="0.55000000000000004">
      <c r="A2659" s="79"/>
    </row>
    <row r="2660" spans="1:1" x14ac:dyDescent="0.55000000000000004">
      <c r="A2660" s="79"/>
    </row>
    <row r="2661" spans="1:1" x14ac:dyDescent="0.55000000000000004">
      <c r="A2661" s="79"/>
    </row>
    <row r="2662" spans="1:1" x14ac:dyDescent="0.55000000000000004">
      <c r="A2662" s="79"/>
    </row>
    <row r="2663" spans="1:1" x14ac:dyDescent="0.55000000000000004">
      <c r="A2663" s="79"/>
    </row>
    <row r="2664" spans="1:1" x14ac:dyDescent="0.55000000000000004">
      <c r="A2664" s="79"/>
    </row>
    <row r="2665" spans="1:1" x14ac:dyDescent="0.55000000000000004">
      <c r="A2665" s="79"/>
    </row>
    <row r="2666" spans="1:1" x14ac:dyDescent="0.55000000000000004">
      <c r="A2666" s="79"/>
    </row>
    <row r="2667" spans="1:1" x14ac:dyDescent="0.55000000000000004">
      <c r="A2667" s="79"/>
    </row>
    <row r="2668" spans="1:1" x14ac:dyDescent="0.55000000000000004">
      <c r="A2668" s="79"/>
    </row>
    <row r="2669" spans="1:1" x14ac:dyDescent="0.55000000000000004">
      <c r="A2669" s="79"/>
    </row>
    <row r="2670" spans="1:1" x14ac:dyDescent="0.55000000000000004">
      <c r="A2670" s="79"/>
    </row>
    <row r="2671" spans="1:1" x14ac:dyDescent="0.55000000000000004">
      <c r="A2671" s="79"/>
    </row>
    <row r="2672" spans="1:1" x14ac:dyDescent="0.55000000000000004">
      <c r="A2672" s="79"/>
    </row>
    <row r="2673" spans="1:1" x14ac:dyDescent="0.55000000000000004">
      <c r="A2673" s="79"/>
    </row>
    <row r="2674" spans="1:1" x14ac:dyDescent="0.55000000000000004">
      <c r="A2674" s="79"/>
    </row>
    <row r="2675" spans="1:1" x14ac:dyDescent="0.55000000000000004">
      <c r="A2675" s="79"/>
    </row>
    <row r="2676" spans="1:1" x14ac:dyDescent="0.55000000000000004">
      <c r="A2676" s="79"/>
    </row>
    <row r="2677" spans="1:1" x14ac:dyDescent="0.55000000000000004">
      <c r="A2677" s="79"/>
    </row>
    <row r="2678" spans="1:1" x14ac:dyDescent="0.55000000000000004">
      <c r="A2678" s="79"/>
    </row>
    <row r="2679" spans="1:1" x14ac:dyDescent="0.55000000000000004">
      <c r="A2679" s="79"/>
    </row>
    <row r="2680" spans="1:1" x14ac:dyDescent="0.55000000000000004">
      <c r="A2680" s="79"/>
    </row>
    <row r="2681" spans="1:1" x14ac:dyDescent="0.55000000000000004">
      <c r="A2681" s="79"/>
    </row>
    <row r="2682" spans="1:1" x14ac:dyDescent="0.55000000000000004">
      <c r="A2682" s="79"/>
    </row>
    <row r="2683" spans="1:1" x14ac:dyDescent="0.55000000000000004">
      <c r="A2683" s="79"/>
    </row>
    <row r="2684" spans="1:1" x14ac:dyDescent="0.55000000000000004">
      <c r="A2684" s="79"/>
    </row>
    <row r="2685" spans="1:1" x14ac:dyDescent="0.55000000000000004">
      <c r="A2685" s="79"/>
    </row>
    <row r="2686" spans="1:1" x14ac:dyDescent="0.55000000000000004">
      <c r="A2686" s="79"/>
    </row>
    <row r="2687" spans="1:1" x14ac:dyDescent="0.55000000000000004">
      <c r="A2687" s="79"/>
    </row>
    <row r="2688" spans="1:1" x14ac:dyDescent="0.55000000000000004">
      <c r="A2688" s="79"/>
    </row>
    <row r="2689" spans="1:1" x14ac:dyDescent="0.55000000000000004">
      <c r="A2689" s="79"/>
    </row>
    <row r="2690" spans="1:1" x14ac:dyDescent="0.55000000000000004">
      <c r="A2690" s="79"/>
    </row>
    <row r="2691" spans="1:1" x14ac:dyDescent="0.55000000000000004">
      <c r="A2691" s="79"/>
    </row>
    <row r="2692" spans="1:1" x14ac:dyDescent="0.55000000000000004">
      <c r="A2692" s="79"/>
    </row>
    <row r="2693" spans="1:1" x14ac:dyDescent="0.55000000000000004">
      <c r="A2693" s="79"/>
    </row>
    <row r="2694" spans="1:1" x14ac:dyDescent="0.55000000000000004">
      <c r="A2694" s="79"/>
    </row>
    <row r="2695" spans="1:1" x14ac:dyDescent="0.55000000000000004">
      <c r="A2695" s="79"/>
    </row>
    <row r="2696" spans="1:1" x14ac:dyDescent="0.55000000000000004">
      <c r="A2696" s="79"/>
    </row>
    <row r="2697" spans="1:1" x14ac:dyDescent="0.55000000000000004">
      <c r="A2697" s="79"/>
    </row>
    <row r="2698" spans="1:1" x14ac:dyDescent="0.55000000000000004">
      <c r="A2698" s="79"/>
    </row>
    <row r="2699" spans="1:1" x14ac:dyDescent="0.55000000000000004">
      <c r="A2699" s="79"/>
    </row>
    <row r="2700" spans="1:1" x14ac:dyDescent="0.55000000000000004">
      <c r="A2700" s="79"/>
    </row>
    <row r="2701" spans="1:1" x14ac:dyDescent="0.55000000000000004">
      <c r="A2701" s="79"/>
    </row>
    <row r="2702" spans="1:1" x14ac:dyDescent="0.55000000000000004">
      <c r="A2702" s="79"/>
    </row>
    <row r="2703" spans="1:1" x14ac:dyDescent="0.55000000000000004">
      <c r="A2703" s="79"/>
    </row>
    <row r="2704" spans="1:1" x14ac:dyDescent="0.55000000000000004">
      <c r="A2704" s="79"/>
    </row>
    <row r="2705" spans="1:1" x14ac:dyDescent="0.55000000000000004">
      <c r="A2705" s="79"/>
    </row>
    <row r="2706" spans="1:1" x14ac:dyDescent="0.55000000000000004">
      <c r="A2706" s="79"/>
    </row>
    <row r="2707" spans="1:1" x14ac:dyDescent="0.55000000000000004">
      <c r="A2707" s="79"/>
    </row>
    <row r="2708" spans="1:1" x14ac:dyDescent="0.55000000000000004">
      <c r="A2708" s="79"/>
    </row>
    <row r="2709" spans="1:1" x14ac:dyDescent="0.55000000000000004">
      <c r="A2709" s="79"/>
    </row>
    <row r="2710" spans="1:1" x14ac:dyDescent="0.55000000000000004">
      <c r="A2710" s="79"/>
    </row>
    <row r="2711" spans="1:1" x14ac:dyDescent="0.55000000000000004">
      <c r="A2711" s="79"/>
    </row>
    <row r="2712" spans="1:1" x14ac:dyDescent="0.55000000000000004">
      <c r="A2712" s="79"/>
    </row>
    <row r="2713" spans="1:1" x14ac:dyDescent="0.55000000000000004">
      <c r="A2713" s="79"/>
    </row>
    <row r="2714" spans="1:1" x14ac:dyDescent="0.55000000000000004">
      <c r="A2714" s="79"/>
    </row>
    <row r="2715" spans="1:1" x14ac:dyDescent="0.55000000000000004">
      <c r="A2715" s="79"/>
    </row>
    <row r="2716" spans="1:1" x14ac:dyDescent="0.55000000000000004">
      <c r="A2716" s="79"/>
    </row>
    <row r="2717" spans="1:1" x14ac:dyDescent="0.55000000000000004">
      <c r="A2717" s="79"/>
    </row>
    <row r="2718" spans="1:1" x14ac:dyDescent="0.55000000000000004">
      <c r="A2718" s="79"/>
    </row>
    <row r="2719" spans="1:1" x14ac:dyDescent="0.55000000000000004">
      <c r="A2719" s="79"/>
    </row>
    <row r="2720" spans="1:1" x14ac:dyDescent="0.55000000000000004">
      <c r="A2720" s="79"/>
    </row>
    <row r="2721" spans="1:1" x14ac:dyDescent="0.55000000000000004">
      <c r="A2721" s="79"/>
    </row>
    <row r="2722" spans="1:1" x14ac:dyDescent="0.55000000000000004">
      <c r="A2722" s="79"/>
    </row>
    <row r="2723" spans="1:1" x14ac:dyDescent="0.55000000000000004">
      <c r="A2723" s="79"/>
    </row>
    <row r="2724" spans="1:1" x14ac:dyDescent="0.55000000000000004">
      <c r="A2724" s="79"/>
    </row>
    <row r="2725" spans="1:1" x14ac:dyDescent="0.55000000000000004">
      <c r="A2725" s="79"/>
    </row>
    <row r="2726" spans="1:1" x14ac:dyDescent="0.55000000000000004">
      <c r="A2726" s="79"/>
    </row>
    <row r="2727" spans="1:1" x14ac:dyDescent="0.55000000000000004">
      <c r="A2727" s="79"/>
    </row>
    <row r="2728" spans="1:1" x14ac:dyDescent="0.55000000000000004">
      <c r="A2728" s="79"/>
    </row>
    <row r="2729" spans="1:1" x14ac:dyDescent="0.55000000000000004">
      <c r="A2729" s="79"/>
    </row>
    <row r="2730" spans="1:1" x14ac:dyDescent="0.55000000000000004">
      <c r="A2730" s="79"/>
    </row>
    <row r="2731" spans="1:1" x14ac:dyDescent="0.55000000000000004">
      <c r="A2731" s="79"/>
    </row>
    <row r="2732" spans="1:1" x14ac:dyDescent="0.55000000000000004">
      <c r="A2732" s="79"/>
    </row>
    <row r="2733" spans="1:1" x14ac:dyDescent="0.55000000000000004">
      <c r="A2733" s="79"/>
    </row>
    <row r="2734" spans="1:1" x14ac:dyDescent="0.55000000000000004">
      <c r="A2734" s="79"/>
    </row>
    <row r="2735" spans="1:1" x14ac:dyDescent="0.55000000000000004">
      <c r="A2735" s="79"/>
    </row>
    <row r="2736" spans="1:1" x14ac:dyDescent="0.55000000000000004">
      <c r="A2736" s="79"/>
    </row>
    <row r="2737" spans="1:1" x14ac:dyDescent="0.55000000000000004">
      <c r="A2737" s="79"/>
    </row>
    <row r="2738" spans="1:1" x14ac:dyDescent="0.55000000000000004">
      <c r="A2738" s="79"/>
    </row>
    <row r="2739" spans="1:1" x14ac:dyDescent="0.55000000000000004">
      <c r="A2739" s="79"/>
    </row>
    <row r="2740" spans="1:1" x14ac:dyDescent="0.55000000000000004">
      <c r="A2740" s="79"/>
    </row>
    <row r="2741" spans="1:1" x14ac:dyDescent="0.55000000000000004">
      <c r="A2741" s="79"/>
    </row>
    <row r="2742" spans="1:1" x14ac:dyDescent="0.55000000000000004">
      <c r="A2742" s="79"/>
    </row>
    <row r="2743" spans="1:1" x14ac:dyDescent="0.55000000000000004">
      <c r="A2743" s="79"/>
    </row>
    <row r="2744" spans="1:1" x14ac:dyDescent="0.55000000000000004">
      <c r="A2744" s="79"/>
    </row>
    <row r="2745" spans="1:1" x14ac:dyDescent="0.55000000000000004">
      <c r="A2745" s="79"/>
    </row>
    <row r="2746" spans="1:1" x14ac:dyDescent="0.55000000000000004">
      <c r="A2746" s="79"/>
    </row>
    <row r="2747" spans="1:1" x14ac:dyDescent="0.55000000000000004">
      <c r="A2747" s="79"/>
    </row>
    <row r="2748" spans="1:1" x14ac:dyDescent="0.55000000000000004">
      <c r="A2748" s="79"/>
    </row>
    <row r="2749" spans="1:1" x14ac:dyDescent="0.55000000000000004">
      <c r="A2749" s="79"/>
    </row>
    <row r="2750" spans="1:1" x14ac:dyDescent="0.55000000000000004">
      <c r="A2750" s="79"/>
    </row>
    <row r="2751" spans="1:1" x14ac:dyDescent="0.55000000000000004">
      <c r="A2751" s="79"/>
    </row>
    <row r="2752" spans="1:1" x14ac:dyDescent="0.55000000000000004">
      <c r="A2752" s="79"/>
    </row>
    <row r="2753" spans="1:1" x14ac:dyDescent="0.55000000000000004">
      <c r="A2753" s="79"/>
    </row>
    <row r="2754" spans="1:1" x14ac:dyDescent="0.55000000000000004">
      <c r="A2754" s="79"/>
    </row>
    <row r="2755" spans="1:1" x14ac:dyDescent="0.55000000000000004">
      <c r="A2755" s="79"/>
    </row>
    <row r="2756" spans="1:1" x14ac:dyDescent="0.55000000000000004">
      <c r="A2756" s="79"/>
    </row>
    <row r="2757" spans="1:1" x14ac:dyDescent="0.55000000000000004">
      <c r="A2757" s="79"/>
    </row>
    <row r="2758" spans="1:1" x14ac:dyDescent="0.55000000000000004">
      <c r="A2758" s="79"/>
    </row>
    <row r="2759" spans="1:1" x14ac:dyDescent="0.55000000000000004">
      <c r="A2759" s="79"/>
    </row>
    <row r="2760" spans="1:1" x14ac:dyDescent="0.55000000000000004">
      <c r="A2760" s="79"/>
    </row>
    <row r="2761" spans="1:1" x14ac:dyDescent="0.55000000000000004">
      <c r="A2761" s="79"/>
    </row>
    <row r="2762" spans="1:1" x14ac:dyDescent="0.55000000000000004">
      <c r="A2762" s="79"/>
    </row>
    <row r="2763" spans="1:1" x14ac:dyDescent="0.55000000000000004">
      <c r="A2763" s="79"/>
    </row>
    <row r="2764" spans="1:1" x14ac:dyDescent="0.55000000000000004">
      <c r="A2764" s="79"/>
    </row>
    <row r="2765" spans="1:1" x14ac:dyDescent="0.55000000000000004">
      <c r="A2765" s="79"/>
    </row>
    <row r="2766" spans="1:1" x14ac:dyDescent="0.55000000000000004">
      <c r="A2766" s="79"/>
    </row>
    <row r="2767" spans="1:1" x14ac:dyDescent="0.55000000000000004">
      <c r="A2767" s="79"/>
    </row>
    <row r="2768" spans="1:1" x14ac:dyDescent="0.55000000000000004">
      <c r="A2768" s="79"/>
    </row>
    <row r="2769" spans="1:1" x14ac:dyDescent="0.55000000000000004">
      <c r="A2769" s="79"/>
    </row>
    <row r="2770" spans="1:1" x14ac:dyDescent="0.55000000000000004">
      <c r="A2770" s="79"/>
    </row>
    <row r="2771" spans="1:1" x14ac:dyDescent="0.55000000000000004">
      <c r="A2771" s="79"/>
    </row>
    <row r="2772" spans="1:1" x14ac:dyDescent="0.55000000000000004">
      <c r="A2772" s="79"/>
    </row>
    <row r="2773" spans="1:1" x14ac:dyDescent="0.55000000000000004">
      <c r="A2773" s="79"/>
    </row>
    <row r="2774" spans="1:1" x14ac:dyDescent="0.55000000000000004">
      <c r="A2774" s="79"/>
    </row>
    <row r="2775" spans="1:1" x14ac:dyDescent="0.55000000000000004">
      <c r="A2775" s="79"/>
    </row>
    <row r="2776" spans="1:1" x14ac:dyDescent="0.55000000000000004">
      <c r="A2776" s="79"/>
    </row>
    <row r="2777" spans="1:1" x14ac:dyDescent="0.55000000000000004">
      <c r="A2777" s="79"/>
    </row>
    <row r="2778" spans="1:1" x14ac:dyDescent="0.55000000000000004">
      <c r="A2778" s="79"/>
    </row>
    <row r="2779" spans="1:1" x14ac:dyDescent="0.55000000000000004">
      <c r="A2779" s="79"/>
    </row>
    <row r="2780" spans="1:1" x14ac:dyDescent="0.55000000000000004">
      <c r="A2780" s="79"/>
    </row>
    <row r="2781" spans="1:1" x14ac:dyDescent="0.55000000000000004">
      <c r="A2781" s="79"/>
    </row>
    <row r="2782" spans="1:1" x14ac:dyDescent="0.55000000000000004">
      <c r="A2782" s="79"/>
    </row>
    <row r="2783" spans="1:1" x14ac:dyDescent="0.55000000000000004">
      <c r="A2783" s="79"/>
    </row>
    <row r="2784" spans="1:1" x14ac:dyDescent="0.55000000000000004">
      <c r="A2784" s="79"/>
    </row>
    <row r="2785" spans="1:1" x14ac:dyDescent="0.55000000000000004">
      <c r="A2785" s="79"/>
    </row>
    <row r="2786" spans="1:1" x14ac:dyDescent="0.55000000000000004">
      <c r="A2786" s="79"/>
    </row>
    <row r="2787" spans="1:1" x14ac:dyDescent="0.55000000000000004">
      <c r="A2787" s="79"/>
    </row>
    <row r="2788" spans="1:1" x14ac:dyDescent="0.55000000000000004">
      <c r="A2788" s="79"/>
    </row>
    <row r="2789" spans="1:1" x14ac:dyDescent="0.55000000000000004">
      <c r="A2789" s="79"/>
    </row>
    <row r="2790" spans="1:1" x14ac:dyDescent="0.55000000000000004">
      <c r="A2790" s="79"/>
    </row>
    <row r="2791" spans="1:1" x14ac:dyDescent="0.55000000000000004">
      <c r="A2791" s="79"/>
    </row>
    <row r="2792" spans="1:1" x14ac:dyDescent="0.55000000000000004">
      <c r="A2792" s="79"/>
    </row>
    <row r="2793" spans="1:1" x14ac:dyDescent="0.55000000000000004">
      <c r="A2793" s="79"/>
    </row>
    <row r="2794" spans="1:1" x14ac:dyDescent="0.55000000000000004">
      <c r="A2794" s="79"/>
    </row>
    <row r="2795" spans="1:1" x14ac:dyDescent="0.55000000000000004">
      <c r="A2795" s="79"/>
    </row>
    <row r="2796" spans="1:1" x14ac:dyDescent="0.55000000000000004">
      <c r="A2796" s="79"/>
    </row>
    <row r="2797" spans="1:1" x14ac:dyDescent="0.55000000000000004">
      <c r="A2797" s="79"/>
    </row>
    <row r="2798" spans="1:1" x14ac:dyDescent="0.55000000000000004">
      <c r="A2798" s="79"/>
    </row>
    <row r="2799" spans="1:1" x14ac:dyDescent="0.55000000000000004">
      <c r="A2799" s="79"/>
    </row>
    <row r="2800" spans="1:1" x14ac:dyDescent="0.55000000000000004">
      <c r="A2800" s="79"/>
    </row>
    <row r="2801" spans="1:1" x14ac:dyDescent="0.55000000000000004">
      <c r="A2801" s="79"/>
    </row>
    <row r="2802" spans="1:1" x14ac:dyDescent="0.55000000000000004">
      <c r="A2802" s="79"/>
    </row>
    <row r="2803" spans="1:1" x14ac:dyDescent="0.55000000000000004">
      <c r="A2803" s="79"/>
    </row>
    <row r="2804" spans="1:1" x14ac:dyDescent="0.55000000000000004">
      <c r="A2804" s="79"/>
    </row>
    <row r="2805" spans="1:1" x14ac:dyDescent="0.55000000000000004">
      <c r="A2805" s="79"/>
    </row>
    <row r="2806" spans="1:1" x14ac:dyDescent="0.55000000000000004">
      <c r="A2806" s="79"/>
    </row>
    <row r="2807" spans="1:1" x14ac:dyDescent="0.55000000000000004">
      <c r="A2807" s="79"/>
    </row>
    <row r="2808" spans="1:1" x14ac:dyDescent="0.55000000000000004">
      <c r="A2808" s="79"/>
    </row>
    <row r="2809" spans="1:1" x14ac:dyDescent="0.55000000000000004">
      <c r="A2809" s="79"/>
    </row>
    <row r="2810" spans="1:1" x14ac:dyDescent="0.55000000000000004">
      <c r="A2810" s="79"/>
    </row>
    <row r="2811" spans="1:1" x14ac:dyDescent="0.55000000000000004">
      <c r="A2811" s="79"/>
    </row>
    <row r="2812" spans="1:1" x14ac:dyDescent="0.55000000000000004">
      <c r="A2812" s="79"/>
    </row>
    <row r="2813" spans="1:1" x14ac:dyDescent="0.55000000000000004">
      <c r="A2813" s="79"/>
    </row>
    <row r="2814" spans="1:1" x14ac:dyDescent="0.55000000000000004">
      <c r="A2814" s="79"/>
    </row>
    <row r="2815" spans="1:1" x14ac:dyDescent="0.55000000000000004">
      <c r="A2815" s="79"/>
    </row>
    <row r="2816" spans="1:1" x14ac:dyDescent="0.55000000000000004">
      <c r="A2816" s="79"/>
    </row>
    <row r="2817" spans="1:1" x14ac:dyDescent="0.55000000000000004">
      <c r="A2817" s="79"/>
    </row>
    <row r="2818" spans="1:1" x14ac:dyDescent="0.55000000000000004">
      <c r="A2818" s="79"/>
    </row>
    <row r="2819" spans="1:1" x14ac:dyDescent="0.55000000000000004">
      <c r="A2819" s="79"/>
    </row>
    <row r="2820" spans="1:1" x14ac:dyDescent="0.55000000000000004">
      <c r="A2820" s="79"/>
    </row>
    <row r="2821" spans="1:1" x14ac:dyDescent="0.55000000000000004">
      <c r="A2821" s="79"/>
    </row>
    <row r="2822" spans="1:1" x14ac:dyDescent="0.55000000000000004">
      <c r="A2822" s="79"/>
    </row>
    <row r="2823" spans="1:1" x14ac:dyDescent="0.55000000000000004">
      <c r="A2823" s="79"/>
    </row>
    <row r="2824" spans="1:1" x14ac:dyDescent="0.55000000000000004">
      <c r="A2824" s="79"/>
    </row>
    <row r="2825" spans="1:1" x14ac:dyDescent="0.55000000000000004">
      <c r="A2825" s="79"/>
    </row>
    <row r="2826" spans="1:1" x14ac:dyDescent="0.55000000000000004">
      <c r="A2826" s="79"/>
    </row>
    <row r="2827" spans="1:1" x14ac:dyDescent="0.55000000000000004">
      <c r="A2827" s="79"/>
    </row>
    <row r="2828" spans="1:1" x14ac:dyDescent="0.55000000000000004">
      <c r="A2828" s="79"/>
    </row>
    <row r="2829" spans="1:1" x14ac:dyDescent="0.55000000000000004">
      <c r="A2829" s="79"/>
    </row>
    <row r="2830" spans="1:1" x14ac:dyDescent="0.55000000000000004">
      <c r="A2830" s="79"/>
    </row>
    <row r="2831" spans="1:1" x14ac:dyDescent="0.55000000000000004">
      <c r="A2831" s="79"/>
    </row>
    <row r="2832" spans="1:1" x14ac:dyDescent="0.55000000000000004">
      <c r="A2832" s="79"/>
    </row>
    <row r="2833" spans="1:1" x14ac:dyDescent="0.55000000000000004">
      <c r="A2833" s="79"/>
    </row>
    <row r="2834" spans="1:1" x14ac:dyDescent="0.55000000000000004">
      <c r="A2834" s="79"/>
    </row>
    <row r="2835" spans="1:1" x14ac:dyDescent="0.55000000000000004">
      <c r="A2835" s="79"/>
    </row>
    <row r="2836" spans="1:1" x14ac:dyDescent="0.55000000000000004">
      <c r="A2836" s="79"/>
    </row>
    <row r="2837" spans="1:1" x14ac:dyDescent="0.55000000000000004">
      <c r="A2837" s="79"/>
    </row>
    <row r="2838" spans="1:1" x14ac:dyDescent="0.55000000000000004">
      <c r="A2838" s="79"/>
    </row>
    <row r="2839" spans="1:1" x14ac:dyDescent="0.55000000000000004">
      <c r="A2839" s="79"/>
    </row>
    <row r="2840" spans="1:1" x14ac:dyDescent="0.55000000000000004">
      <c r="A2840" s="79"/>
    </row>
    <row r="2841" spans="1:1" x14ac:dyDescent="0.55000000000000004">
      <c r="A2841" s="79"/>
    </row>
    <row r="2842" spans="1:1" x14ac:dyDescent="0.55000000000000004">
      <c r="A2842" s="79"/>
    </row>
    <row r="2843" spans="1:1" x14ac:dyDescent="0.55000000000000004">
      <c r="A2843" s="79"/>
    </row>
    <row r="2844" spans="1:1" x14ac:dyDescent="0.55000000000000004">
      <c r="A2844" s="79"/>
    </row>
    <row r="2845" spans="1:1" x14ac:dyDescent="0.55000000000000004">
      <c r="A2845" s="79"/>
    </row>
    <row r="2846" spans="1:1" x14ac:dyDescent="0.55000000000000004">
      <c r="A2846" s="79"/>
    </row>
    <row r="2847" spans="1:1" x14ac:dyDescent="0.55000000000000004">
      <c r="A2847" s="79"/>
    </row>
    <row r="2848" spans="1:1" x14ac:dyDescent="0.55000000000000004">
      <c r="A2848" s="79"/>
    </row>
    <row r="2849" spans="1:1" x14ac:dyDescent="0.55000000000000004">
      <c r="A2849" s="79"/>
    </row>
    <row r="2850" spans="1:1" x14ac:dyDescent="0.55000000000000004">
      <c r="A2850" s="79"/>
    </row>
    <row r="2851" spans="1:1" x14ac:dyDescent="0.55000000000000004">
      <c r="A2851" s="79"/>
    </row>
    <row r="2852" spans="1:1" x14ac:dyDescent="0.55000000000000004">
      <c r="A2852" s="79"/>
    </row>
    <row r="2853" spans="1:1" x14ac:dyDescent="0.55000000000000004">
      <c r="A2853" s="79"/>
    </row>
    <row r="2854" spans="1:1" x14ac:dyDescent="0.55000000000000004">
      <c r="A2854" s="79"/>
    </row>
    <row r="2855" spans="1:1" x14ac:dyDescent="0.55000000000000004">
      <c r="A2855" s="79"/>
    </row>
    <row r="2856" spans="1:1" x14ac:dyDescent="0.55000000000000004">
      <c r="A2856" s="79"/>
    </row>
    <row r="2857" spans="1:1" x14ac:dyDescent="0.55000000000000004">
      <c r="A2857" s="79"/>
    </row>
    <row r="2858" spans="1:1" x14ac:dyDescent="0.55000000000000004">
      <c r="A2858" s="79"/>
    </row>
    <row r="2859" spans="1:1" x14ac:dyDescent="0.55000000000000004">
      <c r="A2859" s="79"/>
    </row>
    <row r="2860" spans="1:1" x14ac:dyDescent="0.55000000000000004">
      <c r="A2860" s="79"/>
    </row>
    <row r="2861" spans="1:1" x14ac:dyDescent="0.55000000000000004">
      <c r="A2861" s="79"/>
    </row>
    <row r="2862" spans="1:1" x14ac:dyDescent="0.55000000000000004">
      <c r="A2862" s="79"/>
    </row>
    <row r="2863" spans="1:1" x14ac:dyDescent="0.55000000000000004">
      <c r="A2863" s="79"/>
    </row>
    <row r="2864" spans="1:1" x14ac:dyDescent="0.55000000000000004">
      <c r="A2864" s="79"/>
    </row>
    <row r="2865" spans="1:1" x14ac:dyDescent="0.55000000000000004">
      <c r="A2865" s="79"/>
    </row>
    <row r="2866" spans="1:1" x14ac:dyDescent="0.55000000000000004">
      <c r="A2866" s="79"/>
    </row>
    <row r="2867" spans="1:1" x14ac:dyDescent="0.55000000000000004">
      <c r="A2867" s="79"/>
    </row>
    <row r="2868" spans="1:1" x14ac:dyDescent="0.55000000000000004">
      <c r="A2868" s="79"/>
    </row>
    <row r="2869" spans="1:1" x14ac:dyDescent="0.55000000000000004">
      <c r="A2869" s="79"/>
    </row>
    <row r="2870" spans="1:1" x14ac:dyDescent="0.55000000000000004">
      <c r="A2870" s="79"/>
    </row>
    <row r="2871" spans="1:1" x14ac:dyDescent="0.55000000000000004">
      <c r="A2871" s="79"/>
    </row>
    <row r="2872" spans="1:1" x14ac:dyDescent="0.55000000000000004">
      <c r="A2872" s="79"/>
    </row>
    <row r="2873" spans="1:1" x14ac:dyDescent="0.55000000000000004">
      <c r="A2873" s="79"/>
    </row>
    <row r="2874" spans="1:1" x14ac:dyDescent="0.55000000000000004">
      <c r="A2874" s="79"/>
    </row>
    <row r="2875" spans="1:1" x14ac:dyDescent="0.55000000000000004">
      <c r="A2875" s="79"/>
    </row>
    <row r="2876" spans="1:1" x14ac:dyDescent="0.55000000000000004">
      <c r="A2876" s="79"/>
    </row>
    <row r="2877" spans="1:1" x14ac:dyDescent="0.55000000000000004">
      <c r="A2877" s="79"/>
    </row>
    <row r="2878" spans="1:1" x14ac:dyDescent="0.55000000000000004">
      <c r="A2878" s="79"/>
    </row>
    <row r="2879" spans="1:1" x14ac:dyDescent="0.55000000000000004">
      <c r="A2879" s="79"/>
    </row>
    <row r="2880" spans="1:1" x14ac:dyDescent="0.55000000000000004">
      <c r="A2880" s="79"/>
    </row>
    <row r="2881" spans="1:1" x14ac:dyDescent="0.55000000000000004">
      <c r="A2881" s="79"/>
    </row>
    <row r="2882" spans="1:1" x14ac:dyDescent="0.55000000000000004">
      <c r="A2882" s="79"/>
    </row>
    <row r="2883" spans="1:1" x14ac:dyDescent="0.55000000000000004">
      <c r="A2883" s="79"/>
    </row>
    <row r="2884" spans="1:1" x14ac:dyDescent="0.55000000000000004">
      <c r="A2884" s="79"/>
    </row>
    <row r="2885" spans="1:1" x14ac:dyDescent="0.55000000000000004">
      <c r="A2885" s="79"/>
    </row>
    <row r="2886" spans="1:1" x14ac:dyDescent="0.55000000000000004">
      <c r="A2886" s="79"/>
    </row>
    <row r="2887" spans="1:1" x14ac:dyDescent="0.55000000000000004">
      <c r="A2887" s="79"/>
    </row>
    <row r="2888" spans="1:1" x14ac:dyDescent="0.55000000000000004">
      <c r="A2888" s="79"/>
    </row>
    <row r="2889" spans="1:1" x14ac:dyDescent="0.55000000000000004">
      <c r="A2889" s="79"/>
    </row>
    <row r="2890" spans="1:1" x14ac:dyDescent="0.55000000000000004">
      <c r="A2890" s="79"/>
    </row>
    <row r="2891" spans="1:1" x14ac:dyDescent="0.55000000000000004">
      <c r="A2891" s="79"/>
    </row>
    <row r="2892" spans="1:1" x14ac:dyDescent="0.55000000000000004">
      <c r="A2892" s="79"/>
    </row>
    <row r="2893" spans="1:1" x14ac:dyDescent="0.55000000000000004">
      <c r="A2893" s="79"/>
    </row>
    <row r="2894" spans="1:1" x14ac:dyDescent="0.55000000000000004">
      <c r="A2894" s="79"/>
    </row>
    <row r="2895" spans="1:1" x14ac:dyDescent="0.55000000000000004">
      <c r="A2895" s="79"/>
    </row>
    <row r="2896" spans="1:1" x14ac:dyDescent="0.55000000000000004">
      <c r="A2896" s="79"/>
    </row>
    <row r="2897" spans="1:1" x14ac:dyDescent="0.55000000000000004">
      <c r="A2897" s="79"/>
    </row>
    <row r="2898" spans="1:1" x14ac:dyDescent="0.55000000000000004">
      <c r="A2898" s="79"/>
    </row>
    <row r="2899" spans="1:1" x14ac:dyDescent="0.55000000000000004">
      <c r="A2899" s="79"/>
    </row>
    <row r="2900" spans="1:1" x14ac:dyDescent="0.55000000000000004">
      <c r="A2900" s="79"/>
    </row>
    <row r="2901" spans="1:1" x14ac:dyDescent="0.55000000000000004">
      <c r="A2901" s="79"/>
    </row>
    <row r="2902" spans="1:1" x14ac:dyDescent="0.55000000000000004">
      <c r="A2902" s="79"/>
    </row>
    <row r="2903" spans="1:1" x14ac:dyDescent="0.55000000000000004">
      <c r="A2903" s="79"/>
    </row>
    <row r="2904" spans="1:1" x14ac:dyDescent="0.55000000000000004">
      <c r="A2904" s="79"/>
    </row>
    <row r="2905" spans="1:1" x14ac:dyDescent="0.55000000000000004">
      <c r="A2905" s="79"/>
    </row>
    <row r="2906" spans="1:1" x14ac:dyDescent="0.55000000000000004">
      <c r="A2906" s="79"/>
    </row>
    <row r="2907" spans="1:1" x14ac:dyDescent="0.55000000000000004">
      <c r="A2907" s="79"/>
    </row>
    <row r="2908" spans="1:1" x14ac:dyDescent="0.55000000000000004">
      <c r="A2908" s="79"/>
    </row>
    <row r="2909" spans="1:1" x14ac:dyDescent="0.55000000000000004">
      <c r="A2909" s="79"/>
    </row>
    <row r="2910" spans="1:1" x14ac:dyDescent="0.55000000000000004">
      <c r="A2910" s="79"/>
    </row>
    <row r="2911" spans="1:1" x14ac:dyDescent="0.55000000000000004">
      <c r="A2911" s="79"/>
    </row>
    <row r="2912" spans="1:1" x14ac:dyDescent="0.55000000000000004">
      <c r="A2912" s="79"/>
    </row>
    <row r="2913" spans="1:1" x14ac:dyDescent="0.55000000000000004">
      <c r="A2913" s="79"/>
    </row>
    <row r="2914" spans="1:1" x14ac:dyDescent="0.55000000000000004">
      <c r="A2914" s="79"/>
    </row>
    <row r="2915" spans="1:1" x14ac:dyDescent="0.55000000000000004">
      <c r="A2915" s="79"/>
    </row>
    <row r="2916" spans="1:1" x14ac:dyDescent="0.55000000000000004">
      <c r="A2916" s="79"/>
    </row>
    <row r="2917" spans="1:1" x14ac:dyDescent="0.55000000000000004">
      <c r="A2917" s="79"/>
    </row>
    <row r="2918" spans="1:1" x14ac:dyDescent="0.55000000000000004">
      <c r="A2918" s="79"/>
    </row>
    <row r="2919" spans="1:1" x14ac:dyDescent="0.55000000000000004">
      <c r="A2919" s="79"/>
    </row>
    <row r="2920" spans="1:1" x14ac:dyDescent="0.55000000000000004">
      <c r="A2920" s="79"/>
    </row>
    <row r="2921" spans="1:1" x14ac:dyDescent="0.55000000000000004">
      <c r="A2921" s="79"/>
    </row>
    <row r="2922" spans="1:1" x14ac:dyDescent="0.55000000000000004">
      <c r="A2922" s="79"/>
    </row>
    <row r="2923" spans="1:1" x14ac:dyDescent="0.55000000000000004">
      <c r="A2923" s="79"/>
    </row>
    <row r="2924" spans="1:1" x14ac:dyDescent="0.55000000000000004">
      <c r="A2924" s="79"/>
    </row>
    <row r="2925" spans="1:1" x14ac:dyDescent="0.55000000000000004">
      <c r="A2925" s="79"/>
    </row>
    <row r="2926" spans="1:1" x14ac:dyDescent="0.55000000000000004">
      <c r="A2926" s="79"/>
    </row>
    <row r="2927" spans="1:1" x14ac:dyDescent="0.55000000000000004">
      <c r="A2927" s="79"/>
    </row>
    <row r="2928" spans="1:1" x14ac:dyDescent="0.55000000000000004">
      <c r="A2928" s="79"/>
    </row>
    <row r="2929" spans="1:1" x14ac:dyDescent="0.55000000000000004">
      <c r="A2929" s="79"/>
    </row>
    <row r="2930" spans="1:1" x14ac:dyDescent="0.55000000000000004">
      <c r="A2930" s="79"/>
    </row>
    <row r="2931" spans="1:1" x14ac:dyDescent="0.55000000000000004">
      <c r="A2931" s="79"/>
    </row>
    <row r="2932" spans="1:1" x14ac:dyDescent="0.55000000000000004">
      <c r="A2932" s="79"/>
    </row>
    <row r="2933" spans="1:1" x14ac:dyDescent="0.55000000000000004">
      <c r="A2933" s="79"/>
    </row>
    <row r="2934" spans="1:1" x14ac:dyDescent="0.55000000000000004">
      <c r="A2934" s="79"/>
    </row>
    <row r="2935" spans="1:1" x14ac:dyDescent="0.55000000000000004">
      <c r="A2935" s="79"/>
    </row>
    <row r="2936" spans="1:1" x14ac:dyDescent="0.55000000000000004">
      <c r="A2936" s="79"/>
    </row>
    <row r="2937" spans="1:1" x14ac:dyDescent="0.55000000000000004">
      <c r="A2937" s="79"/>
    </row>
    <row r="2938" spans="1:1" x14ac:dyDescent="0.55000000000000004">
      <c r="A2938" s="79"/>
    </row>
    <row r="2939" spans="1:1" x14ac:dyDescent="0.55000000000000004">
      <c r="A2939" s="79"/>
    </row>
    <row r="2940" spans="1:1" x14ac:dyDescent="0.55000000000000004">
      <c r="A2940" s="79"/>
    </row>
    <row r="2941" spans="1:1" x14ac:dyDescent="0.55000000000000004">
      <c r="A2941" s="79"/>
    </row>
    <row r="2942" spans="1:1" x14ac:dyDescent="0.55000000000000004">
      <c r="A2942" s="79"/>
    </row>
    <row r="2943" spans="1:1" x14ac:dyDescent="0.55000000000000004">
      <c r="A2943" s="79"/>
    </row>
    <row r="2944" spans="1:1" x14ac:dyDescent="0.55000000000000004">
      <c r="A2944" s="79"/>
    </row>
    <row r="2945" spans="1:1" x14ac:dyDescent="0.55000000000000004">
      <c r="A2945" s="79"/>
    </row>
    <row r="2946" spans="1:1" x14ac:dyDescent="0.55000000000000004">
      <c r="A2946" s="79"/>
    </row>
    <row r="2947" spans="1:1" x14ac:dyDescent="0.55000000000000004">
      <c r="A2947" s="79"/>
    </row>
    <row r="2948" spans="1:1" x14ac:dyDescent="0.55000000000000004">
      <c r="A2948" s="79"/>
    </row>
    <row r="2949" spans="1:1" x14ac:dyDescent="0.55000000000000004">
      <c r="A2949" s="79"/>
    </row>
    <row r="2950" spans="1:1" x14ac:dyDescent="0.55000000000000004">
      <c r="A2950" s="79"/>
    </row>
    <row r="2951" spans="1:1" x14ac:dyDescent="0.55000000000000004">
      <c r="A2951" s="79"/>
    </row>
    <row r="2952" spans="1:1" x14ac:dyDescent="0.55000000000000004">
      <c r="A2952" s="79"/>
    </row>
    <row r="2953" spans="1:1" x14ac:dyDescent="0.55000000000000004">
      <c r="A2953" s="79"/>
    </row>
    <row r="2954" spans="1:1" x14ac:dyDescent="0.55000000000000004">
      <c r="A2954" s="79"/>
    </row>
    <row r="2955" spans="1:1" x14ac:dyDescent="0.55000000000000004">
      <c r="A2955" s="79"/>
    </row>
    <row r="2956" spans="1:1" x14ac:dyDescent="0.55000000000000004">
      <c r="A2956" s="79"/>
    </row>
    <row r="2957" spans="1:1" x14ac:dyDescent="0.55000000000000004">
      <c r="A2957" s="79"/>
    </row>
    <row r="2958" spans="1:1" x14ac:dyDescent="0.55000000000000004">
      <c r="A2958" s="79"/>
    </row>
    <row r="2959" spans="1:1" x14ac:dyDescent="0.55000000000000004">
      <c r="A2959" s="79"/>
    </row>
    <row r="2960" spans="1:1" x14ac:dyDescent="0.55000000000000004">
      <c r="A2960" s="79"/>
    </row>
    <row r="2961" spans="1:1" x14ac:dyDescent="0.55000000000000004">
      <c r="A2961" s="79"/>
    </row>
    <row r="2962" spans="1:1" x14ac:dyDescent="0.55000000000000004">
      <c r="A2962" s="79"/>
    </row>
    <row r="2963" spans="1:1" x14ac:dyDescent="0.55000000000000004">
      <c r="A2963" s="79"/>
    </row>
    <row r="2964" spans="1:1" x14ac:dyDescent="0.55000000000000004">
      <c r="A2964" s="79"/>
    </row>
    <row r="2965" spans="1:1" x14ac:dyDescent="0.55000000000000004">
      <c r="A2965" s="79"/>
    </row>
    <row r="2966" spans="1:1" x14ac:dyDescent="0.55000000000000004">
      <c r="A2966" s="79"/>
    </row>
    <row r="2967" spans="1:1" x14ac:dyDescent="0.55000000000000004">
      <c r="A2967" s="79"/>
    </row>
    <row r="2968" spans="1:1" x14ac:dyDescent="0.55000000000000004">
      <c r="A2968" s="79"/>
    </row>
    <row r="2969" spans="1:1" x14ac:dyDescent="0.55000000000000004">
      <c r="A2969" s="79"/>
    </row>
    <row r="2970" spans="1:1" x14ac:dyDescent="0.55000000000000004">
      <c r="A2970" s="79"/>
    </row>
    <row r="2971" spans="1:1" x14ac:dyDescent="0.55000000000000004">
      <c r="A2971" s="79"/>
    </row>
    <row r="2972" spans="1:1" x14ac:dyDescent="0.55000000000000004">
      <c r="A2972" s="79"/>
    </row>
    <row r="2973" spans="1:1" x14ac:dyDescent="0.55000000000000004">
      <c r="A2973" s="79"/>
    </row>
    <row r="2974" spans="1:1" x14ac:dyDescent="0.55000000000000004">
      <c r="A2974" s="79"/>
    </row>
    <row r="2975" spans="1:1" x14ac:dyDescent="0.55000000000000004">
      <c r="A2975" s="79"/>
    </row>
    <row r="2976" spans="1:1" x14ac:dyDescent="0.55000000000000004">
      <c r="A2976" s="79"/>
    </row>
    <row r="2977" spans="1:1" x14ac:dyDescent="0.55000000000000004">
      <c r="A2977" s="79"/>
    </row>
    <row r="2978" spans="1:1" x14ac:dyDescent="0.55000000000000004">
      <c r="A2978" s="79"/>
    </row>
    <row r="2979" spans="1:1" x14ac:dyDescent="0.55000000000000004">
      <c r="A2979" s="79"/>
    </row>
    <row r="2980" spans="1:1" x14ac:dyDescent="0.55000000000000004">
      <c r="A2980" s="79"/>
    </row>
    <row r="2981" spans="1:1" x14ac:dyDescent="0.55000000000000004">
      <c r="A2981" s="79"/>
    </row>
    <row r="2982" spans="1:1" x14ac:dyDescent="0.55000000000000004">
      <c r="A2982" s="79"/>
    </row>
    <row r="2983" spans="1:1" x14ac:dyDescent="0.55000000000000004">
      <c r="A2983" s="79"/>
    </row>
    <row r="2984" spans="1:1" x14ac:dyDescent="0.55000000000000004">
      <c r="A2984" s="79"/>
    </row>
    <row r="2985" spans="1:1" x14ac:dyDescent="0.55000000000000004">
      <c r="A2985" s="79"/>
    </row>
    <row r="2986" spans="1:1" x14ac:dyDescent="0.55000000000000004">
      <c r="A2986" s="79"/>
    </row>
    <row r="2987" spans="1:1" x14ac:dyDescent="0.55000000000000004">
      <c r="A2987" s="79"/>
    </row>
    <row r="2988" spans="1:1" x14ac:dyDescent="0.55000000000000004">
      <c r="A2988" s="79"/>
    </row>
    <row r="2989" spans="1:1" x14ac:dyDescent="0.55000000000000004">
      <c r="A2989" s="79"/>
    </row>
    <row r="2990" spans="1:1" x14ac:dyDescent="0.55000000000000004">
      <c r="A2990" s="79"/>
    </row>
    <row r="2991" spans="1:1" x14ac:dyDescent="0.55000000000000004">
      <c r="A2991" s="79"/>
    </row>
    <row r="2992" spans="1:1" x14ac:dyDescent="0.55000000000000004">
      <c r="A2992" s="79"/>
    </row>
    <row r="2993" spans="1:1" x14ac:dyDescent="0.55000000000000004">
      <c r="A2993" s="79"/>
    </row>
    <row r="2994" spans="1:1" x14ac:dyDescent="0.55000000000000004">
      <c r="A2994" s="79"/>
    </row>
    <row r="2995" spans="1:1" x14ac:dyDescent="0.55000000000000004">
      <c r="A2995" s="79"/>
    </row>
    <row r="2996" spans="1:1" x14ac:dyDescent="0.55000000000000004">
      <c r="A2996" s="79"/>
    </row>
    <row r="2997" spans="1:1" x14ac:dyDescent="0.55000000000000004">
      <c r="A2997" s="79"/>
    </row>
    <row r="2998" spans="1:1" x14ac:dyDescent="0.55000000000000004">
      <c r="A2998" s="79"/>
    </row>
    <row r="2999" spans="1:1" x14ac:dyDescent="0.55000000000000004">
      <c r="A2999" s="79"/>
    </row>
    <row r="3000" spans="1:1" x14ac:dyDescent="0.55000000000000004">
      <c r="A3000" s="79"/>
    </row>
    <row r="3001" spans="1:1" x14ac:dyDescent="0.55000000000000004">
      <c r="A3001" s="79"/>
    </row>
    <row r="3002" spans="1:1" x14ac:dyDescent="0.55000000000000004">
      <c r="A3002" s="79"/>
    </row>
    <row r="3003" spans="1:1" x14ac:dyDescent="0.55000000000000004">
      <c r="A3003" s="79"/>
    </row>
    <row r="3004" spans="1:1" x14ac:dyDescent="0.55000000000000004">
      <c r="A3004" s="79"/>
    </row>
    <row r="3005" spans="1:1" x14ac:dyDescent="0.55000000000000004">
      <c r="A3005" s="79"/>
    </row>
    <row r="3006" spans="1:1" x14ac:dyDescent="0.55000000000000004">
      <c r="A3006" s="79"/>
    </row>
    <row r="3007" spans="1:1" x14ac:dyDescent="0.55000000000000004">
      <c r="A3007" s="79"/>
    </row>
    <row r="3008" spans="1:1" x14ac:dyDescent="0.55000000000000004">
      <c r="A3008" s="79"/>
    </row>
    <row r="3009" spans="1:1" x14ac:dyDescent="0.55000000000000004">
      <c r="A3009" s="79"/>
    </row>
    <row r="3010" spans="1:1" x14ac:dyDescent="0.55000000000000004">
      <c r="A3010" s="79"/>
    </row>
    <row r="3011" spans="1:1" x14ac:dyDescent="0.55000000000000004">
      <c r="A3011" s="79"/>
    </row>
    <row r="3012" spans="1:1" x14ac:dyDescent="0.55000000000000004">
      <c r="A3012" s="79"/>
    </row>
    <row r="3013" spans="1:1" x14ac:dyDescent="0.55000000000000004">
      <c r="A3013" s="79"/>
    </row>
    <row r="3014" spans="1:1" x14ac:dyDescent="0.55000000000000004">
      <c r="A3014" s="79"/>
    </row>
    <row r="3015" spans="1:1" x14ac:dyDescent="0.55000000000000004">
      <c r="A3015" s="79"/>
    </row>
    <row r="3016" spans="1:1" x14ac:dyDescent="0.55000000000000004">
      <c r="A3016" s="79"/>
    </row>
    <row r="3017" spans="1:1" x14ac:dyDescent="0.55000000000000004">
      <c r="A3017" s="79"/>
    </row>
    <row r="3018" spans="1:1" x14ac:dyDescent="0.55000000000000004">
      <c r="A3018" s="79"/>
    </row>
    <row r="3019" spans="1:1" x14ac:dyDescent="0.55000000000000004">
      <c r="A3019" s="79"/>
    </row>
    <row r="3020" spans="1:1" x14ac:dyDescent="0.55000000000000004">
      <c r="A3020" s="79"/>
    </row>
    <row r="3021" spans="1:1" x14ac:dyDescent="0.55000000000000004">
      <c r="A3021" s="79"/>
    </row>
    <row r="3022" spans="1:1" x14ac:dyDescent="0.55000000000000004">
      <c r="A3022" s="79"/>
    </row>
    <row r="3023" spans="1:1" x14ac:dyDescent="0.55000000000000004">
      <c r="A3023" s="79"/>
    </row>
    <row r="3024" spans="1:1" x14ac:dyDescent="0.55000000000000004">
      <c r="A3024" s="79"/>
    </row>
    <row r="3025" spans="1:1" x14ac:dyDescent="0.55000000000000004">
      <c r="A3025" s="79"/>
    </row>
    <row r="3026" spans="1:1" x14ac:dyDescent="0.55000000000000004">
      <c r="A3026" s="79"/>
    </row>
    <row r="3027" spans="1:1" x14ac:dyDescent="0.55000000000000004">
      <c r="A3027" s="79"/>
    </row>
    <row r="3028" spans="1:1" x14ac:dyDescent="0.55000000000000004">
      <c r="A3028" s="79"/>
    </row>
    <row r="3029" spans="1:1" x14ac:dyDescent="0.55000000000000004">
      <c r="A3029" s="79"/>
    </row>
    <row r="3030" spans="1:1" x14ac:dyDescent="0.55000000000000004">
      <c r="A3030" s="79"/>
    </row>
    <row r="3031" spans="1:1" x14ac:dyDescent="0.55000000000000004">
      <c r="A3031" s="79"/>
    </row>
    <row r="3032" spans="1:1" x14ac:dyDescent="0.55000000000000004">
      <c r="A3032" s="79"/>
    </row>
    <row r="3033" spans="1:1" x14ac:dyDescent="0.55000000000000004">
      <c r="A3033" s="79"/>
    </row>
    <row r="3034" spans="1:1" x14ac:dyDescent="0.55000000000000004">
      <c r="A3034" s="79"/>
    </row>
    <row r="3035" spans="1:1" x14ac:dyDescent="0.55000000000000004">
      <c r="A3035" s="79"/>
    </row>
    <row r="3036" spans="1:1" x14ac:dyDescent="0.55000000000000004">
      <c r="A3036" s="79"/>
    </row>
    <row r="3037" spans="1:1" x14ac:dyDescent="0.55000000000000004">
      <c r="A3037" s="79"/>
    </row>
    <row r="3038" spans="1:1" x14ac:dyDescent="0.55000000000000004">
      <c r="A3038" s="79"/>
    </row>
    <row r="3039" spans="1:1" x14ac:dyDescent="0.55000000000000004">
      <c r="A3039" s="79"/>
    </row>
    <row r="3040" spans="1:1" x14ac:dyDescent="0.55000000000000004">
      <c r="A3040" s="79"/>
    </row>
    <row r="3041" spans="1:1" x14ac:dyDescent="0.55000000000000004">
      <c r="A3041" s="79"/>
    </row>
    <row r="3042" spans="1:1" x14ac:dyDescent="0.55000000000000004">
      <c r="A3042" s="79"/>
    </row>
    <row r="3043" spans="1:1" x14ac:dyDescent="0.55000000000000004">
      <c r="A3043" s="79"/>
    </row>
    <row r="3044" spans="1:1" x14ac:dyDescent="0.55000000000000004">
      <c r="A3044" s="79"/>
    </row>
    <row r="3045" spans="1:1" x14ac:dyDescent="0.55000000000000004">
      <c r="A3045" s="79"/>
    </row>
    <row r="3046" spans="1:1" x14ac:dyDescent="0.55000000000000004">
      <c r="A3046" s="79"/>
    </row>
    <row r="3047" spans="1:1" x14ac:dyDescent="0.55000000000000004">
      <c r="A3047" s="79"/>
    </row>
    <row r="3048" spans="1:1" x14ac:dyDescent="0.55000000000000004">
      <c r="A3048" s="79"/>
    </row>
    <row r="3049" spans="1:1" x14ac:dyDescent="0.55000000000000004">
      <c r="A3049" s="79"/>
    </row>
    <row r="3050" spans="1:1" x14ac:dyDescent="0.55000000000000004">
      <c r="A3050" s="79"/>
    </row>
    <row r="3051" spans="1:1" x14ac:dyDescent="0.55000000000000004">
      <c r="A3051" s="79"/>
    </row>
    <row r="3052" spans="1:1" x14ac:dyDescent="0.55000000000000004">
      <c r="A3052" s="79"/>
    </row>
    <row r="3053" spans="1:1" x14ac:dyDescent="0.55000000000000004">
      <c r="A3053" s="79"/>
    </row>
    <row r="3054" spans="1:1" x14ac:dyDescent="0.55000000000000004">
      <c r="A3054" s="79"/>
    </row>
    <row r="3055" spans="1:1" x14ac:dyDescent="0.55000000000000004">
      <c r="A3055" s="79"/>
    </row>
    <row r="3056" spans="1:1" x14ac:dyDescent="0.55000000000000004">
      <c r="A3056" s="79"/>
    </row>
    <row r="3057" spans="1:1" x14ac:dyDescent="0.55000000000000004">
      <c r="A3057" s="79"/>
    </row>
    <row r="3058" spans="1:1" x14ac:dyDescent="0.55000000000000004">
      <c r="A3058" s="79"/>
    </row>
    <row r="3059" spans="1:1" x14ac:dyDescent="0.55000000000000004">
      <c r="A3059" s="79"/>
    </row>
    <row r="3060" spans="1:1" x14ac:dyDescent="0.55000000000000004">
      <c r="A3060" s="79"/>
    </row>
    <row r="3061" spans="1:1" x14ac:dyDescent="0.55000000000000004">
      <c r="A3061" s="79"/>
    </row>
    <row r="3062" spans="1:1" x14ac:dyDescent="0.55000000000000004">
      <c r="A3062" s="79"/>
    </row>
    <row r="3063" spans="1:1" x14ac:dyDescent="0.55000000000000004">
      <c r="A3063" s="79"/>
    </row>
    <row r="3064" spans="1:1" x14ac:dyDescent="0.55000000000000004">
      <c r="A3064" s="79"/>
    </row>
    <row r="3065" spans="1:1" x14ac:dyDescent="0.55000000000000004">
      <c r="A3065" s="79"/>
    </row>
    <row r="3066" spans="1:1" x14ac:dyDescent="0.55000000000000004">
      <c r="A3066" s="79"/>
    </row>
    <row r="3067" spans="1:1" x14ac:dyDescent="0.55000000000000004">
      <c r="A3067" s="79"/>
    </row>
    <row r="3068" spans="1:1" x14ac:dyDescent="0.55000000000000004">
      <c r="A3068" s="79"/>
    </row>
    <row r="3069" spans="1:1" x14ac:dyDescent="0.55000000000000004">
      <c r="A3069" s="79"/>
    </row>
    <row r="3070" spans="1:1" x14ac:dyDescent="0.55000000000000004">
      <c r="A3070" s="79"/>
    </row>
    <row r="3071" spans="1:1" x14ac:dyDescent="0.55000000000000004">
      <c r="A3071" s="79"/>
    </row>
    <row r="3072" spans="1:1" x14ac:dyDescent="0.55000000000000004">
      <c r="A3072" s="79"/>
    </row>
    <row r="3073" spans="1:1" x14ac:dyDescent="0.55000000000000004">
      <c r="A3073" s="79"/>
    </row>
    <row r="3074" spans="1:1" x14ac:dyDescent="0.55000000000000004">
      <c r="A3074" s="79"/>
    </row>
    <row r="3075" spans="1:1" x14ac:dyDescent="0.55000000000000004">
      <c r="A3075" s="79"/>
    </row>
    <row r="3076" spans="1:1" x14ac:dyDescent="0.55000000000000004">
      <c r="A3076" s="79"/>
    </row>
    <row r="3077" spans="1:1" x14ac:dyDescent="0.55000000000000004">
      <c r="A3077" s="79"/>
    </row>
    <row r="3078" spans="1:1" x14ac:dyDescent="0.55000000000000004">
      <c r="A3078" s="79"/>
    </row>
    <row r="3079" spans="1:1" x14ac:dyDescent="0.55000000000000004">
      <c r="A3079" s="79"/>
    </row>
    <row r="3080" spans="1:1" x14ac:dyDescent="0.55000000000000004">
      <c r="A3080" s="79"/>
    </row>
    <row r="3081" spans="1:1" x14ac:dyDescent="0.55000000000000004">
      <c r="A3081" s="79"/>
    </row>
    <row r="3082" spans="1:1" x14ac:dyDescent="0.55000000000000004">
      <c r="A3082" s="79"/>
    </row>
    <row r="3083" spans="1:1" x14ac:dyDescent="0.55000000000000004">
      <c r="A3083" s="79"/>
    </row>
    <row r="3084" spans="1:1" x14ac:dyDescent="0.55000000000000004">
      <c r="A3084" s="79"/>
    </row>
    <row r="3085" spans="1:1" x14ac:dyDescent="0.55000000000000004">
      <c r="A3085" s="79"/>
    </row>
    <row r="3086" spans="1:1" x14ac:dyDescent="0.55000000000000004">
      <c r="A3086" s="79"/>
    </row>
    <row r="3087" spans="1:1" x14ac:dyDescent="0.55000000000000004">
      <c r="A3087" s="79"/>
    </row>
    <row r="3088" spans="1:1" x14ac:dyDescent="0.55000000000000004">
      <c r="A3088" s="79"/>
    </row>
    <row r="3089" spans="1:1" x14ac:dyDescent="0.55000000000000004">
      <c r="A3089" s="79"/>
    </row>
    <row r="3090" spans="1:1" x14ac:dyDescent="0.55000000000000004">
      <c r="A3090" s="79"/>
    </row>
    <row r="3091" spans="1:1" x14ac:dyDescent="0.55000000000000004">
      <c r="A3091" s="79"/>
    </row>
    <row r="3092" spans="1:1" x14ac:dyDescent="0.55000000000000004">
      <c r="A3092" s="79"/>
    </row>
    <row r="3093" spans="1:1" x14ac:dyDescent="0.55000000000000004">
      <c r="A3093" s="79"/>
    </row>
    <row r="3094" spans="1:1" x14ac:dyDescent="0.55000000000000004">
      <c r="A3094" s="79"/>
    </row>
    <row r="3095" spans="1:1" x14ac:dyDescent="0.55000000000000004">
      <c r="A3095" s="79"/>
    </row>
    <row r="3096" spans="1:1" x14ac:dyDescent="0.55000000000000004">
      <c r="A3096" s="79"/>
    </row>
    <row r="3097" spans="1:1" x14ac:dyDescent="0.55000000000000004">
      <c r="A3097" s="79"/>
    </row>
    <row r="3098" spans="1:1" x14ac:dyDescent="0.55000000000000004">
      <c r="A3098" s="79"/>
    </row>
    <row r="3099" spans="1:1" x14ac:dyDescent="0.55000000000000004">
      <c r="A3099" s="79"/>
    </row>
    <row r="3100" spans="1:1" x14ac:dyDescent="0.55000000000000004">
      <c r="A3100" s="79"/>
    </row>
    <row r="3101" spans="1:1" x14ac:dyDescent="0.55000000000000004">
      <c r="A3101" s="79"/>
    </row>
    <row r="3102" spans="1:1" x14ac:dyDescent="0.55000000000000004">
      <c r="A3102" s="79"/>
    </row>
    <row r="3103" spans="1:1" x14ac:dyDescent="0.55000000000000004">
      <c r="A3103" s="79"/>
    </row>
    <row r="3104" spans="1:1" x14ac:dyDescent="0.55000000000000004">
      <c r="A3104" s="79"/>
    </row>
    <row r="3105" spans="1:1" x14ac:dyDescent="0.55000000000000004">
      <c r="A3105" s="79"/>
    </row>
    <row r="3106" spans="1:1" x14ac:dyDescent="0.55000000000000004">
      <c r="A3106" s="79"/>
    </row>
    <row r="3107" spans="1:1" x14ac:dyDescent="0.55000000000000004">
      <c r="A3107" s="79"/>
    </row>
    <row r="3108" spans="1:1" x14ac:dyDescent="0.55000000000000004">
      <c r="A3108" s="79"/>
    </row>
    <row r="3109" spans="1:1" x14ac:dyDescent="0.55000000000000004">
      <c r="A3109" s="79"/>
    </row>
    <row r="3110" spans="1:1" x14ac:dyDescent="0.55000000000000004">
      <c r="A3110" s="79"/>
    </row>
    <row r="3111" spans="1:1" x14ac:dyDescent="0.55000000000000004">
      <c r="A3111" s="79"/>
    </row>
    <row r="3112" spans="1:1" x14ac:dyDescent="0.55000000000000004">
      <c r="A3112" s="79"/>
    </row>
    <row r="3113" spans="1:1" x14ac:dyDescent="0.55000000000000004">
      <c r="A3113" s="79"/>
    </row>
    <row r="3114" spans="1:1" x14ac:dyDescent="0.55000000000000004">
      <c r="A3114" s="79"/>
    </row>
    <row r="3115" spans="1:1" x14ac:dyDescent="0.55000000000000004">
      <c r="A3115" s="79"/>
    </row>
    <row r="3116" spans="1:1" x14ac:dyDescent="0.55000000000000004">
      <c r="A3116" s="79"/>
    </row>
    <row r="3117" spans="1:1" x14ac:dyDescent="0.55000000000000004">
      <c r="A3117" s="79"/>
    </row>
    <row r="3118" spans="1:1" x14ac:dyDescent="0.55000000000000004">
      <c r="A3118" s="79"/>
    </row>
    <row r="3119" spans="1:1" x14ac:dyDescent="0.55000000000000004">
      <c r="A3119" s="79"/>
    </row>
    <row r="3120" spans="1:1" x14ac:dyDescent="0.55000000000000004">
      <c r="A3120" s="79"/>
    </row>
    <row r="3121" spans="1:1" x14ac:dyDescent="0.55000000000000004">
      <c r="A3121" s="79"/>
    </row>
    <row r="3122" spans="1:1" x14ac:dyDescent="0.55000000000000004">
      <c r="A3122" s="79"/>
    </row>
    <row r="3123" spans="1:1" x14ac:dyDescent="0.55000000000000004">
      <c r="A3123" s="79"/>
    </row>
    <row r="3124" spans="1:1" x14ac:dyDescent="0.55000000000000004">
      <c r="A3124" s="79"/>
    </row>
    <row r="3125" spans="1:1" x14ac:dyDescent="0.55000000000000004">
      <c r="A3125" s="79"/>
    </row>
    <row r="3126" spans="1:1" x14ac:dyDescent="0.55000000000000004">
      <c r="A3126" s="79"/>
    </row>
    <row r="3127" spans="1:1" x14ac:dyDescent="0.55000000000000004">
      <c r="A3127" s="79"/>
    </row>
    <row r="3128" spans="1:1" x14ac:dyDescent="0.55000000000000004">
      <c r="A3128" s="79"/>
    </row>
    <row r="3129" spans="1:1" x14ac:dyDescent="0.55000000000000004">
      <c r="A3129" s="79"/>
    </row>
    <row r="3130" spans="1:1" x14ac:dyDescent="0.55000000000000004">
      <c r="A3130" s="79"/>
    </row>
    <row r="3131" spans="1:1" x14ac:dyDescent="0.55000000000000004">
      <c r="A3131" s="79"/>
    </row>
    <row r="3132" spans="1:1" x14ac:dyDescent="0.55000000000000004">
      <c r="A3132" s="79"/>
    </row>
    <row r="3133" spans="1:1" x14ac:dyDescent="0.55000000000000004">
      <c r="A3133" s="79"/>
    </row>
    <row r="3134" spans="1:1" x14ac:dyDescent="0.55000000000000004">
      <c r="A3134" s="79"/>
    </row>
    <row r="3135" spans="1:1" x14ac:dyDescent="0.55000000000000004">
      <c r="A3135" s="79"/>
    </row>
    <row r="3136" spans="1:1" x14ac:dyDescent="0.55000000000000004">
      <c r="A3136" s="79"/>
    </row>
    <row r="3137" spans="1:1" x14ac:dyDescent="0.55000000000000004">
      <c r="A3137" s="79"/>
    </row>
    <row r="3138" spans="1:1" x14ac:dyDescent="0.55000000000000004">
      <c r="A3138" s="79"/>
    </row>
    <row r="3139" spans="1:1" x14ac:dyDescent="0.55000000000000004">
      <c r="A3139" s="79"/>
    </row>
    <row r="3140" spans="1:1" x14ac:dyDescent="0.55000000000000004">
      <c r="A3140" s="79"/>
    </row>
    <row r="3141" spans="1:1" x14ac:dyDescent="0.55000000000000004">
      <c r="A3141" s="79"/>
    </row>
    <row r="3142" spans="1:1" x14ac:dyDescent="0.55000000000000004">
      <c r="A3142" s="79"/>
    </row>
    <row r="3143" spans="1:1" x14ac:dyDescent="0.55000000000000004">
      <c r="A3143" s="79"/>
    </row>
    <row r="3144" spans="1:1" x14ac:dyDescent="0.55000000000000004">
      <c r="A3144" s="79"/>
    </row>
    <row r="3145" spans="1:1" x14ac:dyDescent="0.55000000000000004">
      <c r="A3145" s="79"/>
    </row>
    <row r="3146" spans="1:1" x14ac:dyDescent="0.55000000000000004">
      <c r="A3146" s="79"/>
    </row>
    <row r="3147" spans="1:1" x14ac:dyDescent="0.55000000000000004">
      <c r="A3147" s="79"/>
    </row>
    <row r="3148" spans="1:1" x14ac:dyDescent="0.55000000000000004">
      <c r="A3148" s="79"/>
    </row>
    <row r="3149" spans="1:1" x14ac:dyDescent="0.55000000000000004">
      <c r="A3149" s="79"/>
    </row>
    <row r="3150" spans="1:1" x14ac:dyDescent="0.55000000000000004">
      <c r="A3150" s="79"/>
    </row>
    <row r="3151" spans="1:1" x14ac:dyDescent="0.55000000000000004">
      <c r="A3151" s="79"/>
    </row>
    <row r="3152" spans="1:1" x14ac:dyDescent="0.55000000000000004">
      <c r="A3152" s="79"/>
    </row>
    <row r="3153" spans="1:1" x14ac:dyDescent="0.55000000000000004">
      <c r="A3153" s="79"/>
    </row>
    <row r="3154" spans="1:1" x14ac:dyDescent="0.55000000000000004">
      <c r="A3154" s="79"/>
    </row>
    <row r="3155" spans="1:1" x14ac:dyDescent="0.55000000000000004">
      <c r="A3155" s="79"/>
    </row>
    <row r="3156" spans="1:1" x14ac:dyDescent="0.55000000000000004">
      <c r="A3156" s="79"/>
    </row>
    <row r="3157" spans="1:1" x14ac:dyDescent="0.55000000000000004">
      <c r="A3157" s="79"/>
    </row>
    <row r="3158" spans="1:1" x14ac:dyDescent="0.55000000000000004">
      <c r="A3158" s="79"/>
    </row>
    <row r="3159" spans="1:1" x14ac:dyDescent="0.55000000000000004">
      <c r="A3159" s="79"/>
    </row>
    <row r="3160" spans="1:1" x14ac:dyDescent="0.55000000000000004">
      <c r="A3160" s="79"/>
    </row>
    <row r="3161" spans="1:1" x14ac:dyDescent="0.55000000000000004">
      <c r="A3161" s="79"/>
    </row>
    <row r="3162" spans="1:1" x14ac:dyDescent="0.55000000000000004">
      <c r="A3162" s="79"/>
    </row>
    <row r="3163" spans="1:1" x14ac:dyDescent="0.55000000000000004">
      <c r="A3163" s="79"/>
    </row>
    <row r="3164" spans="1:1" x14ac:dyDescent="0.55000000000000004">
      <c r="A3164" s="79"/>
    </row>
    <row r="3165" spans="1:1" x14ac:dyDescent="0.55000000000000004">
      <c r="A3165" s="79"/>
    </row>
    <row r="3166" spans="1:1" x14ac:dyDescent="0.55000000000000004">
      <c r="A3166" s="79"/>
    </row>
    <row r="3167" spans="1:1" x14ac:dyDescent="0.55000000000000004">
      <c r="A3167" s="79"/>
    </row>
    <row r="3168" spans="1:1" x14ac:dyDescent="0.55000000000000004">
      <c r="A3168" s="79"/>
    </row>
    <row r="3169" spans="1:1" x14ac:dyDescent="0.55000000000000004">
      <c r="A3169" s="79"/>
    </row>
    <row r="3170" spans="1:1" x14ac:dyDescent="0.55000000000000004">
      <c r="A3170" s="79"/>
    </row>
    <row r="3171" spans="1:1" x14ac:dyDescent="0.55000000000000004">
      <c r="A3171" s="79"/>
    </row>
    <row r="3172" spans="1:1" x14ac:dyDescent="0.55000000000000004">
      <c r="A3172" s="79"/>
    </row>
    <row r="3173" spans="1:1" x14ac:dyDescent="0.55000000000000004">
      <c r="A3173" s="79"/>
    </row>
    <row r="3174" spans="1:1" x14ac:dyDescent="0.55000000000000004">
      <c r="A3174" s="79"/>
    </row>
    <row r="3175" spans="1:1" x14ac:dyDescent="0.55000000000000004">
      <c r="A3175" s="79"/>
    </row>
    <row r="3176" spans="1:1" x14ac:dyDescent="0.55000000000000004">
      <c r="A3176" s="79"/>
    </row>
    <row r="3177" spans="1:1" x14ac:dyDescent="0.55000000000000004">
      <c r="A3177" s="79"/>
    </row>
    <row r="3178" spans="1:1" x14ac:dyDescent="0.55000000000000004">
      <c r="A3178" s="79"/>
    </row>
    <row r="3179" spans="1:1" x14ac:dyDescent="0.55000000000000004">
      <c r="A3179" s="79"/>
    </row>
    <row r="3180" spans="1:1" x14ac:dyDescent="0.55000000000000004">
      <c r="A3180" s="79"/>
    </row>
    <row r="3181" spans="1:1" x14ac:dyDescent="0.55000000000000004">
      <c r="A3181" s="79"/>
    </row>
    <row r="3182" spans="1:1" x14ac:dyDescent="0.55000000000000004">
      <c r="A3182" s="79"/>
    </row>
    <row r="3183" spans="1:1" x14ac:dyDescent="0.55000000000000004">
      <c r="A3183" s="79"/>
    </row>
    <row r="3184" spans="1:1" x14ac:dyDescent="0.55000000000000004">
      <c r="A3184" s="79"/>
    </row>
    <row r="3185" spans="1:1" x14ac:dyDescent="0.55000000000000004">
      <c r="A3185" s="79"/>
    </row>
    <row r="3186" spans="1:1" x14ac:dyDescent="0.55000000000000004">
      <c r="A3186" s="79"/>
    </row>
    <row r="3187" spans="1:1" x14ac:dyDescent="0.55000000000000004">
      <c r="A3187" s="79"/>
    </row>
    <row r="3188" spans="1:1" x14ac:dyDescent="0.55000000000000004">
      <c r="A3188" s="79"/>
    </row>
    <row r="3189" spans="1:1" x14ac:dyDescent="0.55000000000000004">
      <c r="A3189" s="79"/>
    </row>
    <row r="3190" spans="1:1" x14ac:dyDescent="0.55000000000000004">
      <c r="A3190" s="79"/>
    </row>
    <row r="3191" spans="1:1" x14ac:dyDescent="0.55000000000000004">
      <c r="A3191" s="79"/>
    </row>
    <row r="3192" spans="1:1" x14ac:dyDescent="0.55000000000000004">
      <c r="A3192" s="79"/>
    </row>
    <row r="3193" spans="1:1" x14ac:dyDescent="0.55000000000000004">
      <c r="A3193" s="79"/>
    </row>
    <row r="3194" spans="1:1" x14ac:dyDescent="0.55000000000000004">
      <c r="A3194" s="79"/>
    </row>
    <row r="3195" spans="1:1" x14ac:dyDescent="0.55000000000000004">
      <c r="A3195" s="79"/>
    </row>
    <row r="3196" spans="1:1" x14ac:dyDescent="0.55000000000000004">
      <c r="A3196" s="79"/>
    </row>
    <row r="3197" spans="1:1" x14ac:dyDescent="0.55000000000000004">
      <c r="A3197" s="79"/>
    </row>
    <row r="3198" spans="1:1" x14ac:dyDescent="0.55000000000000004">
      <c r="A3198" s="79"/>
    </row>
    <row r="3199" spans="1:1" x14ac:dyDescent="0.55000000000000004">
      <c r="A3199" s="79"/>
    </row>
    <row r="3200" spans="1:1" x14ac:dyDescent="0.55000000000000004">
      <c r="A3200" s="79"/>
    </row>
    <row r="3201" spans="1:1" x14ac:dyDescent="0.55000000000000004">
      <c r="A3201" s="79"/>
    </row>
    <row r="3202" spans="1:1" x14ac:dyDescent="0.55000000000000004">
      <c r="A3202" s="79"/>
    </row>
    <row r="3203" spans="1:1" x14ac:dyDescent="0.55000000000000004">
      <c r="A3203" s="79"/>
    </row>
    <row r="3204" spans="1:1" x14ac:dyDescent="0.55000000000000004">
      <c r="A3204" s="79"/>
    </row>
    <row r="3205" spans="1:1" x14ac:dyDescent="0.55000000000000004">
      <c r="A3205" s="79"/>
    </row>
    <row r="3206" spans="1:1" x14ac:dyDescent="0.55000000000000004">
      <c r="A3206" s="79"/>
    </row>
    <row r="3207" spans="1:1" x14ac:dyDescent="0.55000000000000004">
      <c r="A3207" s="79"/>
    </row>
    <row r="3208" spans="1:1" x14ac:dyDescent="0.55000000000000004">
      <c r="A3208" s="79"/>
    </row>
    <row r="3209" spans="1:1" x14ac:dyDescent="0.55000000000000004">
      <c r="A3209" s="79"/>
    </row>
    <row r="3210" spans="1:1" x14ac:dyDescent="0.55000000000000004">
      <c r="A3210" s="79"/>
    </row>
    <row r="3211" spans="1:1" x14ac:dyDescent="0.55000000000000004">
      <c r="A3211" s="79"/>
    </row>
    <row r="3212" spans="1:1" x14ac:dyDescent="0.55000000000000004">
      <c r="A3212" s="79"/>
    </row>
    <row r="3213" spans="1:1" x14ac:dyDescent="0.55000000000000004">
      <c r="A3213" s="79"/>
    </row>
    <row r="3214" spans="1:1" x14ac:dyDescent="0.55000000000000004">
      <c r="A3214" s="79"/>
    </row>
    <row r="3215" spans="1:1" x14ac:dyDescent="0.55000000000000004">
      <c r="A3215" s="79"/>
    </row>
    <row r="3216" spans="1:1" x14ac:dyDescent="0.55000000000000004">
      <c r="A3216" s="79"/>
    </row>
    <row r="3217" spans="1:1" x14ac:dyDescent="0.55000000000000004">
      <c r="A3217" s="79"/>
    </row>
    <row r="3218" spans="1:1" x14ac:dyDescent="0.55000000000000004">
      <c r="A3218" s="79"/>
    </row>
    <row r="3219" spans="1:1" x14ac:dyDescent="0.55000000000000004">
      <c r="A3219" s="79"/>
    </row>
    <row r="3220" spans="1:1" x14ac:dyDescent="0.55000000000000004">
      <c r="A3220" s="79"/>
    </row>
    <row r="3221" spans="1:1" x14ac:dyDescent="0.55000000000000004">
      <c r="A3221" s="79"/>
    </row>
    <row r="3222" spans="1:1" x14ac:dyDescent="0.55000000000000004">
      <c r="A3222" s="79"/>
    </row>
    <row r="3223" spans="1:1" x14ac:dyDescent="0.55000000000000004">
      <c r="A3223" s="79"/>
    </row>
    <row r="3224" spans="1:1" x14ac:dyDescent="0.55000000000000004">
      <c r="A3224" s="79"/>
    </row>
    <row r="3225" spans="1:1" x14ac:dyDescent="0.55000000000000004">
      <c r="A3225" s="79"/>
    </row>
    <row r="3226" spans="1:1" x14ac:dyDescent="0.55000000000000004">
      <c r="A3226" s="79"/>
    </row>
    <row r="3227" spans="1:1" x14ac:dyDescent="0.55000000000000004">
      <c r="A3227" s="79"/>
    </row>
    <row r="3228" spans="1:1" x14ac:dyDescent="0.55000000000000004">
      <c r="A3228" s="79"/>
    </row>
    <row r="3229" spans="1:1" x14ac:dyDescent="0.55000000000000004">
      <c r="A3229" s="79"/>
    </row>
    <row r="3230" spans="1:1" x14ac:dyDescent="0.55000000000000004">
      <c r="A3230" s="79"/>
    </row>
    <row r="3231" spans="1:1" x14ac:dyDescent="0.55000000000000004">
      <c r="A3231" s="79"/>
    </row>
    <row r="3232" spans="1:1" x14ac:dyDescent="0.55000000000000004">
      <c r="A3232" s="79"/>
    </row>
    <row r="3233" spans="1:1" x14ac:dyDescent="0.55000000000000004">
      <c r="A3233" s="79"/>
    </row>
    <row r="3234" spans="1:1" x14ac:dyDescent="0.55000000000000004">
      <c r="A3234" s="79"/>
    </row>
    <row r="3235" spans="1:1" x14ac:dyDescent="0.55000000000000004">
      <c r="A3235" s="79"/>
    </row>
    <row r="3236" spans="1:1" x14ac:dyDescent="0.55000000000000004">
      <c r="A3236" s="79"/>
    </row>
    <row r="3237" spans="1:1" x14ac:dyDescent="0.55000000000000004">
      <c r="A3237" s="79"/>
    </row>
    <row r="3238" spans="1:1" x14ac:dyDescent="0.55000000000000004">
      <c r="A3238" s="79"/>
    </row>
    <row r="3239" spans="1:1" x14ac:dyDescent="0.55000000000000004">
      <c r="A3239" s="79"/>
    </row>
    <row r="3240" spans="1:1" x14ac:dyDescent="0.55000000000000004">
      <c r="A3240" s="79"/>
    </row>
    <row r="3241" spans="1:1" x14ac:dyDescent="0.55000000000000004">
      <c r="A3241" s="79"/>
    </row>
    <row r="3242" spans="1:1" x14ac:dyDescent="0.55000000000000004">
      <c r="A3242" s="79"/>
    </row>
    <row r="3243" spans="1:1" x14ac:dyDescent="0.55000000000000004">
      <c r="A3243" s="79"/>
    </row>
    <row r="3244" spans="1:1" x14ac:dyDescent="0.55000000000000004">
      <c r="A3244" s="79"/>
    </row>
    <row r="3245" spans="1:1" x14ac:dyDescent="0.55000000000000004">
      <c r="A3245" s="79"/>
    </row>
    <row r="3246" spans="1:1" x14ac:dyDescent="0.55000000000000004">
      <c r="A3246" s="79"/>
    </row>
    <row r="3247" spans="1:1" x14ac:dyDescent="0.55000000000000004">
      <c r="A3247" s="79"/>
    </row>
    <row r="3248" spans="1:1" x14ac:dyDescent="0.55000000000000004">
      <c r="A3248" s="79"/>
    </row>
    <row r="3249" spans="1:1" x14ac:dyDescent="0.55000000000000004">
      <c r="A3249" s="79"/>
    </row>
    <row r="3250" spans="1:1" x14ac:dyDescent="0.55000000000000004">
      <c r="A3250" s="79"/>
    </row>
    <row r="3251" spans="1:1" x14ac:dyDescent="0.55000000000000004">
      <c r="A3251" s="79"/>
    </row>
    <row r="3252" spans="1:1" x14ac:dyDescent="0.55000000000000004">
      <c r="A3252" s="79"/>
    </row>
    <row r="3253" spans="1:1" x14ac:dyDescent="0.55000000000000004">
      <c r="A3253" s="79"/>
    </row>
    <row r="3254" spans="1:1" x14ac:dyDescent="0.55000000000000004">
      <c r="A3254" s="79"/>
    </row>
    <row r="3255" spans="1:1" x14ac:dyDescent="0.55000000000000004">
      <c r="A3255" s="79"/>
    </row>
    <row r="3256" spans="1:1" x14ac:dyDescent="0.55000000000000004">
      <c r="A3256" s="79"/>
    </row>
    <row r="3257" spans="1:1" x14ac:dyDescent="0.55000000000000004">
      <c r="A3257" s="79"/>
    </row>
    <row r="3258" spans="1:1" x14ac:dyDescent="0.55000000000000004">
      <c r="A3258" s="79"/>
    </row>
    <row r="3259" spans="1:1" x14ac:dyDescent="0.55000000000000004">
      <c r="A3259" s="79"/>
    </row>
    <row r="3260" spans="1:1" x14ac:dyDescent="0.55000000000000004">
      <c r="A3260" s="79"/>
    </row>
    <row r="3261" spans="1:1" x14ac:dyDescent="0.55000000000000004">
      <c r="A3261" s="79"/>
    </row>
    <row r="3262" spans="1:1" x14ac:dyDescent="0.55000000000000004">
      <c r="A3262" s="79"/>
    </row>
    <row r="3263" spans="1:1" x14ac:dyDescent="0.55000000000000004">
      <c r="A3263" s="79"/>
    </row>
    <row r="3264" spans="1:1" x14ac:dyDescent="0.55000000000000004">
      <c r="A3264" s="79"/>
    </row>
    <row r="3265" spans="1:1" x14ac:dyDescent="0.55000000000000004">
      <c r="A3265" s="79"/>
    </row>
    <row r="3266" spans="1:1" x14ac:dyDescent="0.55000000000000004">
      <c r="A3266" s="79"/>
    </row>
    <row r="3267" spans="1:1" x14ac:dyDescent="0.55000000000000004">
      <c r="A3267" s="79"/>
    </row>
    <row r="3268" spans="1:1" x14ac:dyDescent="0.55000000000000004">
      <c r="A3268" s="79"/>
    </row>
    <row r="3269" spans="1:1" x14ac:dyDescent="0.55000000000000004">
      <c r="A3269" s="79"/>
    </row>
    <row r="3270" spans="1:1" x14ac:dyDescent="0.55000000000000004">
      <c r="A3270" s="79"/>
    </row>
    <row r="3271" spans="1:1" x14ac:dyDescent="0.55000000000000004">
      <c r="A3271" s="79"/>
    </row>
    <row r="3272" spans="1:1" x14ac:dyDescent="0.55000000000000004">
      <c r="A3272" s="79"/>
    </row>
    <row r="3273" spans="1:1" x14ac:dyDescent="0.55000000000000004">
      <c r="A3273" s="79"/>
    </row>
    <row r="3274" spans="1:1" x14ac:dyDescent="0.55000000000000004">
      <c r="A3274" s="79"/>
    </row>
    <row r="3275" spans="1:1" x14ac:dyDescent="0.55000000000000004">
      <c r="A3275" s="79"/>
    </row>
    <row r="3276" spans="1:1" x14ac:dyDescent="0.55000000000000004">
      <c r="A3276" s="79"/>
    </row>
    <row r="3277" spans="1:1" x14ac:dyDescent="0.55000000000000004">
      <c r="A3277" s="79"/>
    </row>
    <row r="3278" spans="1:1" x14ac:dyDescent="0.55000000000000004">
      <c r="A3278" s="79"/>
    </row>
    <row r="3279" spans="1:1" x14ac:dyDescent="0.55000000000000004">
      <c r="A3279" s="79"/>
    </row>
    <row r="3280" spans="1:1" x14ac:dyDescent="0.55000000000000004">
      <c r="A3280" s="79"/>
    </row>
    <row r="3281" spans="1:1" x14ac:dyDescent="0.55000000000000004">
      <c r="A3281" s="79"/>
    </row>
    <row r="3282" spans="1:1" x14ac:dyDescent="0.55000000000000004">
      <c r="A3282" s="79"/>
    </row>
    <row r="3283" spans="1:1" x14ac:dyDescent="0.55000000000000004">
      <c r="A3283" s="79"/>
    </row>
    <row r="3284" spans="1:1" x14ac:dyDescent="0.55000000000000004">
      <c r="A3284" s="79"/>
    </row>
    <row r="3285" spans="1:1" x14ac:dyDescent="0.55000000000000004">
      <c r="A3285" s="79"/>
    </row>
    <row r="3286" spans="1:1" x14ac:dyDescent="0.55000000000000004">
      <c r="A3286" s="79"/>
    </row>
    <row r="3287" spans="1:1" x14ac:dyDescent="0.55000000000000004">
      <c r="A3287" s="79"/>
    </row>
    <row r="3288" spans="1:1" x14ac:dyDescent="0.55000000000000004">
      <c r="A3288" s="79"/>
    </row>
    <row r="3289" spans="1:1" x14ac:dyDescent="0.55000000000000004">
      <c r="A3289" s="79"/>
    </row>
    <row r="3290" spans="1:1" x14ac:dyDescent="0.55000000000000004">
      <c r="A3290" s="79"/>
    </row>
    <row r="3291" spans="1:1" x14ac:dyDescent="0.55000000000000004">
      <c r="A3291" s="79"/>
    </row>
    <row r="3292" spans="1:1" x14ac:dyDescent="0.55000000000000004">
      <c r="A3292" s="79"/>
    </row>
    <row r="3293" spans="1:1" x14ac:dyDescent="0.55000000000000004">
      <c r="A3293" s="79"/>
    </row>
    <row r="3294" spans="1:1" x14ac:dyDescent="0.55000000000000004">
      <c r="A3294" s="79"/>
    </row>
    <row r="3295" spans="1:1" x14ac:dyDescent="0.55000000000000004">
      <c r="A3295" s="79"/>
    </row>
    <row r="3296" spans="1:1" x14ac:dyDescent="0.55000000000000004">
      <c r="A3296" s="79"/>
    </row>
    <row r="3297" spans="1:1" x14ac:dyDescent="0.55000000000000004">
      <c r="A3297" s="79"/>
    </row>
    <row r="3298" spans="1:1" x14ac:dyDescent="0.55000000000000004">
      <c r="A3298" s="79"/>
    </row>
    <row r="3299" spans="1:1" x14ac:dyDescent="0.55000000000000004">
      <c r="A3299" s="79"/>
    </row>
    <row r="3300" spans="1:1" x14ac:dyDescent="0.55000000000000004">
      <c r="A3300" s="79"/>
    </row>
    <row r="3301" spans="1:1" x14ac:dyDescent="0.55000000000000004">
      <c r="A3301" s="79"/>
    </row>
    <row r="3302" spans="1:1" x14ac:dyDescent="0.55000000000000004">
      <c r="A3302" s="79"/>
    </row>
    <row r="3303" spans="1:1" x14ac:dyDescent="0.55000000000000004">
      <c r="A3303" s="79"/>
    </row>
    <row r="3304" spans="1:1" x14ac:dyDescent="0.55000000000000004">
      <c r="A3304" s="79"/>
    </row>
    <row r="3305" spans="1:1" x14ac:dyDescent="0.55000000000000004">
      <c r="A3305" s="79"/>
    </row>
    <row r="3306" spans="1:1" x14ac:dyDescent="0.55000000000000004">
      <c r="A3306" s="79"/>
    </row>
    <row r="3307" spans="1:1" x14ac:dyDescent="0.55000000000000004">
      <c r="A3307" s="79"/>
    </row>
    <row r="3308" spans="1:1" x14ac:dyDescent="0.55000000000000004">
      <c r="A3308" s="79"/>
    </row>
    <row r="3309" spans="1:1" x14ac:dyDescent="0.55000000000000004">
      <c r="A3309" s="79"/>
    </row>
    <row r="3310" spans="1:1" x14ac:dyDescent="0.55000000000000004">
      <c r="A3310" s="79"/>
    </row>
    <row r="3311" spans="1:1" x14ac:dyDescent="0.55000000000000004">
      <c r="A3311" s="79"/>
    </row>
    <row r="3312" spans="1:1" x14ac:dyDescent="0.55000000000000004">
      <c r="A3312" s="79"/>
    </row>
    <row r="3313" spans="1:1" x14ac:dyDescent="0.55000000000000004">
      <c r="A3313" s="79"/>
    </row>
    <row r="3314" spans="1:1" x14ac:dyDescent="0.55000000000000004">
      <c r="A3314" s="79"/>
    </row>
    <row r="3315" spans="1:1" x14ac:dyDescent="0.55000000000000004">
      <c r="A3315" s="79"/>
    </row>
    <row r="3316" spans="1:1" x14ac:dyDescent="0.55000000000000004">
      <c r="A3316" s="79"/>
    </row>
    <row r="3317" spans="1:1" x14ac:dyDescent="0.55000000000000004">
      <c r="A3317" s="79"/>
    </row>
    <row r="3318" spans="1:1" x14ac:dyDescent="0.55000000000000004">
      <c r="A3318" s="79"/>
    </row>
    <row r="3319" spans="1:1" x14ac:dyDescent="0.55000000000000004">
      <c r="A3319" s="79"/>
    </row>
    <row r="3320" spans="1:1" x14ac:dyDescent="0.55000000000000004">
      <c r="A3320" s="79"/>
    </row>
    <row r="3321" spans="1:1" x14ac:dyDescent="0.55000000000000004">
      <c r="A3321" s="79"/>
    </row>
    <row r="3322" spans="1:1" x14ac:dyDescent="0.55000000000000004">
      <c r="A3322" s="79"/>
    </row>
    <row r="3323" spans="1:1" x14ac:dyDescent="0.55000000000000004">
      <c r="A3323" s="79"/>
    </row>
    <row r="3324" spans="1:1" x14ac:dyDescent="0.55000000000000004">
      <c r="A3324" s="79"/>
    </row>
    <row r="3325" spans="1:1" x14ac:dyDescent="0.55000000000000004">
      <c r="A3325" s="79"/>
    </row>
    <row r="3326" spans="1:1" x14ac:dyDescent="0.55000000000000004">
      <c r="A3326" s="79"/>
    </row>
    <row r="3327" spans="1:1" x14ac:dyDescent="0.55000000000000004">
      <c r="A3327" s="79"/>
    </row>
    <row r="3328" spans="1:1" x14ac:dyDescent="0.55000000000000004">
      <c r="A3328" s="79"/>
    </row>
    <row r="3329" spans="1:1" x14ac:dyDescent="0.55000000000000004">
      <c r="A3329" s="79"/>
    </row>
    <row r="3330" spans="1:1" x14ac:dyDescent="0.55000000000000004">
      <c r="A3330" s="79"/>
    </row>
    <row r="3331" spans="1:1" x14ac:dyDescent="0.55000000000000004">
      <c r="A3331" s="79"/>
    </row>
    <row r="3332" spans="1:1" x14ac:dyDescent="0.55000000000000004">
      <c r="A3332" s="79"/>
    </row>
    <row r="3333" spans="1:1" x14ac:dyDescent="0.55000000000000004">
      <c r="A3333" s="79"/>
    </row>
    <row r="3334" spans="1:1" x14ac:dyDescent="0.55000000000000004">
      <c r="A3334" s="79"/>
    </row>
    <row r="3335" spans="1:1" x14ac:dyDescent="0.55000000000000004">
      <c r="A3335" s="79"/>
    </row>
    <row r="3336" spans="1:1" x14ac:dyDescent="0.55000000000000004">
      <c r="A3336" s="79"/>
    </row>
    <row r="3337" spans="1:1" x14ac:dyDescent="0.55000000000000004">
      <c r="A3337" s="79"/>
    </row>
    <row r="3338" spans="1:1" x14ac:dyDescent="0.55000000000000004">
      <c r="A3338" s="79"/>
    </row>
    <row r="3339" spans="1:1" x14ac:dyDescent="0.55000000000000004">
      <c r="A3339" s="79"/>
    </row>
    <row r="3340" spans="1:1" x14ac:dyDescent="0.55000000000000004">
      <c r="A3340" s="79"/>
    </row>
    <row r="3341" spans="1:1" x14ac:dyDescent="0.55000000000000004">
      <c r="A3341" s="79"/>
    </row>
    <row r="3342" spans="1:1" x14ac:dyDescent="0.55000000000000004">
      <c r="A3342" s="79"/>
    </row>
    <row r="3343" spans="1:1" x14ac:dyDescent="0.55000000000000004">
      <c r="A3343" s="79"/>
    </row>
    <row r="3344" spans="1:1" x14ac:dyDescent="0.55000000000000004">
      <c r="A3344" s="79"/>
    </row>
    <row r="3345" spans="1:1" x14ac:dyDescent="0.55000000000000004">
      <c r="A3345" s="79"/>
    </row>
    <row r="3346" spans="1:1" x14ac:dyDescent="0.55000000000000004">
      <c r="A3346" s="79"/>
    </row>
    <row r="3347" spans="1:1" x14ac:dyDescent="0.55000000000000004">
      <c r="A3347" s="79"/>
    </row>
    <row r="3348" spans="1:1" x14ac:dyDescent="0.55000000000000004">
      <c r="A3348" s="79"/>
    </row>
    <row r="3349" spans="1:1" x14ac:dyDescent="0.55000000000000004">
      <c r="A3349" s="79"/>
    </row>
    <row r="3350" spans="1:1" x14ac:dyDescent="0.55000000000000004">
      <c r="A3350" s="79"/>
    </row>
    <row r="3351" spans="1:1" x14ac:dyDescent="0.55000000000000004">
      <c r="A3351" s="79"/>
    </row>
    <row r="3352" spans="1:1" x14ac:dyDescent="0.55000000000000004">
      <c r="A3352" s="79"/>
    </row>
    <row r="3353" spans="1:1" x14ac:dyDescent="0.55000000000000004">
      <c r="A3353" s="79"/>
    </row>
    <row r="3354" spans="1:1" x14ac:dyDescent="0.55000000000000004">
      <c r="A3354" s="79"/>
    </row>
    <row r="3355" spans="1:1" x14ac:dyDescent="0.55000000000000004">
      <c r="A3355" s="79"/>
    </row>
    <row r="3356" spans="1:1" x14ac:dyDescent="0.55000000000000004">
      <c r="A3356" s="79"/>
    </row>
    <row r="3357" spans="1:1" x14ac:dyDescent="0.55000000000000004">
      <c r="A3357" s="79"/>
    </row>
    <row r="3358" spans="1:1" x14ac:dyDescent="0.55000000000000004">
      <c r="A3358" s="79"/>
    </row>
    <row r="3359" spans="1:1" x14ac:dyDescent="0.55000000000000004">
      <c r="A3359" s="79"/>
    </row>
    <row r="3360" spans="1:1" x14ac:dyDescent="0.55000000000000004">
      <c r="A3360" s="79"/>
    </row>
    <row r="3361" spans="1:1" x14ac:dyDescent="0.55000000000000004">
      <c r="A3361" s="79"/>
    </row>
    <row r="3362" spans="1:1" x14ac:dyDescent="0.55000000000000004">
      <c r="A3362" s="79"/>
    </row>
    <row r="3363" spans="1:1" x14ac:dyDescent="0.55000000000000004">
      <c r="A3363" s="79"/>
    </row>
    <row r="3364" spans="1:1" x14ac:dyDescent="0.55000000000000004">
      <c r="A3364" s="79"/>
    </row>
    <row r="3365" spans="1:1" x14ac:dyDescent="0.55000000000000004">
      <c r="A3365" s="79"/>
    </row>
    <row r="3366" spans="1:1" x14ac:dyDescent="0.55000000000000004">
      <c r="A3366" s="79"/>
    </row>
    <row r="3367" spans="1:1" x14ac:dyDescent="0.55000000000000004">
      <c r="A3367" s="79"/>
    </row>
    <row r="3368" spans="1:1" x14ac:dyDescent="0.55000000000000004">
      <c r="A3368" s="79"/>
    </row>
    <row r="3369" spans="1:1" x14ac:dyDescent="0.55000000000000004">
      <c r="A3369" s="79"/>
    </row>
    <row r="3370" spans="1:1" x14ac:dyDescent="0.55000000000000004">
      <c r="A3370" s="79"/>
    </row>
    <row r="3371" spans="1:1" x14ac:dyDescent="0.55000000000000004">
      <c r="A3371" s="79"/>
    </row>
    <row r="3372" spans="1:1" x14ac:dyDescent="0.55000000000000004">
      <c r="A3372" s="79"/>
    </row>
    <row r="3373" spans="1:1" x14ac:dyDescent="0.55000000000000004">
      <c r="A3373" s="79"/>
    </row>
    <row r="3374" spans="1:1" x14ac:dyDescent="0.55000000000000004">
      <c r="A3374" s="79"/>
    </row>
    <row r="3375" spans="1:1" x14ac:dyDescent="0.55000000000000004">
      <c r="A3375" s="79"/>
    </row>
    <row r="3376" spans="1:1" x14ac:dyDescent="0.55000000000000004">
      <c r="A3376" s="79"/>
    </row>
    <row r="3377" spans="1:1" x14ac:dyDescent="0.55000000000000004">
      <c r="A3377" s="79"/>
    </row>
    <row r="3378" spans="1:1" x14ac:dyDescent="0.55000000000000004">
      <c r="A3378" s="79"/>
    </row>
    <row r="3379" spans="1:1" x14ac:dyDescent="0.55000000000000004">
      <c r="A3379" s="79"/>
    </row>
    <row r="3380" spans="1:1" x14ac:dyDescent="0.55000000000000004">
      <c r="A3380" s="79"/>
    </row>
    <row r="3381" spans="1:1" x14ac:dyDescent="0.55000000000000004">
      <c r="A3381" s="79"/>
    </row>
    <row r="3382" spans="1:1" x14ac:dyDescent="0.55000000000000004">
      <c r="A3382" s="79"/>
    </row>
    <row r="3383" spans="1:1" x14ac:dyDescent="0.55000000000000004">
      <c r="A3383" s="79"/>
    </row>
    <row r="3384" spans="1:1" x14ac:dyDescent="0.55000000000000004">
      <c r="A3384" s="79"/>
    </row>
    <row r="3385" spans="1:1" x14ac:dyDescent="0.55000000000000004">
      <c r="A3385" s="79"/>
    </row>
    <row r="3386" spans="1:1" x14ac:dyDescent="0.55000000000000004">
      <c r="A3386" s="79"/>
    </row>
    <row r="3387" spans="1:1" x14ac:dyDescent="0.55000000000000004">
      <c r="A3387" s="79"/>
    </row>
    <row r="3388" spans="1:1" x14ac:dyDescent="0.55000000000000004">
      <c r="A3388" s="79"/>
    </row>
    <row r="3389" spans="1:1" x14ac:dyDescent="0.55000000000000004">
      <c r="A3389" s="79"/>
    </row>
    <row r="3390" spans="1:1" x14ac:dyDescent="0.55000000000000004">
      <c r="A3390" s="79"/>
    </row>
    <row r="3391" spans="1:1" x14ac:dyDescent="0.55000000000000004">
      <c r="A3391" s="79"/>
    </row>
    <row r="3392" spans="1:1" x14ac:dyDescent="0.55000000000000004">
      <c r="A3392" s="79"/>
    </row>
    <row r="3393" spans="1:1" x14ac:dyDescent="0.55000000000000004">
      <c r="A3393" s="79"/>
    </row>
    <row r="3394" spans="1:1" x14ac:dyDescent="0.55000000000000004">
      <c r="A3394" s="79"/>
    </row>
    <row r="3395" spans="1:1" x14ac:dyDescent="0.55000000000000004">
      <c r="A3395" s="79"/>
    </row>
    <row r="3396" spans="1:1" x14ac:dyDescent="0.55000000000000004">
      <c r="A3396" s="79"/>
    </row>
    <row r="3397" spans="1:1" x14ac:dyDescent="0.55000000000000004">
      <c r="A3397" s="79"/>
    </row>
    <row r="3398" spans="1:1" x14ac:dyDescent="0.55000000000000004">
      <c r="A3398" s="79"/>
    </row>
    <row r="3399" spans="1:1" x14ac:dyDescent="0.55000000000000004">
      <c r="A3399" s="79"/>
    </row>
    <row r="3400" spans="1:1" x14ac:dyDescent="0.55000000000000004">
      <c r="A3400" s="79"/>
    </row>
    <row r="3401" spans="1:1" x14ac:dyDescent="0.55000000000000004">
      <c r="A3401" s="79"/>
    </row>
    <row r="3402" spans="1:1" x14ac:dyDescent="0.55000000000000004">
      <c r="A3402" s="79"/>
    </row>
    <row r="3403" spans="1:1" x14ac:dyDescent="0.55000000000000004">
      <c r="A3403" s="79"/>
    </row>
    <row r="3404" spans="1:1" x14ac:dyDescent="0.55000000000000004">
      <c r="A3404" s="79"/>
    </row>
    <row r="3405" spans="1:1" x14ac:dyDescent="0.55000000000000004">
      <c r="A3405" s="79"/>
    </row>
    <row r="3406" spans="1:1" x14ac:dyDescent="0.55000000000000004">
      <c r="A3406" s="79"/>
    </row>
    <row r="3407" spans="1:1" x14ac:dyDescent="0.55000000000000004">
      <c r="A3407" s="79"/>
    </row>
    <row r="3408" spans="1:1" x14ac:dyDescent="0.55000000000000004">
      <c r="A3408" s="79"/>
    </row>
    <row r="3409" spans="1:1" x14ac:dyDescent="0.55000000000000004">
      <c r="A3409" s="79"/>
    </row>
    <row r="3410" spans="1:1" x14ac:dyDescent="0.55000000000000004">
      <c r="A3410" s="79"/>
    </row>
    <row r="3411" spans="1:1" x14ac:dyDescent="0.55000000000000004">
      <c r="A3411" s="79"/>
    </row>
    <row r="3412" spans="1:1" x14ac:dyDescent="0.55000000000000004">
      <c r="A3412" s="79"/>
    </row>
    <row r="3413" spans="1:1" x14ac:dyDescent="0.55000000000000004">
      <c r="A3413" s="79"/>
    </row>
    <row r="3414" spans="1:1" x14ac:dyDescent="0.55000000000000004">
      <c r="A3414" s="79"/>
    </row>
    <row r="3415" spans="1:1" x14ac:dyDescent="0.55000000000000004">
      <c r="A3415" s="79"/>
    </row>
    <row r="3416" spans="1:1" x14ac:dyDescent="0.55000000000000004">
      <c r="A3416" s="79"/>
    </row>
    <row r="3417" spans="1:1" x14ac:dyDescent="0.55000000000000004">
      <c r="A3417" s="79"/>
    </row>
    <row r="3418" spans="1:1" x14ac:dyDescent="0.55000000000000004">
      <c r="A3418" s="79"/>
    </row>
    <row r="3419" spans="1:1" x14ac:dyDescent="0.55000000000000004">
      <c r="A3419" s="79"/>
    </row>
    <row r="3420" spans="1:1" x14ac:dyDescent="0.55000000000000004">
      <c r="A3420" s="79"/>
    </row>
    <row r="3421" spans="1:1" x14ac:dyDescent="0.55000000000000004">
      <c r="A3421" s="79"/>
    </row>
    <row r="3422" spans="1:1" x14ac:dyDescent="0.55000000000000004">
      <c r="A3422" s="79"/>
    </row>
    <row r="3423" spans="1:1" x14ac:dyDescent="0.55000000000000004">
      <c r="A3423" s="79"/>
    </row>
    <row r="3424" spans="1:1" x14ac:dyDescent="0.55000000000000004">
      <c r="A3424" s="79"/>
    </row>
    <row r="3425" spans="1:1" x14ac:dyDescent="0.55000000000000004">
      <c r="A3425" s="79"/>
    </row>
    <row r="3426" spans="1:1" x14ac:dyDescent="0.55000000000000004">
      <c r="A3426" s="79"/>
    </row>
    <row r="3427" spans="1:1" x14ac:dyDescent="0.55000000000000004">
      <c r="A3427" s="79"/>
    </row>
    <row r="3428" spans="1:1" x14ac:dyDescent="0.55000000000000004">
      <c r="A3428" s="79"/>
    </row>
    <row r="3429" spans="1:1" x14ac:dyDescent="0.55000000000000004">
      <c r="A3429" s="79"/>
    </row>
    <row r="3430" spans="1:1" x14ac:dyDescent="0.55000000000000004">
      <c r="A3430" s="79"/>
    </row>
    <row r="3431" spans="1:1" x14ac:dyDescent="0.55000000000000004">
      <c r="A3431" s="79"/>
    </row>
    <row r="3432" spans="1:1" x14ac:dyDescent="0.55000000000000004">
      <c r="A3432" s="79"/>
    </row>
    <row r="3433" spans="1:1" x14ac:dyDescent="0.55000000000000004">
      <c r="A3433" s="79"/>
    </row>
    <row r="3434" spans="1:1" x14ac:dyDescent="0.55000000000000004">
      <c r="A3434" s="79"/>
    </row>
    <row r="3435" spans="1:1" x14ac:dyDescent="0.55000000000000004">
      <c r="A3435" s="79"/>
    </row>
    <row r="3436" spans="1:1" x14ac:dyDescent="0.55000000000000004">
      <c r="A3436" s="79"/>
    </row>
    <row r="3437" spans="1:1" x14ac:dyDescent="0.55000000000000004">
      <c r="A3437" s="79"/>
    </row>
    <row r="3438" spans="1:1" x14ac:dyDescent="0.55000000000000004">
      <c r="A3438" s="79"/>
    </row>
    <row r="3439" spans="1:1" x14ac:dyDescent="0.55000000000000004">
      <c r="A3439" s="79"/>
    </row>
    <row r="3440" spans="1:1" x14ac:dyDescent="0.55000000000000004">
      <c r="A3440" s="79"/>
    </row>
    <row r="3441" spans="1:1" x14ac:dyDescent="0.55000000000000004">
      <c r="A3441" s="79"/>
    </row>
    <row r="3442" spans="1:1" x14ac:dyDescent="0.55000000000000004">
      <c r="A3442" s="79"/>
    </row>
    <row r="3443" spans="1:1" x14ac:dyDescent="0.55000000000000004">
      <c r="A3443" s="79"/>
    </row>
    <row r="3444" spans="1:1" x14ac:dyDescent="0.55000000000000004">
      <c r="A3444" s="79"/>
    </row>
    <row r="3445" spans="1:1" x14ac:dyDescent="0.55000000000000004">
      <c r="A3445" s="79"/>
    </row>
    <row r="3446" spans="1:1" x14ac:dyDescent="0.55000000000000004">
      <c r="A3446" s="79"/>
    </row>
    <row r="3447" spans="1:1" x14ac:dyDescent="0.55000000000000004">
      <c r="A3447" s="79"/>
    </row>
    <row r="3448" spans="1:1" x14ac:dyDescent="0.55000000000000004">
      <c r="A3448" s="79"/>
    </row>
    <row r="3449" spans="1:1" x14ac:dyDescent="0.55000000000000004">
      <c r="A3449" s="79"/>
    </row>
    <row r="3450" spans="1:1" x14ac:dyDescent="0.55000000000000004">
      <c r="A3450" s="79"/>
    </row>
    <row r="3451" spans="1:1" x14ac:dyDescent="0.55000000000000004">
      <c r="A3451" s="79"/>
    </row>
    <row r="3452" spans="1:1" x14ac:dyDescent="0.55000000000000004">
      <c r="A3452" s="79"/>
    </row>
    <row r="3453" spans="1:1" x14ac:dyDescent="0.55000000000000004">
      <c r="A3453" s="79"/>
    </row>
    <row r="3454" spans="1:1" x14ac:dyDescent="0.55000000000000004">
      <c r="A3454" s="79"/>
    </row>
    <row r="3455" spans="1:1" x14ac:dyDescent="0.55000000000000004">
      <c r="A3455" s="79"/>
    </row>
    <row r="3456" spans="1:1" x14ac:dyDescent="0.55000000000000004">
      <c r="A3456" s="79"/>
    </row>
    <row r="3457" spans="1:1" x14ac:dyDescent="0.55000000000000004">
      <c r="A3457" s="79"/>
    </row>
    <row r="3458" spans="1:1" x14ac:dyDescent="0.55000000000000004">
      <c r="A3458" s="79"/>
    </row>
    <row r="3459" spans="1:1" x14ac:dyDescent="0.55000000000000004">
      <c r="A3459" s="79"/>
    </row>
    <row r="3460" spans="1:1" x14ac:dyDescent="0.55000000000000004">
      <c r="A3460" s="79"/>
    </row>
    <row r="3461" spans="1:1" x14ac:dyDescent="0.55000000000000004">
      <c r="A3461" s="79"/>
    </row>
    <row r="3462" spans="1:1" x14ac:dyDescent="0.55000000000000004">
      <c r="A3462" s="79"/>
    </row>
    <row r="3463" spans="1:1" x14ac:dyDescent="0.55000000000000004">
      <c r="A3463" s="79"/>
    </row>
    <row r="3464" spans="1:1" x14ac:dyDescent="0.55000000000000004">
      <c r="A3464" s="79"/>
    </row>
    <row r="3465" spans="1:1" x14ac:dyDescent="0.55000000000000004">
      <c r="A3465" s="79"/>
    </row>
    <row r="3466" spans="1:1" x14ac:dyDescent="0.55000000000000004">
      <c r="A3466" s="79"/>
    </row>
    <row r="3467" spans="1:1" x14ac:dyDescent="0.55000000000000004">
      <c r="A3467" s="79"/>
    </row>
    <row r="3468" spans="1:1" x14ac:dyDescent="0.55000000000000004">
      <c r="A3468" s="79"/>
    </row>
    <row r="3469" spans="1:1" x14ac:dyDescent="0.55000000000000004">
      <c r="A3469" s="79"/>
    </row>
    <row r="3470" spans="1:1" x14ac:dyDescent="0.55000000000000004">
      <c r="A3470" s="79"/>
    </row>
    <row r="3471" spans="1:1" x14ac:dyDescent="0.55000000000000004">
      <c r="A3471" s="79"/>
    </row>
    <row r="3472" spans="1:1" x14ac:dyDescent="0.55000000000000004">
      <c r="A3472" s="79"/>
    </row>
    <row r="3473" spans="1:1" x14ac:dyDescent="0.55000000000000004">
      <c r="A3473" s="79"/>
    </row>
    <row r="3474" spans="1:1" x14ac:dyDescent="0.55000000000000004">
      <c r="A3474" s="79"/>
    </row>
    <row r="3475" spans="1:1" x14ac:dyDescent="0.55000000000000004">
      <c r="A3475" s="79"/>
    </row>
    <row r="3476" spans="1:1" x14ac:dyDescent="0.55000000000000004">
      <c r="A3476" s="79"/>
    </row>
    <row r="3477" spans="1:1" x14ac:dyDescent="0.55000000000000004">
      <c r="A3477" s="79"/>
    </row>
    <row r="3478" spans="1:1" x14ac:dyDescent="0.55000000000000004">
      <c r="A3478" s="79"/>
    </row>
    <row r="3479" spans="1:1" x14ac:dyDescent="0.55000000000000004">
      <c r="A3479" s="79"/>
    </row>
    <row r="3480" spans="1:1" x14ac:dyDescent="0.55000000000000004">
      <c r="A3480" s="79"/>
    </row>
    <row r="3481" spans="1:1" x14ac:dyDescent="0.55000000000000004">
      <c r="A3481" s="79"/>
    </row>
    <row r="3482" spans="1:1" x14ac:dyDescent="0.55000000000000004">
      <c r="A3482" s="79"/>
    </row>
    <row r="3483" spans="1:1" x14ac:dyDescent="0.55000000000000004">
      <c r="A3483" s="79"/>
    </row>
    <row r="3484" spans="1:1" x14ac:dyDescent="0.55000000000000004">
      <c r="A3484" s="79"/>
    </row>
    <row r="3485" spans="1:1" x14ac:dyDescent="0.55000000000000004">
      <c r="A3485" s="79"/>
    </row>
    <row r="3486" spans="1:1" x14ac:dyDescent="0.55000000000000004">
      <c r="A3486" s="79"/>
    </row>
    <row r="3487" spans="1:1" x14ac:dyDescent="0.55000000000000004">
      <c r="A3487" s="79"/>
    </row>
    <row r="3488" spans="1:1" x14ac:dyDescent="0.55000000000000004">
      <c r="A3488" s="79"/>
    </row>
    <row r="3489" spans="1:1" x14ac:dyDescent="0.55000000000000004">
      <c r="A3489" s="79"/>
    </row>
    <row r="3490" spans="1:1" x14ac:dyDescent="0.55000000000000004">
      <c r="A3490" s="79"/>
    </row>
    <row r="3491" spans="1:1" x14ac:dyDescent="0.55000000000000004">
      <c r="A3491" s="79"/>
    </row>
    <row r="3492" spans="1:1" x14ac:dyDescent="0.55000000000000004">
      <c r="A3492" s="79"/>
    </row>
    <row r="3493" spans="1:1" x14ac:dyDescent="0.55000000000000004">
      <c r="A3493" s="79"/>
    </row>
    <row r="3494" spans="1:1" x14ac:dyDescent="0.55000000000000004">
      <c r="A3494" s="79"/>
    </row>
    <row r="3495" spans="1:1" x14ac:dyDescent="0.55000000000000004">
      <c r="A3495" s="79"/>
    </row>
    <row r="3496" spans="1:1" x14ac:dyDescent="0.55000000000000004">
      <c r="A3496" s="79"/>
    </row>
    <row r="3497" spans="1:1" x14ac:dyDescent="0.55000000000000004">
      <c r="A3497" s="79"/>
    </row>
    <row r="3498" spans="1:1" x14ac:dyDescent="0.55000000000000004">
      <c r="A3498" s="79"/>
    </row>
    <row r="3499" spans="1:1" x14ac:dyDescent="0.55000000000000004">
      <c r="A3499" s="79"/>
    </row>
    <row r="3500" spans="1:1" x14ac:dyDescent="0.55000000000000004">
      <c r="A3500" s="79"/>
    </row>
    <row r="3501" spans="1:1" x14ac:dyDescent="0.55000000000000004">
      <c r="A3501" s="79"/>
    </row>
    <row r="3502" spans="1:1" x14ac:dyDescent="0.55000000000000004">
      <c r="A3502" s="79"/>
    </row>
    <row r="3503" spans="1:1" x14ac:dyDescent="0.55000000000000004">
      <c r="A3503" s="79"/>
    </row>
    <row r="3504" spans="1:1" x14ac:dyDescent="0.55000000000000004">
      <c r="A3504" s="79"/>
    </row>
    <row r="3505" spans="1:1" x14ac:dyDescent="0.55000000000000004">
      <c r="A3505" s="79"/>
    </row>
    <row r="3506" spans="1:1" x14ac:dyDescent="0.55000000000000004">
      <c r="A3506" s="79"/>
    </row>
    <row r="3507" spans="1:1" x14ac:dyDescent="0.55000000000000004">
      <c r="A3507" s="79"/>
    </row>
    <row r="3508" spans="1:1" x14ac:dyDescent="0.55000000000000004">
      <c r="A3508" s="79"/>
    </row>
    <row r="3509" spans="1:1" x14ac:dyDescent="0.55000000000000004">
      <c r="A3509" s="79"/>
    </row>
    <row r="3510" spans="1:1" x14ac:dyDescent="0.55000000000000004">
      <c r="A3510" s="79"/>
    </row>
    <row r="3511" spans="1:1" x14ac:dyDescent="0.55000000000000004">
      <c r="A3511" s="79"/>
    </row>
    <row r="3512" spans="1:1" x14ac:dyDescent="0.55000000000000004">
      <c r="A3512" s="79"/>
    </row>
    <row r="3513" spans="1:1" x14ac:dyDescent="0.55000000000000004">
      <c r="A3513" s="79"/>
    </row>
    <row r="3514" spans="1:1" x14ac:dyDescent="0.55000000000000004">
      <c r="A3514" s="79"/>
    </row>
    <row r="3515" spans="1:1" x14ac:dyDescent="0.55000000000000004">
      <c r="A3515" s="79"/>
    </row>
    <row r="3516" spans="1:1" x14ac:dyDescent="0.55000000000000004">
      <c r="A3516" s="79"/>
    </row>
    <row r="3517" spans="1:1" x14ac:dyDescent="0.55000000000000004">
      <c r="A3517" s="79"/>
    </row>
    <row r="3518" spans="1:1" x14ac:dyDescent="0.55000000000000004">
      <c r="A3518" s="79"/>
    </row>
    <row r="3519" spans="1:1" x14ac:dyDescent="0.55000000000000004">
      <c r="A3519" s="79"/>
    </row>
    <row r="3520" spans="1:1" x14ac:dyDescent="0.55000000000000004">
      <c r="A3520" s="79"/>
    </row>
    <row r="3521" spans="1:1" x14ac:dyDescent="0.55000000000000004">
      <c r="A3521" s="79"/>
    </row>
    <row r="3522" spans="1:1" x14ac:dyDescent="0.55000000000000004">
      <c r="A3522" s="79"/>
    </row>
    <row r="3523" spans="1:1" x14ac:dyDescent="0.55000000000000004">
      <c r="A3523" s="79"/>
    </row>
    <row r="3524" spans="1:1" x14ac:dyDescent="0.55000000000000004">
      <c r="A3524" s="79"/>
    </row>
    <row r="3525" spans="1:1" x14ac:dyDescent="0.55000000000000004">
      <c r="A3525" s="79"/>
    </row>
    <row r="3526" spans="1:1" x14ac:dyDescent="0.55000000000000004">
      <c r="A3526" s="79"/>
    </row>
    <row r="3527" spans="1:1" x14ac:dyDescent="0.55000000000000004">
      <c r="A3527" s="79"/>
    </row>
    <row r="3528" spans="1:1" x14ac:dyDescent="0.55000000000000004">
      <c r="A3528" s="79"/>
    </row>
    <row r="3529" spans="1:1" x14ac:dyDescent="0.55000000000000004">
      <c r="A3529" s="79"/>
    </row>
    <row r="3530" spans="1:1" x14ac:dyDescent="0.55000000000000004">
      <c r="A3530" s="79"/>
    </row>
    <row r="3531" spans="1:1" x14ac:dyDescent="0.55000000000000004">
      <c r="A3531" s="79"/>
    </row>
    <row r="3532" spans="1:1" x14ac:dyDescent="0.55000000000000004">
      <c r="A3532" s="79"/>
    </row>
    <row r="3533" spans="1:1" x14ac:dyDescent="0.55000000000000004">
      <c r="A3533" s="79"/>
    </row>
    <row r="3534" spans="1:1" x14ac:dyDescent="0.55000000000000004">
      <c r="A3534" s="79"/>
    </row>
    <row r="3535" spans="1:1" x14ac:dyDescent="0.55000000000000004">
      <c r="A3535" s="79"/>
    </row>
    <row r="3536" spans="1:1" x14ac:dyDescent="0.55000000000000004">
      <c r="A3536" s="79"/>
    </row>
    <row r="3537" spans="1:1" x14ac:dyDescent="0.55000000000000004">
      <c r="A3537" s="79"/>
    </row>
    <row r="3538" spans="1:1" x14ac:dyDescent="0.55000000000000004">
      <c r="A3538" s="79"/>
    </row>
    <row r="3539" spans="1:1" x14ac:dyDescent="0.55000000000000004">
      <c r="A3539" s="79"/>
    </row>
    <row r="3540" spans="1:1" x14ac:dyDescent="0.55000000000000004">
      <c r="A3540" s="79"/>
    </row>
    <row r="3541" spans="1:1" x14ac:dyDescent="0.55000000000000004">
      <c r="A3541" s="79"/>
    </row>
    <row r="3542" spans="1:1" x14ac:dyDescent="0.55000000000000004">
      <c r="A3542" s="79"/>
    </row>
    <row r="3543" spans="1:1" x14ac:dyDescent="0.55000000000000004">
      <c r="A3543" s="79"/>
    </row>
    <row r="3544" spans="1:1" x14ac:dyDescent="0.55000000000000004">
      <c r="A3544" s="79"/>
    </row>
    <row r="3545" spans="1:1" x14ac:dyDescent="0.55000000000000004">
      <c r="A3545" s="79"/>
    </row>
    <row r="3546" spans="1:1" x14ac:dyDescent="0.55000000000000004">
      <c r="A3546" s="79"/>
    </row>
    <row r="3547" spans="1:1" x14ac:dyDescent="0.55000000000000004">
      <c r="A3547" s="79"/>
    </row>
    <row r="3548" spans="1:1" x14ac:dyDescent="0.55000000000000004">
      <c r="A3548" s="79"/>
    </row>
    <row r="3549" spans="1:1" x14ac:dyDescent="0.55000000000000004">
      <c r="A3549" s="79"/>
    </row>
    <row r="3550" spans="1:1" x14ac:dyDescent="0.55000000000000004">
      <c r="A3550" s="79"/>
    </row>
    <row r="3551" spans="1:1" x14ac:dyDescent="0.55000000000000004">
      <c r="A3551" s="79"/>
    </row>
    <row r="3552" spans="1:1" x14ac:dyDescent="0.55000000000000004">
      <c r="A3552" s="79"/>
    </row>
    <row r="3553" spans="1:1" x14ac:dyDescent="0.55000000000000004">
      <c r="A3553" s="79"/>
    </row>
    <row r="3554" spans="1:1" x14ac:dyDescent="0.55000000000000004">
      <c r="A3554" s="79"/>
    </row>
    <row r="3555" spans="1:1" x14ac:dyDescent="0.55000000000000004">
      <c r="A3555" s="79"/>
    </row>
    <row r="3556" spans="1:1" x14ac:dyDescent="0.55000000000000004">
      <c r="A3556" s="79"/>
    </row>
    <row r="3557" spans="1:1" x14ac:dyDescent="0.55000000000000004">
      <c r="A3557" s="79"/>
    </row>
    <row r="3558" spans="1:1" x14ac:dyDescent="0.55000000000000004">
      <c r="A3558" s="79"/>
    </row>
    <row r="3559" spans="1:1" x14ac:dyDescent="0.55000000000000004">
      <c r="A3559" s="79"/>
    </row>
    <row r="3560" spans="1:1" x14ac:dyDescent="0.55000000000000004">
      <c r="A3560" s="79"/>
    </row>
    <row r="3561" spans="1:1" x14ac:dyDescent="0.55000000000000004">
      <c r="A3561" s="79"/>
    </row>
    <row r="3562" spans="1:1" x14ac:dyDescent="0.55000000000000004">
      <c r="A3562" s="79"/>
    </row>
    <row r="3563" spans="1:1" x14ac:dyDescent="0.55000000000000004">
      <c r="A3563" s="79"/>
    </row>
    <row r="3564" spans="1:1" x14ac:dyDescent="0.55000000000000004">
      <c r="A3564" s="79"/>
    </row>
    <row r="3565" spans="1:1" x14ac:dyDescent="0.55000000000000004">
      <c r="A3565" s="79"/>
    </row>
    <row r="3566" spans="1:1" x14ac:dyDescent="0.55000000000000004">
      <c r="A3566" s="79"/>
    </row>
    <row r="3567" spans="1:1" x14ac:dyDescent="0.55000000000000004">
      <c r="A3567" s="79"/>
    </row>
    <row r="3568" spans="1:1" x14ac:dyDescent="0.55000000000000004">
      <c r="A3568" s="79"/>
    </row>
    <row r="3569" spans="1:1" x14ac:dyDescent="0.55000000000000004">
      <c r="A3569" s="79"/>
    </row>
    <row r="3570" spans="1:1" x14ac:dyDescent="0.55000000000000004">
      <c r="A3570" s="79"/>
    </row>
    <row r="3571" spans="1:1" x14ac:dyDescent="0.55000000000000004">
      <c r="A3571" s="79"/>
    </row>
    <row r="3572" spans="1:1" x14ac:dyDescent="0.55000000000000004">
      <c r="A3572" s="79"/>
    </row>
    <row r="3573" spans="1:1" x14ac:dyDescent="0.55000000000000004">
      <c r="A3573" s="79"/>
    </row>
    <row r="3574" spans="1:1" x14ac:dyDescent="0.55000000000000004">
      <c r="A3574" s="79"/>
    </row>
    <row r="3575" spans="1:1" x14ac:dyDescent="0.55000000000000004">
      <c r="A3575" s="79"/>
    </row>
    <row r="3576" spans="1:1" x14ac:dyDescent="0.55000000000000004">
      <c r="A3576" s="79"/>
    </row>
    <row r="3577" spans="1:1" x14ac:dyDescent="0.55000000000000004">
      <c r="A3577" s="79"/>
    </row>
    <row r="3578" spans="1:1" x14ac:dyDescent="0.55000000000000004">
      <c r="A3578" s="79"/>
    </row>
    <row r="3579" spans="1:1" x14ac:dyDescent="0.55000000000000004">
      <c r="A3579" s="79"/>
    </row>
    <row r="3580" spans="1:1" x14ac:dyDescent="0.55000000000000004">
      <c r="A3580" s="79"/>
    </row>
    <row r="3581" spans="1:1" x14ac:dyDescent="0.55000000000000004">
      <c r="A3581" s="79"/>
    </row>
    <row r="3582" spans="1:1" x14ac:dyDescent="0.55000000000000004">
      <c r="A3582" s="79"/>
    </row>
    <row r="3583" spans="1:1" x14ac:dyDescent="0.55000000000000004">
      <c r="A3583" s="79"/>
    </row>
    <row r="3584" spans="1:1" x14ac:dyDescent="0.55000000000000004">
      <c r="A3584" s="79"/>
    </row>
    <row r="3585" spans="1:1" x14ac:dyDescent="0.55000000000000004">
      <c r="A3585" s="79"/>
    </row>
    <row r="3586" spans="1:1" x14ac:dyDescent="0.55000000000000004">
      <c r="A3586" s="79"/>
    </row>
    <row r="3587" spans="1:1" x14ac:dyDescent="0.55000000000000004">
      <c r="A3587" s="79"/>
    </row>
    <row r="3588" spans="1:1" x14ac:dyDescent="0.55000000000000004">
      <c r="A3588" s="79"/>
    </row>
    <row r="3589" spans="1:1" x14ac:dyDescent="0.55000000000000004">
      <c r="A3589" s="79"/>
    </row>
    <row r="3590" spans="1:1" x14ac:dyDescent="0.55000000000000004">
      <c r="A3590" s="79"/>
    </row>
    <row r="3591" spans="1:1" x14ac:dyDescent="0.55000000000000004">
      <c r="A3591" s="79"/>
    </row>
    <row r="3592" spans="1:1" x14ac:dyDescent="0.55000000000000004">
      <c r="A3592" s="79"/>
    </row>
    <row r="3593" spans="1:1" x14ac:dyDescent="0.55000000000000004">
      <c r="A3593" s="79"/>
    </row>
    <row r="3594" spans="1:1" x14ac:dyDescent="0.55000000000000004">
      <c r="A3594" s="79"/>
    </row>
    <row r="3595" spans="1:1" x14ac:dyDescent="0.55000000000000004">
      <c r="A3595" s="79"/>
    </row>
    <row r="3596" spans="1:1" x14ac:dyDescent="0.55000000000000004">
      <c r="A3596" s="79"/>
    </row>
    <row r="3597" spans="1:1" x14ac:dyDescent="0.55000000000000004">
      <c r="A3597" s="79"/>
    </row>
    <row r="3598" spans="1:1" x14ac:dyDescent="0.55000000000000004">
      <c r="A3598" s="79"/>
    </row>
    <row r="3599" spans="1:1" x14ac:dyDescent="0.55000000000000004">
      <c r="A3599" s="79"/>
    </row>
    <row r="3600" spans="1:1" x14ac:dyDescent="0.55000000000000004">
      <c r="A3600" s="79"/>
    </row>
    <row r="3601" spans="1:1" x14ac:dyDescent="0.55000000000000004">
      <c r="A3601" s="79"/>
    </row>
    <row r="3602" spans="1:1" x14ac:dyDescent="0.55000000000000004">
      <c r="A3602" s="79"/>
    </row>
    <row r="3603" spans="1:1" x14ac:dyDescent="0.55000000000000004">
      <c r="A3603" s="79"/>
    </row>
    <row r="3604" spans="1:1" x14ac:dyDescent="0.55000000000000004">
      <c r="A3604" s="79"/>
    </row>
    <row r="3605" spans="1:1" x14ac:dyDescent="0.55000000000000004">
      <c r="A3605" s="79"/>
    </row>
    <row r="3606" spans="1:1" x14ac:dyDescent="0.55000000000000004">
      <c r="A3606" s="79"/>
    </row>
    <row r="3607" spans="1:1" x14ac:dyDescent="0.55000000000000004">
      <c r="A3607" s="79"/>
    </row>
    <row r="3608" spans="1:1" x14ac:dyDescent="0.55000000000000004">
      <c r="A3608" s="79"/>
    </row>
    <row r="3609" spans="1:1" x14ac:dyDescent="0.55000000000000004">
      <c r="A3609" s="79"/>
    </row>
    <row r="3610" spans="1:1" x14ac:dyDescent="0.55000000000000004">
      <c r="A3610" s="79"/>
    </row>
    <row r="3611" spans="1:1" x14ac:dyDescent="0.55000000000000004">
      <c r="A3611" s="79"/>
    </row>
    <row r="3612" spans="1:1" x14ac:dyDescent="0.55000000000000004">
      <c r="A3612" s="79"/>
    </row>
    <row r="3613" spans="1:1" x14ac:dyDescent="0.55000000000000004">
      <c r="A3613" s="79"/>
    </row>
    <row r="3614" spans="1:1" x14ac:dyDescent="0.55000000000000004">
      <c r="A3614" s="79"/>
    </row>
    <row r="3615" spans="1:1" x14ac:dyDescent="0.55000000000000004">
      <c r="A3615" s="79"/>
    </row>
    <row r="3616" spans="1:1" x14ac:dyDescent="0.55000000000000004">
      <c r="A3616" s="79"/>
    </row>
    <row r="3617" spans="1:1" x14ac:dyDescent="0.55000000000000004">
      <c r="A3617" s="79"/>
    </row>
    <row r="3618" spans="1:1" x14ac:dyDescent="0.55000000000000004">
      <c r="A3618" s="79"/>
    </row>
    <row r="3619" spans="1:1" x14ac:dyDescent="0.55000000000000004">
      <c r="A3619" s="79"/>
    </row>
    <row r="3620" spans="1:1" x14ac:dyDescent="0.55000000000000004">
      <c r="A3620" s="79"/>
    </row>
    <row r="3621" spans="1:1" x14ac:dyDescent="0.55000000000000004">
      <c r="A3621" s="79"/>
    </row>
    <row r="3622" spans="1:1" x14ac:dyDescent="0.55000000000000004">
      <c r="A3622" s="79"/>
    </row>
    <row r="3623" spans="1:1" x14ac:dyDescent="0.55000000000000004">
      <c r="A3623" s="79"/>
    </row>
    <row r="3624" spans="1:1" x14ac:dyDescent="0.55000000000000004">
      <c r="A3624" s="79"/>
    </row>
    <row r="3625" spans="1:1" x14ac:dyDescent="0.55000000000000004">
      <c r="A3625" s="79"/>
    </row>
    <row r="3626" spans="1:1" x14ac:dyDescent="0.55000000000000004">
      <c r="A3626" s="79"/>
    </row>
    <row r="3627" spans="1:1" x14ac:dyDescent="0.55000000000000004">
      <c r="A3627" s="79"/>
    </row>
    <row r="3628" spans="1:1" x14ac:dyDescent="0.55000000000000004">
      <c r="A3628" s="79"/>
    </row>
    <row r="3629" spans="1:1" x14ac:dyDescent="0.55000000000000004">
      <c r="A3629" s="79"/>
    </row>
    <row r="3630" spans="1:1" x14ac:dyDescent="0.55000000000000004">
      <c r="A3630" s="79"/>
    </row>
    <row r="3631" spans="1:1" x14ac:dyDescent="0.55000000000000004">
      <c r="A3631" s="79"/>
    </row>
    <row r="3632" spans="1:1" x14ac:dyDescent="0.55000000000000004">
      <c r="A3632" s="79"/>
    </row>
    <row r="3633" spans="1:1" x14ac:dyDescent="0.55000000000000004">
      <c r="A3633" s="79"/>
    </row>
    <row r="3634" spans="1:1" x14ac:dyDescent="0.55000000000000004">
      <c r="A3634" s="79"/>
    </row>
    <row r="3635" spans="1:1" x14ac:dyDescent="0.55000000000000004">
      <c r="A3635" s="79"/>
    </row>
    <row r="3636" spans="1:1" x14ac:dyDescent="0.55000000000000004">
      <c r="A3636" s="79"/>
    </row>
    <row r="3637" spans="1:1" x14ac:dyDescent="0.55000000000000004">
      <c r="A3637" s="79"/>
    </row>
    <row r="3638" spans="1:1" x14ac:dyDescent="0.55000000000000004">
      <c r="A3638" s="79"/>
    </row>
    <row r="3639" spans="1:1" x14ac:dyDescent="0.55000000000000004">
      <c r="A3639" s="79"/>
    </row>
    <row r="3640" spans="1:1" x14ac:dyDescent="0.55000000000000004">
      <c r="A3640" s="79"/>
    </row>
    <row r="3641" spans="1:1" x14ac:dyDescent="0.55000000000000004">
      <c r="A3641" s="79"/>
    </row>
    <row r="3642" spans="1:1" x14ac:dyDescent="0.55000000000000004">
      <c r="A3642" s="79"/>
    </row>
    <row r="3643" spans="1:1" x14ac:dyDescent="0.55000000000000004">
      <c r="A3643" s="79"/>
    </row>
    <row r="3644" spans="1:1" x14ac:dyDescent="0.55000000000000004">
      <c r="A3644" s="79"/>
    </row>
    <row r="3645" spans="1:1" x14ac:dyDescent="0.55000000000000004">
      <c r="A3645" s="79"/>
    </row>
    <row r="3646" spans="1:1" x14ac:dyDescent="0.55000000000000004">
      <c r="A3646" s="79"/>
    </row>
    <row r="3647" spans="1:1" x14ac:dyDescent="0.55000000000000004">
      <c r="A3647" s="79"/>
    </row>
    <row r="3648" spans="1:1" x14ac:dyDescent="0.55000000000000004">
      <c r="A3648" s="79"/>
    </row>
    <row r="3649" spans="1:1" x14ac:dyDescent="0.55000000000000004">
      <c r="A3649" s="79"/>
    </row>
    <row r="3650" spans="1:1" x14ac:dyDescent="0.55000000000000004">
      <c r="A3650" s="79"/>
    </row>
    <row r="3651" spans="1:1" x14ac:dyDescent="0.55000000000000004">
      <c r="A3651" s="79"/>
    </row>
    <row r="3652" spans="1:1" x14ac:dyDescent="0.55000000000000004">
      <c r="A3652" s="79"/>
    </row>
    <row r="3653" spans="1:1" x14ac:dyDescent="0.55000000000000004">
      <c r="A3653" s="79"/>
    </row>
    <row r="3654" spans="1:1" x14ac:dyDescent="0.55000000000000004">
      <c r="A3654" s="79"/>
    </row>
    <row r="3655" spans="1:1" x14ac:dyDescent="0.55000000000000004">
      <c r="A3655" s="79"/>
    </row>
    <row r="3656" spans="1:1" x14ac:dyDescent="0.55000000000000004">
      <c r="A3656" s="79"/>
    </row>
    <row r="3657" spans="1:1" x14ac:dyDescent="0.55000000000000004">
      <c r="A3657" s="79"/>
    </row>
    <row r="3658" spans="1:1" x14ac:dyDescent="0.55000000000000004">
      <c r="A3658" s="79"/>
    </row>
    <row r="3659" spans="1:1" x14ac:dyDescent="0.55000000000000004">
      <c r="A3659" s="79"/>
    </row>
    <row r="3660" spans="1:1" x14ac:dyDescent="0.55000000000000004">
      <c r="A3660" s="79"/>
    </row>
    <row r="3661" spans="1:1" x14ac:dyDescent="0.55000000000000004">
      <c r="A3661" s="79"/>
    </row>
    <row r="3662" spans="1:1" x14ac:dyDescent="0.55000000000000004">
      <c r="A3662" s="79"/>
    </row>
    <row r="3663" spans="1:1" x14ac:dyDescent="0.55000000000000004">
      <c r="A3663" s="79"/>
    </row>
    <row r="3664" spans="1:1" x14ac:dyDescent="0.55000000000000004">
      <c r="A3664" s="79"/>
    </row>
    <row r="3665" spans="1:1" x14ac:dyDescent="0.55000000000000004">
      <c r="A3665" s="79"/>
    </row>
    <row r="3666" spans="1:1" x14ac:dyDescent="0.55000000000000004">
      <c r="A3666" s="79"/>
    </row>
    <row r="3667" spans="1:1" x14ac:dyDescent="0.55000000000000004">
      <c r="A3667" s="79"/>
    </row>
    <row r="3668" spans="1:1" x14ac:dyDescent="0.55000000000000004">
      <c r="A3668" s="79"/>
    </row>
    <row r="3669" spans="1:1" x14ac:dyDescent="0.55000000000000004">
      <c r="A3669" s="79"/>
    </row>
    <row r="3670" spans="1:1" x14ac:dyDescent="0.55000000000000004">
      <c r="A3670" s="79"/>
    </row>
    <row r="3671" spans="1:1" x14ac:dyDescent="0.55000000000000004">
      <c r="A3671" s="79"/>
    </row>
    <row r="3672" spans="1:1" x14ac:dyDescent="0.55000000000000004">
      <c r="A3672" s="79"/>
    </row>
    <row r="3673" spans="1:1" x14ac:dyDescent="0.55000000000000004">
      <c r="A3673" s="79"/>
    </row>
    <row r="3674" spans="1:1" x14ac:dyDescent="0.55000000000000004">
      <c r="A3674" s="79"/>
    </row>
    <row r="3675" spans="1:1" x14ac:dyDescent="0.55000000000000004">
      <c r="A3675" s="79"/>
    </row>
    <row r="3676" spans="1:1" x14ac:dyDescent="0.55000000000000004">
      <c r="A3676" s="79"/>
    </row>
    <row r="3677" spans="1:1" x14ac:dyDescent="0.55000000000000004">
      <c r="A3677" s="79"/>
    </row>
    <row r="3678" spans="1:1" x14ac:dyDescent="0.55000000000000004">
      <c r="A3678" s="79"/>
    </row>
    <row r="3679" spans="1:1" x14ac:dyDescent="0.55000000000000004">
      <c r="A3679" s="79"/>
    </row>
    <row r="3680" spans="1:1" x14ac:dyDescent="0.55000000000000004">
      <c r="A3680" s="79"/>
    </row>
    <row r="3681" spans="1:1" x14ac:dyDescent="0.55000000000000004">
      <c r="A3681" s="79"/>
    </row>
    <row r="3682" spans="1:1" x14ac:dyDescent="0.55000000000000004">
      <c r="A3682" s="79"/>
    </row>
    <row r="3683" spans="1:1" x14ac:dyDescent="0.55000000000000004">
      <c r="A3683" s="79"/>
    </row>
    <row r="3684" spans="1:1" x14ac:dyDescent="0.55000000000000004">
      <c r="A3684" s="79"/>
    </row>
    <row r="3685" spans="1:1" x14ac:dyDescent="0.55000000000000004">
      <c r="A3685" s="79"/>
    </row>
    <row r="3686" spans="1:1" x14ac:dyDescent="0.55000000000000004">
      <c r="A3686" s="79"/>
    </row>
    <row r="3687" spans="1:1" x14ac:dyDescent="0.55000000000000004">
      <c r="A3687" s="79"/>
    </row>
    <row r="3688" spans="1:1" x14ac:dyDescent="0.55000000000000004">
      <c r="A3688" s="79"/>
    </row>
    <row r="3689" spans="1:1" x14ac:dyDescent="0.55000000000000004">
      <c r="A3689" s="79"/>
    </row>
    <row r="3690" spans="1:1" x14ac:dyDescent="0.55000000000000004">
      <c r="A3690" s="79"/>
    </row>
    <row r="3691" spans="1:1" x14ac:dyDescent="0.55000000000000004">
      <c r="A3691" s="79"/>
    </row>
    <row r="3692" spans="1:1" x14ac:dyDescent="0.55000000000000004">
      <c r="A3692" s="79"/>
    </row>
    <row r="3693" spans="1:1" x14ac:dyDescent="0.55000000000000004">
      <c r="A3693" s="79"/>
    </row>
    <row r="3694" spans="1:1" x14ac:dyDescent="0.55000000000000004">
      <c r="A3694" s="79"/>
    </row>
    <row r="3695" spans="1:1" x14ac:dyDescent="0.55000000000000004">
      <c r="A3695" s="79"/>
    </row>
    <row r="3696" spans="1:1" x14ac:dyDescent="0.55000000000000004">
      <c r="A3696" s="79"/>
    </row>
    <row r="3697" spans="1:1" x14ac:dyDescent="0.55000000000000004">
      <c r="A3697" s="79"/>
    </row>
    <row r="3698" spans="1:1" x14ac:dyDescent="0.55000000000000004">
      <c r="A3698" s="79"/>
    </row>
    <row r="3699" spans="1:1" x14ac:dyDescent="0.55000000000000004">
      <c r="A3699" s="79"/>
    </row>
    <row r="3700" spans="1:1" x14ac:dyDescent="0.55000000000000004">
      <c r="A3700" s="79"/>
    </row>
    <row r="3701" spans="1:1" x14ac:dyDescent="0.55000000000000004">
      <c r="A3701" s="79"/>
    </row>
    <row r="3702" spans="1:1" x14ac:dyDescent="0.55000000000000004">
      <c r="A3702" s="79"/>
    </row>
    <row r="3703" spans="1:1" x14ac:dyDescent="0.55000000000000004">
      <c r="A3703" s="79"/>
    </row>
    <row r="3704" spans="1:1" x14ac:dyDescent="0.55000000000000004">
      <c r="A3704" s="79"/>
    </row>
    <row r="3705" spans="1:1" x14ac:dyDescent="0.55000000000000004">
      <c r="A3705" s="79"/>
    </row>
    <row r="3706" spans="1:1" x14ac:dyDescent="0.55000000000000004">
      <c r="A3706" s="79"/>
    </row>
    <row r="3707" spans="1:1" x14ac:dyDescent="0.55000000000000004">
      <c r="A3707" s="79"/>
    </row>
    <row r="3708" spans="1:1" x14ac:dyDescent="0.55000000000000004">
      <c r="A3708" s="79"/>
    </row>
    <row r="3709" spans="1:1" x14ac:dyDescent="0.55000000000000004">
      <c r="A3709" s="79"/>
    </row>
    <row r="3710" spans="1:1" x14ac:dyDescent="0.55000000000000004">
      <c r="A3710" s="79"/>
    </row>
    <row r="3711" spans="1:1" x14ac:dyDescent="0.55000000000000004">
      <c r="A3711" s="79"/>
    </row>
    <row r="3712" spans="1:1" x14ac:dyDescent="0.55000000000000004">
      <c r="A3712" s="79"/>
    </row>
    <row r="3713" spans="1:1" x14ac:dyDescent="0.55000000000000004">
      <c r="A3713" s="79"/>
    </row>
    <row r="3714" spans="1:1" x14ac:dyDescent="0.55000000000000004">
      <c r="A3714" s="79"/>
    </row>
    <row r="3715" spans="1:1" x14ac:dyDescent="0.55000000000000004">
      <c r="A3715" s="79"/>
    </row>
    <row r="3716" spans="1:1" x14ac:dyDescent="0.55000000000000004">
      <c r="A3716" s="79"/>
    </row>
    <row r="3717" spans="1:1" x14ac:dyDescent="0.55000000000000004">
      <c r="A3717" s="79"/>
    </row>
    <row r="3718" spans="1:1" x14ac:dyDescent="0.55000000000000004">
      <c r="A3718" s="79"/>
    </row>
    <row r="3719" spans="1:1" x14ac:dyDescent="0.55000000000000004">
      <c r="A3719" s="79"/>
    </row>
    <row r="3720" spans="1:1" x14ac:dyDescent="0.55000000000000004">
      <c r="A3720" s="79"/>
    </row>
    <row r="3721" spans="1:1" x14ac:dyDescent="0.55000000000000004">
      <c r="A3721" s="79"/>
    </row>
    <row r="3722" spans="1:1" x14ac:dyDescent="0.55000000000000004">
      <c r="A3722" s="79"/>
    </row>
    <row r="3723" spans="1:1" x14ac:dyDescent="0.55000000000000004">
      <c r="A3723" s="79"/>
    </row>
    <row r="3724" spans="1:1" x14ac:dyDescent="0.55000000000000004">
      <c r="A3724" s="79"/>
    </row>
    <row r="3725" spans="1:1" x14ac:dyDescent="0.55000000000000004">
      <c r="A3725" s="79"/>
    </row>
    <row r="3726" spans="1:1" x14ac:dyDescent="0.55000000000000004">
      <c r="A3726" s="79"/>
    </row>
    <row r="3727" spans="1:1" x14ac:dyDescent="0.55000000000000004">
      <c r="A3727" s="79"/>
    </row>
    <row r="3728" spans="1:1" x14ac:dyDescent="0.55000000000000004">
      <c r="A3728" s="79"/>
    </row>
    <row r="3729" spans="1:1" x14ac:dyDescent="0.55000000000000004">
      <c r="A3729" s="79"/>
    </row>
    <row r="3730" spans="1:1" x14ac:dyDescent="0.55000000000000004">
      <c r="A3730" s="79"/>
    </row>
    <row r="3731" spans="1:1" x14ac:dyDescent="0.55000000000000004">
      <c r="A3731" s="79"/>
    </row>
    <row r="3732" spans="1:1" x14ac:dyDescent="0.55000000000000004">
      <c r="A3732" s="79"/>
    </row>
    <row r="3733" spans="1:1" x14ac:dyDescent="0.55000000000000004">
      <c r="A3733" s="79"/>
    </row>
    <row r="3734" spans="1:1" x14ac:dyDescent="0.55000000000000004">
      <c r="A3734" s="79"/>
    </row>
    <row r="3735" spans="1:1" x14ac:dyDescent="0.55000000000000004">
      <c r="A3735" s="79"/>
    </row>
    <row r="3736" spans="1:1" x14ac:dyDescent="0.55000000000000004">
      <c r="A3736" s="79"/>
    </row>
    <row r="3737" spans="1:1" x14ac:dyDescent="0.55000000000000004">
      <c r="A3737" s="79"/>
    </row>
    <row r="3738" spans="1:1" x14ac:dyDescent="0.55000000000000004">
      <c r="A3738" s="79"/>
    </row>
    <row r="3739" spans="1:1" x14ac:dyDescent="0.55000000000000004">
      <c r="A3739" s="79"/>
    </row>
    <row r="3740" spans="1:1" x14ac:dyDescent="0.55000000000000004">
      <c r="A3740" s="79"/>
    </row>
    <row r="3741" spans="1:1" x14ac:dyDescent="0.55000000000000004">
      <c r="A3741" s="79"/>
    </row>
    <row r="3742" spans="1:1" x14ac:dyDescent="0.55000000000000004">
      <c r="A3742" s="79"/>
    </row>
    <row r="3743" spans="1:1" x14ac:dyDescent="0.55000000000000004">
      <c r="A3743" s="79"/>
    </row>
    <row r="3744" spans="1:1" x14ac:dyDescent="0.55000000000000004">
      <c r="A3744" s="79"/>
    </row>
    <row r="3745" spans="1:1" x14ac:dyDescent="0.55000000000000004">
      <c r="A3745" s="79"/>
    </row>
    <row r="3746" spans="1:1" x14ac:dyDescent="0.55000000000000004">
      <c r="A3746" s="79"/>
    </row>
    <row r="3747" spans="1:1" x14ac:dyDescent="0.55000000000000004">
      <c r="A3747" s="79"/>
    </row>
    <row r="3748" spans="1:1" x14ac:dyDescent="0.55000000000000004">
      <c r="A3748" s="79"/>
    </row>
    <row r="3749" spans="1:1" x14ac:dyDescent="0.55000000000000004">
      <c r="A3749" s="79"/>
    </row>
    <row r="3750" spans="1:1" x14ac:dyDescent="0.55000000000000004">
      <c r="A3750" s="79"/>
    </row>
    <row r="3751" spans="1:1" x14ac:dyDescent="0.55000000000000004">
      <c r="A3751" s="79"/>
    </row>
    <row r="3752" spans="1:1" x14ac:dyDescent="0.55000000000000004">
      <c r="A3752" s="79"/>
    </row>
    <row r="3753" spans="1:1" x14ac:dyDescent="0.55000000000000004">
      <c r="A3753" s="79"/>
    </row>
    <row r="3754" spans="1:1" x14ac:dyDescent="0.55000000000000004">
      <c r="A3754" s="79"/>
    </row>
    <row r="3755" spans="1:1" x14ac:dyDescent="0.55000000000000004">
      <c r="A3755" s="79"/>
    </row>
    <row r="3756" spans="1:1" x14ac:dyDescent="0.55000000000000004">
      <c r="A3756" s="79"/>
    </row>
    <row r="3757" spans="1:1" x14ac:dyDescent="0.55000000000000004">
      <c r="A3757" s="79"/>
    </row>
    <row r="3758" spans="1:1" x14ac:dyDescent="0.55000000000000004">
      <c r="A3758" s="79"/>
    </row>
    <row r="3759" spans="1:1" x14ac:dyDescent="0.55000000000000004">
      <c r="A3759" s="79"/>
    </row>
    <row r="3760" spans="1:1" x14ac:dyDescent="0.55000000000000004">
      <c r="A3760" s="79"/>
    </row>
    <row r="3761" spans="1:1" x14ac:dyDescent="0.55000000000000004">
      <c r="A3761" s="79"/>
    </row>
    <row r="3762" spans="1:1" x14ac:dyDescent="0.55000000000000004">
      <c r="A3762" s="79"/>
    </row>
    <row r="3763" spans="1:1" x14ac:dyDescent="0.55000000000000004">
      <c r="A3763" s="79"/>
    </row>
    <row r="3764" spans="1:1" x14ac:dyDescent="0.55000000000000004">
      <c r="A3764" s="79"/>
    </row>
    <row r="3765" spans="1:1" x14ac:dyDescent="0.55000000000000004">
      <c r="A3765" s="79"/>
    </row>
    <row r="3766" spans="1:1" x14ac:dyDescent="0.55000000000000004">
      <c r="A3766" s="79"/>
    </row>
    <row r="3767" spans="1:1" x14ac:dyDescent="0.55000000000000004">
      <c r="A3767" s="79"/>
    </row>
    <row r="3768" spans="1:1" x14ac:dyDescent="0.55000000000000004">
      <c r="A3768" s="79"/>
    </row>
    <row r="3769" spans="1:1" x14ac:dyDescent="0.55000000000000004">
      <c r="A3769" s="79"/>
    </row>
    <row r="3770" spans="1:1" x14ac:dyDescent="0.55000000000000004">
      <c r="A3770" s="79"/>
    </row>
    <row r="3771" spans="1:1" x14ac:dyDescent="0.55000000000000004">
      <c r="A3771" s="79"/>
    </row>
    <row r="3772" spans="1:1" x14ac:dyDescent="0.55000000000000004">
      <c r="A3772" s="79"/>
    </row>
    <row r="3773" spans="1:1" x14ac:dyDescent="0.55000000000000004">
      <c r="A3773" s="79"/>
    </row>
    <row r="3774" spans="1:1" x14ac:dyDescent="0.55000000000000004">
      <c r="A3774" s="79"/>
    </row>
    <row r="3775" spans="1:1" x14ac:dyDescent="0.55000000000000004">
      <c r="A3775" s="79"/>
    </row>
    <row r="3776" spans="1:1" x14ac:dyDescent="0.55000000000000004">
      <c r="A3776" s="79"/>
    </row>
    <row r="3777" spans="1:1" x14ac:dyDescent="0.55000000000000004">
      <c r="A3777" s="79"/>
    </row>
    <row r="3778" spans="1:1" x14ac:dyDescent="0.55000000000000004">
      <c r="A3778" s="79"/>
    </row>
    <row r="3779" spans="1:1" x14ac:dyDescent="0.55000000000000004">
      <c r="A3779" s="79"/>
    </row>
    <row r="3780" spans="1:1" x14ac:dyDescent="0.55000000000000004">
      <c r="A3780" s="79"/>
    </row>
    <row r="3781" spans="1:1" x14ac:dyDescent="0.55000000000000004">
      <c r="A3781" s="79"/>
    </row>
    <row r="3782" spans="1:1" x14ac:dyDescent="0.55000000000000004">
      <c r="A3782" s="79"/>
    </row>
    <row r="3783" spans="1:1" x14ac:dyDescent="0.55000000000000004">
      <c r="A3783" s="79"/>
    </row>
    <row r="3784" spans="1:1" x14ac:dyDescent="0.55000000000000004">
      <c r="A3784" s="79"/>
    </row>
    <row r="3785" spans="1:1" x14ac:dyDescent="0.55000000000000004">
      <c r="A3785" s="79"/>
    </row>
    <row r="3786" spans="1:1" x14ac:dyDescent="0.55000000000000004">
      <c r="A3786" s="79"/>
    </row>
    <row r="3787" spans="1:1" x14ac:dyDescent="0.55000000000000004">
      <c r="A3787" s="79"/>
    </row>
    <row r="3788" spans="1:1" x14ac:dyDescent="0.55000000000000004">
      <c r="A3788" s="79"/>
    </row>
    <row r="3789" spans="1:1" x14ac:dyDescent="0.55000000000000004">
      <c r="A3789" s="79"/>
    </row>
    <row r="3790" spans="1:1" x14ac:dyDescent="0.55000000000000004">
      <c r="A3790" s="79"/>
    </row>
    <row r="3791" spans="1:1" x14ac:dyDescent="0.55000000000000004">
      <c r="A3791" s="79"/>
    </row>
    <row r="3792" spans="1:1" x14ac:dyDescent="0.55000000000000004">
      <c r="A3792" s="79"/>
    </row>
    <row r="3793" spans="1:1" x14ac:dyDescent="0.55000000000000004">
      <c r="A3793" s="79"/>
    </row>
    <row r="3794" spans="1:1" x14ac:dyDescent="0.55000000000000004">
      <c r="A3794" s="79"/>
    </row>
    <row r="3795" spans="1:1" x14ac:dyDescent="0.55000000000000004">
      <c r="A3795" s="79"/>
    </row>
    <row r="3796" spans="1:1" x14ac:dyDescent="0.55000000000000004">
      <c r="A3796" s="79"/>
    </row>
    <row r="3797" spans="1:1" x14ac:dyDescent="0.55000000000000004">
      <c r="A3797" s="79"/>
    </row>
    <row r="3798" spans="1:1" x14ac:dyDescent="0.55000000000000004">
      <c r="A3798" s="79"/>
    </row>
    <row r="3799" spans="1:1" x14ac:dyDescent="0.55000000000000004">
      <c r="A3799" s="79"/>
    </row>
    <row r="3800" spans="1:1" x14ac:dyDescent="0.55000000000000004">
      <c r="A3800" s="79"/>
    </row>
    <row r="3801" spans="1:1" x14ac:dyDescent="0.55000000000000004">
      <c r="A3801" s="79"/>
    </row>
    <row r="3802" spans="1:1" x14ac:dyDescent="0.55000000000000004">
      <c r="A3802" s="79"/>
    </row>
    <row r="3803" spans="1:1" x14ac:dyDescent="0.55000000000000004">
      <c r="A3803" s="79"/>
    </row>
    <row r="3804" spans="1:1" x14ac:dyDescent="0.55000000000000004">
      <c r="A3804" s="79"/>
    </row>
    <row r="3805" spans="1:1" x14ac:dyDescent="0.55000000000000004">
      <c r="A3805" s="79"/>
    </row>
    <row r="3806" spans="1:1" x14ac:dyDescent="0.55000000000000004">
      <c r="A3806" s="79"/>
    </row>
    <row r="3807" spans="1:1" x14ac:dyDescent="0.55000000000000004">
      <c r="A3807" s="79"/>
    </row>
    <row r="3808" spans="1:1" x14ac:dyDescent="0.55000000000000004">
      <c r="A3808" s="79"/>
    </row>
    <row r="3809" spans="1:1" x14ac:dyDescent="0.55000000000000004">
      <c r="A3809" s="79"/>
    </row>
    <row r="3810" spans="1:1" x14ac:dyDescent="0.55000000000000004">
      <c r="A3810" s="79"/>
    </row>
    <row r="3811" spans="1:1" x14ac:dyDescent="0.55000000000000004">
      <c r="A3811" s="79"/>
    </row>
    <row r="3812" spans="1:1" x14ac:dyDescent="0.55000000000000004">
      <c r="A3812" s="79"/>
    </row>
    <row r="3813" spans="1:1" x14ac:dyDescent="0.55000000000000004">
      <c r="A3813" s="79"/>
    </row>
    <row r="3814" spans="1:1" x14ac:dyDescent="0.55000000000000004">
      <c r="A3814" s="79"/>
    </row>
    <row r="3815" spans="1:1" x14ac:dyDescent="0.55000000000000004">
      <c r="A3815" s="79"/>
    </row>
    <row r="3816" spans="1:1" x14ac:dyDescent="0.55000000000000004">
      <c r="A3816" s="79"/>
    </row>
    <row r="3817" spans="1:1" x14ac:dyDescent="0.55000000000000004">
      <c r="A3817" s="79"/>
    </row>
    <row r="3818" spans="1:1" x14ac:dyDescent="0.55000000000000004">
      <c r="A3818" s="79"/>
    </row>
    <row r="3819" spans="1:1" x14ac:dyDescent="0.55000000000000004">
      <c r="A3819" s="79"/>
    </row>
    <row r="3820" spans="1:1" x14ac:dyDescent="0.55000000000000004">
      <c r="A3820" s="79"/>
    </row>
    <row r="3821" spans="1:1" x14ac:dyDescent="0.55000000000000004">
      <c r="A3821" s="79"/>
    </row>
    <row r="3822" spans="1:1" x14ac:dyDescent="0.55000000000000004">
      <c r="A3822" s="79"/>
    </row>
    <row r="3823" spans="1:1" x14ac:dyDescent="0.55000000000000004">
      <c r="A3823" s="79"/>
    </row>
    <row r="3824" spans="1:1" x14ac:dyDescent="0.55000000000000004">
      <c r="A3824" s="79"/>
    </row>
    <row r="3825" spans="1:1" x14ac:dyDescent="0.55000000000000004">
      <c r="A3825" s="79"/>
    </row>
    <row r="3826" spans="1:1" x14ac:dyDescent="0.55000000000000004">
      <c r="A3826" s="79"/>
    </row>
    <row r="3827" spans="1:1" x14ac:dyDescent="0.55000000000000004">
      <c r="A3827" s="79"/>
    </row>
    <row r="3828" spans="1:1" x14ac:dyDescent="0.55000000000000004">
      <c r="A3828" s="79"/>
    </row>
    <row r="3829" spans="1:1" x14ac:dyDescent="0.55000000000000004">
      <c r="A3829" s="79"/>
    </row>
    <row r="3830" spans="1:1" x14ac:dyDescent="0.55000000000000004">
      <c r="A3830" s="79"/>
    </row>
    <row r="3831" spans="1:1" x14ac:dyDescent="0.55000000000000004">
      <c r="A3831" s="79"/>
    </row>
    <row r="3832" spans="1:1" x14ac:dyDescent="0.55000000000000004">
      <c r="A3832" s="79"/>
    </row>
    <row r="3833" spans="1:1" x14ac:dyDescent="0.55000000000000004">
      <c r="A3833" s="79"/>
    </row>
    <row r="3834" spans="1:1" x14ac:dyDescent="0.55000000000000004">
      <c r="A3834" s="79"/>
    </row>
    <row r="3835" spans="1:1" x14ac:dyDescent="0.55000000000000004">
      <c r="A3835" s="79"/>
    </row>
    <row r="3836" spans="1:1" x14ac:dyDescent="0.55000000000000004">
      <c r="A3836" s="79"/>
    </row>
    <row r="3837" spans="1:1" x14ac:dyDescent="0.55000000000000004">
      <c r="A3837" s="79"/>
    </row>
    <row r="3838" spans="1:1" x14ac:dyDescent="0.55000000000000004">
      <c r="A3838" s="79"/>
    </row>
    <row r="3839" spans="1:1" x14ac:dyDescent="0.55000000000000004">
      <c r="A3839" s="79"/>
    </row>
    <row r="3840" spans="1:1" x14ac:dyDescent="0.55000000000000004">
      <c r="A3840" s="79"/>
    </row>
    <row r="3841" spans="1:1" x14ac:dyDescent="0.55000000000000004">
      <c r="A3841" s="79"/>
    </row>
    <row r="3842" spans="1:1" x14ac:dyDescent="0.55000000000000004">
      <c r="A3842" s="79"/>
    </row>
    <row r="3843" spans="1:1" x14ac:dyDescent="0.55000000000000004">
      <c r="A3843" s="79"/>
    </row>
    <row r="3844" spans="1:1" x14ac:dyDescent="0.55000000000000004">
      <c r="A3844" s="79"/>
    </row>
    <row r="3845" spans="1:1" x14ac:dyDescent="0.55000000000000004">
      <c r="A3845" s="79"/>
    </row>
    <row r="3846" spans="1:1" x14ac:dyDescent="0.55000000000000004">
      <c r="A3846" s="79"/>
    </row>
    <row r="3847" spans="1:1" x14ac:dyDescent="0.55000000000000004">
      <c r="A3847" s="79"/>
    </row>
    <row r="3848" spans="1:1" x14ac:dyDescent="0.55000000000000004">
      <c r="A3848" s="79"/>
    </row>
    <row r="3849" spans="1:1" x14ac:dyDescent="0.55000000000000004">
      <c r="A3849" s="79"/>
    </row>
    <row r="3850" spans="1:1" x14ac:dyDescent="0.55000000000000004">
      <c r="A3850" s="79"/>
    </row>
    <row r="3851" spans="1:1" x14ac:dyDescent="0.55000000000000004">
      <c r="A3851" s="79"/>
    </row>
    <row r="3852" spans="1:1" x14ac:dyDescent="0.55000000000000004">
      <c r="A3852" s="79"/>
    </row>
    <row r="3853" spans="1:1" x14ac:dyDescent="0.55000000000000004">
      <c r="A3853" s="79"/>
    </row>
    <row r="3854" spans="1:1" x14ac:dyDescent="0.55000000000000004">
      <c r="A3854" s="79"/>
    </row>
    <row r="3855" spans="1:1" x14ac:dyDescent="0.55000000000000004">
      <c r="A3855" s="79"/>
    </row>
    <row r="3856" spans="1:1" x14ac:dyDescent="0.55000000000000004">
      <c r="A3856" s="79"/>
    </row>
    <row r="3857" spans="1:1" x14ac:dyDescent="0.55000000000000004">
      <c r="A3857" s="79"/>
    </row>
    <row r="3858" spans="1:1" x14ac:dyDescent="0.55000000000000004">
      <c r="A3858" s="79"/>
    </row>
    <row r="3859" spans="1:1" x14ac:dyDescent="0.55000000000000004">
      <c r="A3859" s="79"/>
    </row>
    <row r="3860" spans="1:1" x14ac:dyDescent="0.55000000000000004">
      <c r="A3860" s="79"/>
    </row>
    <row r="3861" spans="1:1" x14ac:dyDescent="0.55000000000000004">
      <c r="A3861" s="79"/>
    </row>
    <row r="3862" spans="1:1" x14ac:dyDescent="0.55000000000000004">
      <c r="A3862" s="79"/>
    </row>
    <row r="3863" spans="1:1" x14ac:dyDescent="0.55000000000000004">
      <c r="A3863" s="79"/>
    </row>
    <row r="3864" spans="1:1" x14ac:dyDescent="0.55000000000000004">
      <c r="A3864" s="79"/>
    </row>
    <row r="3865" spans="1:1" x14ac:dyDescent="0.55000000000000004">
      <c r="A3865" s="79"/>
    </row>
    <row r="3866" spans="1:1" x14ac:dyDescent="0.55000000000000004">
      <c r="A3866" s="79"/>
    </row>
    <row r="3867" spans="1:1" x14ac:dyDescent="0.55000000000000004">
      <c r="A3867" s="79"/>
    </row>
    <row r="3868" spans="1:1" x14ac:dyDescent="0.55000000000000004">
      <c r="A3868" s="79"/>
    </row>
    <row r="3869" spans="1:1" x14ac:dyDescent="0.55000000000000004">
      <c r="A3869" s="79"/>
    </row>
    <row r="3870" spans="1:1" x14ac:dyDescent="0.55000000000000004">
      <c r="A3870" s="79"/>
    </row>
    <row r="3871" spans="1:1" x14ac:dyDescent="0.55000000000000004">
      <c r="A3871" s="79"/>
    </row>
    <row r="3872" spans="1:1" x14ac:dyDescent="0.55000000000000004">
      <c r="A3872" s="79"/>
    </row>
    <row r="3873" spans="1:1" x14ac:dyDescent="0.55000000000000004">
      <c r="A3873" s="79"/>
    </row>
    <row r="3874" spans="1:1" x14ac:dyDescent="0.55000000000000004">
      <c r="A3874" s="79"/>
    </row>
    <row r="3875" spans="1:1" x14ac:dyDescent="0.55000000000000004">
      <c r="A3875" s="79"/>
    </row>
    <row r="3876" spans="1:1" x14ac:dyDescent="0.55000000000000004">
      <c r="A3876" s="79"/>
    </row>
    <row r="3877" spans="1:1" x14ac:dyDescent="0.55000000000000004">
      <c r="A3877" s="79"/>
    </row>
    <row r="3878" spans="1:1" x14ac:dyDescent="0.55000000000000004">
      <c r="A3878" s="79"/>
    </row>
    <row r="3879" spans="1:1" x14ac:dyDescent="0.55000000000000004">
      <c r="A3879" s="79"/>
    </row>
    <row r="3880" spans="1:1" x14ac:dyDescent="0.55000000000000004">
      <c r="A3880" s="79"/>
    </row>
    <row r="3881" spans="1:1" x14ac:dyDescent="0.55000000000000004">
      <c r="A3881" s="79"/>
    </row>
    <row r="3882" spans="1:1" x14ac:dyDescent="0.55000000000000004">
      <c r="A3882" s="79"/>
    </row>
    <row r="3883" spans="1:1" x14ac:dyDescent="0.55000000000000004">
      <c r="A3883" s="79"/>
    </row>
    <row r="3884" spans="1:1" x14ac:dyDescent="0.55000000000000004">
      <c r="A3884" s="79"/>
    </row>
    <row r="3885" spans="1:1" x14ac:dyDescent="0.55000000000000004">
      <c r="A3885" s="79"/>
    </row>
    <row r="3886" spans="1:1" x14ac:dyDescent="0.55000000000000004">
      <c r="A3886" s="79"/>
    </row>
    <row r="3887" spans="1:1" x14ac:dyDescent="0.55000000000000004">
      <c r="A3887" s="79"/>
    </row>
    <row r="3888" spans="1:1" x14ac:dyDescent="0.55000000000000004">
      <c r="A3888" s="79"/>
    </row>
    <row r="3889" spans="1:1" x14ac:dyDescent="0.55000000000000004">
      <c r="A3889" s="79"/>
    </row>
    <row r="3890" spans="1:1" x14ac:dyDescent="0.55000000000000004">
      <c r="A3890" s="79"/>
    </row>
    <row r="3891" spans="1:1" x14ac:dyDescent="0.55000000000000004">
      <c r="A3891" s="79"/>
    </row>
    <row r="3892" spans="1:1" x14ac:dyDescent="0.55000000000000004">
      <c r="A3892" s="79"/>
    </row>
    <row r="3893" spans="1:1" x14ac:dyDescent="0.55000000000000004">
      <c r="A3893" s="79"/>
    </row>
    <row r="3894" spans="1:1" x14ac:dyDescent="0.55000000000000004">
      <c r="A3894" s="79"/>
    </row>
    <row r="3895" spans="1:1" x14ac:dyDescent="0.55000000000000004">
      <c r="A3895" s="79"/>
    </row>
    <row r="3896" spans="1:1" x14ac:dyDescent="0.55000000000000004">
      <c r="A3896" s="79"/>
    </row>
    <row r="3897" spans="1:1" x14ac:dyDescent="0.55000000000000004">
      <c r="A3897" s="79"/>
    </row>
    <row r="3898" spans="1:1" x14ac:dyDescent="0.55000000000000004">
      <c r="A3898" s="79"/>
    </row>
    <row r="3899" spans="1:1" x14ac:dyDescent="0.55000000000000004">
      <c r="A3899" s="79"/>
    </row>
    <row r="3900" spans="1:1" x14ac:dyDescent="0.55000000000000004">
      <c r="A3900" s="79"/>
    </row>
    <row r="3901" spans="1:1" x14ac:dyDescent="0.55000000000000004">
      <c r="A3901" s="79"/>
    </row>
    <row r="3902" spans="1:1" x14ac:dyDescent="0.55000000000000004">
      <c r="A3902" s="79"/>
    </row>
    <row r="3903" spans="1:1" x14ac:dyDescent="0.55000000000000004">
      <c r="A3903" s="79"/>
    </row>
    <row r="3904" spans="1:1" x14ac:dyDescent="0.55000000000000004">
      <c r="A3904" s="79"/>
    </row>
    <row r="3905" spans="1:1" x14ac:dyDescent="0.55000000000000004">
      <c r="A3905" s="79"/>
    </row>
    <row r="3906" spans="1:1" x14ac:dyDescent="0.55000000000000004">
      <c r="A3906" s="79"/>
    </row>
    <row r="3907" spans="1:1" x14ac:dyDescent="0.55000000000000004">
      <c r="A3907" s="79"/>
    </row>
    <row r="3908" spans="1:1" x14ac:dyDescent="0.55000000000000004">
      <c r="A3908" s="79"/>
    </row>
    <row r="3909" spans="1:1" x14ac:dyDescent="0.55000000000000004">
      <c r="A3909" s="79"/>
    </row>
    <row r="3910" spans="1:1" x14ac:dyDescent="0.55000000000000004">
      <c r="A3910" s="79"/>
    </row>
    <row r="3911" spans="1:1" x14ac:dyDescent="0.55000000000000004">
      <c r="A3911" s="79"/>
    </row>
    <row r="3912" spans="1:1" x14ac:dyDescent="0.55000000000000004">
      <c r="A3912" s="79"/>
    </row>
    <row r="3913" spans="1:1" x14ac:dyDescent="0.55000000000000004">
      <c r="A3913" s="79"/>
    </row>
    <row r="3914" spans="1:1" x14ac:dyDescent="0.55000000000000004">
      <c r="A3914" s="79"/>
    </row>
    <row r="3915" spans="1:1" x14ac:dyDescent="0.55000000000000004">
      <c r="A3915" s="79"/>
    </row>
    <row r="3916" spans="1:1" x14ac:dyDescent="0.55000000000000004">
      <c r="A3916" s="79"/>
    </row>
    <row r="3917" spans="1:1" x14ac:dyDescent="0.55000000000000004">
      <c r="A3917" s="79"/>
    </row>
    <row r="3918" spans="1:1" x14ac:dyDescent="0.55000000000000004">
      <c r="A3918" s="79"/>
    </row>
    <row r="3919" spans="1:1" x14ac:dyDescent="0.55000000000000004">
      <c r="A3919" s="79"/>
    </row>
    <row r="3920" spans="1:1" x14ac:dyDescent="0.55000000000000004">
      <c r="A3920" s="79"/>
    </row>
    <row r="3921" spans="1:1" x14ac:dyDescent="0.55000000000000004">
      <c r="A3921" s="79"/>
    </row>
    <row r="3922" spans="1:1" x14ac:dyDescent="0.55000000000000004">
      <c r="A3922" s="79"/>
    </row>
    <row r="3923" spans="1:1" x14ac:dyDescent="0.55000000000000004">
      <c r="A3923" s="79"/>
    </row>
    <row r="3924" spans="1:1" x14ac:dyDescent="0.55000000000000004">
      <c r="A3924" s="79"/>
    </row>
    <row r="3925" spans="1:1" x14ac:dyDescent="0.55000000000000004">
      <c r="A3925" s="79"/>
    </row>
    <row r="3926" spans="1:1" x14ac:dyDescent="0.55000000000000004">
      <c r="A3926" s="79"/>
    </row>
    <row r="3927" spans="1:1" x14ac:dyDescent="0.55000000000000004">
      <c r="A3927" s="79"/>
    </row>
    <row r="3928" spans="1:1" x14ac:dyDescent="0.55000000000000004">
      <c r="A3928" s="79"/>
    </row>
    <row r="3929" spans="1:1" x14ac:dyDescent="0.55000000000000004">
      <c r="A3929" s="79"/>
    </row>
    <row r="3930" spans="1:1" x14ac:dyDescent="0.55000000000000004">
      <c r="A3930" s="79"/>
    </row>
    <row r="3931" spans="1:1" x14ac:dyDescent="0.55000000000000004">
      <c r="A3931" s="79"/>
    </row>
    <row r="3932" spans="1:1" x14ac:dyDescent="0.55000000000000004">
      <c r="A3932" s="79"/>
    </row>
    <row r="3933" spans="1:1" x14ac:dyDescent="0.55000000000000004">
      <c r="A3933" s="79"/>
    </row>
    <row r="3934" spans="1:1" x14ac:dyDescent="0.55000000000000004">
      <c r="A3934" s="79"/>
    </row>
    <row r="3935" spans="1:1" x14ac:dyDescent="0.55000000000000004">
      <c r="A3935" s="79"/>
    </row>
    <row r="3936" spans="1:1" x14ac:dyDescent="0.55000000000000004">
      <c r="A3936" s="79"/>
    </row>
    <row r="3937" spans="1:1" x14ac:dyDescent="0.55000000000000004">
      <c r="A3937" s="79"/>
    </row>
    <row r="3938" spans="1:1" x14ac:dyDescent="0.55000000000000004">
      <c r="A3938" s="79"/>
    </row>
    <row r="3939" spans="1:1" x14ac:dyDescent="0.55000000000000004">
      <c r="A3939" s="79"/>
    </row>
    <row r="3940" spans="1:1" x14ac:dyDescent="0.55000000000000004">
      <c r="A3940" s="79"/>
    </row>
    <row r="3941" spans="1:1" x14ac:dyDescent="0.55000000000000004">
      <c r="A3941" s="79"/>
    </row>
    <row r="3942" spans="1:1" x14ac:dyDescent="0.55000000000000004">
      <c r="A3942" s="79"/>
    </row>
    <row r="3943" spans="1:1" x14ac:dyDescent="0.55000000000000004">
      <c r="A3943" s="79"/>
    </row>
    <row r="3944" spans="1:1" x14ac:dyDescent="0.55000000000000004">
      <c r="A3944" s="79"/>
    </row>
    <row r="3945" spans="1:1" x14ac:dyDescent="0.55000000000000004">
      <c r="A3945" s="79"/>
    </row>
    <row r="3946" spans="1:1" x14ac:dyDescent="0.55000000000000004">
      <c r="A3946" s="79"/>
    </row>
    <row r="3947" spans="1:1" x14ac:dyDescent="0.55000000000000004">
      <c r="A3947" s="79"/>
    </row>
    <row r="3948" spans="1:1" x14ac:dyDescent="0.55000000000000004">
      <c r="A3948" s="79"/>
    </row>
    <row r="3949" spans="1:1" x14ac:dyDescent="0.55000000000000004">
      <c r="A3949" s="79"/>
    </row>
    <row r="3950" spans="1:1" x14ac:dyDescent="0.55000000000000004">
      <c r="A3950" s="79"/>
    </row>
    <row r="3951" spans="1:1" x14ac:dyDescent="0.55000000000000004">
      <c r="A3951" s="79"/>
    </row>
    <row r="3952" spans="1:1" x14ac:dyDescent="0.55000000000000004">
      <c r="A3952" s="79"/>
    </row>
    <row r="3953" spans="1:1" x14ac:dyDescent="0.55000000000000004">
      <c r="A3953" s="79"/>
    </row>
    <row r="3954" spans="1:1" x14ac:dyDescent="0.55000000000000004">
      <c r="A3954" s="79"/>
    </row>
    <row r="3955" spans="1:1" x14ac:dyDescent="0.55000000000000004">
      <c r="A3955" s="79"/>
    </row>
    <row r="3956" spans="1:1" x14ac:dyDescent="0.55000000000000004">
      <c r="A3956" s="79"/>
    </row>
    <row r="3957" spans="1:1" x14ac:dyDescent="0.55000000000000004">
      <c r="A3957" s="79"/>
    </row>
    <row r="3958" spans="1:1" x14ac:dyDescent="0.55000000000000004">
      <c r="A3958" s="79"/>
    </row>
    <row r="3959" spans="1:1" x14ac:dyDescent="0.55000000000000004">
      <c r="A3959" s="79"/>
    </row>
    <row r="3960" spans="1:1" x14ac:dyDescent="0.55000000000000004">
      <c r="A3960" s="79"/>
    </row>
    <row r="3961" spans="1:1" x14ac:dyDescent="0.55000000000000004">
      <c r="A3961" s="79"/>
    </row>
    <row r="3962" spans="1:1" x14ac:dyDescent="0.55000000000000004">
      <c r="A3962" s="79"/>
    </row>
    <row r="3963" spans="1:1" x14ac:dyDescent="0.55000000000000004">
      <c r="A3963" s="79"/>
    </row>
    <row r="3964" spans="1:1" x14ac:dyDescent="0.55000000000000004">
      <c r="A3964" s="79"/>
    </row>
    <row r="3965" spans="1:1" x14ac:dyDescent="0.55000000000000004">
      <c r="A3965" s="79"/>
    </row>
    <row r="3966" spans="1:1" x14ac:dyDescent="0.55000000000000004">
      <c r="A3966" s="79"/>
    </row>
    <row r="3967" spans="1:1" x14ac:dyDescent="0.55000000000000004">
      <c r="A3967" s="79"/>
    </row>
    <row r="3968" spans="1:1" x14ac:dyDescent="0.55000000000000004">
      <c r="A3968" s="79"/>
    </row>
    <row r="3969" spans="1:1" x14ac:dyDescent="0.55000000000000004">
      <c r="A3969" s="79"/>
    </row>
    <row r="3970" spans="1:1" x14ac:dyDescent="0.55000000000000004">
      <c r="A3970" s="79"/>
    </row>
    <row r="3971" spans="1:1" x14ac:dyDescent="0.55000000000000004">
      <c r="A3971" s="79"/>
    </row>
    <row r="3972" spans="1:1" x14ac:dyDescent="0.55000000000000004">
      <c r="A3972" s="79"/>
    </row>
    <row r="3973" spans="1:1" x14ac:dyDescent="0.55000000000000004">
      <c r="A3973" s="79"/>
    </row>
    <row r="3974" spans="1:1" x14ac:dyDescent="0.55000000000000004">
      <c r="A3974" s="79"/>
    </row>
    <row r="3975" spans="1:1" x14ac:dyDescent="0.55000000000000004">
      <c r="A3975" s="79"/>
    </row>
    <row r="3976" spans="1:1" x14ac:dyDescent="0.55000000000000004">
      <c r="A3976" s="79"/>
    </row>
    <row r="3977" spans="1:1" x14ac:dyDescent="0.55000000000000004">
      <c r="A3977" s="79"/>
    </row>
    <row r="3978" spans="1:1" x14ac:dyDescent="0.55000000000000004">
      <c r="A3978" s="79"/>
    </row>
    <row r="3979" spans="1:1" x14ac:dyDescent="0.55000000000000004">
      <c r="A3979" s="79"/>
    </row>
    <row r="3980" spans="1:1" x14ac:dyDescent="0.55000000000000004">
      <c r="A3980" s="79"/>
    </row>
    <row r="3981" spans="1:1" x14ac:dyDescent="0.55000000000000004">
      <c r="A3981" s="79"/>
    </row>
    <row r="3982" spans="1:1" x14ac:dyDescent="0.55000000000000004">
      <c r="A3982" s="79"/>
    </row>
    <row r="3983" spans="1:1" x14ac:dyDescent="0.55000000000000004">
      <c r="A3983" s="79"/>
    </row>
    <row r="3984" spans="1:1" x14ac:dyDescent="0.55000000000000004">
      <c r="A3984" s="79"/>
    </row>
    <row r="3985" spans="1:1" x14ac:dyDescent="0.55000000000000004">
      <c r="A3985" s="79"/>
    </row>
    <row r="3986" spans="1:1" x14ac:dyDescent="0.55000000000000004">
      <c r="A3986" s="79"/>
    </row>
    <row r="3987" spans="1:1" x14ac:dyDescent="0.55000000000000004">
      <c r="A3987" s="79"/>
    </row>
    <row r="3988" spans="1:1" x14ac:dyDescent="0.55000000000000004">
      <c r="A3988" s="79"/>
    </row>
    <row r="3989" spans="1:1" x14ac:dyDescent="0.55000000000000004">
      <c r="A3989" s="79"/>
    </row>
    <row r="3990" spans="1:1" x14ac:dyDescent="0.55000000000000004">
      <c r="A3990" s="79"/>
    </row>
    <row r="3991" spans="1:1" x14ac:dyDescent="0.55000000000000004">
      <c r="A3991" s="79"/>
    </row>
    <row r="3992" spans="1:1" x14ac:dyDescent="0.55000000000000004">
      <c r="A3992" s="79"/>
    </row>
    <row r="3993" spans="1:1" x14ac:dyDescent="0.55000000000000004">
      <c r="A3993" s="79"/>
    </row>
    <row r="3994" spans="1:1" x14ac:dyDescent="0.55000000000000004">
      <c r="A3994" s="79"/>
    </row>
    <row r="3995" spans="1:1" x14ac:dyDescent="0.55000000000000004">
      <c r="A3995" s="79"/>
    </row>
    <row r="3996" spans="1:1" x14ac:dyDescent="0.55000000000000004">
      <c r="A3996" s="79"/>
    </row>
    <row r="3997" spans="1:1" x14ac:dyDescent="0.55000000000000004">
      <c r="A3997" s="79"/>
    </row>
    <row r="3998" spans="1:1" x14ac:dyDescent="0.55000000000000004">
      <c r="A3998" s="79"/>
    </row>
    <row r="3999" spans="1:1" x14ac:dyDescent="0.55000000000000004">
      <c r="A3999" s="79"/>
    </row>
    <row r="4000" spans="1:1" x14ac:dyDescent="0.55000000000000004">
      <c r="A4000" s="79"/>
    </row>
    <row r="4001" spans="1:1" x14ac:dyDescent="0.55000000000000004">
      <c r="A4001" s="79"/>
    </row>
    <row r="4002" spans="1:1" x14ac:dyDescent="0.55000000000000004">
      <c r="A4002" s="79"/>
    </row>
    <row r="4003" spans="1:1" x14ac:dyDescent="0.55000000000000004">
      <c r="A4003" s="79"/>
    </row>
    <row r="4004" spans="1:1" x14ac:dyDescent="0.55000000000000004">
      <c r="A4004" s="79"/>
    </row>
    <row r="4005" spans="1:1" x14ac:dyDescent="0.55000000000000004">
      <c r="A4005" s="79"/>
    </row>
    <row r="4006" spans="1:1" x14ac:dyDescent="0.55000000000000004">
      <c r="A4006" s="79"/>
    </row>
    <row r="4007" spans="1:1" x14ac:dyDescent="0.55000000000000004">
      <c r="A4007" s="79"/>
    </row>
    <row r="4008" spans="1:1" x14ac:dyDescent="0.55000000000000004">
      <c r="A4008" s="79"/>
    </row>
    <row r="4009" spans="1:1" x14ac:dyDescent="0.55000000000000004">
      <c r="A4009" s="79"/>
    </row>
    <row r="4010" spans="1:1" x14ac:dyDescent="0.55000000000000004">
      <c r="A4010" s="79"/>
    </row>
    <row r="4011" spans="1:1" x14ac:dyDescent="0.55000000000000004">
      <c r="A4011" s="79"/>
    </row>
    <row r="4012" spans="1:1" x14ac:dyDescent="0.55000000000000004">
      <c r="A4012" s="79"/>
    </row>
    <row r="4013" spans="1:1" x14ac:dyDescent="0.55000000000000004">
      <c r="A4013" s="79"/>
    </row>
    <row r="4014" spans="1:1" x14ac:dyDescent="0.55000000000000004">
      <c r="A4014" s="79"/>
    </row>
    <row r="4015" spans="1:1" x14ac:dyDescent="0.55000000000000004">
      <c r="A4015" s="79"/>
    </row>
    <row r="4016" spans="1:1" x14ac:dyDescent="0.55000000000000004">
      <c r="A4016" s="79"/>
    </row>
    <row r="4017" spans="1:1" x14ac:dyDescent="0.55000000000000004">
      <c r="A4017" s="79"/>
    </row>
    <row r="4018" spans="1:1" x14ac:dyDescent="0.55000000000000004">
      <c r="A4018" s="79"/>
    </row>
    <row r="4019" spans="1:1" x14ac:dyDescent="0.55000000000000004">
      <c r="A4019" s="79"/>
    </row>
    <row r="4020" spans="1:1" x14ac:dyDescent="0.55000000000000004">
      <c r="A4020" s="79"/>
    </row>
    <row r="4021" spans="1:1" x14ac:dyDescent="0.55000000000000004">
      <c r="A4021" s="79"/>
    </row>
    <row r="4022" spans="1:1" x14ac:dyDescent="0.55000000000000004">
      <c r="A4022" s="79"/>
    </row>
    <row r="4023" spans="1:1" x14ac:dyDescent="0.55000000000000004">
      <c r="A4023" s="79"/>
    </row>
    <row r="4024" spans="1:1" x14ac:dyDescent="0.55000000000000004">
      <c r="A4024" s="79"/>
    </row>
    <row r="4025" spans="1:1" x14ac:dyDescent="0.55000000000000004">
      <c r="A4025" s="79"/>
    </row>
    <row r="4026" spans="1:1" x14ac:dyDescent="0.55000000000000004">
      <c r="A4026" s="79"/>
    </row>
    <row r="4027" spans="1:1" x14ac:dyDescent="0.55000000000000004">
      <c r="A4027" s="79"/>
    </row>
    <row r="4028" spans="1:1" x14ac:dyDescent="0.55000000000000004">
      <c r="A4028" s="79"/>
    </row>
    <row r="4029" spans="1:1" x14ac:dyDescent="0.55000000000000004">
      <c r="A4029" s="79"/>
    </row>
    <row r="4030" spans="1:1" x14ac:dyDescent="0.55000000000000004">
      <c r="A4030" s="79"/>
    </row>
    <row r="4031" spans="1:1" x14ac:dyDescent="0.55000000000000004">
      <c r="A4031" s="79"/>
    </row>
    <row r="4032" spans="1:1" x14ac:dyDescent="0.55000000000000004">
      <c r="A4032" s="79"/>
    </row>
    <row r="4033" spans="1:1" x14ac:dyDescent="0.55000000000000004">
      <c r="A4033" s="79"/>
    </row>
    <row r="4034" spans="1:1" x14ac:dyDescent="0.55000000000000004">
      <c r="A4034" s="79"/>
    </row>
    <row r="4035" spans="1:1" x14ac:dyDescent="0.55000000000000004">
      <c r="A4035" s="79"/>
    </row>
    <row r="4036" spans="1:1" x14ac:dyDescent="0.55000000000000004">
      <c r="A4036" s="79"/>
    </row>
    <row r="4037" spans="1:1" x14ac:dyDescent="0.55000000000000004">
      <c r="A4037" s="79"/>
    </row>
    <row r="4038" spans="1:1" x14ac:dyDescent="0.55000000000000004">
      <c r="A4038" s="79"/>
    </row>
    <row r="4039" spans="1:1" x14ac:dyDescent="0.55000000000000004">
      <c r="A4039" s="79"/>
    </row>
    <row r="4040" spans="1:1" x14ac:dyDescent="0.55000000000000004">
      <c r="A4040" s="79"/>
    </row>
    <row r="4041" spans="1:1" x14ac:dyDescent="0.55000000000000004">
      <c r="A4041" s="79"/>
    </row>
    <row r="4042" spans="1:1" x14ac:dyDescent="0.55000000000000004">
      <c r="A4042" s="79"/>
    </row>
    <row r="4043" spans="1:1" x14ac:dyDescent="0.55000000000000004">
      <c r="A4043" s="79"/>
    </row>
    <row r="4044" spans="1:1" x14ac:dyDescent="0.55000000000000004">
      <c r="A4044" s="79"/>
    </row>
    <row r="4045" spans="1:1" x14ac:dyDescent="0.55000000000000004">
      <c r="A4045" s="79"/>
    </row>
    <row r="4046" spans="1:1" x14ac:dyDescent="0.55000000000000004">
      <c r="A4046" s="79"/>
    </row>
    <row r="4047" spans="1:1" x14ac:dyDescent="0.55000000000000004">
      <c r="A4047" s="79"/>
    </row>
    <row r="4048" spans="1:1" x14ac:dyDescent="0.55000000000000004">
      <c r="A4048" s="79"/>
    </row>
    <row r="4049" spans="1:1" x14ac:dyDescent="0.55000000000000004">
      <c r="A4049" s="79"/>
    </row>
    <row r="4050" spans="1:1" x14ac:dyDescent="0.55000000000000004">
      <c r="A4050" s="79"/>
    </row>
    <row r="4051" spans="1:1" x14ac:dyDescent="0.55000000000000004">
      <c r="A4051" s="79"/>
    </row>
    <row r="4052" spans="1:1" x14ac:dyDescent="0.55000000000000004">
      <c r="A4052" s="79"/>
    </row>
    <row r="4053" spans="1:1" x14ac:dyDescent="0.55000000000000004">
      <c r="A4053" s="79"/>
    </row>
    <row r="4054" spans="1:1" x14ac:dyDescent="0.55000000000000004">
      <c r="A4054" s="79"/>
    </row>
    <row r="4055" spans="1:1" x14ac:dyDescent="0.55000000000000004">
      <c r="A4055" s="79"/>
    </row>
    <row r="4056" spans="1:1" x14ac:dyDescent="0.55000000000000004">
      <c r="A4056" s="79"/>
    </row>
    <row r="4057" spans="1:1" x14ac:dyDescent="0.55000000000000004">
      <c r="A4057" s="79"/>
    </row>
    <row r="4058" spans="1:1" x14ac:dyDescent="0.55000000000000004">
      <c r="A4058" s="79"/>
    </row>
    <row r="4059" spans="1:1" x14ac:dyDescent="0.55000000000000004">
      <c r="A4059" s="79"/>
    </row>
    <row r="4060" spans="1:1" x14ac:dyDescent="0.55000000000000004">
      <c r="A4060" s="79"/>
    </row>
    <row r="4061" spans="1:1" x14ac:dyDescent="0.55000000000000004">
      <c r="A4061" s="79"/>
    </row>
    <row r="4062" spans="1:1" x14ac:dyDescent="0.55000000000000004">
      <c r="A4062" s="79"/>
    </row>
    <row r="4063" spans="1:1" x14ac:dyDescent="0.55000000000000004">
      <c r="A4063" s="79"/>
    </row>
    <row r="4064" spans="1:1" x14ac:dyDescent="0.55000000000000004">
      <c r="A4064" s="79"/>
    </row>
    <row r="4065" spans="1:1" x14ac:dyDescent="0.55000000000000004">
      <c r="A4065" s="79"/>
    </row>
    <row r="4066" spans="1:1" x14ac:dyDescent="0.55000000000000004">
      <c r="A4066" s="79"/>
    </row>
    <row r="4067" spans="1:1" x14ac:dyDescent="0.55000000000000004">
      <c r="A4067" s="79"/>
    </row>
    <row r="4068" spans="1:1" x14ac:dyDescent="0.55000000000000004">
      <c r="A4068" s="79"/>
    </row>
    <row r="4069" spans="1:1" x14ac:dyDescent="0.55000000000000004">
      <c r="A4069" s="79"/>
    </row>
    <row r="4070" spans="1:1" x14ac:dyDescent="0.55000000000000004">
      <c r="A4070" s="79"/>
    </row>
    <row r="4071" spans="1:1" x14ac:dyDescent="0.55000000000000004">
      <c r="A4071" s="79"/>
    </row>
    <row r="4072" spans="1:1" x14ac:dyDescent="0.55000000000000004">
      <c r="A4072" s="79"/>
    </row>
    <row r="4073" spans="1:1" x14ac:dyDescent="0.55000000000000004">
      <c r="A4073" s="79"/>
    </row>
    <row r="4074" spans="1:1" x14ac:dyDescent="0.55000000000000004">
      <c r="A4074" s="79"/>
    </row>
    <row r="4075" spans="1:1" x14ac:dyDescent="0.55000000000000004">
      <c r="A4075" s="79"/>
    </row>
    <row r="4076" spans="1:1" x14ac:dyDescent="0.55000000000000004">
      <c r="A4076" s="79"/>
    </row>
    <row r="4077" spans="1:1" x14ac:dyDescent="0.55000000000000004">
      <c r="A4077" s="79"/>
    </row>
    <row r="4078" spans="1:1" x14ac:dyDescent="0.55000000000000004">
      <c r="A4078" s="79"/>
    </row>
    <row r="4079" spans="1:1" x14ac:dyDescent="0.55000000000000004">
      <c r="A4079" s="79"/>
    </row>
    <row r="4080" spans="1:1" x14ac:dyDescent="0.55000000000000004">
      <c r="A4080" s="79"/>
    </row>
    <row r="4081" spans="1:1" x14ac:dyDescent="0.55000000000000004">
      <c r="A4081" s="79"/>
    </row>
    <row r="4082" spans="1:1" x14ac:dyDescent="0.55000000000000004">
      <c r="A4082" s="79"/>
    </row>
    <row r="4083" spans="1:1" x14ac:dyDescent="0.55000000000000004">
      <c r="A4083" s="79"/>
    </row>
    <row r="4084" spans="1:1" x14ac:dyDescent="0.55000000000000004">
      <c r="A4084" s="79"/>
    </row>
    <row r="4085" spans="1:1" x14ac:dyDescent="0.55000000000000004">
      <c r="A4085" s="79"/>
    </row>
    <row r="4086" spans="1:1" x14ac:dyDescent="0.55000000000000004">
      <c r="A4086" s="79"/>
    </row>
    <row r="4087" spans="1:1" x14ac:dyDescent="0.55000000000000004">
      <c r="A4087" s="79"/>
    </row>
    <row r="4088" spans="1:1" x14ac:dyDescent="0.55000000000000004">
      <c r="A4088" s="79"/>
    </row>
    <row r="4089" spans="1:1" x14ac:dyDescent="0.55000000000000004">
      <c r="A4089" s="79"/>
    </row>
    <row r="4090" spans="1:1" x14ac:dyDescent="0.55000000000000004">
      <c r="A4090" s="79"/>
    </row>
    <row r="4091" spans="1:1" x14ac:dyDescent="0.55000000000000004">
      <c r="A4091" s="79"/>
    </row>
    <row r="4092" spans="1:1" x14ac:dyDescent="0.55000000000000004">
      <c r="A4092" s="79"/>
    </row>
    <row r="4093" spans="1:1" x14ac:dyDescent="0.55000000000000004">
      <c r="A4093" s="79"/>
    </row>
    <row r="4094" spans="1:1" x14ac:dyDescent="0.55000000000000004">
      <c r="A4094" s="79"/>
    </row>
    <row r="4095" spans="1:1" x14ac:dyDescent="0.55000000000000004">
      <c r="A4095" s="79"/>
    </row>
    <row r="4096" spans="1:1" x14ac:dyDescent="0.55000000000000004">
      <c r="A4096" s="79"/>
    </row>
    <row r="4097" spans="1:1" x14ac:dyDescent="0.55000000000000004">
      <c r="A4097" s="79"/>
    </row>
    <row r="4098" spans="1:1" x14ac:dyDescent="0.55000000000000004">
      <c r="A4098" s="79"/>
    </row>
    <row r="4099" spans="1:1" x14ac:dyDescent="0.55000000000000004">
      <c r="A4099" s="79"/>
    </row>
    <row r="4100" spans="1:1" x14ac:dyDescent="0.55000000000000004">
      <c r="A4100" s="79"/>
    </row>
    <row r="4101" spans="1:1" x14ac:dyDescent="0.55000000000000004">
      <c r="A4101" s="79"/>
    </row>
    <row r="4102" spans="1:1" x14ac:dyDescent="0.55000000000000004">
      <c r="A4102" s="79"/>
    </row>
    <row r="4103" spans="1:1" x14ac:dyDescent="0.55000000000000004">
      <c r="A4103" s="79"/>
    </row>
    <row r="4104" spans="1:1" x14ac:dyDescent="0.55000000000000004">
      <c r="A4104" s="79"/>
    </row>
    <row r="4105" spans="1:1" x14ac:dyDescent="0.55000000000000004">
      <c r="A4105" s="79"/>
    </row>
    <row r="4106" spans="1:1" x14ac:dyDescent="0.55000000000000004">
      <c r="A4106" s="79"/>
    </row>
    <row r="4107" spans="1:1" x14ac:dyDescent="0.55000000000000004">
      <c r="A4107" s="79"/>
    </row>
    <row r="4108" spans="1:1" x14ac:dyDescent="0.55000000000000004">
      <c r="A4108" s="79"/>
    </row>
    <row r="4109" spans="1:1" x14ac:dyDescent="0.55000000000000004">
      <c r="A4109" s="79"/>
    </row>
    <row r="4110" spans="1:1" x14ac:dyDescent="0.55000000000000004">
      <c r="A4110" s="79"/>
    </row>
    <row r="4111" spans="1:1" x14ac:dyDescent="0.55000000000000004">
      <c r="A4111" s="79"/>
    </row>
    <row r="4112" spans="1:1" x14ac:dyDescent="0.55000000000000004">
      <c r="A4112" s="79"/>
    </row>
    <row r="4113" spans="1:1" x14ac:dyDescent="0.55000000000000004">
      <c r="A4113" s="79"/>
    </row>
    <row r="4114" spans="1:1" x14ac:dyDescent="0.55000000000000004">
      <c r="A4114" s="79"/>
    </row>
    <row r="4115" spans="1:1" x14ac:dyDescent="0.55000000000000004">
      <c r="A4115" s="79"/>
    </row>
    <row r="4116" spans="1:1" x14ac:dyDescent="0.55000000000000004">
      <c r="A4116" s="79"/>
    </row>
    <row r="4117" spans="1:1" x14ac:dyDescent="0.55000000000000004">
      <c r="A4117" s="79"/>
    </row>
    <row r="4118" spans="1:1" x14ac:dyDescent="0.55000000000000004">
      <c r="A4118" s="79"/>
    </row>
    <row r="4119" spans="1:1" x14ac:dyDescent="0.55000000000000004">
      <c r="A4119" s="79"/>
    </row>
    <row r="4120" spans="1:1" x14ac:dyDescent="0.55000000000000004">
      <c r="A4120" s="79"/>
    </row>
    <row r="4121" spans="1:1" x14ac:dyDescent="0.55000000000000004">
      <c r="A4121" s="79"/>
    </row>
    <row r="4122" spans="1:1" x14ac:dyDescent="0.55000000000000004">
      <c r="A4122" s="79"/>
    </row>
    <row r="4123" spans="1:1" x14ac:dyDescent="0.55000000000000004">
      <c r="A4123" s="79"/>
    </row>
    <row r="4124" spans="1:1" x14ac:dyDescent="0.55000000000000004">
      <c r="A4124" s="79"/>
    </row>
    <row r="4125" spans="1:1" x14ac:dyDescent="0.55000000000000004">
      <c r="A4125" s="79"/>
    </row>
    <row r="4126" spans="1:1" x14ac:dyDescent="0.55000000000000004">
      <c r="A4126" s="79"/>
    </row>
    <row r="4127" spans="1:1" x14ac:dyDescent="0.55000000000000004">
      <c r="A4127" s="79"/>
    </row>
    <row r="4128" spans="1:1" x14ac:dyDescent="0.55000000000000004">
      <c r="A4128" s="79"/>
    </row>
    <row r="4129" spans="1:1" x14ac:dyDescent="0.55000000000000004">
      <c r="A4129" s="79"/>
    </row>
    <row r="4130" spans="1:1" x14ac:dyDescent="0.55000000000000004">
      <c r="A4130" s="79"/>
    </row>
    <row r="4131" spans="1:1" x14ac:dyDescent="0.55000000000000004">
      <c r="A4131" s="79"/>
    </row>
    <row r="4132" spans="1:1" x14ac:dyDescent="0.55000000000000004">
      <c r="A4132" s="79"/>
    </row>
    <row r="4133" spans="1:1" x14ac:dyDescent="0.55000000000000004">
      <c r="A4133" s="79"/>
    </row>
    <row r="4134" spans="1:1" x14ac:dyDescent="0.55000000000000004">
      <c r="A4134" s="79"/>
    </row>
    <row r="4135" spans="1:1" x14ac:dyDescent="0.55000000000000004">
      <c r="A4135" s="79"/>
    </row>
    <row r="4136" spans="1:1" x14ac:dyDescent="0.55000000000000004">
      <c r="A4136" s="79"/>
    </row>
    <row r="4137" spans="1:1" x14ac:dyDescent="0.55000000000000004">
      <c r="A4137" s="79"/>
    </row>
    <row r="4138" spans="1:1" x14ac:dyDescent="0.55000000000000004">
      <c r="A4138" s="79"/>
    </row>
    <row r="4139" spans="1:1" x14ac:dyDescent="0.55000000000000004">
      <c r="A4139" s="79"/>
    </row>
    <row r="4140" spans="1:1" x14ac:dyDescent="0.55000000000000004">
      <c r="A4140" s="79"/>
    </row>
    <row r="4141" spans="1:1" x14ac:dyDescent="0.55000000000000004">
      <c r="A4141" s="79"/>
    </row>
    <row r="4142" spans="1:1" x14ac:dyDescent="0.55000000000000004">
      <c r="A4142" s="79"/>
    </row>
    <row r="4143" spans="1:1" x14ac:dyDescent="0.55000000000000004">
      <c r="A4143" s="79"/>
    </row>
    <row r="4144" spans="1:1" x14ac:dyDescent="0.55000000000000004">
      <c r="A4144" s="79"/>
    </row>
    <row r="4145" spans="1:1" x14ac:dyDescent="0.55000000000000004">
      <c r="A4145" s="79"/>
    </row>
    <row r="4146" spans="1:1" x14ac:dyDescent="0.55000000000000004">
      <c r="A4146" s="79"/>
    </row>
    <row r="4147" spans="1:1" x14ac:dyDescent="0.55000000000000004">
      <c r="A4147" s="79"/>
    </row>
    <row r="4148" spans="1:1" x14ac:dyDescent="0.55000000000000004">
      <c r="A4148" s="79"/>
    </row>
    <row r="4149" spans="1:1" x14ac:dyDescent="0.55000000000000004">
      <c r="A4149" s="79"/>
    </row>
    <row r="4150" spans="1:1" x14ac:dyDescent="0.55000000000000004">
      <c r="A4150" s="79"/>
    </row>
    <row r="4151" spans="1:1" x14ac:dyDescent="0.55000000000000004">
      <c r="A4151" s="79"/>
    </row>
    <row r="4152" spans="1:1" x14ac:dyDescent="0.55000000000000004">
      <c r="A4152" s="79"/>
    </row>
    <row r="4153" spans="1:1" x14ac:dyDescent="0.55000000000000004">
      <c r="A4153" s="79"/>
    </row>
    <row r="4154" spans="1:1" x14ac:dyDescent="0.55000000000000004">
      <c r="A4154" s="79"/>
    </row>
    <row r="4155" spans="1:1" x14ac:dyDescent="0.55000000000000004">
      <c r="A4155" s="79"/>
    </row>
    <row r="4156" spans="1:1" x14ac:dyDescent="0.55000000000000004">
      <c r="A4156" s="79"/>
    </row>
    <row r="4157" spans="1:1" x14ac:dyDescent="0.55000000000000004">
      <c r="A4157" s="79"/>
    </row>
    <row r="4158" spans="1:1" x14ac:dyDescent="0.55000000000000004">
      <c r="A4158" s="79"/>
    </row>
    <row r="4159" spans="1:1" x14ac:dyDescent="0.55000000000000004">
      <c r="A4159" s="79"/>
    </row>
    <row r="4160" spans="1:1" x14ac:dyDescent="0.55000000000000004">
      <c r="A4160" s="79"/>
    </row>
    <row r="4161" spans="1:1" x14ac:dyDescent="0.55000000000000004">
      <c r="A4161" s="79"/>
    </row>
    <row r="4162" spans="1:1" x14ac:dyDescent="0.55000000000000004">
      <c r="A4162" s="79"/>
    </row>
    <row r="4163" spans="1:1" x14ac:dyDescent="0.55000000000000004">
      <c r="A4163" s="79"/>
    </row>
    <row r="4164" spans="1:1" x14ac:dyDescent="0.55000000000000004">
      <c r="A4164" s="79"/>
    </row>
    <row r="4165" spans="1:1" x14ac:dyDescent="0.55000000000000004">
      <c r="A4165" s="79"/>
    </row>
    <row r="4166" spans="1:1" x14ac:dyDescent="0.55000000000000004">
      <c r="A4166" s="79"/>
    </row>
    <row r="4167" spans="1:1" x14ac:dyDescent="0.55000000000000004">
      <c r="A4167" s="79"/>
    </row>
    <row r="4168" spans="1:1" x14ac:dyDescent="0.55000000000000004">
      <c r="A4168" s="79"/>
    </row>
    <row r="4169" spans="1:1" x14ac:dyDescent="0.55000000000000004">
      <c r="A4169" s="79"/>
    </row>
    <row r="4170" spans="1:1" x14ac:dyDescent="0.55000000000000004">
      <c r="A4170" s="79"/>
    </row>
    <row r="4171" spans="1:1" x14ac:dyDescent="0.55000000000000004">
      <c r="A4171" s="79"/>
    </row>
    <row r="4172" spans="1:1" x14ac:dyDescent="0.55000000000000004">
      <c r="A4172" s="79"/>
    </row>
    <row r="4173" spans="1:1" x14ac:dyDescent="0.55000000000000004">
      <c r="A4173" s="79"/>
    </row>
    <row r="4174" spans="1:1" x14ac:dyDescent="0.55000000000000004">
      <c r="A4174" s="79"/>
    </row>
    <row r="4175" spans="1:1" x14ac:dyDescent="0.55000000000000004">
      <c r="A4175" s="79"/>
    </row>
    <row r="4176" spans="1:1" x14ac:dyDescent="0.55000000000000004">
      <c r="A4176" s="79"/>
    </row>
    <row r="4177" spans="1:1" x14ac:dyDescent="0.55000000000000004">
      <c r="A4177" s="79"/>
    </row>
    <row r="4178" spans="1:1" x14ac:dyDescent="0.55000000000000004">
      <c r="A4178" s="79"/>
    </row>
    <row r="4179" spans="1:1" x14ac:dyDescent="0.55000000000000004">
      <c r="A4179" s="79"/>
    </row>
    <row r="4180" spans="1:1" x14ac:dyDescent="0.55000000000000004">
      <c r="A4180" s="79"/>
    </row>
    <row r="4181" spans="1:1" x14ac:dyDescent="0.55000000000000004">
      <c r="A4181" s="79"/>
    </row>
    <row r="4182" spans="1:1" x14ac:dyDescent="0.55000000000000004">
      <c r="A4182" s="79"/>
    </row>
    <row r="4183" spans="1:1" x14ac:dyDescent="0.55000000000000004">
      <c r="A4183" s="79"/>
    </row>
    <row r="4184" spans="1:1" x14ac:dyDescent="0.55000000000000004">
      <c r="A4184" s="79"/>
    </row>
    <row r="4185" spans="1:1" x14ac:dyDescent="0.55000000000000004">
      <c r="A4185" s="79"/>
    </row>
    <row r="4186" spans="1:1" x14ac:dyDescent="0.55000000000000004">
      <c r="A4186" s="79"/>
    </row>
    <row r="4187" spans="1:1" x14ac:dyDescent="0.55000000000000004">
      <c r="A4187" s="79"/>
    </row>
    <row r="4188" spans="1:1" x14ac:dyDescent="0.55000000000000004">
      <c r="A4188" s="79"/>
    </row>
    <row r="4189" spans="1:1" x14ac:dyDescent="0.55000000000000004">
      <c r="A4189" s="79"/>
    </row>
    <row r="4190" spans="1:1" x14ac:dyDescent="0.55000000000000004">
      <c r="A4190" s="79"/>
    </row>
    <row r="4191" spans="1:1" x14ac:dyDescent="0.55000000000000004">
      <c r="A4191" s="79"/>
    </row>
    <row r="4192" spans="1:1" x14ac:dyDescent="0.55000000000000004">
      <c r="A4192" s="79"/>
    </row>
    <row r="4193" spans="1:1" x14ac:dyDescent="0.55000000000000004">
      <c r="A4193" s="79"/>
    </row>
    <row r="4194" spans="1:1" x14ac:dyDescent="0.55000000000000004">
      <c r="A4194" s="79"/>
    </row>
    <row r="4195" spans="1:1" x14ac:dyDescent="0.55000000000000004">
      <c r="A4195" s="79"/>
    </row>
    <row r="4196" spans="1:1" x14ac:dyDescent="0.55000000000000004">
      <c r="A4196" s="79"/>
    </row>
    <row r="4197" spans="1:1" x14ac:dyDescent="0.55000000000000004">
      <c r="A4197" s="79"/>
    </row>
    <row r="4198" spans="1:1" x14ac:dyDescent="0.55000000000000004">
      <c r="A4198" s="79"/>
    </row>
    <row r="4199" spans="1:1" x14ac:dyDescent="0.55000000000000004">
      <c r="A4199" s="79"/>
    </row>
    <row r="4200" spans="1:1" x14ac:dyDescent="0.55000000000000004">
      <c r="A4200" s="79"/>
    </row>
    <row r="4201" spans="1:1" x14ac:dyDescent="0.55000000000000004">
      <c r="A4201" s="79"/>
    </row>
    <row r="4202" spans="1:1" x14ac:dyDescent="0.55000000000000004">
      <c r="A4202" s="79"/>
    </row>
    <row r="4203" spans="1:1" x14ac:dyDescent="0.55000000000000004">
      <c r="A4203" s="79"/>
    </row>
    <row r="4204" spans="1:1" x14ac:dyDescent="0.55000000000000004">
      <c r="A4204" s="79"/>
    </row>
    <row r="4205" spans="1:1" x14ac:dyDescent="0.55000000000000004">
      <c r="A4205" s="79"/>
    </row>
    <row r="4206" spans="1:1" x14ac:dyDescent="0.55000000000000004">
      <c r="A4206" s="79"/>
    </row>
    <row r="4207" spans="1:1" x14ac:dyDescent="0.55000000000000004">
      <c r="A4207" s="79"/>
    </row>
    <row r="4208" spans="1:1" x14ac:dyDescent="0.55000000000000004">
      <c r="A4208" s="79"/>
    </row>
    <row r="4209" spans="1:1" x14ac:dyDescent="0.55000000000000004">
      <c r="A4209" s="79"/>
    </row>
    <row r="4210" spans="1:1" x14ac:dyDescent="0.55000000000000004">
      <c r="A4210" s="79"/>
    </row>
    <row r="4211" spans="1:1" x14ac:dyDescent="0.55000000000000004">
      <c r="A4211" s="79"/>
    </row>
    <row r="4212" spans="1:1" x14ac:dyDescent="0.55000000000000004">
      <c r="A4212" s="79"/>
    </row>
    <row r="4213" spans="1:1" x14ac:dyDescent="0.55000000000000004">
      <c r="A4213" s="79"/>
    </row>
    <row r="4214" spans="1:1" x14ac:dyDescent="0.55000000000000004">
      <c r="A4214" s="79"/>
    </row>
    <row r="4215" spans="1:1" x14ac:dyDescent="0.55000000000000004">
      <c r="A4215" s="79"/>
    </row>
    <row r="4216" spans="1:1" x14ac:dyDescent="0.55000000000000004">
      <c r="A4216" s="79"/>
    </row>
    <row r="4217" spans="1:1" x14ac:dyDescent="0.55000000000000004">
      <c r="A4217" s="79"/>
    </row>
    <row r="4218" spans="1:1" x14ac:dyDescent="0.55000000000000004">
      <c r="A4218" s="79"/>
    </row>
    <row r="4219" spans="1:1" x14ac:dyDescent="0.55000000000000004">
      <c r="A4219" s="79"/>
    </row>
    <row r="4220" spans="1:1" x14ac:dyDescent="0.55000000000000004">
      <c r="A4220" s="79"/>
    </row>
    <row r="4221" spans="1:1" x14ac:dyDescent="0.55000000000000004">
      <c r="A4221" s="79"/>
    </row>
    <row r="4222" spans="1:1" x14ac:dyDescent="0.55000000000000004">
      <c r="A4222" s="79"/>
    </row>
    <row r="4223" spans="1:1" x14ac:dyDescent="0.55000000000000004">
      <c r="A4223" s="79"/>
    </row>
    <row r="4224" spans="1:1" x14ac:dyDescent="0.55000000000000004">
      <c r="A4224" s="79"/>
    </row>
    <row r="4225" spans="1:1" x14ac:dyDescent="0.55000000000000004">
      <c r="A4225" s="79"/>
    </row>
    <row r="4226" spans="1:1" x14ac:dyDescent="0.55000000000000004">
      <c r="A4226" s="79"/>
    </row>
    <row r="4227" spans="1:1" x14ac:dyDescent="0.55000000000000004">
      <c r="A4227" s="79"/>
    </row>
    <row r="4228" spans="1:1" x14ac:dyDescent="0.55000000000000004">
      <c r="A4228" s="79"/>
    </row>
    <row r="4229" spans="1:1" x14ac:dyDescent="0.55000000000000004">
      <c r="A4229" s="79"/>
    </row>
    <row r="4230" spans="1:1" x14ac:dyDescent="0.55000000000000004">
      <c r="A4230" s="79"/>
    </row>
    <row r="4231" spans="1:1" x14ac:dyDescent="0.55000000000000004">
      <c r="A4231" s="79"/>
    </row>
    <row r="4232" spans="1:1" x14ac:dyDescent="0.55000000000000004">
      <c r="A4232" s="79"/>
    </row>
    <row r="4233" spans="1:1" x14ac:dyDescent="0.55000000000000004">
      <c r="A4233" s="79"/>
    </row>
    <row r="4234" spans="1:1" x14ac:dyDescent="0.55000000000000004">
      <c r="A4234" s="79"/>
    </row>
    <row r="4235" spans="1:1" x14ac:dyDescent="0.55000000000000004">
      <c r="A4235" s="79"/>
    </row>
    <row r="4236" spans="1:1" x14ac:dyDescent="0.55000000000000004">
      <c r="A4236" s="79"/>
    </row>
    <row r="4237" spans="1:1" x14ac:dyDescent="0.55000000000000004">
      <c r="A4237" s="79"/>
    </row>
    <row r="4238" spans="1:1" x14ac:dyDescent="0.55000000000000004">
      <c r="A4238" s="79"/>
    </row>
    <row r="4239" spans="1:1" x14ac:dyDescent="0.55000000000000004">
      <c r="A4239" s="79"/>
    </row>
    <row r="4240" spans="1:1" x14ac:dyDescent="0.55000000000000004">
      <c r="A4240" s="79"/>
    </row>
    <row r="4241" spans="1:1" x14ac:dyDescent="0.55000000000000004">
      <c r="A4241" s="79"/>
    </row>
    <row r="4242" spans="1:1" x14ac:dyDescent="0.55000000000000004">
      <c r="A4242" s="79"/>
    </row>
    <row r="4243" spans="1:1" x14ac:dyDescent="0.55000000000000004">
      <c r="A4243" s="79"/>
    </row>
    <row r="4244" spans="1:1" x14ac:dyDescent="0.55000000000000004">
      <c r="A4244" s="79"/>
    </row>
    <row r="4245" spans="1:1" x14ac:dyDescent="0.55000000000000004">
      <c r="A4245" s="79"/>
    </row>
    <row r="4246" spans="1:1" x14ac:dyDescent="0.55000000000000004">
      <c r="A4246" s="79"/>
    </row>
    <row r="4247" spans="1:1" x14ac:dyDescent="0.55000000000000004">
      <c r="A4247" s="79"/>
    </row>
    <row r="4248" spans="1:1" x14ac:dyDescent="0.55000000000000004">
      <c r="A4248" s="79"/>
    </row>
    <row r="4249" spans="1:1" x14ac:dyDescent="0.55000000000000004">
      <c r="A4249" s="79"/>
    </row>
    <row r="4250" spans="1:1" x14ac:dyDescent="0.55000000000000004">
      <c r="A4250" s="79"/>
    </row>
    <row r="4251" spans="1:1" x14ac:dyDescent="0.55000000000000004">
      <c r="A4251" s="79"/>
    </row>
    <row r="4252" spans="1:1" x14ac:dyDescent="0.55000000000000004">
      <c r="A4252" s="79"/>
    </row>
    <row r="4253" spans="1:1" x14ac:dyDescent="0.55000000000000004">
      <c r="A4253" s="79"/>
    </row>
    <row r="4254" spans="1:1" x14ac:dyDescent="0.55000000000000004">
      <c r="A4254" s="79"/>
    </row>
    <row r="4255" spans="1:1" x14ac:dyDescent="0.55000000000000004">
      <c r="A4255" s="79"/>
    </row>
    <row r="4256" spans="1:1" x14ac:dyDescent="0.55000000000000004">
      <c r="A4256" s="79"/>
    </row>
    <row r="4257" spans="1:1" x14ac:dyDescent="0.55000000000000004">
      <c r="A4257" s="79"/>
    </row>
    <row r="4258" spans="1:1" x14ac:dyDescent="0.55000000000000004">
      <c r="A4258" s="79"/>
    </row>
    <row r="4259" spans="1:1" x14ac:dyDescent="0.55000000000000004">
      <c r="A4259" s="79"/>
    </row>
    <row r="4260" spans="1:1" x14ac:dyDescent="0.55000000000000004">
      <c r="A4260" s="79"/>
    </row>
    <row r="4261" spans="1:1" x14ac:dyDescent="0.55000000000000004">
      <c r="A4261" s="79"/>
    </row>
    <row r="4262" spans="1:1" x14ac:dyDescent="0.55000000000000004">
      <c r="A4262" s="79"/>
    </row>
    <row r="4263" spans="1:1" x14ac:dyDescent="0.55000000000000004">
      <c r="A4263" s="79"/>
    </row>
    <row r="4264" spans="1:1" x14ac:dyDescent="0.55000000000000004">
      <c r="A4264" s="79"/>
    </row>
    <row r="4265" spans="1:1" x14ac:dyDescent="0.55000000000000004">
      <c r="A4265" s="79"/>
    </row>
    <row r="4266" spans="1:1" x14ac:dyDescent="0.55000000000000004">
      <c r="A4266" s="79"/>
    </row>
    <row r="4267" spans="1:1" x14ac:dyDescent="0.55000000000000004">
      <c r="A4267" s="79"/>
    </row>
    <row r="4268" spans="1:1" x14ac:dyDescent="0.55000000000000004">
      <c r="A4268" s="79"/>
    </row>
    <row r="4269" spans="1:1" x14ac:dyDescent="0.55000000000000004">
      <c r="A4269" s="79"/>
    </row>
    <row r="4270" spans="1:1" x14ac:dyDescent="0.55000000000000004">
      <c r="A4270" s="79"/>
    </row>
    <row r="4271" spans="1:1" x14ac:dyDescent="0.55000000000000004">
      <c r="A4271" s="79"/>
    </row>
    <row r="4272" spans="1:1" x14ac:dyDescent="0.55000000000000004">
      <c r="A4272" s="79"/>
    </row>
    <row r="4273" spans="1:1" x14ac:dyDescent="0.55000000000000004">
      <c r="A4273" s="79"/>
    </row>
    <row r="4274" spans="1:1" x14ac:dyDescent="0.55000000000000004">
      <c r="A4274" s="79"/>
    </row>
    <row r="4275" spans="1:1" x14ac:dyDescent="0.55000000000000004">
      <c r="A4275" s="79"/>
    </row>
    <row r="4276" spans="1:1" x14ac:dyDescent="0.55000000000000004">
      <c r="A4276" s="79"/>
    </row>
    <row r="4277" spans="1:1" x14ac:dyDescent="0.55000000000000004">
      <c r="A4277" s="79"/>
    </row>
    <row r="4278" spans="1:1" x14ac:dyDescent="0.55000000000000004">
      <c r="A4278" s="79"/>
    </row>
    <row r="4279" spans="1:1" x14ac:dyDescent="0.55000000000000004">
      <c r="A4279" s="79"/>
    </row>
    <row r="4280" spans="1:1" x14ac:dyDescent="0.55000000000000004">
      <c r="A4280" s="79"/>
    </row>
    <row r="4281" spans="1:1" x14ac:dyDescent="0.55000000000000004">
      <c r="A4281" s="79"/>
    </row>
    <row r="4282" spans="1:1" x14ac:dyDescent="0.55000000000000004">
      <c r="A4282" s="79"/>
    </row>
    <row r="4283" spans="1:1" x14ac:dyDescent="0.55000000000000004">
      <c r="A4283" s="79"/>
    </row>
    <row r="4284" spans="1:1" x14ac:dyDescent="0.55000000000000004">
      <c r="A4284" s="79"/>
    </row>
    <row r="4285" spans="1:1" x14ac:dyDescent="0.55000000000000004">
      <c r="A4285" s="79"/>
    </row>
    <row r="4286" spans="1:1" x14ac:dyDescent="0.55000000000000004">
      <c r="A4286" s="79"/>
    </row>
    <row r="4287" spans="1:1" x14ac:dyDescent="0.55000000000000004">
      <c r="A4287" s="79"/>
    </row>
    <row r="4288" spans="1:1" x14ac:dyDescent="0.55000000000000004">
      <c r="A4288" s="79"/>
    </row>
    <row r="4289" spans="1:1" x14ac:dyDescent="0.55000000000000004">
      <c r="A4289" s="79"/>
    </row>
    <row r="4290" spans="1:1" x14ac:dyDescent="0.55000000000000004">
      <c r="A4290" s="79"/>
    </row>
    <row r="4291" spans="1:1" x14ac:dyDescent="0.55000000000000004">
      <c r="A4291" s="79"/>
    </row>
    <row r="4292" spans="1:1" x14ac:dyDescent="0.55000000000000004">
      <c r="A4292" s="79"/>
    </row>
    <row r="4293" spans="1:1" x14ac:dyDescent="0.55000000000000004">
      <c r="A4293" s="79"/>
    </row>
    <row r="4294" spans="1:1" x14ac:dyDescent="0.55000000000000004">
      <c r="A4294" s="79"/>
    </row>
    <row r="4295" spans="1:1" x14ac:dyDescent="0.55000000000000004">
      <c r="A4295" s="79"/>
    </row>
    <row r="4296" spans="1:1" x14ac:dyDescent="0.55000000000000004">
      <c r="A4296" s="79"/>
    </row>
    <row r="4297" spans="1:1" x14ac:dyDescent="0.55000000000000004">
      <c r="A4297" s="79"/>
    </row>
    <row r="4298" spans="1:1" x14ac:dyDescent="0.55000000000000004">
      <c r="A4298" s="79"/>
    </row>
    <row r="4299" spans="1:1" x14ac:dyDescent="0.55000000000000004">
      <c r="A4299" s="79"/>
    </row>
    <row r="4300" spans="1:1" x14ac:dyDescent="0.55000000000000004">
      <c r="A4300" s="79"/>
    </row>
    <row r="4301" spans="1:1" x14ac:dyDescent="0.55000000000000004">
      <c r="A4301" s="79"/>
    </row>
    <row r="4302" spans="1:1" x14ac:dyDescent="0.55000000000000004">
      <c r="A4302" s="79"/>
    </row>
    <row r="4303" spans="1:1" x14ac:dyDescent="0.55000000000000004">
      <c r="A4303" s="79"/>
    </row>
    <row r="4304" spans="1:1" x14ac:dyDescent="0.55000000000000004">
      <c r="A4304" s="79"/>
    </row>
    <row r="4305" spans="1:1" x14ac:dyDescent="0.55000000000000004">
      <c r="A4305" s="79"/>
    </row>
    <row r="4306" spans="1:1" x14ac:dyDescent="0.55000000000000004">
      <c r="A4306" s="79"/>
    </row>
    <row r="4307" spans="1:1" x14ac:dyDescent="0.55000000000000004">
      <c r="A4307" s="79"/>
    </row>
    <row r="4308" spans="1:1" x14ac:dyDescent="0.55000000000000004">
      <c r="A4308" s="79"/>
    </row>
    <row r="4309" spans="1:1" x14ac:dyDescent="0.55000000000000004">
      <c r="A4309" s="79"/>
    </row>
    <row r="4310" spans="1:1" x14ac:dyDescent="0.55000000000000004">
      <c r="A4310" s="79"/>
    </row>
    <row r="4311" spans="1:1" x14ac:dyDescent="0.55000000000000004">
      <c r="A4311" s="79"/>
    </row>
    <row r="4312" spans="1:1" x14ac:dyDescent="0.55000000000000004">
      <c r="A4312" s="79"/>
    </row>
    <row r="4313" spans="1:1" x14ac:dyDescent="0.55000000000000004">
      <c r="A4313" s="79"/>
    </row>
    <row r="4314" spans="1:1" x14ac:dyDescent="0.55000000000000004">
      <c r="A4314" s="79"/>
    </row>
    <row r="4315" spans="1:1" x14ac:dyDescent="0.55000000000000004">
      <c r="A4315" s="79"/>
    </row>
    <row r="4316" spans="1:1" x14ac:dyDescent="0.55000000000000004">
      <c r="A4316" s="79"/>
    </row>
    <row r="4317" spans="1:1" x14ac:dyDescent="0.55000000000000004">
      <c r="A4317" s="79"/>
    </row>
    <row r="4318" spans="1:1" x14ac:dyDescent="0.55000000000000004">
      <c r="A4318" s="79"/>
    </row>
    <row r="4319" spans="1:1" x14ac:dyDescent="0.55000000000000004">
      <c r="A4319" s="79"/>
    </row>
    <row r="4320" spans="1:1" x14ac:dyDescent="0.55000000000000004">
      <c r="A4320" s="79"/>
    </row>
    <row r="4321" spans="1:1" x14ac:dyDescent="0.55000000000000004">
      <c r="A4321" s="79"/>
    </row>
    <row r="4322" spans="1:1" x14ac:dyDescent="0.55000000000000004">
      <c r="A4322" s="79"/>
    </row>
    <row r="4323" spans="1:1" x14ac:dyDescent="0.55000000000000004">
      <c r="A4323" s="79"/>
    </row>
    <row r="4324" spans="1:1" x14ac:dyDescent="0.55000000000000004">
      <c r="A4324" s="79"/>
    </row>
    <row r="4325" spans="1:1" x14ac:dyDescent="0.55000000000000004">
      <c r="A4325" s="79"/>
    </row>
    <row r="4326" spans="1:1" x14ac:dyDescent="0.55000000000000004">
      <c r="A4326" s="79"/>
    </row>
    <row r="4327" spans="1:1" x14ac:dyDescent="0.55000000000000004">
      <c r="A4327" s="79"/>
    </row>
    <row r="4328" spans="1:1" x14ac:dyDescent="0.55000000000000004">
      <c r="A4328" s="79"/>
    </row>
    <row r="4329" spans="1:1" x14ac:dyDescent="0.55000000000000004">
      <c r="A4329" s="79"/>
    </row>
    <row r="4330" spans="1:1" x14ac:dyDescent="0.55000000000000004">
      <c r="A4330" s="79"/>
    </row>
    <row r="4331" spans="1:1" x14ac:dyDescent="0.55000000000000004">
      <c r="A4331" s="79"/>
    </row>
    <row r="4332" spans="1:1" x14ac:dyDescent="0.55000000000000004">
      <c r="A4332" s="79"/>
    </row>
    <row r="4333" spans="1:1" x14ac:dyDescent="0.55000000000000004">
      <c r="A4333" s="79"/>
    </row>
    <row r="4334" spans="1:1" x14ac:dyDescent="0.55000000000000004">
      <c r="A4334" s="79"/>
    </row>
    <row r="4335" spans="1:1" x14ac:dyDescent="0.55000000000000004">
      <c r="A4335" s="79"/>
    </row>
    <row r="4336" spans="1:1" x14ac:dyDescent="0.55000000000000004">
      <c r="A4336" s="79"/>
    </row>
    <row r="4337" spans="1:1" x14ac:dyDescent="0.55000000000000004">
      <c r="A4337" s="79"/>
    </row>
    <row r="4338" spans="1:1" x14ac:dyDescent="0.55000000000000004">
      <c r="A4338" s="79"/>
    </row>
    <row r="4339" spans="1:1" x14ac:dyDescent="0.55000000000000004">
      <c r="A4339" s="79"/>
    </row>
    <row r="4340" spans="1:1" x14ac:dyDescent="0.55000000000000004">
      <c r="A4340" s="79"/>
    </row>
    <row r="4341" spans="1:1" x14ac:dyDescent="0.55000000000000004">
      <c r="A4341" s="79"/>
    </row>
    <row r="4342" spans="1:1" x14ac:dyDescent="0.55000000000000004">
      <c r="A4342" s="79"/>
    </row>
    <row r="4343" spans="1:1" x14ac:dyDescent="0.55000000000000004">
      <c r="A4343" s="79"/>
    </row>
    <row r="4344" spans="1:1" x14ac:dyDescent="0.55000000000000004">
      <c r="A4344" s="79"/>
    </row>
    <row r="4345" spans="1:1" x14ac:dyDescent="0.55000000000000004">
      <c r="A4345" s="79"/>
    </row>
    <row r="4346" spans="1:1" x14ac:dyDescent="0.55000000000000004">
      <c r="A4346" s="79"/>
    </row>
    <row r="4347" spans="1:1" x14ac:dyDescent="0.55000000000000004">
      <c r="A4347" s="79"/>
    </row>
    <row r="4348" spans="1:1" x14ac:dyDescent="0.55000000000000004">
      <c r="A4348" s="79"/>
    </row>
    <row r="4349" spans="1:1" x14ac:dyDescent="0.55000000000000004">
      <c r="A4349" s="79"/>
    </row>
    <row r="4350" spans="1:1" x14ac:dyDescent="0.55000000000000004">
      <c r="A4350" s="79"/>
    </row>
    <row r="4351" spans="1:1" x14ac:dyDescent="0.55000000000000004">
      <c r="A4351" s="79"/>
    </row>
    <row r="4352" spans="1:1" x14ac:dyDescent="0.55000000000000004">
      <c r="A4352" s="79"/>
    </row>
    <row r="4353" spans="1:1" x14ac:dyDescent="0.55000000000000004">
      <c r="A4353" s="79"/>
    </row>
    <row r="4354" spans="1:1" x14ac:dyDescent="0.55000000000000004">
      <c r="A4354" s="79"/>
    </row>
    <row r="4355" spans="1:1" x14ac:dyDescent="0.55000000000000004">
      <c r="A4355" s="79"/>
    </row>
    <row r="4356" spans="1:1" x14ac:dyDescent="0.55000000000000004">
      <c r="A4356" s="79"/>
    </row>
    <row r="4357" spans="1:1" x14ac:dyDescent="0.55000000000000004">
      <c r="A4357" s="79"/>
    </row>
    <row r="4358" spans="1:1" x14ac:dyDescent="0.55000000000000004">
      <c r="A4358" s="79"/>
    </row>
    <row r="4359" spans="1:1" x14ac:dyDescent="0.55000000000000004">
      <c r="A4359" s="79"/>
    </row>
    <row r="4360" spans="1:1" x14ac:dyDescent="0.55000000000000004">
      <c r="A4360" s="79"/>
    </row>
    <row r="4361" spans="1:1" x14ac:dyDescent="0.55000000000000004">
      <c r="A4361" s="79"/>
    </row>
    <row r="4362" spans="1:1" x14ac:dyDescent="0.55000000000000004">
      <c r="A4362" s="79"/>
    </row>
    <row r="4363" spans="1:1" x14ac:dyDescent="0.55000000000000004">
      <c r="A4363" s="79"/>
    </row>
    <row r="4364" spans="1:1" x14ac:dyDescent="0.55000000000000004">
      <c r="A4364" s="79"/>
    </row>
    <row r="4365" spans="1:1" x14ac:dyDescent="0.55000000000000004">
      <c r="A4365" s="79"/>
    </row>
    <row r="4366" spans="1:1" x14ac:dyDescent="0.55000000000000004">
      <c r="A4366" s="79"/>
    </row>
    <row r="4367" spans="1:1" x14ac:dyDescent="0.55000000000000004">
      <c r="A4367" s="79"/>
    </row>
    <row r="4368" spans="1:1" x14ac:dyDescent="0.55000000000000004">
      <c r="A4368" s="79"/>
    </row>
    <row r="4369" spans="1:1" x14ac:dyDescent="0.55000000000000004">
      <c r="A4369" s="79"/>
    </row>
    <row r="4370" spans="1:1" x14ac:dyDescent="0.55000000000000004">
      <c r="A4370" s="79"/>
    </row>
    <row r="4371" spans="1:1" x14ac:dyDescent="0.55000000000000004">
      <c r="A4371" s="79"/>
    </row>
    <row r="4372" spans="1:1" x14ac:dyDescent="0.55000000000000004">
      <c r="A4372" s="79"/>
    </row>
    <row r="4373" spans="1:1" x14ac:dyDescent="0.55000000000000004">
      <c r="A4373" s="79"/>
    </row>
    <row r="4374" spans="1:1" x14ac:dyDescent="0.55000000000000004">
      <c r="A4374" s="79"/>
    </row>
    <row r="4375" spans="1:1" x14ac:dyDescent="0.55000000000000004">
      <c r="A4375" s="79"/>
    </row>
    <row r="4376" spans="1:1" x14ac:dyDescent="0.55000000000000004">
      <c r="A4376" s="79"/>
    </row>
    <row r="4377" spans="1:1" x14ac:dyDescent="0.55000000000000004">
      <c r="A4377" s="79"/>
    </row>
    <row r="4378" spans="1:1" x14ac:dyDescent="0.55000000000000004">
      <c r="A4378" s="79"/>
    </row>
    <row r="4379" spans="1:1" x14ac:dyDescent="0.55000000000000004">
      <c r="A4379" s="79"/>
    </row>
    <row r="4380" spans="1:1" x14ac:dyDescent="0.55000000000000004">
      <c r="A4380" s="79"/>
    </row>
    <row r="4381" spans="1:1" x14ac:dyDescent="0.55000000000000004">
      <c r="A4381" s="79"/>
    </row>
    <row r="4382" spans="1:1" x14ac:dyDescent="0.55000000000000004">
      <c r="A4382" s="79"/>
    </row>
    <row r="4383" spans="1:1" x14ac:dyDescent="0.55000000000000004">
      <c r="A4383" s="79"/>
    </row>
    <row r="4384" spans="1:1" x14ac:dyDescent="0.55000000000000004">
      <c r="A4384" s="79"/>
    </row>
    <row r="4385" spans="1:1" x14ac:dyDescent="0.55000000000000004">
      <c r="A4385" s="79"/>
    </row>
    <row r="4386" spans="1:1" x14ac:dyDescent="0.55000000000000004">
      <c r="A4386" s="79"/>
    </row>
    <row r="4387" spans="1:1" x14ac:dyDescent="0.55000000000000004">
      <c r="A4387" s="79"/>
    </row>
    <row r="4388" spans="1:1" x14ac:dyDescent="0.55000000000000004">
      <c r="A4388" s="79"/>
    </row>
    <row r="4389" spans="1:1" x14ac:dyDescent="0.55000000000000004">
      <c r="A4389" s="79"/>
    </row>
    <row r="4390" spans="1:1" x14ac:dyDescent="0.55000000000000004">
      <c r="A4390" s="79"/>
    </row>
    <row r="4391" spans="1:1" x14ac:dyDescent="0.55000000000000004">
      <c r="A4391" s="79"/>
    </row>
    <row r="4392" spans="1:1" x14ac:dyDescent="0.55000000000000004">
      <c r="A4392" s="79"/>
    </row>
    <row r="4393" spans="1:1" x14ac:dyDescent="0.55000000000000004">
      <c r="A4393" s="79"/>
    </row>
    <row r="4394" spans="1:1" x14ac:dyDescent="0.55000000000000004">
      <c r="A4394" s="79"/>
    </row>
    <row r="4395" spans="1:1" x14ac:dyDescent="0.55000000000000004">
      <c r="A4395" s="79"/>
    </row>
    <row r="4396" spans="1:1" x14ac:dyDescent="0.55000000000000004">
      <c r="A4396" s="79"/>
    </row>
    <row r="4397" spans="1:1" x14ac:dyDescent="0.55000000000000004">
      <c r="A4397" s="79"/>
    </row>
    <row r="4398" spans="1:1" x14ac:dyDescent="0.55000000000000004">
      <c r="A4398" s="79"/>
    </row>
    <row r="4399" spans="1:1" x14ac:dyDescent="0.55000000000000004">
      <c r="A4399" s="79"/>
    </row>
    <row r="4400" spans="1:1" x14ac:dyDescent="0.55000000000000004">
      <c r="A4400" s="79"/>
    </row>
    <row r="4401" spans="1:1" x14ac:dyDescent="0.55000000000000004">
      <c r="A4401" s="79"/>
    </row>
    <row r="4402" spans="1:1" x14ac:dyDescent="0.55000000000000004">
      <c r="A4402" s="79"/>
    </row>
    <row r="4403" spans="1:1" x14ac:dyDescent="0.55000000000000004">
      <c r="A4403" s="79"/>
    </row>
    <row r="4404" spans="1:1" x14ac:dyDescent="0.55000000000000004">
      <c r="A4404" s="79"/>
    </row>
    <row r="4405" spans="1:1" x14ac:dyDescent="0.55000000000000004">
      <c r="A4405" s="79"/>
    </row>
    <row r="4406" spans="1:1" x14ac:dyDescent="0.55000000000000004">
      <c r="A4406" s="79"/>
    </row>
    <row r="4407" spans="1:1" x14ac:dyDescent="0.55000000000000004">
      <c r="A4407" s="79"/>
    </row>
    <row r="4408" spans="1:1" x14ac:dyDescent="0.55000000000000004">
      <c r="A4408" s="79"/>
    </row>
    <row r="4409" spans="1:1" x14ac:dyDescent="0.55000000000000004">
      <c r="A4409" s="79"/>
    </row>
    <row r="4410" spans="1:1" x14ac:dyDescent="0.55000000000000004">
      <c r="A4410" s="79"/>
    </row>
    <row r="4411" spans="1:1" x14ac:dyDescent="0.55000000000000004">
      <c r="A4411" s="79"/>
    </row>
    <row r="4412" spans="1:1" x14ac:dyDescent="0.55000000000000004">
      <c r="A4412" s="79"/>
    </row>
    <row r="4413" spans="1:1" x14ac:dyDescent="0.55000000000000004">
      <c r="A4413" s="79"/>
    </row>
    <row r="4414" spans="1:1" x14ac:dyDescent="0.55000000000000004">
      <c r="A4414" s="79"/>
    </row>
    <row r="4415" spans="1:1" x14ac:dyDescent="0.55000000000000004">
      <c r="A4415" s="79"/>
    </row>
    <row r="4416" spans="1:1" x14ac:dyDescent="0.55000000000000004">
      <c r="A4416" s="79"/>
    </row>
    <row r="4417" spans="1:1" x14ac:dyDescent="0.55000000000000004">
      <c r="A4417" s="79"/>
    </row>
    <row r="4418" spans="1:1" x14ac:dyDescent="0.55000000000000004">
      <c r="A4418" s="79"/>
    </row>
    <row r="4419" spans="1:1" x14ac:dyDescent="0.55000000000000004">
      <c r="A4419" s="79"/>
    </row>
    <row r="4420" spans="1:1" x14ac:dyDescent="0.55000000000000004">
      <c r="A4420" s="79"/>
    </row>
    <row r="4421" spans="1:1" x14ac:dyDescent="0.55000000000000004">
      <c r="A4421" s="79"/>
    </row>
    <row r="4422" spans="1:1" x14ac:dyDescent="0.55000000000000004">
      <c r="A4422" s="79"/>
    </row>
    <row r="4423" spans="1:1" x14ac:dyDescent="0.55000000000000004">
      <c r="A4423" s="79"/>
    </row>
    <row r="4424" spans="1:1" x14ac:dyDescent="0.55000000000000004">
      <c r="A4424" s="79"/>
    </row>
  </sheetData>
  <sheetProtection password="F85C" sheet="1" objects="1" scenarios="1" selectLockedCells="1"/>
  <mergeCells count="403">
    <mergeCell ref="B114:B116"/>
    <mergeCell ref="B134:B136"/>
    <mergeCell ref="C134:C136"/>
    <mergeCell ref="B154:B156"/>
    <mergeCell ref="C154:C156"/>
    <mergeCell ref="A791:A792"/>
    <mergeCell ref="M791:M802"/>
    <mergeCell ref="A793:A794"/>
    <mergeCell ref="D794:D796"/>
    <mergeCell ref="A795:A796"/>
    <mergeCell ref="A797:A798"/>
    <mergeCell ref="A799:A800"/>
    <mergeCell ref="A801:A802"/>
    <mergeCell ref="B794:B796"/>
    <mergeCell ref="C794:C796"/>
    <mergeCell ref="A771:A772"/>
    <mergeCell ref="M771:M782"/>
    <mergeCell ref="A773:A774"/>
    <mergeCell ref="D774:D776"/>
    <mergeCell ref="A775:A776"/>
    <mergeCell ref="A777:A778"/>
    <mergeCell ref="A779:A780"/>
    <mergeCell ref="A781:A782"/>
    <mergeCell ref="B774:B776"/>
    <mergeCell ref="C774:C776"/>
    <mergeCell ref="A751:A752"/>
    <mergeCell ref="M751:M762"/>
    <mergeCell ref="A753:A754"/>
    <mergeCell ref="D754:D756"/>
    <mergeCell ref="A755:A756"/>
    <mergeCell ref="A757:A758"/>
    <mergeCell ref="A759:A760"/>
    <mergeCell ref="A761:A762"/>
    <mergeCell ref="B754:B756"/>
    <mergeCell ref="C754:C756"/>
    <mergeCell ref="A731:A732"/>
    <mergeCell ref="M731:M742"/>
    <mergeCell ref="A733:A734"/>
    <mergeCell ref="D734:D736"/>
    <mergeCell ref="A735:A736"/>
    <mergeCell ref="A737:A738"/>
    <mergeCell ref="A739:A740"/>
    <mergeCell ref="A741:A742"/>
    <mergeCell ref="B734:B736"/>
    <mergeCell ref="C734:C736"/>
    <mergeCell ref="A711:A712"/>
    <mergeCell ref="M711:M722"/>
    <mergeCell ref="A713:A714"/>
    <mergeCell ref="D714:D716"/>
    <mergeCell ref="A715:A716"/>
    <mergeCell ref="A717:A718"/>
    <mergeCell ref="A719:A720"/>
    <mergeCell ref="A721:A722"/>
    <mergeCell ref="B714:B716"/>
    <mergeCell ref="C714:C716"/>
    <mergeCell ref="A691:A692"/>
    <mergeCell ref="M691:M702"/>
    <mergeCell ref="A693:A694"/>
    <mergeCell ref="D694:D696"/>
    <mergeCell ref="A695:A696"/>
    <mergeCell ref="A697:A698"/>
    <mergeCell ref="A699:A700"/>
    <mergeCell ref="A701:A702"/>
    <mergeCell ref="B694:B696"/>
    <mergeCell ref="C694:C696"/>
    <mergeCell ref="A671:A672"/>
    <mergeCell ref="M671:M682"/>
    <mergeCell ref="A673:A674"/>
    <mergeCell ref="D674:D676"/>
    <mergeCell ref="A675:A676"/>
    <mergeCell ref="A677:A678"/>
    <mergeCell ref="A679:A680"/>
    <mergeCell ref="A681:A682"/>
    <mergeCell ref="B674:B676"/>
    <mergeCell ref="C674:C676"/>
    <mergeCell ref="A651:A652"/>
    <mergeCell ref="M651:M662"/>
    <mergeCell ref="A653:A654"/>
    <mergeCell ref="D654:D656"/>
    <mergeCell ref="A655:A656"/>
    <mergeCell ref="A657:A658"/>
    <mergeCell ref="A659:A660"/>
    <mergeCell ref="A661:A662"/>
    <mergeCell ref="B654:B656"/>
    <mergeCell ref="C654:C656"/>
    <mergeCell ref="A631:A632"/>
    <mergeCell ref="M631:M642"/>
    <mergeCell ref="A633:A634"/>
    <mergeCell ref="D634:D636"/>
    <mergeCell ref="A635:A636"/>
    <mergeCell ref="A637:A638"/>
    <mergeCell ref="A639:A640"/>
    <mergeCell ref="A641:A642"/>
    <mergeCell ref="B634:B636"/>
    <mergeCell ref="C634:C636"/>
    <mergeCell ref="A611:A612"/>
    <mergeCell ref="M611:M622"/>
    <mergeCell ref="A613:A614"/>
    <mergeCell ref="D614:D616"/>
    <mergeCell ref="A615:A616"/>
    <mergeCell ref="A617:A618"/>
    <mergeCell ref="A619:A620"/>
    <mergeCell ref="A621:A622"/>
    <mergeCell ref="B614:B616"/>
    <mergeCell ref="C614:C616"/>
    <mergeCell ref="A591:A592"/>
    <mergeCell ref="M591:M602"/>
    <mergeCell ref="A593:A594"/>
    <mergeCell ref="D594:D596"/>
    <mergeCell ref="A595:A596"/>
    <mergeCell ref="A597:A598"/>
    <mergeCell ref="A599:A600"/>
    <mergeCell ref="A601:A602"/>
    <mergeCell ref="B594:B596"/>
    <mergeCell ref="C594:C596"/>
    <mergeCell ref="A571:A572"/>
    <mergeCell ref="M571:M582"/>
    <mergeCell ref="A573:A574"/>
    <mergeCell ref="D574:D576"/>
    <mergeCell ref="A575:A576"/>
    <mergeCell ref="A577:A578"/>
    <mergeCell ref="A579:A580"/>
    <mergeCell ref="A581:A582"/>
    <mergeCell ref="B574:B576"/>
    <mergeCell ref="C574:C576"/>
    <mergeCell ref="A551:A552"/>
    <mergeCell ref="M551:M562"/>
    <mergeCell ref="A553:A554"/>
    <mergeCell ref="D554:D556"/>
    <mergeCell ref="A555:A556"/>
    <mergeCell ref="A557:A558"/>
    <mergeCell ref="A559:A560"/>
    <mergeCell ref="A561:A562"/>
    <mergeCell ref="B554:B556"/>
    <mergeCell ref="C554:C556"/>
    <mergeCell ref="A531:A532"/>
    <mergeCell ref="M531:M542"/>
    <mergeCell ref="A533:A534"/>
    <mergeCell ref="D534:D536"/>
    <mergeCell ref="A535:A536"/>
    <mergeCell ref="A537:A538"/>
    <mergeCell ref="A539:A540"/>
    <mergeCell ref="A541:A542"/>
    <mergeCell ref="B534:B536"/>
    <mergeCell ref="C534:C536"/>
    <mergeCell ref="A511:A512"/>
    <mergeCell ref="M511:M522"/>
    <mergeCell ref="A513:A514"/>
    <mergeCell ref="D514:D516"/>
    <mergeCell ref="A515:A516"/>
    <mergeCell ref="A517:A518"/>
    <mergeCell ref="A519:A520"/>
    <mergeCell ref="A521:A522"/>
    <mergeCell ref="B514:B516"/>
    <mergeCell ref="C514:C516"/>
    <mergeCell ref="A491:A492"/>
    <mergeCell ref="M491:M502"/>
    <mergeCell ref="A493:A494"/>
    <mergeCell ref="D494:D496"/>
    <mergeCell ref="A495:A496"/>
    <mergeCell ref="A497:A498"/>
    <mergeCell ref="A499:A500"/>
    <mergeCell ref="A501:A502"/>
    <mergeCell ref="B494:B496"/>
    <mergeCell ref="C494:C496"/>
    <mergeCell ref="A471:A472"/>
    <mergeCell ref="M471:M482"/>
    <mergeCell ref="A473:A474"/>
    <mergeCell ref="D474:D476"/>
    <mergeCell ref="A475:A476"/>
    <mergeCell ref="A477:A478"/>
    <mergeCell ref="A479:A480"/>
    <mergeCell ref="A481:A482"/>
    <mergeCell ref="B474:B476"/>
    <mergeCell ref="C474:C476"/>
    <mergeCell ref="A451:A452"/>
    <mergeCell ref="M451:M462"/>
    <mergeCell ref="A453:A454"/>
    <mergeCell ref="D454:D456"/>
    <mergeCell ref="A455:A456"/>
    <mergeCell ref="A457:A458"/>
    <mergeCell ref="A459:A460"/>
    <mergeCell ref="A461:A462"/>
    <mergeCell ref="B454:B456"/>
    <mergeCell ref="C454:C456"/>
    <mergeCell ref="A431:A432"/>
    <mergeCell ref="M431:M442"/>
    <mergeCell ref="A433:A434"/>
    <mergeCell ref="D434:D436"/>
    <mergeCell ref="A435:A436"/>
    <mergeCell ref="A437:A438"/>
    <mergeCell ref="A439:A440"/>
    <mergeCell ref="A441:A442"/>
    <mergeCell ref="B434:B436"/>
    <mergeCell ref="C434:C436"/>
    <mergeCell ref="A411:A412"/>
    <mergeCell ref="M411:M422"/>
    <mergeCell ref="A413:A414"/>
    <mergeCell ref="D414:D416"/>
    <mergeCell ref="A415:A416"/>
    <mergeCell ref="A417:A418"/>
    <mergeCell ref="A419:A420"/>
    <mergeCell ref="A421:A422"/>
    <mergeCell ref="B414:B416"/>
    <mergeCell ref="C414:C416"/>
    <mergeCell ref="A391:A392"/>
    <mergeCell ref="M391:M402"/>
    <mergeCell ref="A393:A394"/>
    <mergeCell ref="D394:D396"/>
    <mergeCell ref="A395:A396"/>
    <mergeCell ref="A397:A398"/>
    <mergeCell ref="A399:A400"/>
    <mergeCell ref="A401:A402"/>
    <mergeCell ref="B394:B396"/>
    <mergeCell ref="C394:C396"/>
    <mergeCell ref="A371:A372"/>
    <mergeCell ref="M371:M382"/>
    <mergeCell ref="A373:A374"/>
    <mergeCell ref="D374:D376"/>
    <mergeCell ref="A375:A376"/>
    <mergeCell ref="A377:A378"/>
    <mergeCell ref="A379:A380"/>
    <mergeCell ref="A381:A382"/>
    <mergeCell ref="B374:B376"/>
    <mergeCell ref="C374:C376"/>
    <mergeCell ref="A351:A352"/>
    <mergeCell ref="M351:M362"/>
    <mergeCell ref="A353:A354"/>
    <mergeCell ref="D354:D356"/>
    <mergeCell ref="A355:A356"/>
    <mergeCell ref="A357:A358"/>
    <mergeCell ref="A359:A360"/>
    <mergeCell ref="A361:A362"/>
    <mergeCell ref="B354:B356"/>
    <mergeCell ref="C354:C356"/>
    <mergeCell ref="A331:A332"/>
    <mergeCell ref="M331:M342"/>
    <mergeCell ref="A333:A334"/>
    <mergeCell ref="D334:D336"/>
    <mergeCell ref="A335:A336"/>
    <mergeCell ref="A337:A338"/>
    <mergeCell ref="A339:A340"/>
    <mergeCell ref="A341:A342"/>
    <mergeCell ref="B334:B336"/>
    <mergeCell ref="C334:C336"/>
    <mergeCell ref="A311:A312"/>
    <mergeCell ref="M311:M322"/>
    <mergeCell ref="A313:A314"/>
    <mergeCell ref="D314:D316"/>
    <mergeCell ref="A315:A316"/>
    <mergeCell ref="A317:A318"/>
    <mergeCell ref="A319:A320"/>
    <mergeCell ref="A321:A322"/>
    <mergeCell ref="B314:B316"/>
    <mergeCell ref="C314:C316"/>
    <mergeCell ref="A291:A292"/>
    <mergeCell ref="M291:M302"/>
    <mergeCell ref="A293:A294"/>
    <mergeCell ref="D294:D296"/>
    <mergeCell ref="A295:A296"/>
    <mergeCell ref="A297:A298"/>
    <mergeCell ref="A299:A300"/>
    <mergeCell ref="A301:A302"/>
    <mergeCell ref="B294:B296"/>
    <mergeCell ref="C294:C296"/>
    <mergeCell ref="A271:A272"/>
    <mergeCell ref="M271:M282"/>
    <mergeCell ref="A273:A274"/>
    <mergeCell ref="D274:D276"/>
    <mergeCell ref="A275:A276"/>
    <mergeCell ref="A277:A278"/>
    <mergeCell ref="A279:A280"/>
    <mergeCell ref="A281:A282"/>
    <mergeCell ref="B274:B276"/>
    <mergeCell ref="C274:C276"/>
    <mergeCell ref="A251:A252"/>
    <mergeCell ref="M251:M262"/>
    <mergeCell ref="A253:A254"/>
    <mergeCell ref="D254:D256"/>
    <mergeCell ref="A255:A256"/>
    <mergeCell ref="A257:A258"/>
    <mergeCell ref="A259:A260"/>
    <mergeCell ref="A261:A262"/>
    <mergeCell ref="B254:B256"/>
    <mergeCell ref="C254:C256"/>
    <mergeCell ref="A231:A232"/>
    <mergeCell ref="M231:M242"/>
    <mergeCell ref="A233:A234"/>
    <mergeCell ref="D234:D236"/>
    <mergeCell ref="A235:A236"/>
    <mergeCell ref="A237:A238"/>
    <mergeCell ref="A239:A240"/>
    <mergeCell ref="A241:A242"/>
    <mergeCell ref="B234:B236"/>
    <mergeCell ref="C234:C236"/>
    <mergeCell ref="A211:A212"/>
    <mergeCell ref="M211:M222"/>
    <mergeCell ref="A213:A214"/>
    <mergeCell ref="D214:D216"/>
    <mergeCell ref="A215:A216"/>
    <mergeCell ref="A217:A218"/>
    <mergeCell ref="A219:A220"/>
    <mergeCell ref="A221:A222"/>
    <mergeCell ref="B214:B216"/>
    <mergeCell ref="A191:A192"/>
    <mergeCell ref="M191:M202"/>
    <mergeCell ref="A193:A194"/>
    <mergeCell ref="D194:D196"/>
    <mergeCell ref="A195:A196"/>
    <mergeCell ref="A197:A198"/>
    <mergeCell ref="A199:A200"/>
    <mergeCell ref="A201:A202"/>
    <mergeCell ref="B194:B196"/>
    <mergeCell ref="C194:C196"/>
    <mergeCell ref="A171:A172"/>
    <mergeCell ref="M171:M182"/>
    <mergeCell ref="A173:A174"/>
    <mergeCell ref="D174:D176"/>
    <mergeCell ref="A175:A176"/>
    <mergeCell ref="A177:A178"/>
    <mergeCell ref="A179:A180"/>
    <mergeCell ref="A181:A182"/>
    <mergeCell ref="B174:B176"/>
    <mergeCell ref="C174:C176"/>
    <mergeCell ref="A151:A152"/>
    <mergeCell ref="M151:M162"/>
    <mergeCell ref="A153:A154"/>
    <mergeCell ref="D154:D156"/>
    <mergeCell ref="A155:A156"/>
    <mergeCell ref="A157:A158"/>
    <mergeCell ref="A159:A160"/>
    <mergeCell ref="A161:A162"/>
    <mergeCell ref="A131:A132"/>
    <mergeCell ref="M131:M142"/>
    <mergeCell ref="A133:A134"/>
    <mergeCell ref="D134:D136"/>
    <mergeCell ref="A135:A136"/>
    <mergeCell ref="A137:A138"/>
    <mergeCell ref="A139:A140"/>
    <mergeCell ref="A141:A142"/>
    <mergeCell ref="A91:A92"/>
    <mergeCell ref="M91:M102"/>
    <mergeCell ref="A93:A94"/>
    <mergeCell ref="D94:D96"/>
    <mergeCell ref="A95:A96"/>
    <mergeCell ref="A97:A98"/>
    <mergeCell ref="A99:A100"/>
    <mergeCell ref="A101:A102"/>
    <mergeCell ref="B94:B96"/>
    <mergeCell ref="C94:C96"/>
    <mergeCell ref="A71:A72"/>
    <mergeCell ref="M71:M82"/>
    <mergeCell ref="A73:A74"/>
    <mergeCell ref="D74:D76"/>
    <mergeCell ref="A75:A76"/>
    <mergeCell ref="A77:A78"/>
    <mergeCell ref="A79:A80"/>
    <mergeCell ref="A81:A82"/>
    <mergeCell ref="B74:B76"/>
    <mergeCell ref="C74:C76"/>
    <mergeCell ref="M51:M62"/>
    <mergeCell ref="A53:A54"/>
    <mergeCell ref="D54:D56"/>
    <mergeCell ref="A55:A56"/>
    <mergeCell ref="A57:A58"/>
    <mergeCell ref="A59:A60"/>
    <mergeCell ref="A61:A62"/>
    <mergeCell ref="A31:A32"/>
    <mergeCell ref="M31:M42"/>
    <mergeCell ref="A33:A34"/>
    <mergeCell ref="D34:D36"/>
    <mergeCell ref="A35:A36"/>
    <mergeCell ref="A37:A38"/>
    <mergeCell ref="A39:A40"/>
    <mergeCell ref="A41:A42"/>
    <mergeCell ref="B34:B36"/>
    <mergeCell ref="C34:C36"/>
    <mergeCell ref="B54:B56"/>
    <mergeCell ref="C54:C56"/>
    <mergeCell ref="T3:V3"/>
    <mergeCell ref="A11:A12"/>
    <mergeCell ref="A13:A14"/>
    <mergeCell ref="C3:F3"/>
    <mergeCell ref="K3:L3"/>
    <mergeCell ref="M3:Q3"/>
    <mergeCell ref="B14:B16"/>
    <mergeCell ref="A121:A122"/>
    <mergeCell ref="C14:C16"/>
    <mergeCell ref="D14:D16"/>
    <mergeCell ref="M11:M22"/>
    <mergeCell ref="M111:M122"/>
    <mergeCell ref="C114:C116"/>
    <mergeCell ref="D114:D116"/>
    <mergeCell ref="A115:A116"/>
    <mergeCell ref="A117:A118"/>
    <mergeCell ref="A119:A120"/>
    <mergeCell ref="A21:A22"/>
    <mergeCell ref="A111:A112"/>
    <mergeCell ref="A113:A114"/>
    <mergeCell ref="A15:A16"/>
    <mergeCell ref="A17:A18"/>
    <mergeCell ref="A19:A20"/>
    <mergeCell ref="A51:A52"/>
  </mergeCells>
  <phoneticPr fontId="1"/>
  <conditionalFormatting sqref="T11:T28">
    <cfRule type="cellIs" dxfId="674" priority="3732" operator="lessThan">
      <formula>0</formula>
    </cfRule>
  </conditionalFormatting>
  <conditionalFormatting sqref="I11:I28">
    <cfRule type="cellIs" dxfId="673" priority="3731" operator="notBetween">
      <formula>0</formula>
      <formula>10</formula>
    </cfRule>
  </conditionalFormatting>
  <conditionalFormatting sqref="T31:T42">
    <cfRule type="cellIs" dxfId="672" priority="3516" operator="lessThan">
      <formula>0</formula>
    </cfRule>
  </conditionalFormatting>
  <conditionalFormatting sqref="I31:I42">
    <cfRule type="cellIs" dxfId="671" priority="3515" operator="notBetween">
      <formula>0</formula>
      <formula>10</formula>
    </cfRule>
  </conditionalFormatting>
  <conditionalFormatting sqref="T43:T48">
    <cfRule type="cellIs" dxfId="670" priority="3432" operator="lessThan">
      <formula>0</formula>
    </cfRule>
  </conditionalFormatting>
  <conditionalFormatting sqref="I43:I48">
    <cfRule type="cellIs" dxfId="669" priority="3431" operator="notBetween">
      <formula>0</formula>
      <formula>10</formula>
    </cfRule>
  </conditionalFormatting>
  <conditionalFormatting sqref="T51:T62">
    <cfRule type="cellIs" dxfId="668" priority="3426" operator="lessThan">
      <formula>0</formula>
    </cfRule>
  </conditionalFormatting>
  <conditionalFormatting sqref="I51:I62">
    <cfRule type="cellIs" dxfId="667" priority="3425" operator="notBetween">
      <formula>0</formula>
      <formula>10</formula>
    </cfRule>
  </conditionalFormatting>
  <conditionalFormatting sqref="T63:T68">
    <cfRule type="cellIs" dxfId="666" priority="3342" operator="lessThan">
      <formula>0</formula>
    </cfRule>
  </conditionalFormatting>
  <conditionalFormatting sqref="I63:I68">
    <cfRule type="cellIs" dxfId="665" priority="3341" operator="notBetween">
      <formula>0</formula>
      <formula>10</formula>
    </cfRule>
  </conditionalFormatting>
  <conditionalFormatting sqref="T71:T82">
    <cfRule type="cellIs" dxfId="664" priority="3336" operator="lessThan">
      <formula>0</formula>
    </cfRule>
  </conditionalFormatting>
  <conditionalFormatting sqref="I71:I82">
    <cfRule type="cellIs" dxfId="663" priority="3335" operator="notBetween">
      <formula>0</formula>
      <formula>10</formula>
    </cfRule>
  </conditionalFormatting>
  <conditionalFormatting sqref="T83:T88">
    <cfRule type="cellIs" dxfId="662" priority="3252" operator="lessThan">
      <formula>0</formula>
    </cfRule>
  </conditionalFormatting>
  <conditionalFormatting sqref="I83:I88">
    <cfRule type="cellIs" dxfId="661" priority="3251" operator="notBetween">
      <formula>0</formula>
      <formula>10</formula>
    </cfRule>
  </conditionalFormatting>
  <conditionalFormatting sqref="T91:T102">
    <cfRule type="cellIs" dxfId="660" priority="3246" operator="lessThan">
      <formula>0</formula>
    </cfRule>
  </conditionalFormatting>
  <conditionalFormatting sqref="I91:I102">
    <cfRule type="cellIs" dxfId="659" priority="3245" operator="notBetween">
      <formula>0</formula>
      <formula>10</formula>
    </cfRule>
  </conditionalFormatting>
  <conditionalFormatting sqref="T103:T108">
    <cfRule type="cellIs" dxfId="658" priority="3162" operator="lessThan">
      <formula>0</formula>
    </cfRule>
  </conditionalFormatting>
  <conditionalFormatting sqref="I103:I108">
    <cfRule type="cellIs" dxfId="657" priority="3161" operator="notBetween">
      <formula>0</formula>
      <formula>10</formula>
    </cfRule>
  </conditionalFormatting>
  <conditionalFormatting sqref="T111:T122">
    <cfRule type="cellIs" dxfId="656" priority="3156" operator="lessThan">
      <formula>0</formula>
    </cfRule>
  </conditionalFormatting>
  <conditionalFormatting sqref="I111:I122">
    <cfRule type="cellIs" dxfId="655" priority="3155" operator="notBetween">
      <formula>0</formula>
      <formula>10</formula>
    </cfRule>
  </conditionalFormatting>
  <conditionalFormatting sqref="T123:T128">
    <cfRule type="cellIs" dxfId="654" priority="3072" operator="lessThan">
      <formula>0</formula>
    </cfRule>
  </conditionalFormatting>
  <conditionalFormatting sqref="I123:I128">
    <cfRule type="cellIs" dxfId="653" priority="3071" operator="notBetween">
      <formula>0</formula>
      <formula>10</formula>
    </cfRule>
  </conditionalFormatting>
  <conditionalFormatting sqref="T131:T142">
    <cfRule type="cellIs" dxfId="652" priority="3066" operator="lessThan">
      <formula>0</formula>
    </cfRule>
  </conditionalFormatting>
  <conditionalFormatting sqref="I131:I142">
    <cfRule type="cellIs" dxfId="651" priority="3065" operator="notBetween">
      <formula>0</formula>
      <formula>10</formula>
    </cfRule>
  </conditionalFormatting>
  <conditionalFormatting sqref="T143:T148">
    <cfRule type="cellIs" dxfId="650" priority="2982" operator="lessThan">
      <formula>0</formula>
    </cfRule>
  </conditionalFormatting>
  <conditionalFormatting sqref="I143:I148">
    <cfRule type="cellIs" dxfId="649" priority="2981" operator="notBetween">
      <formula>0</formula>
      <formula>10</formula>
    </cfRule>
  </conditionalFormatting>
  <conditionalFormatting sqref="T151:T162">
    <cfRule type="cellIs" dxfId="648" priority="2976" operator="lessThan">
      <formula>0</formula>
    </cfRule>
  </conditionalFormatting>
  <conditionalFormatting sqref="I151:I162">
    <cfRule type="cellIs" dxfId="647" priority="2975" operator="notBetween">
      <formula>0</formula>
      <formula>10</formula>
    </cfRule>
  </conditionalFormatting>
  <conditionalFormatting sqref="T163:T168">
    <cfRule type="cellIs" dxfId="646" priority="2892" operator="lessThan">
      <formula>0</formula>
    </cfRule>
  </conditionalFormatting>
  <conditionalFormatting sqref="I163:I168">
    <cfRule type="cellIs" dxfId="645" priority="2891" operator="notBetween">
      <formula>0</formula>
      <formula>10</formula>
    </cfRule>
  </conditionalFormatting>
  <conditionalFormatting sqref="T171:T182">
    <cfRule type="cellIs" dxfId="644" priority="2886" operator="lessThan">
      <formula>0</formula>
    </cfRule>
  </conditionalFormatting>
  <conditionalFormatting sqref="I171:I182">
    <cfRule type="cellIs" dxfId="643" priority="2885" operator="notBetween">
      <formula>0</formula>
      <formula>10</formula>
    </cfRule>
  </conditionalFormatting>
  <conditionalFormatting sqref="T183:T188">
    <cfRule type="cellIs" dxfId="642" priority="2802" operator="lessThan">
      <formula>0</formula>
    </cfRule>
  </conditionalFormatting>
  <conditionalFormatting sqref="I183:I188">
    <cfRule type="cellIs" dxfId="641" priority="2801" operator="notBetween">
      <formula>0</formula>
      <formula>10</formula>
    </cfRule>
  </conditionalFormatting>
  <conditionalFormatting sqref="T191:T202">
    <cfRule type="cellIs" dxfId="640" priority="2796" operator="lessThan">
      <formula>0</formula>
    </cfRule>
  </conditionalFormatting>
  <conditionalFormatting sqref="I191:I202">
    <cfRule type="cellIs" dxfId="639" priority="2795" operator="notBetween">
      <formula>0</formula>
      <formula>10</formula>
    </cfRule>
  </conditionalFormatting>
  <conditionalFormatting sqref="T203:T208">
    <cfRule type="cellIs" dxfId="638" priority="2712" operator="lessThan">
      <formula>0</formula>
    </cfRule>
  </conditionalFormatting>
  <conditionalFormatting sqref="I203:I208">
    <cfRule type="cellIs" dxfId="637" priority="2711" operator="notBetween">
      <formula>0</formula>
      <formula>10</formula>
    </cfRule>
  </conditionalFormatting>
  <conditionalFormatting sqref="T211:T222">
    <cfRule type="cellIs" dxfId="636" priority="2706" operator="lessThan">
      <formula>0</formula>
    </cfRule>
  </conditionalFormatting>
  <conditionalFormatting sqref="I211:I222">
    <cfRule type="cellIs" dxfId="635" priority="2705" operator="notBetween">
      <formula>0</formula>
      <formula>10</formula>
    </cfRule>
  </conditionalFormatting>
  <conditionalFormatting sqref="T223:T228">
    <cfRule type="cellIs" dxfId="634" priority="2622" operator="lessThan">
      <formula>0</formula>
    </cfRule>
  </conditionalFormatting>
  <conditionalFormatting sqref="I223:I228">
    <cfRule type="cellIs" dxfId="633" priority="2621" operator="notBetween">
      <formula>0</formula>
      <formula>10</formula>
    </cfRule>
  </conditionalFormatting>
  <conditionalFormatting sqref="T231:T242">
    <cfRule type="cellIs" dxfId="632" priority="2616" operator="lessThan">
      <formula>0</formula>
    </cfRule>
  </conditionalFormatting>
  <conditionalFormatting sqref="I231:I242">
    <cfRule type="cellIs" dxfId="631" priority="2615" operator="notBetween">
      <formula>0</formula>
      <formula>10</formula>
    </cfRule>
  </conditionalFormatting>
  <conditionalFormatting sqref="T243:T248">
    <cfRule type="cellIs" dxfId="630" priority="2532" operator="lessThan">
      <formula>0</formula>
    </cfRule>
  </conditionalFormatting>
  <conditionalFormatting sqref="I243:I248">
    <cfRule type="cellIs" dxfId="629" priority="2531" operator="notBetween">
      <formula>0</formula>
      <formula>10</formula>
    </cfRule>
  </conditionalFormatting>
  <conditionalFormatting sqref="T251:T262">
    <cfRule type="cellIs" dxfId="628" priority="2526" operator="lessThan">
      <formula>0</formula>
    </cfRule>
  </conditionalFormatting>
  <conditionalFormatting sqref="I251:I262">
    <cfRule type="cellIs" dxfId="627" priority="2525" operator="notBetween">
      <formula>0</formula>
      <formula>10</formula>
    </cfRule>
  </conditionalFormatting>
  <conditionalFormatting sqref="T263:T268">
    <cfRule type="cellIs" dxfId="626" priority="2442" operator="lessThan">
      <formula>0</formula>
    </cfRule>
  </conditionalFormatting>
  <conditionalFormatting sqref="I263:I268">
    <cfRule type="cellIs" dxfId="625" priority="2441" operator="notBetween">
      <formula>0</formula>
      <formula>10</formula>
    </cfRule>
  </conditionalFormatting>
  <conditionalFormatting sqref="T271:T282">
    <cfRule type="cellIs" dxfId="624" priority="2436" operator="lessThan">
      <formula>0</formula>
    </cfRule>
  </conditionalFormatting>
  <conditionalFormatting sqref="I271:I282">
    <cfRule type="cellIs" dxfId="623" priority="2435" operator="notBetween">
      <formula>0</formula>
      <formula>10</formula>
    </cfRule>
  </conditionalFormatting>
  <conditionalFormatting sqref="T283:T288">
    <cfRule type="cellIs" dxfId="622" priority="2352" operator="lessThan">
      <formula>0</formula>
    </cfRule>
  </conditionalFormatting>
  <conditionalFormatting sqref="I283:I288">
    <cfRule type="cellIs" dxfId="621" priority="2351" operator="notBetween">
      <formula>0</formula>
      <formula>10</formula>
    </cfRule>
  </conditionalFormatting>
  <conditionalFormatting sqref="T291:T302">
    <cfRule type="cellIs" dxfId="620" priority="2346" operator="lessThan">
      <formula>0</formula>
    </cfRule>
  </conditionalFormatting>
  <conditionalFormatting sqref="I291:I302">
    <cfRule type="cellIs" dxfId="619" priority="2345" operator="notBetween">
      <formula>0</formula>
      <formula>10</formula>
    </cfRule>
  </conditionalFormatting>
  <conditionalFormatting sqref="T303:T308">
    <cfRule type="cellIs" dxfId="618" priority="2262" operator="lessThan">
      <formula>0</formula>
    </cfRule>
  </conditionalFormatting>
  <conditionalFormatting sqref="I303:I308">
    <cfRule type="cellIs" dxfId="617" priority="2261" operator="notBetween">
      <formula>0</formula>
      <formula>10</formula>
    </cfRule>
  </conditionalFormatting>
  <conditionalFormatting sqref="T311:T322">
    <cfRule type="cellIs" dxfId="616" priority="2256" operator="lessThan">
      <formula>0</formula>
    </cfRule>
  </conditionalFormatting>
  <conditionalFormatting sqref="I311:I322">
    <cfRule type="cellIs" dxfId="615" priority="2255" operator="notBetween">
      <formula>0</formula>
      <formula>10</formula>
    </cfRule>
  </conditionalFormatting>
  <conditionalFormatting sqref="T323:T328">
    <cfRule type="cellIs" dxfId="614" priority="2172" operator="lessThan">
      <formula>0</formula>
    </cfRule>
  </conditionalFormatting>
  <conditionalFormatting sqref="I323:I328">
    <cfRule type="cellIs" dxfId="613" priority="2171" operator="notBetween">
      <formula>0</formula>
      <formula>10</formula>
    </cfRule>
  </conditionalFormatting>
  <conditionalFormatting sqref="T331:T342">
    <cfRule type="cellIs" dxfId="612" priority="2166" operator="lessThan">
      <formula>0</formula>
    </cfRule>
  </conditionalFormatting>
  <conditionalFormatting sqref="I331:I342">
    <cfRule type="cellIs" dxfId="611" priority="2165" operator="notBetween">
      <formula>0</formula>
      <formula>10</formula>
    </cfRule>
  </conditionalFormatting>
  <conditionalFormatting sqref="T343:T348">
    <cfRule type="cellIs" dxfId="610" priority="2082" operator="lessThan">
      <formula>0</formula>
    </cfRule>
  </conditionalFormatting>
  <conditionalFormatting sqref="I343:I348">
    <cfRule type="cellIs" dxfId="609" priority="2081" operator="notBetween">
      <formula>0</formula>
      <formula>10</formula>
    </cfRule>
  </conditionalFormatting>
  <conditionalFormatting sqref="T351:T362">
    <cfRule type="cellIs" dxfId="608" priority="2076" operator="lessThan">
      <formula>0</formula>
    </cfRule>
  </conditionalFormatting>
  <conditionalFormatting sqref="I351:I362">
    <cfRule type="cellIs" dxfId="607" priority="2075" operator="notBetween">
      <formula>0</formula>
      <formula>10</formula>
    </cfRule>
  </conditionalFormatting>
  <conditionalFormatting sqref="T363:T368">
    <cfRule type="cellIs" dxfId="606" priority="1992" operator="lessThan">
      <formula>0</formula>
    </cfRule>
  </conditionalFormatting>
  <conditionalFormatting sqref="I363:I368">
    <cfRule type="cellIs" dxfId="605" priority="1991" operator="notBetween">
      <formula>0</formula>
      <formula>10</formula>
    </cfRule>
  </conditionalFormatting>
  <conditionalFormatting sqref="T371:T382">
    <cfRule type="cellIs" dxfId="604" priority="1986" operator="lessThan">
      <formula>0</formula>
    </cfRule>
  </conditionalFormatting>
  <conditionalFormatting sqref="I371:I382">
    <cfRule type="cellIs" dxfId="603" priority="1985" operator="notBetween">
      <formula>0</formula>
      <formula>10</formula>
    </cfRule>
  </conditionalFormatting>
  <conditionalFormatting sqref="T383:T388">
    <cfRule type="cellIs" dxfId="602" priority="1902" operator="lessThan">
      <formula>0</formula>
    </cfRule>
  </conditionalFormatting>
  <conditionalFormatting sqref="I383:I388">
    <cfRule type="cellIs" dxfId="601" priority="1901" operator="notBetween">
      <formula>0</formula>
      <formula>10</formula>
    </cfRule>
  </conditionalFormatting>
  <conditionalFormatting sqref="T391:T402">
    <cfRule type="cellIs" dxfId="600" priority="1896" operator="lessThan">
      <formula>0</formula>
    </cfRule>
  </conditionalFormatting>
  <conditionalFormatting sqref="I391:I402">
    <cfRule type="cellIs" dxfId="599" priority="1895" operator="notBetween">
      <formula>0</formula>
      <formula>10</formula>
    </cfRule>
  </conditionalFormatting>
  <conditionalFormatting sqref="T403:T408">
    <cfRule type="cellIs" dxfId="598" priority="1812" operator="lessThan">
      <formula>0</formula>
    </cfRule>
  </conditionalFormatting>
  <conditionalFormatting sqref="I403:I408">
    <cfRule type="cellIs" dxfId="597" priority="1811" operator="notBetween">
      <formula>0</formula>
      <formula>10</formula>
    </cfRule>
  </conditionalFormatting>
  <conditionalFormatting sqref="T411:T422">
    <cfRule type="cellIs" dxfId="596" priority="1806" operator="lessThan">
      <formula>0</formula>
    </cfRule>
  </conditionalFormatting>
  <conditionalFormatting sqref="I411:I422">
    <cfRule type="cellIs" dxfId="595" priority="1805" operator="notBetween">
      <formula>0</formula>
      <formula>10</formula>
    </cfRule>
  </conditionalFormatting>
  <conditionalFormatting sqref="T423:T428">
    <cfRule type="cellIs" dxfId="594" priority="1722" operator="lessThan">
      <formula>0</formula>
    </cfRule>
  </conditionalFormatting>
  <conditionalFormatting sqref="I423:I428">
    <cfRule type="cellIs" dxfId="593" priority="1721" operator="notBetween">
      <formula>0</formula>
      <formula>10</formula>
    </cfRule>
  </conditionalFormatting>
  <conditionalFormatting sqref="T431:T442">
    <cfRule type="cellIs" dxfId="592" priority="1716" operator="lessThan">
      <formula>0</formula>
    </cfRule>
  </conditionalFormatting>
  <conditionalFormatting sqref="I431:I442">
    <cfRule type="cellIs" dxfId="591" priority="1715" operator="notBetween">
      <formula>0</formula>
      <formula>10</formula>
    </cfRule>
  </conditionalFormatting>
  <conditionalFormatting sqref="T443:T448">
    <cfRule type="cellIs" dxfId="590" priority="1632" operator="lessThan">
      <formula>0</formula>
    </cfRule>
  </conditionalFormatting>
  <conditionalFormatting sqref="I443:I448">
    <cfRule type="cellIs" dxfId="589" priority="1631" operator="notBetween">
      <formula>0</formula>
      <formula>10</formula>
    </cfRule>
  </conditionalFormatting>
  <conditionalFormatting sqref="T451:T462">
    <cfRule type="cellIs" dxfId="588" priority="1626" operator="lessThan">
      <formula>0</formula>
    </cfRule>
  </conditionalFormatting>
  <conditionalFormatting sqref="I451:I462">
    <cfRule type="cellIs" dxfId="587" priority="1625" operator="notBetween">
      <formula>0</formula>
      <formula>10</formula>
    </cfRule>
  </conditionalFormatting>
  <conditionalFormatting sqref="T463:T468">
    <cfRule type="cellIs" dxfId="586" priority="1542" operator="lessThan">
      <formula>0</formula>
    </cfRule>
  </conditionalFormatting>
  <conditionalFormatting sqref="I463:I468">
    <cfRule type="cellIs" dxfId="585" priority="1541" operator="notBetween">
      <formula>0</formula>
      <formula>10</formula>
    </cfRule>
  </conditionalFormatting>
  <conditionalFormatting sqref="T471:T482">
    <cfRule type="cellIs" dxfId="584" priority="1536" operator="lessThan">
      <formula>0</formula>
    </cfRule>
  </conditionalFormatting>
  <conditionalFormatting sqref="I471:I482">
    <cfRule type="cellIs" dxfId="583" priority="1535" operator="notBetween">
      <formula>0</formula>
      <formula>10</formula>
    </cfRule>
  </conditionalFormatting>
  <conditionalFormatting sqref="T483:T488">
    <cfRule type="cellIs" dxfId="582" priority="1452" operator="lessThan">
      <formula>0</formula>
    </cfRule>
  </conditionalFormatting>
  <conditionalFormatting sqref="I483:I488">
    <cfRule type="cellIs" dxfId="581" priority="1451" operator="notBetween">
      <formula>0</formula>
      <formula>10</formula>
    </cfRule>
  </conditionalFormatting>
  <conditionalFormatting sqref="T491:T502">
    <cfRule type="cellIs" dxfId="580" priority="1446" operator="lessThan">
      <formula>0</formula>
    </cfRule>
  </conditionalFormatting>
  <conditionalFormatting sqref="I491:I502">
    <cfRule type="cellIs" dxfId="579" priority="1445" operator="notBetween">
      <formula>0</formula>
      <formula>10</formula>
    </cfRule>
  </conditionalFormatting>
  <conditionalFormatting sqref="T503:T508">
    <cfRule type="cellIs" dxfId="578" priority="1362" operator="lessThan">
      <formula>0</formula>
    </cfRule>
  </conditionalFormatting>
  <conditionalFormatting sqref="I503:I508">
    <cfRule type="cellIs" dxfId="577" priority="1361" operator="notBetween">
      <formula>0</formula>
      <formula>10</formula>
    </cfRule>
  </conditionalFormatting>
  <conditionalFormatting sqref="T511:T522">
    <cfRule type="cellIs" dxfId="576" priority="1356" operator="lessThan">
      <formula>0</formula>
    </cfRule>
  </conditionalFormatting>
  <conditionalFormatting sqref="I511:I522">
    <cfRule type="cellIs" dxfId="575" priority="1355" operator="notBetween">
      <formula>0</formula>
      <formula>10</formula>
    </cfRule>
  </conditionalFormatting>
  <conditionalFormatting sqref="T523:T528">
    <cfRule type="cellIs" dxfId="574" priority="1272" operator="lessThan">
      <formula>0</formula>
    </cfRule>
  </conditionalFormatting>
  <conditionalFormatting sqref="I523:I528">
    <cfRule type="cellIs" dxfId="573" priority="1271" operator="notBetween">
      <formula>0</formula>
      <formula>10</formula>
    </cfRule>
  </conditionalFormatting>
  <conditionalFormatting sqref="T531:T542">
    <cfRule type="cellIs" dxfId="572" priority="1266" operator="lessThan">
      <formula>0</formula>
    </cfRule>
  </conditionalFormatting>
  <conditionalFormatting sqref="I531:I542">
    <cfRule type="cellIs" dxfId="571" priority="1265" operator="notBetween">
      <formula>0</formula>
      <formula>10</formula>
    </cfRule>
  </conditionalFormatting>
  <conditionalFormatting sqref="T543:T548">
    <cfRule type="cellIs" dxfId="570" priority="1182" operator="lessThan">
      <formula>0</formula>
    </cfRule>
  </conditionalFormatting>
  <conditionalFormatting sqref="I543:I548">
    <cfRule type="cellIs" dxfId="569" priority="1181" operator="notBetween">
      <formula>0</formula>
      <formula>10</formula>
    </cfRule>
  </conditionalFormatting>
  <conditionalFormatting sqref="T551:T562">
    <cfRule type="cellIs" dxfId="568" priority="1176" operator="lessThan">
      <formula>0</formula>
    </cfRule>
  </conditionalFormatting>
  <conditionalFormatting sqref="I551:I562">
    <cfRule type="cellIs" dxfId="567" priority="1175" operator="notBetween">
      <formula>0</formula>
      <formula>10</formula>
    </cfRule>
  </conditionalFormatting>
  <conditionalFormatting sqref="T563:T568">
    <cfRule type="cellIs" dxfId="566" priority="1092" operator="lessThan">
      <formula>0</formula>
    </cfRule>
  </conditionalFormatting>
  <conditionalFormatting sqref="I563:I568">
    <cfRule type="cellIs" dxfId="565" priority="1091" operator="notBetween">
      <formula>0</formula>
      <formula>10</formula>
    </cfRule>
  </conditionalFormatting>
  <conditionalFormatting sqref="T571:T582">
    <cfRule type="cellIs" dxfId="564" priority="1086" operator="lessThan">
      <formula>0</formula>
    </cfRule>
  </conditionalFormatting>
  <conditionalFormatting sqref="I571:I582">
    <cfRule type="cellIs" dxfId="563" priority="1085" operator="notBetween">
      <formula>0</formula>
      <formula>10</formula>
    </cfRule>
  </conditionalFormatting>
  <conditionalFormatting sqref="T583:T588">
    <cfRule type="cellIs" dxfId="562" priority="1002" operator="lessThan">
      <formula>0</formula>
    </cfRule>
  </conditionalFormatting>
  <conditionalFormatting sqref="I583:I588">
    <cfRule type="cellIs" dxfId="561" priority="1001" operator="notBetween">
      <formula>0</formula>
      <formula>10</formula>
    </cfRule>
  </conditionalFormatting>
  <conditionalFormatting sqref="T591:T602">
    <cfRule type="cellIs" dxfId="560" priority="996" operator="lessThan">
      <formula>0</formula>
    </cfRule>
  </conditionalFormatting>
  <conditionalFormatting sqref="I591:I602">
    <cfRule type="cellIs" dxfId="559" priority="995" operator="notBetween">
      <formula>0</formula>
      <formula>10</formula>
    </cfRule>
  </conditionalFormatting>
  <conditionalFormatting sqref="T603:T608">
    <cfRule type="cellIs" dxfId="558" priority="912" operator="lessThan">
      <formula>0</formula>
    </cfRule>
  </conditionalFormatting>
  <conditionalFormatting sqref="I603:I608">
    <cfRule type="cellIs" dxfId="557" priority="911" operator="notBetween">
      <formula>0</formula>
      <formula>10</formula>
    </cfRule>
  </conditionalFormatting>
  <conditionalFormatting sqref="T611:T622">
    <cfRule type="cellIs" dxfId="556" priority="906" operator="lessThan">
      <formula>0</formula>
    </cfRule>
  </conditionalFormatting>
  <conditionalFormatting sqref="I611:I622">
    <cfRule type="cellIs" dxfId="555" priority="905" operator="notBetween">
      <formula>0</formula>
      <formula>10</formula>
    </cfRule>
  </conditionalFormatting>
  <conditionalFormatting sqref="T623:T628">
    <cfRule type="cellIs" dxfId="554" priority="822" operator="lessThan">
      <formula>0</formula>
    </cfRule>
  </conditionalFormatting>
  <conditionalFormatting sqref="I623:I628">
    <cfRule type="cellIs" dxfId="553" priority="821" operator="notBetween">
      <formula>0</formula>
      <formula>10</formula>
    </cfRule>
  </conditionalFormatting>
  <conditionalFormatting sqref="T631:T642">
    <cfRule type="cellIs" dxfId="552" priority="816" operator="lessThan">
      <formula>0</formula>
    </cfRule>
  </conditionalFormatting>
  <conditionalFormatting sqref="I631:I642">
    <cfRule type="cellIs" dxfId="551" priority="815" operator="notBetween">
      <formula>0</formula>
      <formula>10</formula>
    </cfRule>
  </conditionalFormatting>
  <conditionalFormatting sqref="T643:T648">
    <cfRule type="cellIs" dxfId="550" priority="732" operator="lessThan">
      <formula>0</formula>
    </cfRule>
  </conditionalFormatting>
  <conditionalFormatting sqref="I643:I648">
    <cfRule type="cellIs" dxfId="549" priority="731" operator="notBetween">
      <formula>0</formula>
      <formula>10</formula>
    </cfRule>
  </conditionalFormatting>
  <conditionalFormatting sqref="T651:T662">
    <cfRule type="cellIs" dxfId="548" priority="726" operator="lessThan">
      <formula>0</formula>
    </cfRule>
  </conditionalFormatting>
  <conditionalFormatting sqref="I651:I662">
    <cfRule type="cellIs" dxfId="547" priority="725" operator="notBetween">
      <formula>0</formula>
      <formula>10</formula>
    </cfRule>
  </conditionalFormatting>
  <conditionalFormatting sqref="T663:T668">
    <cfRule type="cellIs" dxfId="546" priority="642" operator="lessThan">
      <formula>0</formula>
    </cfRule>
  </conditionalFormatting>
  <conditionalFormatting sqref="I663:I668">
    <cfRule type="cellIs" dxfId="545" priority="641" operator="notBetween">
      <formula>0</formula>
      <formula>10</formula>
    </cfRule>
  </conditionalFormatting>
  <conditionalFormatting sqref="T671:T682">
    <cfRule type="cellIs" dxfId="544" priority="636" operator="lessThan">
      <formula>0</formula>
    </cfRule>
  </conditionalFormatting>
  <conditionalFormatting sqref="I671:I682">
    <cfRule type="cellIs" dxfId="543" priority="635" operator="notBetween">
      <formula>0</formula>
      <formula>10</formula>
    </cfRule>
  </conditionalFormatting>
  <conditionalFormatting sqref="T683:T688">
    <cfRule type="cellIs" dxfId="542" priority="552" operator="lessThan">
      <formula>0</formula>
    </cfRule>
  </conditionalFormatting>
  <conditionalFormatting sqref="I683:I688">
    <cfRule type="cellIs" dxfId="541" priority="551" operator="notBetween">
      <formula>0</formula>
      <formula>10</formula>
    </cfRule>
  </conditionalFormatting>
  <conditionalFormatting sqref="T691:T702">
    <cfRule type="cellIs" dxfId="540" priority="546" operator="lessThan">
      <formula>0</formula>
    </cfRule>
  </conditionalFormatting>
  <conditionalFormatting sqref="I691:I702">
    <cfRule type="cellIs" dxfId="539" priority="545" operator="notBetween">
      <formula>0</formula>
      <formula>10</formula>
    </cfRule>
  </conditionalFormatting>
  <conditionalFormatting sqref="T703:T708">
    <cfRule type="cellIs" dxfId="538" priority="462" operator="lessThan">
      <formula>0</formula>
    </cfRule>
  </conditionalFormatting>
  <conditionalFormatting sqref="I703:I708">
    <cfRule type="cellIs" dxfId="537" priority="461" operator="notBetween">
      <formula>0</formula>
      <formula>10</formula>
    </cfRule>
  </conditionalFormatting>
  <conditionalFormatting sqref="T711:T722">
    <cfRule type="cellIs" dxfId="536" priority="456" operator="lessThan">
      <formula>0</formula>
    </cfRule>
  </conditionalFormatting>
  <conditionalFormatting sqref="I711:I722">
    <cfRule type="cellIs" dxfId="535" priority="455" operator="notBetween">
      <formula>0</formula>
      <formula>10</formula>
    </cfRule>
  </conditionalFormatting>
  <conditionalFormatting sqref="T723:T728">
    <cfRule type="cellIs" dxfId="534" priority="372" operator="lessThan">
      <formula>0</formula>
    </cfRule>
  </conditionalFormatting>
  <conditionalFormatting sqref="I723:I728">
    <cfRule type="cellIs" dxfId="533" priority="371" operator="notBetween">
      <formula>0</formula>
      <formula>10</formula>
    </cfRule>
  </conditionalFormatting>
  <conditionalFormatting sqref="T731:T742">
    <cfRule type="cellIs" dxfId="532" priority="366" operator="lessThan">
      <formula>0</formula>
    </cfRule>
  </conditionalFormatting>
  <conditionalFormatting sqref="I731:I742">
    <cfRule type="cellIs" dxfId="531" priority="365" operator="notBetween">
      <formula>0</formula>
      <formula>10</formula>
    </cfRule>
  </conditionalFormatting>
  <conditionalFormatting sqref="T743:T748">
    <cfRule type="cellIs" dxfId="530" priority="282" operator="lessThan">
      <formula>0</formula>
    </cfRule>
  </conditionalFormatting>
  <conditionalFormatting sqref="I743:I748">
    <cfRule type="cellIs" dxfId="529" priority="281" operator="notBetween">
      <formula>0</formula>
      <formula>10</formula>
    </cfRule>
  </conditionalFormatting>
  <conditionalFormatting sqref="T751:T762">
    <cfRule type="cellIs" dxfId="528" priority="276" operator="lessThan">
      <formula>0</formula>
    </cfRule>
  </conditionalFormatting>
  <conditionalFormatting sqref="I751:I762">
    <cfRule type="cellIs" dxfId="527" priority="275" operator="notBetween">
      <formula>0</formula>
      <formula>10</formula>
    </cfRule>
  </conditionalFormatting>
  <conditionalFormatting sqref="T763:T768">
    <cfRule type="cellIs" dxfId="526" priority="192" operator="lessThan">
      <formula>0</formula>
    </cfRule>
  </conditionalFormatting>
  <conditionalFormatting sqref="I763:I768">
    <cfRule type="cellIs" dxfId="525" priority="191" operator="notBetween">
      <formula>0</formula>
      <formula>10</formula>
    </cfRule>
  </conditionalFormatting>
  <conditionalFormatting sqref="T771:T782">
    <cfRule type="cellIs" dxfId="524" priority="186" operator="lessThan">
      <formula>0</formula>
    </cfRule>
  </conditionalFormatting>
  <conditionalFormatting sqref="I771:I782">
    <cfRule type="cellIs" dxfId="523" priority="185" operator="notBetween">
      <formula>0</formula>
      <formula>10</formula>
    </cfRule>
  </conditionalFormatting>
  <conditionalFormatting sqref="T783:T788">
    <cfRule type="cellIs" dxfId="522" priority="102" operator="lessThan">
      <formula>0</formula>
    </cfRule>
  </conditionalFormatting>
  <conditionalFormatting sqref="I783:I788">
    <cfRule type="cellIs" dxfId="521" priority="101" operator="notBetween">
      <formula>0</formula>
      <formula>10</formula>
    </cfRule>
  </conditionalFormatting>
  <conditionalFormatting sqref="T791:T802">
    <cfRule type="cellIs" dxfId="520" priority="96" operator="lessThan">
      <formula>0</formula>
    </cfRule>
  </conditionalFormatting>
  <conditionalFormatting sqref="I791:I802">
    <cfRule type="cellIs" dxfId="519" priority="95" operator="notBetween">
      <formula>0</formula>
      <formula>10</formula>
    </cfRule>
  </conditionalFormatting>
  <conditionalFormatting sqref="T803:T808">
    <cfRule type="cellIs" dxfId="518" priority="12" operator="lessThan">
      <formula>0</formula>
    </cfRule>
  </conditionalFormatting>
  <conditionalFormatting sqref="I803:I808">
    <cfRule type="cellIs" dxfId="517" priority="11" operator="notBetween">
      <formula>0</formula>
      <formula>10</formula>
    </cfRule>
  </conditionalFormatting>
  <conditionalFormatting sqref="N11:R802">
    <cfRule type="expression" dxfId="516" priority="1">
      <formula>IF($L11="なし",TRUE)</formula>
    </cfRule>
  </conditionalFormatting>
  <conditionalFormatting sqref="O11:P802">
    <cfRule type="expression" dxfId="515" priority="3">
      <formula>IF(OR($N11="【宿舎借上げ】",$N11="【補助対象外】"),TRUE)</formula>
    </cfRule>
  </conditionalFormatting>
  <conditionalFormatting sqref="Q11:R802">
    <cfRule type="expression" dxfId="514" priority="4">
      <formula>IF(OR($N11="【住宅手当】",$N11="【補助対象外】"),TRUE)</formula>
    </cfRule>
  </conditionalFormatting>
  <dataValidations count="7">
    <dataValidation type="custom" allowBlank="1" showInputMessage="1" showErrorMessage="1" sqref="P11:P28 P31:P48 P51:P68 P71:P88 P91:P108 P111:P128 P131:P148 P151:P168 P171:P188 P191:P208 P211:P228 P231:P248 P251:P268 P271:P288 P291:P308 P311:P328 P331:P348 P351:P368 P371:P388 P391:P408 P411:P428 P431:P448 P451:P468 P471:P488 P491:P508 P511:P528 P531:P548 P551:P568 P571:P588 P591:P608 P611:P628 P631:P648 P651:P668 P671:P688 P691:P708 P711:P728 P731:P748 P751:P768 P771:P788 P791:P808">
      <formula1>N11="【住宅手当】"</formula1>
    </dataValidation>
    <dataValidation type="custom" allowBlank="1" showInputMessage="1" showErrorMessage="1" sqref="O11:O28 O31:O48 O51:O68 O71:O88 O91:O108 O111:O128 O131:O148 O151:O168 O171:O188 O191:O208 O211:O228 O231:O248 O251:O268 O271:O288 O291:O308 O311:O328 O331:O348 O351:O368 O371:O388 O391:O408 O411:O428 O431:O448 O451:O468 O471:O488 O491:O508 O511:O528 O531:O548 O551:O568 O571:O588 O591:O608 O611:O628 O631:O648 O651:O668 O671:O688 O691:O708 O711:O728 O731:O748 O751:O768 O771:O788 O791:O808">
      <formula1>N11="【住宅手当】"</formula1>
    </dataValidation>
    <dataValidation type="custom" allowBlank="1" showInputMessage="1" showErrorMessage="1" sqref="R11:R28 R31:R48 R51:R68 R71:R88 R91:R108 R111:R128 R131:R148 R151:R168 R171:R188 R191:R208 R211:R228 R231:R248 R251:R268 R271:R288 R291:R308 R311:R328 R331:R348 R351:R368 R371:R388 R391:R408 R411:R428 R431:R448 R451:R468 R471:R488 R491:R508 R511:R528 R531:R548 R551:R568 R571:R588 R591:R608 R611:R628 R631:R648 R651:R668 R671:R688 R691:R708 R711:R728 R731:R748 R751:R768 R771:R788 R791:R808">
      <formula1>N11="【宿舎借上げ】"</formula1>
    </dataValidation>
    <dataValidation type="custom" allowBlank="1" showInputMessage="1" showErrorMessage="1" sqref="Q11:Q28 Q31:Q48 Q51:Q68 Q71:Q88 Q91:Q108 Q111:Q128 Q131:Q148 Q151:Q168 Q171:Q188 Q191:Q208 Q211:Q228 Q231:Q248 Q251:Q268 Q271:Q288 Q291:Q308 Q311:Q328 Q331:Q348 Q351:Q368 Q371:Q388 Q391:Q408 Q411:Q428 Q431:Q448 Q451:Q468 Q471:Q488 Q491:Q508 Q511:Q528 Q531:Q548 Q551:Q568 Q571:Q588 Q591:Q608 Q611:Q628 Q631:Q648 Q651:Q668 Q671:Q688 Q691:Q708 Q711:Q728 Q731:Q748 Q751:Q768 Q771:Q788 Q791:Q808">
      <formula1>N11="【宿舎借上げ】"</formula1>
    </dataValidation>
    <dataValidation type="list" allowBlank="1" showInputMessage="1" showErrorMessage="1" sqref="S11:S28 S31:S48 S51:S68 S71:S88 S91:S108 S111:S128 S131:S148 S151:S168 S171:S188 S191:S208 S211:S228 S231:S248 S251:S268 S271:S288 S291:S308 S311:S328 S331:S348 S351:S368 S371:S388 S391:S408 S411:S428 S431:S448 S451:S468 S471:S488 S491:S508 S511:S528 S531:S548 S551:S568 S571:S588 S591:S608 S611:S628 S631:S648 S651:S668 S671:S688 S691:S708 S711:S728 S731:S748 S751:S768 S771:S788 S791:S808">
      <formula1>"標準エリア,加算エリア,神戸市外"</formula1>
    </dataValidation>
    <dataValidation type="list" allowBlank="1" showInputMessage="1" showErrorMessage="1" sqref="N11:N28 N31:N48 N51:N68 N71:N88 N91:N108 N111:N128 N131:N148 N151:N168 N171:N188 N191:N208 N211:N228 N231:N248 N251:N268 N271:N288 N291:N308 N311:N328 N331:N348 N351:N368 N371:N388 N391:N408 N411:N428 N431:N448 N451:N468 N471:N488 N491:N508 N511:N528 N531:N548 N551:N568 N571:N588 N591:N608 N611:N628 N631:N648 N651:N668 N671:N688 N691:N708 N711:N728 N731:N748 N751:N768 N771:N788 N791:N808">
      <formula1>$A$1:$A$3</formula1>
    </dataValidation>
    <dataValidation type="list" allowBlank="1" showInputMessage="1" showErrorMessage="1" sqref="L11:L28 L31:L48 L51:L68 L71:L88 L91:L108 L111:L128 L131:L148 L151:L168 L171:L188 L191:L208 L211:L228 L231:L248 L251:L268 L271:L288 L291:L308 L311:L328 L331:L348 L351:L368 L371:L388 L391:L408 L411:L428 L431:L448 L451:L468 L471:L488 L491:L508 L511:L528 L531:L548 L551:L568 L571:L588 L591:L608 L611:L628 L631:L648 L651:L668 L671:L688 L691:L708 L711:L728 L731:L748 L751:L768 L771:L788 L791:L808">
      <formula1>"なし,【あり】"</formula1>
    </dataValidation>
  </dataValidations>
  <pageMargins left="0.7" right="0.7" top="0.75" bottom="0.75" header="0.3" footer="0.3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G4297"/>
  <sheetViews>
    <sheetView showGridLines="0" zoomScale="80" zoomScaleNormal="80" workbookViewId="0">
      <selection activeCell="D12" sqref="D12"/>
    </sheetView>
  </sheetViews>
  <sheetFormatPr defaultColWidth="8.6640625" defaultRowHeight="19.5" x14ac:dyDescent="0.55000000000000004"/>
  <cols>
    <col min="1" max="1" width="6.5" style="78" customWidth="1"/>
    <col min="2" max="4" width="21.83203125" style="1" customWidth="1"/>
    <col min="5" max="5" width="4.9140625" style="1" customWidth="1"/>
    <col min="6" max="6" width="6.08203125" style="1" customWidth="1"/>
    <col min="7" max="8" width="12" style="149" hidden="1" customWidth="1"/>
    <col min="9" max="9" width="9.6640625" style="1" hidden="1" customWidth="1"/>
    <col min="10" max="10" width="17.58203125" style="149" customWidth="1"/>
    <col min="11" max="11" width="17.58203125" style="1" customWidth="1"/>
    <col min="12" max="12" width="10.83203125" style="1" bestFit="1" customWidth="1"/>
    <col min="13" max="13" width="4" style="1" bestFit="1" customWidth="1"/>
    <col min="14" max="14" width="14.33203125" style="149" bestFit="1" customWidth="1"/>
    <col min="15" max="15" width="11.6640625" style="1" customWidth="1"/>
    <col min="16" max="16" width="11.4140625" style="1" customWidth="1"/>
    <col min="17" max="17" width="11" style="1" bestFit="1" customWidth="1"/>
    <col min="18" max="18" width="14.1640625" style="1" customWidth="1"/>
    <col min="19" max="19" width="15.1640625" style="1" bestFit="1" customWidth="1"/>
    <col min="20" max="20" width="14.58203125" style="1" customWidth="1"/>
    <col min="21" max="21" width="14.6640625" style="1" hidden="1" customWidth="1"/>
    <col min="22" max="22" width="22" style="149" customWidth="1"/>
    <col min="23" max="23" width="8.6640625" style="1"/>
    <col min="24" max="24" width="12" style="1" hidden="1" customWidth="1"/>
    <col min="25" max="33" width="18.4140625" style="1" hidden="1" customWidth="1"/>
    <col min="34" max="34" width="18.4140625" style="1" customWidth="1"/>
    <col min="35" max="16384" width="8.6640625" style="1"/>
  </cols>
  <sheetData>
    <row r="1" spans="1:33" x14ac:dyDescent="0.55000000000000004">
      <c r="A1" s="78" t="s">
        <v>20</v>
      </c>
    </row>
    <row r="2" spans="1:33" ht="63" customHeight="1" thickBot="1" x14ac:dyDescent="0.6">
      <c r="A2" s="78" t="s">
        <v>76</v>
      </c>
      <c r="B2" s="56" t="s">
        <v>168</v>
      </c>
      <c r="C2" s="56"/>
      <c r="D2" s="56"/>
      <c r="E2" s="56"/>
      <c r="F2" s="56"/>
    </row>
    <row r="3" spans="1:33" ht="37.25" customHeight="1" thickBot="1" x14ac:dyDescent="0.6">
      <c r="A3" s="78" t="s">
        <v>77</v>
      </c>
      <c r="B3" s="85" t="s">
        <v>64</v>
      </c>
      <c r="C3" s="316">
        <f>IF('変更シート（１回目）'!M3=0,'変更シート（１回目）'!C3,'変更シート（１回目）'!M3)</f>
        <v>0</v>
      </c>
      <c r="D3" s="317"/>
      <c r="E3" s="317"/>
      <c r="F3" s="318"/>
      <c r="G3" s="123"/>
      <c r="H3" s="123"/>
      <c r="I3" s="123"/>
      <c r="J3" s="124"/>
      <c r="K3" s="319" t="s">
        <v>117</v>
      </c>
      <c r="L3" s="319"/>
      <c r="M3" s="320"/>
      <c r="N3" s="345"/>
      <c r="O3" s="345"/>
      <c r="P3" s="345"/>
      <c r="Q3" s="346"/>
      <c r="S3" s="113" t="s">
        <v>80</v>
      </c>
      <c r="T3" s="313">
        <f>D21+D41+D61+D81+D101+D121+D141+D161+D181+D201+D221+D241+D261+D281+D301+D321+D341+D361+D381+D401+D421+D441+D461+D481+D501+D521+D541+D561+D581+D601+D621+D641+D661+D681+D701+D721+D741+D761+D781+D801</f>
        <v>0</v>
      </c>
      <c r="U3" s="314"/>
      <c r="V3" s="314"/>
    </row>
    <row r="4" spans="1:33" ht="1.25" customHeight="1" x14ac:dyDescent="0.55000000000000004">
      <c r="B4" s="85"/>
      <c r="C4" s="124"/>
      <c r="D4" s="124"/>
      <c r="E4" s="124"/>
      <c r="F4" s="124"/>
      <c r="G4" s="152"/>
      <c r="H4" s="152"/>
      <c r="I4" s="152"/>
      <c r="J4" s="124"/>
      <c r="K4" s="148"/>
      <c r="L4" s="148"/>
      <c r="M4" s="153"/>
      <c r="N4" s="153"/>
      <c r="O4" s="153"/>
      <c r="P4" s="153"/>
      <c r="Q4" s="153"/>
      <c r="S4" s="129"/>
      <c r="T4" s="150"/>
      <c r="U4" s="150"/>
      <c r="V4" s="150"/>
    </row>
    <row r="5" spans="1:33" ht="1.25" customHeight="1" x14ac:dyDescent="0.55000000000000004">
      <c r="B5" s="85"/>
      <c r="C5" s="124"/>
      <c r="D5" s="124"/>
      <c r="E5" s="124"/>
      <c r="F5" s="124"/>
      <c r="G5" s="152"/>
      <c r="H5" s="152"/>
      <c r="I5" s="152"/>
      <c r="J5" s="124"/>
      <c r="K5" s="148"/>
      <c r="L5" s="148"/>
      <c r="M5" s="153"/>
      <c r="N5" s="153"/>
      <c r="O5" s="153"/>
      <c r="P5" s="153"/>
      <c r="Q5" s="153"/>
      <c r="S5" s="129"/>
      <c r="T5" s="150"/>
      <c r="U5" s="150"/>
      <c r="V5" s="150"/>
    </row>
    <row r="6" spans="1:33" ht="1.25" customHeight="1" x14ac:dyDescent="0.55000000000000004">
      <c r="B6" s="85"/>
      <c r="C6" s="124"/>
      <c r="D6" s="124"/>
      <c r="E6" s="124"/>
      <c r="F6" s="124"/>
      <c r="G6" s="152"/>
      <c r="H6" s="152"/>
      <c r="I6" s="152"/>
      <c r="J6" s="124"/>
      <c r="K6" s="148"/>
      <c r="L6" s="148"/>
      <c r="M6" s="153"/>
      <c r="N6" s="153"/>
      <c r="O6" s="153"/>
      <c r="P6" s="153"/>
      <c r="Q6" s="153"/>
      <c r="S6" s="129"/>
      <c r="T6" s="150"/>
      <c r="U6" s="150"/>
      <c r="V6" s="150"/>
    </row>
    <row r="7" spans="1:33" ht="1.25" customHeight="1" x14ac:dyDescent="0.55000000000000004">
      <c r="B7" s="85"/>
      <c r="C7" s="124"/>
      <c r="D7" s="124"/>
      <c r="E7" s="124"/>
      <c r="F7" s="124"/>
      <c r="G7" s="152"/>
      <c r="H7" s="152"/>
      <c r="I7" s="152"/>
      <c r="J7" s="124"/>
      <c r="K7" s="148"/>
      <c r="L7" s="148"/>
      <c r="M7" s="153"/>
      <c r="N7" s="153"/>
      <c r="O7" s="153"/>
      <c r="P7" s="153"/>
      <c r="Q7" s="153"/>
      <c r="S7" s="129"/>
      <c r="T7" s="150"/>
      <c r="U7" s="150"/>
      <c r="V7" s="150"/>
    </row>
    <row r="8" spans="1:33" ht="1.25" customHeight="1" x14ac:dyDescent="0.55000000000000004">
      <c r="B8" s="85"/>
      <c r="C8" s="124"/>
      <c r="D8" s="124"/>
      <c r="E8" s="124"/>
      <c r="F8" s="124"/>
      <c r="G8" s="152"/>
      <c r="H8" s="152"/>
      <c r="I8" s="152"/>
      <c r="J8" s="124"/>
      <c r="K8" s="148"/>
      <c r="L8" s="148"/>
      <c r="M8" s="153"/>
      <c r="N8" s="153"/>
      <c r="O8" s="153"/>
      <c r="P8" s="153"/>
      <c r="Q8" s="153"/>
      <c r="S8" s="129"/>
      <c r="T8" s="150"/>
      <c r="U8" s="150"/>
      <c r="V8" s="150"/>
    </row>
    <row r="9" spans="1:33" ht="20" thickBot="1" x14ac:dyDescent="0.5">
      <c r="B9" s="6"/>
      <c r="C9" s="6"/>
      <c r="D9" s="122" t="str">
        <f>'変更シート（１回目）'!D9</f>
        <v>１人目</v>
      </c>
      <c r="E9" s="6"/>
      <c r="F9" s="6"/>
      <c r="T9" s="154"/>
      <c r="U9" s="154"/>
      <c r="V9" s="155"/>
    </row>
    <row r="10" spans="1:33" s="70" customFormat="1" ht="48" customHeight="1" thickBot="1" x14ac:dyDescent="0.6">
      <c r="A10" s="78"/>
      <c r="B10" s="83" t="s">
        <v>94</v>
      </c>
      <c r="C10" s="83" t="s">
        <v>105</v>
      </c>
      <c r="D10" s="114" t="s">
        <v>107</v>
      </c>
      <c r="E10" s="88"/>
      <c r="F10" s="83" t="s">
        <v>93</v>
      </c>
      <c r="G10" s="84" t="s">
        <v>66</v>
      </c>
      <c r="H10" s="84" t="s">
        <v>67</v>
      </c>
      <c r="I10" s="81" t="s">
        <v>73</v>
      </c>
      <c r="J10" s="116" t="s">
        <v>172</v>
      </c>
      <c r="K10" s="116" t="s">
        <v>170</v>
      </c>
      <c r="L10" s="116" t="s">
        <v>109</v>
      </c>
      <c r="M10" s="116"/>
      <c r="N10" s="84" t="s">
        <v>75</v>
      </c>
      <c r="O10" s="84" t="s">
        <v>69</v>
      </c>
      <c r="P10" s="84" t="s">
        <v>68</v>
      </c>
      <c r="Q10" s="84" t="s">
        <v>70</v>
      </c>
      <c r="R10" s="84" t="s">
        <v>71</v>
      </c>
      <c r="S10" s="84" t="s">
        <v>15</v>
      </c>
      <c r="T10" s="121" t="s">
        <v>113</v>
      </c>
      <c r="U10" s="80" t="s">
        <v>74</v>
      </c>
      <c r="V10" s="69" t="s">
        <v>116</v>
      </c>
      <c r="Y10" s="70" t="s">
        <v>54</v>
      </c>
      <c r="Z10" s="70" t="s">
        <v>79</v>
      </c>
      <c r="AA10" s="70" t="s">
        <v>56</v>
      </c>
      <c r="AB10" s="70" t="s">
        <v>57</v>
      </c>
      <c r="AC10" s="71" t="s">
        <v>58</v>
      </c>
      <c r="AD10" s="70" t="s">
        <v>59</v>
      </c>
      <c r="AE10" s="70" t="s">
        <v>60</v>
      </c>
      <c r="AF10" s="70" t="s">
        <v>61</v>
      </c>
      <c r="AG10" s="70" t="s">
        <v>62</v>
      </c>
    </row>
    <row r="11" spans="1:33" s="70" customFormat="1" ht="20.5" customHeight="1" x14ac:dyDescent="0.55000000000000004">
      <c r="A11" s="315"/>
      <c r="B11" s="72" t="s">
        <v>96</v>
      </c>
      <c r="C11" s="184" t="str">
        <f>IF('変更シート（１回目）'!D11=0,'変更シート（１回目）'!C11,'変更シート（１回目）'!D11)</f>
        <v/>
      </c>
      <c r="D11" s="304"/>
      <c r="E11" s="89"/>
      <c r="F11" s="87">
        <v>1</v>
      </c>
      <c r="G11" s="73"/>
      <c r="H11" s="74"/>
      <c r="I11" s="75">
        <f t="shared" ref="I11:I22" si="0">IF(H11-G11+1&lt;10,IF(H11-G11+1&gt;0,H11-G11+1,"✕"),"✕")</f>
        <v>1</v>
      </c>
      <c r="J11" s="119" t="str">
        <f>'変更シート（１回目）'!X11</f>
        <v>【住宅手当】</v>
      </c>
      <c r="K11" s="117">
        <f>'変更シート（１回目）'!T11</f>
        <v>0</v>
      </c>
      <c r="L11" s="300" t="s">
        <v>108</v>
      </c>
      <c r="M11" s="332" t="s">
        <v>110</v>
      </c>
      <c r="N11" s="283" t="s">
        <v>20</v>
      </c>
      <c r="O11" s="284"/>
      <c r="P11" s="284"/>
      <c r="Q11" s="284"/>
      <c r="R11" s="284"/>
      <c r="S11" s="285" t="s">
        <v>17</v>
      </c>
      <c r="T11" s="76">
        <f>IF(L11="【あり】",IF(N11="【住宅手当】",AC11,IF(N11="【宿舎借上げ】",AG11,0)),K11)</f>
        <v>0</v>
      </c>
      <c r="U11" s="76">
        <f t="shared" ref="U11:U22" si="1">I11*T11</f>
        <v>0</v>
      </c>
      <c r="V11" s="286"/>
      <c r="X11" s="70" t="str">
        <f>IF(L11="【あり】",N11,J11)</f>
        <v>【住宅手当】</v>
      </c>
      <c r="Y11" s="70">
        <f t="shared" ref="Y11:Y22" si="2">IF(S11="標準エリア",1/2,(IF(S11="加算エリア",2/3,0)))</f>
        <v>0.5</v>
      </c>
      <c r="Z11" s="70">
        <f t="shared" ref="Z11:Z22" si="3">P11*Y11</f>
        <v>0</v>
      </c>
      <c r="AA11" s="70">
        <f t="shared" ref="AA11:AA22" si="4">IF(Z11&gt;=(IF(S11="標準エリア",10000,IF(S11="加算エリア",14000,0))),IF(S11="標準エリア",10000,IF(S11="加算エリア",14000,0)),Z11)</f>
        <v>0</v>
      </c>
      <c r="AB11" s="77">
        <f t="shared" ref="AB11:AB22" si="5">O11-P11</f>
        <v>0</v>
      </c>
      <c r="AC11" s="70">
        <f t="shared" ref="AC11:AC22" si="6">IF(AA11&gt;=AB11,AB11,AA11)</f>
        <v>0</v>
      </c>
      <c r="AD11" s="77">
        <f t="shared" ref="AD11:AD22" si="7">Q11-R11</f>
        <v>0</v>
      </c>
      <c r="AE11" s="70">
        <f t="shared" ref="AE11:AE22" si="8">AD11*Y11</f>
        <v>0</v>
      </c>
      <c r="AF11" s="70">
        <f t="shared" ref="AF11:AF22" si="9">IF(AE11&gt;=(IF(S11="標準エリア",10000,14000)),(IF(S11="標準エリア",10000,14000)),AE11)</f>
        <v>0</v>
      </c>
      <c r="AG11" s="70">
        <f t="shared" ref="AG11:AG22" si="10">IF(AF11&gt;=R11,R11,AF11)</f>
        <v>0</v>
      </c>
    </row>
    <row r="12" spans="1:33" s="70" customFormat="1" ht="20.5" customHeight="1" x14ac:dyDescent="0.55000000000000004">
      <c r="A12" s="315"/>
      <c r="B12" s="101" t="s">
        <v>97</v>
      </c>
      <c r="C12" s="102" t="str">
        <f>IF('変更シート（１回目）'!D12=0,'変更シート（１回目）'!C12,'変更シート（１回目）'!D12)</f>
        <v/>
      </c>
      <c r="D12" s="301"/>
      <c r="E12" s="90"/>
      <c r="F12" s="102">
        <v>2</v>
      </c>
      <c r="G12" s="104"/>
      <c r="H12" s="105"/>
      <c r="I12" s="106">
        <f t="shared" si="0"/>
        <v>1</v>
      </c>
      <c r="J12" s="118" t="str">
        <f>'変更シート（１回目）'!X12</f>
        <v>【住宅手当】</v>
      </c>
      <c r="K12" s="107">
        <f>'変更シート（１回目）'!T12</f>
        <v>0</v>
      </c>
      <c r="L12" s="300" t="s">
        <v>108</v>
      </c>
      <c r="M12" s="333"/>
      <c r="N12" s="288" t="s">
        <v>20</v>
      </c>
      <c r="O12" s="289"/>
      <c r="P12" s="289"/>
      <c r="Q12" s="289"/>
      <c r="R12" s="289"/>
      <c r="S12" s="290" t="s">
        <v>17</v>
      </c>
      <c r="T12" s="107">
        <f>IF(L12="【あり】",IF(N12="【住宅手当】",AC12,IF(N12="【宿舎借上げ】",AG12,0)),K12)</f>
        <v>0</v>
      </c>
      <c r="U12" s="107">
        <f t="shared" si="1"/>
        <v>0</v>
      </c>
      <c r="V12" s="291"/>
      <c r="X12" s="70" t="str">
        <f t="shared" ref="X12:X22" si="11">IF(L12="【あり】",N12,J12)</f>
        <v>【住宅手当】</v>
      </c>
      <c r="Y12" s="70">
        <f t="shared" si="2"/>
        <v>0.5</v>
      </c>
      <c r="Z12" s="70">
        <f t="shared" si="3"/>
        <v>0</v>
      </c>
      <c r="AA12" s="70">
        <f t="shared" si="4"/>
        <v>0</v>
      </c>
      <c r="AB12" s="77">
        <f t="shared" si="5"/>
        <v>0</v>
      </c>
      <c r="AC12" s="70">
        <f t="shared" si="6"/>
        <v>0</v>
      </c>
      <c r="AD12" s="77">
        <f t="shared" si="7"/>
        <v>0</v>
      </c>
      <c r="AE12" s="70">
        <f t="shared" si="8"/>
        <v>0</v>
      </c>
      <c r="AF12" s="70">
        <f t="shared" si="9"/>
        <v>0</v>
      </c>
      <c r="AG12" s="70">
        <f t="shared" si="10"/>
        <v>0</v>
      </c>
    </row>
    <row r="13" spans="1:33" s="70" customFormat="1" ht="20.5" customHeight="1" x14ac:dyDescent="0.55000000000000004">
      <c r="A13" s="315"/>
      <c r="B13" s="101" t="s">
        <v>106</v>
      </c>
      <c r="C13" s="103" t="str">
        <f>IF('変更シート（１回目）'!D13=0,'変更シート（１回目）'!C13,'変更シート（１回目）'!D13)</f>
        <v/>
      </c>
      <c r="D13" s="301"/>
      <c r="E13" s="89"/>
      <c r="F13" s="102">
        <v>3</v>
      </c>
      <c r="G13" s="104"/>
      <c r="H13" s="105"/>
      <c r="I13" s="106">
        <f t="shared" si="0"/>
        <v>1</v>
      </c>
      <c r="J13" s="118" t="str">
        <f>'変更シート（１回目）'!X13</f>
        <v>【住宅手当】</v>
      </c>
      <c r="K13" s="107">
        <f>'変更シート（１回目）'!T13</f>
        <v>0</v>
      </c>
      <c r="L13" s="300" t="s">
        <v>108</v>
      </c>
      <c r="M13" s="333"/>
      <c r="N13" s="288" t="s">
        <v>20</v>
      </c>
      <c r="O13" s="289"/>
      <c r="P13" s="289"/>
      <c r="Q13" s="289"/>
      <c r="R13" s="289"/>
      <c r="S13" s="290" t="s">
        <v>17</v>
      </c>
      <c r="T13" s="107">
        <f t="shared" ref="T13:T22" si="12">IF(L13="【あり】",IF(N13="【住宅手当】",AC13,IF(N13="【宿舎借上げ】",AG13,0)),K13)</f>
        <v>0</v>
      </c>
      <c r="U13" s="107">
        <f t="shared" si="1"/>
        <v>0</v>
      </c>
      <c r="V13" s="291"/>
      <c r="X13" s="70" t="str">
        <f t="shared" si="11"/>
        <v>【住宅手当】</v>
      </c>
      <c r="Y13" s="70">
        <f t="shared" si="2"/>
        <v>0.5</v>
      </c>
      <c r="Z13" s="70">
        <f t="shared" si="3"/>
        <v>0</v>
      </c>
      <c r="AA13" s="70">
        <f t="shared" si="4"/>
        <v>0</v>
      </c>
      <c r="AB13" s="77">
        <f t="shared" si="5"/>
        <v>0</v>
      </c>
      <c r="AC13" s="70">
        <f t="shared" si="6"/>
        <v>0</v>
      </c>
      <c r="AD13" s="77">
        <f t="shared" si="7"/>
        <v>0</v>
      </c>
      <c r="AE13" s="70">
        <f t="shared" si="8"/>
        <v>0</v>
      </c>
      <c r="AF13" s="70">
        <f t="shared" si="9"/>
        <v>0</v>
      </c>
      <c r="AG13" s="70">
        <f t="shared" si="10"/>
        <v>0</v>
      </c>
    </row>
    <row r="14" spans="1:33" s="70" customFormat="1" ht="20.5" customHeight="1" x14ac:dyDescent="0.55000000000000004">
      <c r="A14" s="315"/>
      <c r="B14" s="323" t="s">
        <v>101</v>
      </c>
      <c r="C14" s="347" t="str">
        <f>IF('変更シート（１回目）'!D14=0,'変更シート（１回目）'!C14,'変更シート（１回目）'!D14)</f>
        <v/>
      </c>
      <c r="D14" s="329"/>
      <c r="E14" s="90"/>
      <c r="F14" s="102">
        <v>4</v>
      </c>
      <c r="G14" s="104"/>
      <c r="H14" s="105"/>
      <c r="I14" s="106">
        <f t="shared" si="0"/>
        <v>1</v>
      </c>
      <c r="J14" s="118" t="str">
        <f>'変更シート（１回目）'!X14</f>
        <v>【住宅手当】</v>
      </c>
      <c r="K14" s="107">
        <f>'変更シート（１回目）'!T14</f>
        <v>0</v>
      </c>
      <c r="L14" s="300" t="s">
        <v>108</v>
      </c>
      <c r="M14" s="333"/>
      <c r="N14" s="288" t="s">
        <v>20</v>
      </c>
      <c r="O14" s="289"/>
      <c r="P14" s="289"/>
      <c r="Q14" s="289"/>
      <c r="R14" s="289"/>
      <c r="S14" s="290" t="s">
        <v>17</v>
      </c>
      <c r="T14" s="107">
        <f t="shared" si="12"/>
        <v>0</v>
      </c>
      <c r="U14" s="107">
        <f t="shared" si="1"/>
        <v>0</v>
      </c>
      <c r="V14" s="291"/>
      <c r="X14" s="70" t="str">
        <f t="shared" si="11"/>
        <v>【住宅手当】</v>
      </c>
      <c r="Y14" s="70">
        <f t="shared" si="2"/>
        <v>0.5</v>
      </c>
      <c r="Z14" s="70">
        <f t="shared" si="3"/>
        <v>0</v>
      </c>
      <c r="AA14" s="70">
        <f t="shared" si="4"/>
        <v>0</v>
      </c>
      <c r="AB14" s="77">
        <f t="shared" si="5"/>
        <v>0</v>
      </c>
      <c r="AC14" s="70">
        <f t="shared" si="6"/>
        <v>0</v>
      </c>
      <c r="AD14" s="77">
        <f t="shared" si="7"/>
        <v>0</v>
      </c>
      <c r="AE14" s="70">
        <f t="shared" si="8"/>
        <v>0</v>
      </c>
      <c r="AF14" s="70">
        <f t="shared" si="9"/>
        <v>0</v>
      </c>
      <c r="AG14" s="70">
        <f t="shared" si="10"/>
        <v>0</v>
      </c>
    </row>
    <row r="15" spans="1:33" s="70" customFormat="1" ht="20.5" customHeight="1" x14ac:dyDescent="0.55000000000000004">
      <c r="A15" s="315"/>
      <c r="B15" s="324"/>
      <c r="C15" s="348"/>
      <c r="D15" s="330"/>
      <c r="E15" s="89"/>
      <c r="F15" s="102">
        <v>5</v>
      </c>
      <c r="G15" s="104"/>
      <c r="H15" s="105"/>
      <c r="I15" s="106">
        <f t="shared" si="0"/>
        <v>1</v>
      </c>
      <c r="J15" s="118" t="str">
        <f>'変更シート（１回目）'!X15</f>
        <v>【住宅手当】</v>
      </c>
      <c r="K15" s="107">
        <f>'変更シート（１回目）'!T15</f>
        <v>0</v>
      </c>
      <c r="L15" s="300" t="s">
        <v>108</v>
      </c>
      <c r="M15" s="333"/>
      <c r="N15" s="288" t="s">
        <v>20</v>
      </c>
      <c r="O15" s="289"/>
      <c r="P15" s="289"/>
      <c r="Q15" s="289"/>
      <c r="R15" s="289"/>
      <c r="S15" s="290" t="s">
        <v>17</v>
      </c>
      <c r="T15" s="107">
        <f t="shared" si="12"/>
        <v>0</v>
      </c>
      <c r="U15" s="107">
        <f t="shared" si="1"/>
        <v>0</v>
      </c>
      <c r="V15" s="291"/>
      <c r="X15" s="70" t="str">
        <f t="shared" si="11"/>
        <v>【住宅手当】</v>
      </c>
      <c r="Y15" s="70">
        <f t="shared" si="2"/>
        <v>0.5</v>
      </c>
      <c r="Z15" s="70">
        <f t="shared" si="3"/>
        <v>0</v>
      </c>
      <c r="AA15" s="70">
        <f t="shared" si="4"/>
        <v>0</v>
      </c>
      <c r="AB15" s="77">
        <f t="shared" si="5"/>
        <v>0</v>
      </c>
      <c r="AC15" s="70">
        <f t="shared" si="6"/>
        <v>0</v>
      </c>
      <c r="AD15" s="77">
        <f t="shared" si="7"/>
        <v>0</v>
      </c>
      <c r="AE15" s="70">
        <f t="shared" si="8"/>
        <v>0</v>
      </c>
      <c r="AF15" s="70">
        <f t="shared" si="9"/>
        <v>0</v>
      </c>
      <c r="AG15" s="70">
        <f t="shared" si="10"/>
        <v>0</v>
      </c>
    </row>
    <row r="16" spans="1:33" s="70" customFormat="1" ht="20.5" customHeight="1" thickBot="1" x14ac:dyDescent="0.6">
      <c r="A16" s="315"/>
      <c r="B16" s="325"/>
      <c r="C16" s="349"/>
      <c r="D16" s="331"/>
      <c r="E16" s="90"/>
      <c r="F16" s="102">
        <v>6</v>
      </c>
      <c r="G16" s="104"/>
      <c r="H16" s="105"/>
      <c r="I16" s="106">
        <f t="shared" si="0"/>
        <v>1</v>
      </c>
      <c r="J16" s="118" t="str">
        <f>'変更シート（１回目）'!X16</f>
        <v>【住宅手当】</v>
      </c>
      <c r="K16" s="107">
        <f>'変更シート（１回目）'!T16</f>
        <v>0</v>
      </c>
      <c r="L16" s="300" t="s">
        <v>108</v>
      </c>
      <c r="M16" s="333"/>
      <c r="N16" s="288" t="s">
        <v>20</v>
      </c>
      <c r="O16" s="289"/>
      <c r="P16" s="289"/>
      <c r="Q16" s="289"/>
      <c r="R16" s="289"/>
      <c r="S16" s="290" t="s">
        <v>17</v>
      </c>
      <c r="T16" s="107">
        <f t="shared" si="12"/>
        <v>0</v>
      </c>
      <c r="U16" s="107">
        <f t="shared" si="1"/>
        <v>0</v>
      </c>
      <c r="V16" s="291"/>
      <c r="X16" s="70" t="str">
        <f t="shared" si="11"/>
        <v>【住宅手当】</v>
      </c>
      <c r="Y16" s="70">
        <f t="shared" si="2"/>
        <v>0.5</v>
      </c>
      <c r="Z16" s="70">
        <f t="shared" si="3"/>
        <v>0</v>
      </c>
      <c r="AA16" s="70">
        <f t="shared" si="4"/>
        <v>0</v>
      </c>
      <c r="AB16" s="77">
        <f t="shared" si="5"/>
        <v>0</v>
      </c>
      <c r="AC16" s="70">
        <f t="shared" si="6"/>
        <v>0</v>
      </c>
      <c r="AD16" s="77">
        <f t="shared" si="7"/>
        <v>0</v>
      </c>
      <c r="AE16" s="70">
        <f t="shared" si="8"/>
        <v>0</v>
      </c>
      <c r="AF16" s="70">
        <f t="shared" si="9"/>
        <v>0</v>
      </c>
      <c r="AG16" s="70">
        <f t="shared" si="10"/>
        <v>0</v>
      </c>
    </row>
    <row r="17" spans="1:33" s="70" customFormat="1" ht="20.5" customHeight="1" x14ac:dyDescent="0.55000000000000004">
      <c r="A17" s="338"/>
      <c r="B17" s="99"/>
      <c r="C17" s="99"/>
      <c r="D17" s="99"/>
      <c r="E17" s="97"/>
      <c r="F17" s="102">
        <v>7</v>
      </c>
      <c r="G17" s="104"/>
      <c r="H17" s="105"/>
      <c r="I17" s="106">
        <f t="shared" si="0"/>
        <v>1</v>
      </c>
      <c r="J17" s="118" t="str">
        <f>'変更シート（１回目）'!X17</f>
        <v>【住宅手当】</v>
      </c>
      <c r="K17" s="107">
        <f>'変更シート（１回目）'!T17</f>
        <v>0</v>
      </c>
      <c r="L17" s="300" t="s">
        <v>108</v>
      </c>
      <c r="M17" s="333"/>
      <c r="N17" s="288" t="s">
        <v>20</v>
      </c>
      <c r="O17" s="289"/>
      <c r="P17" s="289"/>
      <c r="Q17" s="289"/>
      <c r="R17" s="289"/>
      <c r="S17" s="290" t="s">
        <v>17</v>
      </c>
      <c r="T17" s="107">
        <f t="shared" si="12"/>
        <v>0</v>
      </c>
      <c r="U17" s="107">
        <f t="shared" si="1"/>
        <v>0</v>
      </c>
      <c r="V17" s="291"/>
      <c r="X17" s="70" t="str">
        <f t="shared" si="11"/>
        <v>【住宅手当】</v>
      </c>
      <c r="Y17" s="70">
        <f t="shared" si="2"/>
        <v>0.5</v>
      </c>
      <c r="Z17" s="70">
        <f t="shared" si="3"/>
        <v>0</v>
      </c>
      <c r="AA17" s="70">
        <f t="shared" si="4"/>
        <v>0</v>
      </c>
      <c r="AB17" s="77">
        <f t="shared" si="5"/>
        <v>0</v>
      </c>
      <c r="AC17" s="70">
        <f t="shared" si="6"/>
        <v>0</v>
      </c>
      <c r="AD17" s="77">
        <f t="shared" si="7"/>
        <v>0</v>
      </c>
      <c r="AE17" s="70">
        <f t="shared" si="8"/>
        <v>0</v>
      </c>
      <c r="AF17" s="70">
        <f t="shared" si="9"/>
        <v>0</v>
      </c>
      <c r="AG17" s="70">
        <f t="shared" si="10"/>
        <v>0</v>
      </c>
    </row>
    <row r="18" spans="1:33" s="70" customFormat="1" ht="20.5" customHeight="1" thickBot="1" x14ac:dyDescent="0.6">
      <c r="A18" s="338"/>
      <c r="B18" s="100"/>
      <c r="C18" s="100"/>
      <c r="D18" s="100"/>
      <c r="E18" s="98"/>
      <c r="F18" s="102">
        <v>8</v>
      </c>
      <c r="G18" s="104"/>
      <c r="H18" s="105"/>
      <c r="I18" s="106">
        <f t="shared" si="0"/>
        <v>1</v>
      </c>
      <c r="J18" s="118" t="str">
        <f>'変更シート（１回目）'!X18</f>
        <v>【住宅手当】</v>
      </c>
      <c r="K18" s="107">
        <f>'変更シート（１回目）'!T18</f>
        <v>0</v>
      </c>
      <c r="L18" s="300" t="s">
        <v>108</v>
      </c>
      <c r="M18" s="333"/>
      <c r="N18" s="288" t="s">
        <v>20</v>
      </c>
      <c r="O18" s="289"/>
      <c r="P18" s="289"/>
      <c r="Q18" s="289"/>
      <c r="R18" s="289"/>
      <c r="S18" s="290" t="s">
        <v>17</v>
      </c>
      <c r="T18" s="107">
        <f t="shared" si="12"/>
        <v>0</v>
      </c>
      <c r="U18" s="107">
        <f t="shared" si="1"/>
        <v>0</v>
      </c>
      <c r="V18" s="291"/>
      <c r="X18" s="70" t="str">
        <f t="shared" si="11"/>
        <v>【住宅手当】</v>
      </c>
      <c r="Y18" s="70">
        <f t="shared" si="2"/>
        <v>0.5</v>
      </c>
      <c r="Z18" s="70">
        <f t="shared" si="3"/>
        <v>0</v>
      </c>
      <c r="AA18" s="70">
        <f t="shared" si="4"/>
        <v>0</v>
      </c>
      <c r="AB18" s="77">
        <f t="shared" si="5"/>
        <v>0</v>
      </c>
      <c r="AC18" s="70">
        <f t="shared" si="6"/>
        <v>0</v>
      </c>
      <c r="AD18" s="77">
        <f t="shared" si="7"/>
        <v>0</v>
      </c>
      <c r="AE18" s="70">
        <f t="shared" si="8"/>
        <v>0</v>
      </c>
      <c r="AF18" s="70">
        <f t="shared" si="9"/>
        <v>0</v>
      </c>
      <c r="AG18" s="70">
        <f t="shared" si="10"/>
        <v>0</v>
      </c>
    </row>
    <row r="19" spans="1:33" s="70" customFormat="1" ht="20.5" customHeight="1" thickBot="1" x14ac:dyDescent="0.6">
      <c r="A19" s="315"/>
      <c r="B19" s="172" t="str">
        <f>IF(D12=0,C12,D12)</f>
        <v/>
      </c>
      <c r="C19" s="173" t="s">
        <v>164</v>
      </c>
      <c r="D19" s="174"/>
      <c r="E19" s="89"/>
      <c r="F19" s="102">
        <v>9</v>
      </c>
      <c r="G19" s="104"/>
      <c r="H19" s="105"/>
      <c r="I19" s="106">
        <f t="shared" si="0"/>
        <v>1</v>
      </c>
      <c r="J19" s="118" t="str">
        <f>'変更シート（１回目）'!X19</f>
        <v>【住宅手当】</v>
      </c>
      <c r="K19" s="107">
        <f>'変更シート（１回目）'!T19</f>
        <v>0</v>
      </c>
      <c r="L19" s="300" t="s">
        <v>108</v>
      </c>
      <c r="M19" s="333"/>
      <c r="N19" s="288" t="s">
        <v>20</v>
      </c>
      <c r="O19" s="289"/>
      <c r="P19" s="289"/>
      <c r="Q19" s="289"/>
      <c r="R19" s="289"/>
      <c r="S19" s="290" t="s">
        <v>17</v>
      </c>
      <c r="T19" s="107">
        <f t="shared" si="12"/>
        <v>0</v>
      </c>
      <c r="U19" s="107">
        <f t="shared" si="1"/>
        <v>0</v>
      </c>
      <c r="V19" s="291"/>
      <c r="X19" s="70" t="str">
        <f t="shared" si="11"/>
        <v>【住宅手当】</v>
      </c>
      <c r="Y19" s="70">
        <f t="shared" si="2"/>
        <v>0.5</v>
      </c>
      <c r="Z19" s="70">
        <f t="shared" si="3"/>
        <v>0</v>
      </c>
      <c r="AA19" s="70">
        <f t="shared" si="4"/>
        <v>0</v>
      </c>
      <c r="AB19" s="77">
        <f t="shared" si="5"/>
        <v>0</v>
      </c>
      <c r="AC19" s="70">
        <f t="shared" si="6"/>
        <v>0</v>
      </c>
      <c r="AD19" s="77">
        <f t="shared" si="7"/>
        <v>0</v>
      </c>
      <c r="AE19" s="70">
        <f t="shared" si="8"/>
        <v>0</v>
      </c>
      <c r="AF19" s="70">
        <f t="shared" si="9"/>
        <v>0</v>
      </c>
      <c r="AG19" s="70">
        <f t="shared" si="10"/>
        <v>0</v>
      </c>
    </row>
    <row r="20" spans="1:33" s="70" customFormat="1" ht="20.5" customHeight="1" thickBot="1" x14ac:dyDescent="0.6">
      <c r="A20" s="315"/>
      <c r="B20" s="174" t="s">
        <v>5</v>
      </c>
      <c r="C20" s="175">
        <f>'変更シート（１回目）'!D20</f>
        <v>12</v>
      </c>
      <c r="D20" s="176">
        <f>COUNTIF(X11:X22,"&lt;&gt;【補助対象外】")</f>
        <v>12</v>
      </c>
      <c r="E20" s="90"/>
      <c r="F20" s="102">
        <v>10</v>
      </c>
      <c r="G20" s="104"/>
      <c r="H20" s="105"/>
      <c r="I20" s="106">
        <f t="shared" si="0"/>
        <v>1</v>
      </c>
      <c r="J20" s="118" t="str">
        <f>'変更シート（１回目）'!X20</f>
        <v>【住宅手当】</v>
      </c>
      <c r="K20" s="107">
        <f>'変更シート（１回目）'!T20</f>
        <v>0</v>
      </c>
      <c r="L20" s="300" t="s">
        <v>108</v>
      </c>
      <c r="M20" s="333"/>
      <c r="N20" s="288" t="s">
        <v>20</v>
      </c>
      <c r="O20" s="289"/>
      <c r="P20" s="289"/>
      <c r="Q20" s="289"/>
      <c r="R20" s="289"/>
      <c r="S20" s="290" t="s">
        <v>17</v>
      </c>
      <c r="T20" s="107">
        <f t="shared" si="12"/>
        <v>0</v>
      </c>
      <c r="U20" s="107">
        <f t="shared" si="1"/>
        <v>0</v>
      </c>
      <c r="V20" s="291"/>
      <c r="X20" s="70" t="str">
        <f t="shared" si="11"/>
        <v>【住宅手当】</v>
      </c>
      <c r="Y20" s="70">
        <f t="shared" si="2"/>
        <v>0.5</v>
      </c>
      <c r="Z20" s="70">
        <f t="shared" si="3"/>
        <v>0</v>
      </c>
      <c r="AA20" s="70">
        <f t="shared" si="4"/>
        <v>0</v>
      </c>
      <c r="AB20" s="77">
        <f t="shared" si="5"/>
        <v>0</v>
      </c>
      <c r="AC20" s="70">
        <f t="shared" si="6"/>
        <v>0</v>
      </c>
      <c r="AD20" s="77">
        <f t="shared" si="7"/>
        <v>0</v>
      </c>
      <c r="AE20" s="70">
        <f t="shared" si="8"/>
        <v>0</v>
      </c>
      <c r="AF20" s="70">
        <f t="shared" si="9"/>
        <v>0</v>
      </c>
      <c r="AG20" s="70">
        <f t="shared" si="10"/>
        <v>0</v>
      </c>
    </row>
    <row r="21" spans="1:33" s="70" customFormat="1" ht="20.5" customHeight="1" thickBot="1" x14ac:dyDescent="0.6">
      <c r="A21" s="315"/>
      <c r="B21" s="89" t="s">
        <v>114</v>
      </c>
      <c r="C21" s="182">
        <f>ROUNDDOWN(SUM(K11:K22),-3)</f>
        <v>0</v>
      </c>
      <c r="D21" s="177">
        <f>ROUNDDOWN(SUM(T11:T22),-3)</f>
        <v>0</v>
      </c>
      <c r="E21" s="89"/>
      <c r="F21" s="102">
        <v>11</v>
      </c>
      <c r="G21" s="104"/>
      <c r="H21" s="105"/>
      <c r="I21" s="106">
        <f t="shared" si="0"/>
        <v>1</v>
      </c>
      <c r="J21" s="118" t="str">
        <f>'変更シート（１回目）'!X21</f>
        <v>【住宅手当】</v>
      </c>
      <c r="K21" s="107">
        <f>'変更シート（１回目）'!T21</f>
        <v>0</v>
      </c>
      <c r="L21" s="300" t="s">
        <v>108</v>
      </c>
      <c r="M21" s="333"/>
      <c r="N21" s="288" t="s">
        <v>20</v>
      </c>
      <c r="O21" s="289"/>
      <c r="P21" s="289"/>
      <c r="Q21" s="289"/>
      <c r="R21" s="289"/>
      <c r="S21" s="290" t="s">
        <v>17</v>
      </c>
      <c r="T21" s="107">
        <f t="shared" si="12"/>
        <v>0</v>
      </c>
      <c r="U21" s="107">
        <f t="shared" si="1"/>
        <v>0</v>
      </c>
      <c r="V21" s="291"/>
      <c r="X21" s="70" t="str">
        <f t="shared" si="11"/>
        <v>【住宅手当】</v>
      </c>
      <c r="Y21" s="70">
        <f t="shared" si="2"/>
        <v>0.5</v>
      </c>
      <c r="Z21" s="70">
        <f t="shared" si="3"/>
        <v>0</v>
      </c>
      <c r="AA21" s="70">
        <f t="shared" si="4"/>
        <v>0</v>
      </c>
      <c r="AB21" s="77">
        <f t="shared" si="5"/>
        <v>0</v>
      </c>
      <c r="AC21" s="70">
        <f t="shared" si="6"/>
        <v>0</v>
      </c>
      <c r="AD21" s="77">
        <f t="shared" si="7"/>
        <v>0</v>
      </c>
      <c r="AE21" s="70">
        <f t="shared" si="8"/>
        <v>0</v>
      </c>
      <c r="AF21" s="70">
        <f t="shared" si="9"/>
        <v>0</v>
      </c>
      <c r="AG21" s="70">
        <f t="shared" si="10"/>
        <v>0</v>
      </c>
    </row>
    <row r="22" spans="1:33" s="70" customFormat="1" ht="20.5" customHeight="1" thickBot="1" x14ac:dyDescent="0.6">
      <c r="A22" s="315"/>
      <c r="B22" s="183" t="s">
        <v>115</v>
      </c>
      <c r="C22" s="178"/>
      <c r="D22" s="179">
        <f>D21-C21</f>
        <v>0</v>
      </c>
      <c r="E22" s="90"/>
      <c r="F22" s="108">
        <v>12</v>
      </c>
      <c r="G22" s="109"/>
      <c r="H22" s="110"/>
      <c r="I22" s="111">
        <f t="shared" si="0"/>
        <v>1</v>
      </c>
      <c r="J22" s="120" t="str">
        <f>'変更シート（１回目）'!X22</f>
        <v>【住宅手当】</v>
      </c>
      <c r="K22" s="112">
        <f>'変更シート（１回目）'!T22</f>
        <v>0</v>
      </c>
      <c r="L22" s="303" t="s">
        <v>108</v>
      </c>
      <c r="M22" s="334"/>
      <c r="N22" s="295" t="s">
        <v>20</v>
      </c>
      <c r="O22" s="296"/>
      <c r="P22" s="296"/>
      <c r="Q22" s="296"/>
      <c r="R22" s="296"/>
      <c r="S22" s="297" t="s">
        <v>17</v>
      </c>
      <c r="T22" s="112">
        <f t="shared" si="12"/>
        <v>0</v>
      </c>
      <c r="U22" s="112">
        <f t="shared" si="1"/>
        <v>0</v>
      </c>
      <c r="V22" s="298"/>
      <c r="X22" s="70" t="str">
        <f t="shared" si="11"/>
        <v>【住宅手当】</v>
      </c>
      <c r="Y22" s="70">
        <f t="shared" si="2"/>
        <v>0.5</v>
      </c>
      <c r="Z22" s="70">
        <f t="shared" si="3"/>
        <v>0</v>
      </c>
      <c r="AA22" s="70">
        <f t="shared" si="4"/>
        <v>0</v>
      </c>
      <c r="AB22" s="77">
        <f t="shared" si="5"/>
        <v>0</v>
      </c>
      <c r="AC22" s="70">
        <f t="shared" si="6"/>
        <v>0</v>
      </c>
      <c r="AD22" s="77">
        <f t="shared" si="7"/>
        <v>0</v>
      </c>
      <c r="AE22" s="70">
        <f t="shared" si="8"/>
        <v>0</v>
      </c>
      <c r="AF22" s="70">
        <f t="shared" si="9"/>
        <v>0</v>
      </c>
      <c r="AG22" s="70">
        <f t="shared" si="10"/>
        <v>0</v>
      </c>
    </row>
    <row r="23" spans="1:33" s="70" customFormat="1" ht="3.65" customHeight="1" x14ac:dyDescent="0.55000000000000004">
      <c r="A23" s="147"/>
      <c r="B23" s="91"/>
      <c r="C23" s="71"/>
      <c r="D23" s="151"/>
      <c r="E23" s="92"/>
      <c r="F23" s="71"/>
      <c r="G23" s="93"/>
      <c r="H23" s="93"/>
      <c r="I23" s="94"/>
      <c r="J23" s="156"/>
      <c r="K23" s="95"/>
      <c r="L23" s="156"/>
      <c r="M23" s="157"/>
      <c r="N23" s="267"/>
      <c r="O23" s="268"/>
      <c r="P23" s="268"/>
      <c r="Q23" s="268"/>
      <c r="R23" s="268"/>
      <c r="S23" s="267"/>
      <c r="T23" s="95"/>
      <c r="U23" s="95"/>
      <c r="V23" s="96"/>
      <c r="AB23" s="77"/>
      <c r="AD23" s="77"/>
    </row>
    <row r="24" spans="1:33" s="70" customFormat="1" ht="3.65" customHeight="1" x14ac:dyDescent="0.55000000000000004">
      <c r="A24" s="147"/>
      <c r="B24" s="91"/>
      <c r="C24" s="71"/>
      <c r="D24" s="151"/>
      <c r="E24" s="92"/>
      <c r="F24" s="71"/>
      <c r="G24" s="93"/>
      <c r="H24" s="93"/>
      <c r="I24" s="94"/>
      <c r="J24" s="156"/>
      <c r="K24" s="95"/>
      <c r="L24" s="156"/>
      <c r="M24" s="157"/>
      <c r="N24" s="267"/>
      <c r="O24" s="268"/>
      <c r="P24" s="268"/>
      <c r="Q24" s="268"/>
      <c r="R24" s="268"/>
      <c r="S24" s="267"/>
      <c r="T24" s="95"/>
      <c r="U24" s="95"/>
      <c r="V24" s="96"/>
      <c r="AB24" s="77"/>
      <c r="AD24" s="77"/>
    </row>
    <row r="25" spans="1:33" s="70" customFormat="1" ht="3.65" customHeight="1" thickBot="1" x14ac:dyDescent="0.6">
      <c r="A25" s="147"/>
      <c r="B25" s="91"/>
      <c r="C25" s="71"/>
      <c r="D25" s="151"/>
      <c r="E25" s="92"/>
      <c r="F25" s="71"/>
      <c r="G25" s="93"/>
      <c r="H25" s="93"/>
      <c r="I25" s="94"/>
      <c r="J25" s="156"/>
      <c r="K25" s="95"/>
      <c r="L25" s="156"/>
      <c r="M25" s="157"/>
      <c r="N25" s="267"/>
      <c r="O25" s="268"/>
      <c r="P25" s="268"/>
      <c r="Q25" s="268"/>
      <c r="R25" s="268"/>
      <c r="S25" s="267"/>
      <c r="T25" s="95"/>
      <c r="U25" s="95"/>
      <c r="V25" s="96"/>
      <c r="AB25" s="77"/>
      <c r="AD25" s="77"/>
    </row>
    <row r="26" spans="1:33" s="70" customFormat="1" ht="3.65" customHeight="1" x14ac:dyDescent="0.55000000000000004">
      <c r="A26" s="147"/>
      <c r="B26" s="162"/>
      <c r="C26" s="164"/>
      <c r="D26" s="161"/>
      <c r="E26" s="163"/>
      <c r="F26" s="164"/>
      <c r="G26" s="165"/>
      <c r="H26" s="165"/>
      <c r="I26" s="166"/>
      <c r="J26" s="180"/>
      <c r="K26" s="167"/>
      <c r="L26" s="180"/>
      <c r="M26" s="181"/>
      <c r="N26" s="269"/>
      <c r="O26" s="270"/>
      <c r="P26" s="270"/>
      <c r="Q26" s="270"/>
      <c r="R26" s="270"/>
      <c r="S26" s="269"/>
      <c r="T26" s="167"/>
      <c r="U26" s="167"/>
      <c r="V26" s="168"/>
      <c r="AB26" s="77"/>
      <c r="AD26" s="77"/>
    </row>
    <row r="27" spans="1:33" s="70" customFormat="1" ht="3.65" customHeight="1" x14ac:dyDescent="0.55000000000000004">
      <c r="A27" s="147"/>
      <c r="B27" s="91"/>
      <c r="C27" s="71"/>
      <c r="D27" s="151"/>
      <c r="E27" s="92"/>
      <c r="F27" s="71"/>
      <c r="G27" s="93"/>
      <c r="H27" s="93"/>
      <c r="I27" s="94"/>
      <c r="J27" s="156"/>
      <c r="K27" s="95"/>
      <c r="L27" s="156"/>
      <c r="M27" s="157"/>
      <c r="N27" s="267"/>
      <c r="O27" s="268"/>
      <c r="P27" s="268"/>
      <c r="Q27" s="268"/>
      <c r="R27" s="268"/>
      <c r="S27" s="267"/>
      <c r="T27" s="95"/>
      <c r="U27" s="95"/>
      <c r="V27" s="96"/>
      <c r="AB27" s="77"/>
      <c r="AD27" s="77"/>
    </row>
    <row r="28" spans="1:33" s="70" customFormat="1" ht="3.65" customHeight="1" x14ac:dyDescent="0.55000000000000004">
      <c r="A28" s="147"/>
      <c r="B28" s="91"/>
      <c r="C28" s="71"/>
      <c r="D28" s="151"/>
      <c r="E28" s="92"/>
      <c r="F28" s="71"/>
      <c r="G28" s="93"/>
      <c r="H28" s="93"/>
      <c r="I28" s="94"/>
      <c r="J28" s="156"/>
      <c r="K28" s="95"/>
      <c r="L28" s="156"/>
      <c r="M28" s="157"/>
      <c r="N28" s="267"/>
      <c r="O28" s="268"/>
      <c r="P28" s="268"/>
      <c r="Q28" s="268"/>
      <c r="R28" s="268"/>
      <c r="S28" s="267"/>
      <c r="T28" s="95"/>
      <c r="U28" s="95"/>
      <c r="V28" s="96"/>
      <c r="AB28" s="77"/>
      <c r="AD28" s="77"/>
    </row>
    <row r="29" spans="1:33" ht="20" thickBot="1" x14ac:dyDescent="0.5">
      <c r="B29" s="6"/>
      <c r="C29" s="6"/>
      <c r="D29" s="122" t="str">
        <f>'変更シート（１回目）'!D29</f>
        <v>２人目</v>
      </c>
      <c r="E29" s="6"/>
      <c r="F29" s="6"/>
      <c r="T29" s="154"/>
      <c r="U29" s="154"/>
      <c r="V29" s="155"/>
    </row>
    <row r="30" spans="1:33" s="70" customFormat="1" ht="48" customHeight="1" thickBot="1" x14ac:dyDescent="0.6">
      <c r="A30" s="78"/>
      <c r="B30" s="83" t="s">
        <v>94</v>
      </c>
      <c r="C30" s="83" t="s">
        <v>105</v>
      </c>
      <c r="D30" s="114" t="s">
        <v>107</v>
      </c>
      <c r="E30" s="88"/>
      <c r="F30" s="83" t="s">
        <v>93</v>
      </c>
      <c r="G30" s="84" t="s">
        <v>66</v>
      </c>
      <c r="H30" s="84" t="s">
        <v>67</v>
      </c>
      <c r="I30" s="81" t="s">
        <v>73</v>
      </c>
      <c r="J30" s="116" t="s">
        <v>172</v>
      </c>
      <c r="K30" s="116" t="s">
        <v>170</v>
      </c>
      <c r="L30" s="116" t="s">
        <v>109</v>
      </c>
      <c r="M30" s="116"/>
      <c r="N30" s="84" t="s">
        <v>75</v>
      </c>
      <c r="O30" s="84" t="s">
        <v>69</v>
      </c>
      <c r="P30" s="84" t="s">
        <v>68</v>
      </c>
      <c r="Q30" s="84" t="s">
        <v>70</v>
      </c>
      <c r="R30" s="84" t="s">
        <v>71</v>
      </c>
      <c r="S30" s="84" t="s">
        <v>15</v>
      </c>
      <c r="T30" s="121" t="s">
        <v>113</v>
      </c>
      <c r="U30" s="80" t="s">
        <v>74</v>
      </c>
      <c r="V30" s="69" t="s">
        <v>116</v>
      </c>
      <c r="Y30" s="70" t="s">
        <v>54</v>
      </c>
      <c r="Z30" s="70" t="s">
        <v>79</v>
      </c>
      <c r="AA30" s="70" t="s">
        <v>56</v>
      </c>
      <c r="AB30" s="70" t="s">
        <v>57</v>
      </c>
      <c r="AC30" s="71" t="s">
        <v>58</v>
      </c>
      <c r="AD30" s="70" t="s">
        <v>59</v>
      </c>
      <c r="AE30" s="70" t="s">
        <v>60</v>
      </c>
      <c r="AF30" s="70" t="s">
        <v>61</v>
      </c>
      <c r="AG30" s="70" t="s">
        <v>62</v>
      </c>
    </row>
    <row r="31" spans="1:33" s="70" customFormat="1" ht="20.5" customHeight="1" x14ac:dyDescent="0.55000000000000004">
      <c r="A31" s="315"/>
      <c r="B31" s="72" t="s">
        <v>96</v>
      </c>
      <c r="C31" s="184" t="str">
        <f>IF('変更シート（１回目）'!D31=0,'変更シート（１回目）'!C31,'変更シート（１回目）'!D31)</f>
        <v/>
      </c>
      <c r="D31" s="304"/>
      <c r="E31" s="89"/>
      <c r="F31" s="87">
        <v>1</v>
      </c>
      <c r="G31" s="73"/>
      <c r="H31" s="74"/>
      <c r="I31" s="75">
        <f t="shared" ref="I31:I42" si="13">IF(H31-G31+1&lt;10,IF(H31-G31+1&gt;0,H31-G31+1,"✕"),"✕")</f>
        <v>1</v>
      </c>
      <c r="J31" s="119" t="str">
        <f>'変更シート（１回目）'!X31</f>
        <v>【住宅手当】</v>
      </c>
      <c r="K31" s="117">
        <f>'変更シート（１回目）'!T31</f>
        <v>0</v>
      </c>
      <c r="L31" s="300" t="s">
        <v>108</v>
      </c>
      <c r="M31" s="332" t="s">
        <v>110</v>
      </c>
      <c r="N31" s="283" t="s">
        <v>20</v>
      </c>
      <c r="O31" s="284"/>
      <c r="P31" s="284"/>
      <c r="Q31" s="284"/>
      <c r="R31" s="284"/>
      <c r="S31" s="285" t="s">
        <v>17</v>
      </c>
      <c r="T31" s="76">
        <f>IF(L31="【あり】",IF(N31="【住宅手当】",AC31,IF(N31="【宿舎借上げ】",AG31,0)),K31)</f>
        <v>0</v>
      </c>
      <c r="U31" s="76">
        <f t="shared" ref="U31:U42" si="14">I31*T31</f>
        <v>0</v>
      </c>
      <c r="V31" s="286"/>
      <c r="X31" s="70" t="str">
        <f>IF(L31="【あり】",N31,J31)</f>
        <v>【住宅手当】</v>
      </c>
      <c r="Y31" s="70">
        <f t="shared" ref="Y31:Y42" si="15">IF(S31="標準エリア",1/2,(IF(S31="加算エリア",2/3,0)))</f>
        <v>0.5</v>
      </c>
      <c r="Z31" s="70">
        <f t="shared" ref="Z31:Z42" si="16">P31*Y31</f>
        <v>0</v>
      </c>
      <c r="AA31" s="70">
        <f t="shared" ref="AA31:AA42" si="17">IF(Z31&gt;=(IF(S31="標準エリア",10000,IF(S31="加算エリア",14000,0))),IF(S31="標準エリア",10000,IF(S31="加算エリア",14000,0)),Z31)</f>
        <v>0</v>
      </c>
      <c r="AB31" s="77">
        <f t="shared" ref="AB31:AB42" si="18">O31-P31</f>
        <v>0</v>
      </c>
      <c r="AC31" s="70">
        <f t="shared" ref="AC31:AC42" si="19">IF(AA31&gt;=AB31,AB31,AA31)</f>
        <v>0</v>
      </c>
      <c r="AD31" s="77">
        <f t="shared" ref="AD31:AD42" si="20">Q31-R31</f>
        <v>0</v>
      </c>
      <c r="AE31" s="70">
        <f t="shared" ref="AE31:AE42" si="21">AD31*Y31</f>
        <v>0</v>
      </c>
      <c r="AF31" s="70">
        <f t="shared" ref="AF31:AF42" si="22">IF(AE31&gt;=(IF(S31="標準エリア",10000,14000)),(IF(S31="標準エリア",10000,14000)),AE31)</f>
        <v>0</v>
      </c>
      <c r="AG31" s="70">
        <f t="shared" ref="AG31:AG42" si="23">IF(AF31&gt;=R31,R31,AF31)</f>
        <v>0</v>
      </c>
    </row>
    <row r="32" spans="1:33" s="70" customFormat="1" ht="20.5" customHeight="1" x14ac:dyDescent="0.55000000000000004">
      <c r="A32" s="315"/>
      <c r="B32" s="101" t="s">
        <v>97</v>
      </c>
      <c r="C32" s="102" t="str">
        <f>IF('変更シート（１回目）'!D32=0,'変更シート（１回目）'!C32,'変更シート（１回目）'!D32)</f>
        <v/>
      </c>
      <c r="D32" s="301"/>
      <c r="E32" s="90"/>
      <c r="F32" s="102">
        <v>2</v>
      </c>
      <c r="G32" s="104"/>
      <c r="H32" s="105"/>
      <c r="I32" s="106">
        <f t="shared" si="13"/>
        <v>1</v>
      </c>
      <c r="J32" s="118" t="str">
        <f>'変更シート（１回目）'!X32</f>
        <v>【住宅手当】</v>
      </c>
      <c r="K32" s="107">
        <f>'変更シート（１回目）'!T32</f>
        <v>0</v>
      </c>
      <c r="L32" s="300" t="s">
        <v>108</v>
      </c>
      <c r="M32" s="333"/>
      <c r="N32" s="288" t="s">
        <v>20</v>
      </c>
      <c r="O32" s="289"/>
      <c r="P32" s="289"/>
      <c r="Q32" s="289"/>
      <c r="R32" s="289"/>
      <c r="S32" s="290" t="s">
        <v>17</v>
      </c>
      <c r="T32" s="107">
        <f>IF(L32="【あり】",IF(N32="【住宅手当】",AC32,IF(N32="【宿舎借上げ】",AG32,0)),K32)</f>
        <v>0</v>
      </c>
      <c r="U32" s="107">
        <f t="shared" si="14"/>
        <v>0</v>
      </c>
      <c r="V32" s="291"/>
      <c r="X32" s="70" t="str">
        <f t="shared" ref="X32:X42" si="24">IF(L32="【あり】",N32,J32)</f>
        <v>【住宅手当】</v>
      </c>
      <c r="Y32" s="70">
        <f t="shared" si="15"/>
        <v>0.5</v>
      </c>
      <c r="Z32" s="70">
        <f t="shared" si="16"/>
        <v>0</v>
      </c>
      <c r="AA32" s="70">
        <f t="shared" si="17"/>
        <v>0</v>
      </c>
      <c r="AB32" s="77">
        <f t="shared" si="18"/>
        <v>0</v>
      </c>
      <c r="AC32" s="70">
        <f t="shared" si="19"/>
        <v>0</v>
      </c>
      <c r="AD32" s="77">
        <f t="shared" si="20"/>
        <v>0</v>
      </c>
      <c r="AE32" s="70">
        <f t="shared" si="21"/>
        <v>0</v>
      </c>
      <c r="AF32" s="70">
        <f t="shared" si="22"/>
        <v>0</v>
      </c>
      <c r="AG32" s="70">
        <f t="shared" si="23"/>
        <v>0</v>
      </c>
    </row>
    <row r="33" spans="1:33" s="70" customFormat="1" ht="20.5" customHeight="1" x14ac:dyDescent="0.55000000000000004">
      <c r="A33" s="315"/>
      <c r="B33" s="101" t="s">
        <v>106</v>
      </c>
      <c r="C33" s="103" t="str">
        <f>IF('変更シート（１回目）'!D33=0,'変更シート（１回目）'!C33,'変更シート（１回目）'!D33)</f>
        <v/>
      </c>
      <c r="D33" s="301"/>
      <c r="E33" s="89"/>
      <c r="F33" s="102">
        <v>3</v>
      </c>
      <c r="G33" s="104"/>
      <c r="H33" s="105"/>
      <c r="I33" s="106">
        <f t="shared" si="13"/>
        <v>1</v>
      </c>
      <c r="J33" s="118" t="str">
        <f>'変更シート（１回目）'!X33</f>
        <v>【住宅手当】</v>
      </c>
      <c r="K33" s="107">
        <f>'変更シート（１回目）'!T33</f>
        <v>0</v>
      </c>
      <c r="L33" s="300" t="s">
        <v>108</v>
      </c>
      <c r="M33" s="333"/>
      <c r="N33" s="288" t="s">
        <v>20</v>
      </c>
      <c r="O33" s="289"/>
      <c r="P33" s="289"/>
      <c r="Q33" s="289"/>
      <c r="R33" s="289"/>
      <c r="S33" s="290" t="s">
        <v>17</v>
      </c>
      <c r="T33" s="107">
        <f t="shared" ref="T33:T42" si="25">IF(L33="【あり】",IF(N33="【住宅手当】",AC33,IF(N33="【宿舎借上げ】",AG33,0)),K33)</f>
        <v>0</v>
      </c>
      <c r="U33" s="107">
        <f t="shared" si="14"/>
        <v>0</v>
      </c>
      <c r="V33" s="291"/>
      <c r="X33" s="70" t="str">
        <f t="shared" si="24"/>
        <v>【住宅手当】</v>
      </c>
      <c r="Y33" s="70">
        <f t="shared" si="15"/>
        <v>0.5</v>
      </c>
      <c r="Z33" s="70">
        <f t="shared" si="16"/>
        <v>0</v>
      </c>
      <c r="AA33" s="70">
        <f t="shared" si="17"/>
        <v>0</v>
      </c>
      <c r="AB33" s="77">
        <f t="shared" si="18"/>
        <v>0</v>
      </c>
      <c r="AC33" s="70">
        <f t="shared" si="19"/>
        <v>0</v>
      </c>
      <c r="AD33" s="77">
        <f t="shared" si="20"/>
        <v>0</v>
      </c>
      <c r="AE33" s="70">
        <f t="shared" si="21"/>
        <v>0</v>
      </c>
      <c r="AF33" s="70">
        <f t="shared" si="22"/>
        <v>0</v>
      </c>
      <c r="AG33" s="70">
        <f t="shared" si="23"/>
        <v>0</v>
      </c>
    </row>
    <row r="34" spans="1:33" s="70" customFormat="1" ht="20.5" customHeight="1" x14ac:dyDescent="0.55000000000000004">
      <c r="A34" s="315"/>
      <c r="B34" s="323" t="s">
        <v>101</v>
      </c>
      <c r="C34" s="347" t="str">
        <f>IF('変更シート（１回目）'!D34=0,'変更シート（１回目）'!C34,'変更シート（１回目）'!D34)</f>
        <v/>
      </c>
      <c r="D34" s="329"/>
      <c r="E34" s="90"/>
      <c r="F34" s="102">
        <v>4</v>
      </c>
      <c r="G34" s="104"/>
      <c r="H34" s="105"/>
      <c r="I34" s="106">
        <f t="shared" si="13"/>
        <v>1</v>
      </c>
      <c r="J34" s="118" t="str">
        <f>'変更シート（１回目）'!X34</f>
        <v>【住宅手当】</v>
      </c>
      <c r="K34" s="107">
        <f>'変更シート（１回目）'!T34</f>
        <v>0</v>
      </c>
      <c r="L34" s="300" t="s">
        <v>108</v>
      </c>
      <c r="M34" s="333"/>
      <c r="N34" s="288" t="s">
        <v>20</v>
      </c>
      <c r="O34" s="289"/>
      <c r="P34" s="289"/>
      <c r="Q34" s="289"/>
      <c r="R34" s="289"/>
      <c r="S34" s="290" t="s">
        <v>17</v>
      </c>
      <c r="T34" s="107">
        <f t="shared" si="25"/>
        <v>0</v>
      </c>
      <c r="U34" s="107">
        <f t="shared" si="14"/>
        <v>0</v>
      </c>
      <c r="V34" s="291"/>
      <c r="X34" s="70" t="str">
        <f t="shared" si="24"/>
        <v>【住宅手当】</v>
      </c>
      <c r="Y34" s="70">
        <f t="shared" si="15"/>
        <v>0.5</v>
      </c>
      <c r="Z34" s="70">
        <f t="shared" si="16"/>
        <v>0</v>
      </c>
      <c r="AA34" s="70">
        <f t="shared" si="17"/>
        <v>0</v>
      </c>
      <c r="AB34" s="77">
        <f t="shared" si="18"/>
        <v>0</v>
      </c>
      <c r="AC34" s="70">
        <f t="shared" si="19"/>
        <v>0</v>
      </c>
      <c r="AD34" s="77">
        <f t="shared" si="20"/>
        <v>0</v>
      </c>
      <c r="AE34" s="70">
        <f t="shared" si="21"/>
        <v>0</v>
      </c>
      <c r="AF34" s="70">
        <f t="shared" si="22"/>
        <v>0</v>
      </c>
      <c r="AG34" s="70">
        <f t="shared" si="23"/>
        <v>0</v>
      </c>
    </row>
    <row r="35" spans="1:33" s="70" customFormat="1" ht="20.5" customHeight="1" x14ac:dyDescent="0.55000000000000004">
      <c r="A35" s="315"/>
      <c r="B35" s="324"/>
      <c r="C35" s="348"/>
      <c r="D35" s="330"/>
      <c r="E35" s="89"/>
      <c r="F35" s="102">
        <v>5</v>
      </c>
      <c r="G35" s="104"/>
      <c r="H35" s="105"/>
      <c r="I35" s="106">
        <f t="shared" si="13"/>
        <v>1</v>
      </c>
      <c r="J35" s="118" t="str">
        <f>'変更シート（１回目）'!X35</f>
        <v>【住宅手当】</v>
      </c>
      <c r="K35" s="107">
        <f>'変更シート（１回目）'!T35</f>
        <v>0</v>
      </c>
      <c r="L35" s="300" t="s">
        <v>108</v>
      </c>
      <c r="M35" s="333"/>
      <c r="N35" s="288" t="s">
        <v>20</v>
      </c>
      <c r="O35" s="289"/>
      <c r="P35" s="289"/>
      <c r="Q35" s="289"/>
      <c r="R35" s="289"/>
      <c r="S35" s="290" t="s">
        <v>17</v>
      </c>
      <c r="T35" s="107">
        <f t="shared" si="25"/>
        <v>0</v>
      </c>
      <c r="U35" s="107">
        <f t="shared" si="14"/>
        <v>0</v>
      </c>
      <c r="V35" s="291"/>
      <c r="X35" s="70" t="str">
        <f t="shared" si="24"/>
        <v>【住宅手当】</v>
      </c>
      <c r="Y35" s="70">
        <f t="shared" si="15"/>
        <v>0.5</v>
      </c>
      <c r="Z35" s="70">
        <f t="shared" si="16"/>
        <v>0</v>
      </c>
      <c r="AA35" s="70">
        <f t="shared" si="17"/>
        <v>0</v>
      </c>
      <c r="AB35" s="77">
        <f t="shared" si="18"/>
        <v>0</v>
      </c>
      <c r="AC35" s="70">
        <f t="shared" si="19"/>
        <v>0</v>
      </c>
      <c r="AD35" s="77">
        <f t="shared" si="20"/>
        <v>0</v>
      </c>
      <c r="AE35" s="70">
        <f t="shared" si="21"/>
        <v>0</v>
      </c>
      <c r="AF35" s="70">
        <f t="shared" si="22"/>
        <v>0</v>
      </c>
      <c r="AG35" s="70">
        <f t="shared" si="23"/>
        <v>0</v>
      </c>
    </row>
    <row r="36" spans="1:33" s="70" customFormat="1" ht="20.5" customHeight="1" thickBot="1" x14ac:dyDescent="0.6">
      <c r="A36" s="315"/>
      <c r="B36" s="325"/>
      <c r="C36" s="349"/>
      <c r="D36" s="331"/>
      <c r="E36" s="90"/>
      <c r="F36" s="102">
        <v>6</v>
      </c>
      <c r="G36" s="104"/>
      <c r="H36" s="105"/>
      <c r="I36" s="106">
        <f t="shared" si="13"/>
        <v>1</v>
      </c>
      <c r="J36" s="118" t="str">
        <f>'変更シート（１回目）'!X36</f>
        <v>【住宅手当】</v>
      </c>
      <c r="K36" s="107">
        <f>'変更シート（１回目）'!T36</f>
        <v>0</v>
      </c>
      <c r="L36" s="300" t="s">
        <v>108</v>
      </c>
      <c r="M36" s="333"/>
      <c r="N36" s="288" t="s">
        <v>20</v>
      </c>
      <c r="O36" s="289"/>
      <c r="P36" s="289"/>
      <c r="Q36" s="289"/>
      <c r="R36" s="289"/>
      <c r="S36" s="290" t="s">
        <v>17</v>
      </c>
      <c r="T36" s="107">
        <f t="shared" si="25"/>
        <v>0</v>
      </c>
      <c r="U36" s="107">
        <f t="shared" si="14"/>
        <v>0</v>
      </c>
      <c r="V36" s="291"/>
      <c r="X36" s="70" t="str">
        <f t="shared" si="24"/>
        <v>【住宅手当】</v>
      </c>
      <c r="Y36" s="70">
        <f t="shared" si="15"/>
        <v>0.5</v>
      </c>
      <c r="Z36" s="70">
        <f t="shared" si="16"/>
        <v>0</v>
      </c>
      <c r="AA36" s="70">
        <f t="shared" si="17"/>
        <v>0</v>
      </c>
      <c r="AB36" s="77">
        <f t="shared" si="18"/>
        <v>0</v>
      </c>
      <c r="AC36" s="70">
        <f t="shared" si="19"/>
        <v>0</v>
      </c>
      <c r="AD36" s="77">
        <f t="shared" si="20"/>
        <v>0</v>
      </c>
      <c r="AE36" s="70">
        <f t="shared" si="21"/>
        <v>0</v>
      </c>
      <c r="AF36" s="70">
        <f t="shared" si="22"/>
        <v>0</v>
      </c>
      <c r="AG36" s="70">
        <f t="shared" si="23"/>
        <v>0</v>
      </c>
    </row>
    <row r="37" spans="1:33" s="70" customFormat="1" ht="20.5" customHeight="1" x14ac:dyDescent="0.55000000000000004">
      <c r="A37" s="338"/>
      <c r="B37" s="99"/>
      <c r="C37" s="99"/>
      <c r="D37" s="99"/>
      <c r="E37" s="97"/>
      <c r="F37" s="102">
        <v>7</v>
      </c>
      <c r="G37" s="104"/>
      <c r="H37" s="105"/>
      <c r="I37" s="106">
        <f t="shared" si="13"/>
        <v>1</v>
      </c>
      <c r="J37" s="118" t="str">
        <f>'変更シート（１回目）'!X37</f>
        <v>【住宅手当】</v>
      </c>
      <c r="K37" s="107">
        <f>'変更シート（１回目）'!T37</f>
        <v>0</v>
      </c>
      <c r="L37" s="300" t="s">
        <v>108</v>
      </c>
      <c r="M37" s="333"/>
      <c r="N37" s="288" t="s">
        <v>20</v>
      </c>
      <c r="O37" s="289"/>
      <c r="P37" s="289"/>
      <c r="Q37" s="289"/>
      <c r="R37" s="289"/>
      <c r="S37" s="290" t="s">
        <v>17</v>
      </c>
      <c r="T37" s="107">
        <f t="shared" si="25"/>
        <v>0</v>
      </c>
      <c r="U37" s="107">
        <f t="shared" si="14"/>
        <v>0</v>
      </c>
      <c r="V37" s="291"/>
      <c r="X37" s="70" t="str">
        <f t="shared" si="24"/>
        <v>【住宅手当】</v>
      </c>
      <c r="Y37" s="70">
        <f t="shared" si="15"/>
        <v>0.5</v>
      </c>
      <c r="Z37" s="70">
        <f t="shared" si="16"/>
        <v>0</v>
      </c>
      <c r="AA37" s="70">
        <f t="shared" si="17"/>
        <v>0</v>
      </c>
      <c r="AB37" s="77">
        <f t="shared" si="18"/>
        <v>0</v>
      </c>
      <c r="AC37" s="70">
        <f t="shared" si="19"/>
        <v>0</v>
      </c>
      <c r="AD37" s="77">
        <f t="shared" si="20"/>
        <v>0</v>
      </c>
      <c r="AE37" s="70">
        <f t="shared" si="21"/>
        <v>0</v>
      </c>
      <c r="AF37" s="70">
        <f t="shared" si="22"/>
        <v>0</v>
      </c>
      <c r="AG37" s="70">
        <f t="shared" si="23"/>
        <v>0</v>
      </c>
    </row>
    <row r="38" spans="1:33" s="70" customFormat="1" ht="20.5" customHeight="1" thickBot="1" x14ac:dyDescent="0.6">
      <c r="A38" s="338"/>
      <c r="B38" s="100"/>
      <c r="C38" s="100"/>
      <c r="D38" s="100"/>
      <c r="E38" s="98"/>
      <c r="F38" s="102">
        <v>8</v>
      </c>
      <c r="G38" s="104"/>
      <c r="H38" s="105"/>
      <c r="I38" s="106">
        <f t="shared" si="13"/>
        <v>1</v>
      </c>
      <c r="J38" s="118" t="str">
        <f>'変更シート（１回目）'!X38</f>
        <v>【住宅手当】</v>
      </c>
      <c r="K38" s="107">
        <f>'変更シート（１回目）'!T38</f>
        <v>0</v>
      </c>
      <c r="L38" s="300" t="s">
        <v>108</v>
      </c>
      <c r="M38" s="333"/>
      <c r="N38" s="288" t="s">
        <v>20</v>
      </c>
      <c r="O38" s="289"/>
      <c r="P38" s="289"/>
      <c r="Q38" s="289"/>
      <c r="R38" s="289"/>
      <c r="S38" s="290" t="s">
        <v>17</v>
      </c>
      <c r="T38" s="107">
        <f t="shared" si="25"/>
        <v>0</v>
      </c>
      <c r="U38" s="107">
        <f t="shared" si="14"/>
        <v>0</v>
      </c>
      <c r="V38" s="291"/>
      <c r="X38" s="70" t="str">
        <f t="shared" si="24"/>
        <v>【住宅手当】</v>
      </c>
      <c r="Y38" s="70">
        <f t="shared" si="15"/>
        <v>0.5</v>
      </c>
      <c r="Z38" s="70">
        <f t="shared" si="16"/>
        <v>0</v>
      </c>
      <c r="AA38" s="70">
        <f t="shared" si="17"/>
        <v>0</v>
      </c>
      <c r="AB38" s="77">
        <f t="shared" si="18"/>
        <v>0</v>
      </c>
      <c r="AC38" s="70">
        <f t="shared" si="19"/>
        <v>0</v>
      </c>
      <c r="AD38" s="77">
        <f t="shared" si="20"/>
        <v>0</v>
      </c>
      <c r="AE38" s="70">
        <f t="shared" si="21"/>
        <v>0</v>
      </c>
      <c r="AF38" s="70">
        <f t="shared" si="22"/>
        <v>0</v>
      </c>
      <c r="AG38" s="70">
        <f t="shared" si="23"/>
        <v>0</v>
      </c>
    </row>
    <row r="39" spans="1:33" s="70" customFormat="1" ht="20.5" customHeight="1" thickBot="1" x14ac:dyDescent="0.6">
      <c r="A39" s="315"/>
      <c r="B39" s="172" t="str">
        <f>IF(D32=0,C32,D32)</f>
        <v/>
      </c>
      <c r="C39" s="173" t="s">
        <v>164</v>
      </c>
      <c r="D39" s="174"/>
      <c r="E39" s="89"/>
      <c r="F39" s="102">
        <v>9</v>
      </c>
      <c r="G39" s="104"/>
      <c r="H39" s="105"/>
      <c r="I39" s="106">
        <f t="shared" si="13"/>
        <v>1</v>
      </c>
      <c r="J39" s="118" t="str">
        <f>'変更シート（１回目）'!X39</f>
        <v>【住宅手当】</v>
      </c>
      <c r="K39" s="107">
        <f>'変更シート（１回目）'!T39</f>
        <v>0</v>
      </c>
      <c r="L39" s="300" t="s">
        <v>108</v>
      </c>
      <c r="M39" s="333"/>
      <c r="N39" s="288" t="s">
        <v>20</v>
      </c>
      <c r="O39" s="289"/>
      <c r="P39" s="289"/>
      <c r="Q39" s="289"/>
      <c r="R39" s="289"/>
      <c r="S39" s="290" t="s">
        <v>17</v>
      </c>
      <c r="T39" s="107">
        <f t="shared" si="25"/>
        <v>0</v>
      </c>
      <c r="U39" s="107">
        <f t="shared" si="14"/>
        <v>0</v>
      </c>
      <c r="V39" s="291"/>
      <c r="X39" s="70" t="str">
        <f t="shared" si="24"/>
        <v>【住宅手当】</v>
      </c>
      <c r="Y39" s="70">
        <f t="shared" si="15"/>
        <v>0.5</v>
      </c>
      <c r="Z39" s="70">
        <f t="shared" si="16"/>
        <v>0</v>
      </c>
      <c r="AA39" s="70">
        <f t="shared" si="17"/>
        <v>0</v>
      </c>
      <c r="AB39" s="77">
        <f t="shared" si="18"/>
        <v>0</v>
      </c>
      <c r="AC39" s="70">
        <f t="shared" si="19"/>
        <v>0</v>
      </c>
      <c r="AD39" s="77">
        <f t="shared" si="20"/>
        <v>0</v>
      </c>
      <c r="AE39" s="70">
        <f t="shared" si="21"/>
        <v>0</v>
      </c>
      <c r="AF39" s="70">
        <f t="shared" si="22"/>
        <v>0</v>
      </c>
      <c r="AG39" s="70">
        <f t="shared" si="23"/>
        <v>0</v>
      </c>
    </row>
    <row r="40" spans="1:33" s="70" customFormat="1" ht="20.5" customHeight="1" thickBot="1" x14ac:dyDescent="0.6">
      <c r="A40" s="315"/>
      <c r="B40" s="174" t="s">
        <v>5</v>
      </c>
      <c r="C40" s="175">
        <f>'変更シート（１回目）'!D40</f>
        <v>12</v>
      </c>
      <c r="D40" s="176">
        <f>COUNTIF(X31:X42,"&lt;&gt;【補助対象外】")</f>
        <v>12</v>
      </c>
      <c r="E40" s="90"/>
      <c r="F40" s="102">
        <v>10</v>
      </c>
      <c r="G40" s="104"/>
      <c r="H40" s="105"/>
      <c r="I40" s="106">
        <f t="shared" si="13"/>
        <v>1</v>
      </c>
      <c r="J40" s="118" t="str">
        <f>'変更シート（１回目）'!X40</f>
        <v>【住宅手当】</v>
      </c>
      <c r="K40" s="107">
        <f>'変更シート（１回目）'!T40</f>
        <v>0</v>
      </c>
      <c r="L40" s="300" t="s">
        <v>108</v>
      </c>
      <c r="M40" s="333"/>
      <c r="N40" s="288" t="s">
        <v>20</v>
      </c>
      <c r="O40" s="289"/>
      <c r="P40" s="289"/>
      <c r="Q40" s="289"/>
      <c r="R40" s="289"/>
      <c r="S40" s="290" t="s">
        <v>17</v>
      </c>
      <c r="T40" s="107">
        <f t="shared" si="25"/>
        <v>0</v>
      </c>
      <c r="U40" s="107">
        <f t="shared" si="14"/>
        <v>0</v>
      </c>
      <c r="V40" s="291"/>
      <c r="X40" s="70" t="str">
        <f t="shared" si="24"/>
        <v>【住宅手当】</v>
      </c>
      <c r="Y40" s="70">
        <f t="shared" si="15"/>
        <v>0.5</v>
      </c>
      <c r="Z40" s="70">
        <f t="shared" si="16"/>
        <v>0</v>
      </c>
      <c r="AA40" s="70">
        <f t="shared" si="17"/>
        <v>0</v>
      </c>
      <c r="AB40" s="77">
        <f t="shared" si="18"/>
        <v>0</v>
      </c>
      <c r="AC40" s="70">
        <f t="shared" si="19"/>
        <v>0</v>
      </c>
      <c r="AD40" s="77">
        <f t="shared" si="20"/>
        <v>0</v>
      </c>
      <c r="AE40" s="70">
        <f t="shared" si="21"/>
        <v>0</v>
      </c>
      <c r="AF40" s="70">
        <f t="shared" si="22"/>
        <v>0</v>
      </c>
      <c r="AG40" s="70">
        <f t="shared" si="23"/>
        <v>0</v>
      </c>
    </row>
    <row r="41" spans="1:33" s="70" customFormat="1" ht="20.5" customHeight="1" thickBot="1" x14ac:dyDescent="0.6">
      <c r="A41" s="315"/>
      <c r="B41" s="89" t="s">
        <v>114</v>
      </c>
      <c r="C41" s="182">
        <f>ROUNDDOWN(SUM(K31:K42),-3)</f>
        <v>0</v>
      </c>
      <c r="D41" s="177">
        <f>ROUNDDOWN(SUM(T31:T42),-3)</f>
        <v>0</v>
      </c>
      <c r="E41" s="89"/>
      <c r="F41" s="102">
        <v>11</v>
      </c>
      <c r="G41" s="104"/>
      <c r="H41" s="105"/>
      <c r="I41" s="106">
        <f t="shared" si="13"/>
        <v>1</v>
      </c>
      <c r="J41" s="118" t="str">
        <f>'変更シート（１回目）'!X41</f>
        <v>【住宅手当】</v>
      </c>
      <c r="K41" s="107">
        <f>'変更シート（１回目）'!T41</f>
        <v>0</v>
      </c>
      <c r="L41" s="300" t="s">
        <v>108</v>
      </c>
      <c r="M41" s="333"/>
      <c r="N41" s="288" t="s">
        <v>20</v>
      </c>
      <c r="O41" s="289"/>
      <c r="P41" s="289"/>
      <c r="Q41" s="289"/>
      <c r="R41" s="289"/>
      <c r="S41" s="290" t="s">
        <v>17</v>
      </c>
      <c r="T41" s="107">
        <f t="shared" si="25"/>
        <v>0</v>
      </c>
      <c r="U41" s="107">
        <f t="shared" si="14"/>
        <v>0</v>
      </c>
      <c r="V41" s="291"/>
      <c r="X41" s="70" t="str">
        <f t="shared" si="24"/>
        <v>【住宅手当】</v>
      </c>
      <c r="Y41" s="70">
        <f t="shared" si="15"/>
        <v>0.5</v>
      </c>
      <c r="Z41" s="70">
        <f t="shared" si="16"/>
        <v>0</v>
      </c>
      <c r="AA41" s="70">
        <f t="shared" si="17"/>
        <v>0</v>
      </c>
      <c r="AB41" s="77">
        <f t="shared" si="18"/>
        <v>0</v>
      </c>
      <c r="AC41" s="70">
        <f t="shared" si="19"/>
        <v>0</v>
      </c>
      <c r="AD41" s="77">
        <f t="shared" si="20"/>
        <v>0</v>
      </c>
      <c r="AE41" s="70">
        <f t="shared" si="21"/>
        <v>0</v>
      </c>
      <c r="AF41" s="70">
        <f t="shared" si="22"/>
        <v>0</v>
      </c>
      <c r="AG41" s="70">
        <f t="shared" si="23"/>
        <v>0</v>
      </c>
    </row>
    <row r="42" spans="1:33" s="70" customFormat="1" ht="20.5" customHeight="1" thickBot="1" x14ac:dyDescent="0.6">
      <c r="A42" s="315"/>
      <c r="B42" s="183" t="s">
        <v>115</v>
      </c>
      <c r="C42" s="178"/>
      <c r="D42" s="179">
        <f>D41-C41</f>
        <v>0</v>
      </c>
      <c r="E42" s="90"/>
      <c r="F42" s="108">
        <v>12</v>
      </c>
      <c r="G42" s="109"/>
      <c r="H42" s="110"/>
      <c r="I42" s="111">
        <f t="shared" si="13"/>
        <v>1</v>
      </c>
      <c r="J42" s="120" t="str">
        <f>'変更シート（１回目）'!X42</f>
        <v>【住宅手当】</v>
      </c>
      <c r="K42" s="112">
        <f>'変更シート（１回目）'!T42</f>
        <v>0</v>
      </c>
      <c r="L42" s="303" t="s">
        <v>108</v>
      </c>
      <c r="M42" s="334"/>
      <c r="N42" s="295" t="s">
        <v>20</v>
      </c>
      <c r="O42" s="296"/>
      <c r="P42" s="296"/>
      <c r="Q42" s="296"/>
      <c r="R42" s="296"/>
      <c r="S42" s="297" t="s">
        <v>17</v>
      </c>
      <c r="T42" s="112">
        <f t="shared" si="25"/>
        <v>0</v>
      </c>
      <c r="U42" s="112">
        <f t="shared" si="14"/>
        <v>0</v>
      </c>
      <c r="V42" s="298"/>
      <c r="X42" s="70" t="str">
        <f t="shared" si="24"/>
        <v>【住宅手当】</v>
      </c>
      <c r="Y42" s="70">
        <f t="shared" si="15"/>
        <v>0.5</v>
      </c>
      <c r="Z42" s="70">
        <f t="shared" si="16"/>
        <v>0</v>
      </c>
      <c r="AA42" s="70">
        <f t="shared" si="17"/>
        <v>0</v>
      </c>
      <c r="AB42" s="77">
        <f t="shared" si="18"/>
        <v>0</v>
      </c>
      <c r="AC42" s="70">
        <f t="shared" si="19"/>
        <v>0</v>
      </c>
      <c r="AD42" s="77">
        <f t="shared" si="20"/>
        <v>0</v>
      </c>
      <c r="AE42" s="70">
        <f t="shared" si="21"/>
        <v>0</v>
      </c>
      <c r="AF42" s="70">
        <f t="shared" si="22"/>
        <v>0</v>
      </c>
      <c r="AG42" s="70">
        <f t="shared" si="23"/>
        <v>0</v>
      </c>
    </row>
    <row r="43" spans="1:33" s="70" customFormat="1" ht="3.65" customHeight="1" x14ac:dyDescent="0.55000000000000004">
      <c r="A43" s="147"/>
      <c r="B43" s="91"/>
      <c r="C43" s="71"/>
      <c r="D43" s="151"/>
      <c r="E43" s="92"/>
      <c r="F43" s="71"/>
      <c r="G43" s="93"/>
      <c r="H43" s="93"/>
      <c r="I43" s="94"/>
      <c r="J43" s="156"/>
      <c r="K43" s="95"/>
      <c r="L43" s="156"/>
      <c r="M43" s="157"/>
      <c r="N43" s="267"/>
      <c r="O43" s="268"/>
      <c r="P43" s="268"/>
      <c r="Q43" s="268"/>
      <c r="R43" s="268"/>
      <c r="S43" s="267"/>
      <c r="T43" s="95"/>
      <c r="U43" s="95"/>
      <c r="V43" s="96"/>
      <c r="AB43" s="77"/>
      <c r="AD43" s="77"/>
    </row>
    <row r="44" spans="1:33" s="70" customFormat="1" ht="3.65" customHeight="1" x14ac:dyDescent="0.55000000000000004">
      <c r="A44" s="147"/>
      <c r="B44" s="91"/>
      <c r="C44" s="71"/>
      <c r="D44" s="151"/>
      <c r="E44" s="92"/>
      <c r="F44" s="71"/>
      <c r="G44" s="93"/>
      <c r="H44" s="93"/>
      <c r="I44" s="94"/>
      <c r="J44" s="156"/>
      <c r="K44" s="95"/>
      <c r="L44" s="156"/>
      <c r="M44" s="157"/>
      <c r="N44" s="267"/>
      <c r="O44" s="268"/>
      <c r="P44" s="268"/>
      <c r="Q44" s="268"/>
      <c r="R44" s="268"/>
      <c r="S44" s="267"/>
      <c r="T44" s="95"/>
      <c r="U44" s="95"/>
      <c r="V44" s="96"/>
      <c r="AB44" s="77"/>
      <c r="AD44" s="77"/>
    </row>
    <row r="45" spans="1:33" s="70" customFormat="1" ht="3.65" customHeight="1" thickBot="1" x14ac:dyDescent="0.6">
      <c r="A45" s="147"/>
      <c r="B45" s="91"/>
      <c r="C45" s="71"/>
      <c r="D45" s="151"/>
      <c r="E45" s="92"/>
      <c r="F45" s="71"/>
      <c r="G45" s="93"/>
      <c r="H45" s="93"/>
      <c r="I45" s="94"/>
      <c r="J45" s="156"/>
      <c r="K45" s="95"/>
      <c r="L45" s="156"/>
      <c r="M45" s="157"/>
      <c r="N45" s="267"/>
      <c r="O45" s="268"/>
      <c r="P45" s="268"/>
      <c r="Q45" s="268"/>
      <c r="R45" s="268"/>
      <c r="S45" s="267"/>
      <c r="T45" s="95"/>
      <c r="U45" s="95"/>
      <c r="V45" s="96"/>
      <c r="AB45" s="77"/>
      <c r="AD45" s="77"/>
    </row>
    <row r="46" spans="1:33" s="70" customFormat="1" ht="3.65" customHeight="1" x14ac:dyDescent="0.55000000000000004">
      <c r="A46" s="147"/>
      <c r="B46" s="162"/>
      <c r="C46" s="164"/>
      <c r="D46" s="161"/>
      <c r="E46" s="163"/>
      <c r="F46" s="164"/>
      <c r="G46" s="165"/>
      <c r="H46" s="165"/>
      <c r="I46" s="166"/>
      <c r="J46" s="180"/>
      <c r="K46" s="167"/>
      <c r="L46" s="180"/>
      <c r="M46" s="181"/>
      <c r="N46" s="269"/>
      <c r="O46" s="270"/>
      <c r="P46" s="270"/>
      <c r="Q46" s="270"/>
      <c r="R46" s="270"/>
      <c r="S46" s="269"/>
      <c r="T46" s="167"/>
      <c r="U46" s="167"/>
      <c r="V46" s="168"/>
      <c r="AB46" s="77"/>
      <c r="AD46" s="77"/>
    </row>
    <row r="47" spans="1:33" s="70" customFormat="1" ht="3.65" customHeight="1" x14ac:dyDescent="0.55000000000000004">
      <c r="A47" s="147"/>
      <c r="B47" s="91"/>
      <c r="C47" s="71"/>
      <c r="D47" s="151"/>
      <c r="E47" s="92"/>
      <c r="F47" s="71"/>
      <c r="G47" s="93"/>
      <c r="H47" s="93"/>
      <c r="I47" s="94"/>
      <c r="J47" s="156"/>
      <c r="K47" s="95"/>
      <c r="L47" s="156"/>
      <c r="M47" s="157"/>
      <c r="N47" s="267"/>
      <c r="O47" s="268"/>
      <c r="P47" s="268"/>
      <c r="Q47" s="268"/>
      <c r="R47" s="268"/>
      <c r="S47" s="267"/>
      <c r="T47" s="95"/>
      <c r="U47" s="95"/>
      <c r="V47" s="96"/>
      <c r="AB47" s="77"/>
      <c r="AD47" s="77"/>
    </row>
    <row r="48" spans="1:33" s="70" customFormat="1" ht="3.65" customHeight="1" x14ac:dyDescent="0.55000000000000004">
      <c r="A48" s="147"/>
      <c r="B48" s="91"/>
      <c r="C48" s="71"/>
      <c r="D48" s="151"/>
      <c r="E48" s="92"/>
      <c r="F48" s="71"/>
      <c r="G48" s="93"/>
      <c r="H48" s="93"/>
      <c r="I48" s="94"/>
      <c r="J48" s="156"/>
      <c r="K48" s="95"/>
      <c r="L48" s="156"/>
      <c r="M48" s="157"/>
      <c r="N48" s="267"/>
      <c r="O48" s="268"/>
      <c r="P48" s="268"/>
      <c r="Q48" s="268"/>
      <c r="R48" s="268"/>
      <c r="S48" s="267"/>
      <c r="T48" s="95"/>
      <c r="U48" s="95"/>
      <c r="V48" s="96"/>
      <c r="AB48" s="77"/>
      <c r="AD48" s="77"/>
    </row>
    <row r="49" spans="1:33" ht="20" thickBot="1" x14ac:dyDescent="0.5">
      <c r="B49" s="6"/>
      <c r="C49" s="6"/>
      <c r="D49" s="122" t="str">
        <f>'変更シート（１回目）'!D49</f>
        <v>３人目</v>
      </c>
      <c r="E49" s="6"/>
      <c r="F49" s="6"/>
      <c r="T49" s="154"/>
      <c r="U49" s="154"/>
      <c r="V49" s="155"/>
    </row>
    <row r="50" spans="1:33" s="70" customFormat="1" ht="48" customHeight="1" thickBot="1" x14ac:dyDescent="0.6">
      <c r="A50" s="78"/>
      <c r="B50" s="83" t="s">
        <v>94</v>
      </c>
      <c r="C50" s="83" t="s">
        <v>105</v>
      </c>
      <c r="D50" s="114" t="s">
        <v>107</v>
      </c>
      <c r="E50" s="88"/>
      <c r="F50" s="83" t="s">
        <v>93</v>
      </c>
      <c r="G50" s="84" t="s">
        <v>66</v>
      </c>
      <c r="H50" s="84" t="s">
        <v>67</v>
      </c>
      <c r="I50" s="81" t="s">
        <v>73</v>
      </c>
      <c r="J50" s="116" t="s">
        <v>172</v>
      </c>
      <c r="K50" s="116" t="s">
        <v>170</v>
      </c>
      <c r="L50" s="116" t="s">
        <v>109</v>
      </c>
      <c r="M50" s="116"/>
      <c r="N50" s="84" t="s">
        <v>75</v>
      </c>
      <c r="O50" s="84" t="s">
        <v>69</v>
      </c>
      <c r="P50" s="84" t="s">
        <v>68</v>
      </c>
      <c r="Q50" s="84" t="s">
        <v>70</v>
      </c>
      <c r="R50" s="84" t="s">
        <v>71</v>
      </c>
      <c r="S50" s="84" t="s">
        <v>15</v>
      </c>
      <c r="T50" s="121" t="s">
        <v>113</v>
      </c>
      <c r="U50" s="80" t="s">
        <v>74</v>
      </c>
      <c r="V50" s="69" t="s">
        <v>116</v>
      </c>
      <c r="Y50" s="70" t="s">
        <v>54</v>
      </c>
      <c r="Z50" s="70" t="s">
        <v>79</v>
      </c>
      <c r="AA50" s="70" t="s">
        <v>56</v>
      </c>
      <c r="AB50" s="70" t="s">
        <v>57</v>
      </c>
      <c r="AC50" s="71" t="s">
        <v>58</v>
      </c>
      <c r="AD50" s="70" t="s">
        <v>59</v>
      </c>
      <c r="AE50" s="70" t="s">
        <v>60</v>
      </c>
      <c r="AF50" s="70" t="s">
        <v>61</v>
      </c>
      <c r="AG50" s="70" t="s">
        <v>62</v>
      </c>
    </row>
    <row r="51" spans="1:33" s="70" customFormat="1" ht="20.5" customHeight="1" x14ac:dyDescent="0.55000000000000004">
      <c r="A51" s="315"/>
      <c r="B51" s="72" t="s">
        <v>96</v>
      </c>
      <c r="C51" s="184" t="str">
        <f>IF('変更シート（１回目）'!D51=0,'変更シート（１回目）'!C51,'変更シート（１回目）'!D51)</f>
        <v/>
      </c>
      <c r="D51" s="304"/>
      <c r="E51" s="89"/>
      <c r="F51" s="87">
        <v>1</v>
      </c>
      <c r="G51" s="73"/>
      <c r="H51" s="74"/>
      <c r="I51" s="75">
        <f t="shared" ref="I51:I62" si="26">IF(H51-G51+1&lt;10,IF(H51-G51+1&gt;0,H51-G51+1,"✕"),"✕")</f>
        <v>1</v>
      </c>
      <c r="J51" s="119" t="str">
        <f>IF('変更シート（１回目）'!L51="なし",'変更シート（１回目）'!J51,'変更シート（１回目）'!N51)</f>
        <v>【住宅手当】</v>
      </c>
      <c r="K51" s="117">
        <f>'変更シート（１回目）'!T51</f>
        <v>0</v>
      </c>
      <c r="L51" s="300" t="s">
        <v>108</v>
      </c>
      <c r="M51" s="332" t="s">
        <v>110</v>
      </c>
      <c r="N51" s="283" t="s">
        <v>20</v>
      </c>
      <c r="O51" s="284"/>
      <c r="P51" s="284"/>
      <c r="Q51" s="284"/>
      <c r="R51" s="284"/>
      <c r="S51" s="285" t="s">
        <v>17</v>
      </c>
      <c r="T51" s="76">
        <f>IF(L51="【あり】",IF(N51="【住宅手当】",AC51,IF(N51="【宿舎借上げ】",AG51,0)),K51)</f>
        <v>0</v>
      </c>
      <c r="U51" s="76">
        <f t="shared" ref="U51:U62" si="27">I51*T51</f>
        <v>0</v>
      </c>
      <c r="V51" s="286"/>
      <c r="X51" s="70" t="str">
        <f>IF(L51="【あり】",N51,J51)</f>
        <v>【住宅手当】</v>
      </c>
      <c r="Y51" s="70">
        <f t="shared" ref="Y51:Y62" si="28">IF(S51="標準エリア",1/2,(IF(S51="加算エリア",2/3,0)))</f>
        <v>0.5</v>
      </c>
      <c r="Z51" s="70">
        <f t="shared" ref="Z51:Z62" si="29">P51*Y51</f>
        <v>0</v>
      </c>
      <c r="AA51" s="70">
        <f t="shared" ref="AA51:AA62" si="30">IF(Z51&gt;=(IF(S51="標準エリア",10000,IF(S51="加算エリア",14000,0))),IF(S51="標準エリア",10000,IF(S51="加算エリア",14000,0)),Z51)</f>
        <v>0</v>
      </c>
      <c r="AB51" s="77">
        <f t="shared" ref="AB51:AB62" si="31">O51-P51</f>
        <v>0</v>
      </c>
      <c r="AC51" s="70">
        <f t="shared" ref="AC51:AC62" si="32">IF(AA51&gt;=AB51,AB51,AA51)</f>
        <v>0</v>
      </c>
      <c r="AD51" s="77">
        <f t="shared" ref="AD51:AD62" si="33">Q51-R51</f>
        <v>0</v>
      </c>
      <c r="AE51" s="70">
        <f t="shared" ref="AE51:AE62" si="34">AD51*Y51</f>
        <v>0</v>
      </c>
      <c r="AF51" s="70">
        <f t="shared" ref="AF51:AF62" si="35">IF(AE51&gt;=(IF(S51="標準エリア",10000,14000)),(IF(S51="標準エリア",10000,14000)),AE51)</f>
        <v>0</v>
      </c>
      <c r="AG51" s="70">
        <f t="shared" ref="AG51:AG62" si="36">IF(AF51&gt;=R51,R51,AF51)</f>
        <v>0</v>
      </c>
    </row>
    <row r="52" spans="1:33" s="70" customFormat="1" ht="20.5" customHeight="1" x14ac:dyDescent="0.55000000000000004">
      <c r="A52" s="315"/>
      <c r="B52" s="101" t="s">
        <v>97</v>
      </c>
      <c r="C52" s="102" t="str">
        <f>IF('変更シート（１回目）'!D52=0,'変更シート（１回目）'!C52,'変更シート（１回目）'!D52)</f>
        <v/>
      </c>
      <c r="D52" s="301"/>
      <c r="E52" s="90"/>
      <c r="F52" s="102">
        <v>2</v>
      </c>
      <c r="G52" s="104"/>
      <c r="H52" s="105"/>
      <c r="I52" s="106">
        <f t="shared" si="26"/>
        <v>1</v>
      </c>
      <c r="J52" s="118" t="str">
        <f>IF('変更シート（１回目）'!L52="なし",'変更シート（１回目）'!J52,'変更シート（１回目）'!N52)</f>
        <v>【住宅手当】</v>
      </c>
      <c r="K52" s="107">
        <f>'変更シート（１回目）'!T52</f>
        <v>0</v>
      </c>
      <c r="L52" s="300" t="s">
        <v>108</v>
      </c>
      <c r="M52" s="333"/>
      <c r="N52" s="288" t="s">
        <v>20</v>
      </c>
      <c r="O52" s="289"/>
      <c r="P52" s="289"/>
      <c r="Q52" s="289"/>
      <c r="R52" s="289"/>
      <c r="S52" s="290" t="s">
        <v>17</v>
      </c>
      <c r="T52" s="107">
        <f>IF(L52="【あり】",IF(N52="【住宅手当】",AC52,IF(N52="【宿舎借上げ】",AG52,0)),K52)</f>
        <v>0</v>
      </c>
      <c r="U52" s="107">
        <f t="shared" si="27"/>
        <v>0</v>
      </c>
      <c r="V52" s="291"/>
      <c r="X52" s="70" t="str">
        <f t="shared" ref="X52:X62" si="37">IF(L52="【あり】",N52,J52)</f>
        <v>【住宅手当】</v>
      </c>
      <c r="Y52" s="70">
        <f t="shared" si="28"/>
        <v>0.5</v>
      </c>
      <c r="Z52" s="70">
        <f t="shared" si="29"/>
        <v>0</v>
      </c>
      <c r="AA52" s="70">
        <f t="shared" si="30"/>
        <v>0</v>
      </c>
      <c r="AB52" s="77">
        <f t="shared" si="31"/>
        <v>0</v>
      </c>
      <c r="AC52" s="70">
        <f t="shared" si="32"/>
        <v>0</v>
      </c>
      <c r="AD52" s="77">
        <f t="shared" si="33"/>
        <v>0</v>
      </c>
      <c r="AE52" s="70">
        <f t="shared" si="34"/>
        <v>0</v>
      </c>
      <c r="AF52" s="70">
        <f t="shared" si="35"/>
        <v>0</v>
      </c>
      <c r="AG52" s="70">
        <f t="shared" si="36"/>
        <v>0</v>
      </c>
    </row>
    <row r="53" spans="1:33" s="70" customFormat="1" ht="20.5" customHeight="1" x14ac:dyDescent="0.55000000000000004">
      <c r="A53" s="315"/>
      <c r="B53" s="101" t="s">
        <v>106</v>
      </c>
      <c r="C53" s="103" t="str">
        <f>IF('変更シート（１回目）'!D53=0,'変更シート（１回目）'!C53,'変更シート（１回目）'!D53)</f>
        <v/>
      </c>
      <c r="D53" s="301"/>
      <c r="E53" s="89"/>
      <c r="F53" s="102">
        <v>3</v>
      </c>
      <c r="G53" s="104"/>
      <c r="H53" s="105"/>
      <c r="I53" s="106">
        <f t="shared" si="26"/>
        <v>1</v>
      </c>
      <c r="J53" s="118" t="str">
        <f>IF('変更シート（１回目）'!L53="なし",'変更シート（１回目）'!J53,'変更シート（１回目）'!N53)</f>
        <v>【住宅手当】</v>
      </c>
      <c r="K53" s="107">
        <f>'変更シート（１回目）'!T53</f>
        <v>0</v>
      </c>
      <c r="L53" s="300" t="s">
        <v>108</v>
      </c>
      <c r="M53" s="333"/>
      <c r="N53" s="288" t="s">
        <v>20</v>
      </c>
      <c r="O53" s="289"/>
      <c r="P53" s="289"/>
      <c r="Q53" s="289"/>
      <c r="R53" s="289"/>
      <c r="S53" s="290" t="s">
        <v>17</v>
      </c>
      <c r="T53" s="107">
        <f t="shared" ref="T53:T62" si="38">IF(L53="【あり】",IF(N53="【住宅手当】",AC53,IF(N53="【宿舎借上げ】",AG53,0)),K53)</f>
        <v>0</v>
      </c>
      <c r="U53" s="107">
        <f t="shared" si="27"/>
        <v>0</v>
      </c>
      <c r="V53" s="291"/>
      <c r="X53" s="70" t="str">
        <f t="shared" si="37"/>
        <v>【住宅手当】</v>
      </c>
      <c r="Y53" s="70">
        <f t="shared" si="28"/>
        <v>0.5</v>
      </c>
      <c r="Z53" s="70">
        <f t="shared" si="29"/>
        <v>0</v>
      </c>
      <c r="AA53" s="70">
        <f t="shared" si="30"/>
        <v>0</v>
      </c>
      <c r="AB53" s="77">
        <f t="shared" si="31"/>
        <v>0</v>
      </c>
      <c r="AC53" s="70">
        <f t="shared" si="32"/>
        <v>0</v>
      </c>
      <c r="AD53" s="77">
        <f t="shared" si="33"/>
        <v>0</v>
      </c>
      <c r="AE53" s="70">
        <f t="shared" si="34"/>
        <v>0</v>
      </c>
      <c r="AF53" s="70">
        <f t="shared" si="35"/>
        <v>0</v>
      </c>
      <c r="AG53" s="70">
        <f t="shared" si="36"/>
        <v>0</v>
      </c>
    </row>
    <row r="54" spans="1:33" s="70" customFormat="1" ht="20.5" customHeight="1" x14ac:dyDescent="0.55000000000000004">
      <c r="A54" s="315"/>
      <c r="B54" s="323" t="s">
        <v>101</v>
      </c>
      <c r="C54" s="347" t="str">
        <f>IF('変更シート（１回目）'!D54=0,'変更シート（１回目）'!C54,'変更シート（１回目）'!D54)</f>
        <v/>
      </c>
      <c r="D54" s="329"/>
      <c r="E54" s="90"/>
      <c r="F54" s="102">
        <v>4</v>
      </c>
      <c r="G54" s="104"/>
      <c r="H54" s="105"/>
      <c r="I54" s="106">
        <f t="shared" si="26"/>
        <v>1</v>
      </c>
      <c r="J54" s="118" t="str">
        <f>IF('変更シート（１回目）'!L54="なし",'変更シート（１回目）'!J54,'変更シート（１回目）'!N54)</f>
        <v>【住宅手当】</v>
      </c>
      <c r="K54" s="107">
        <f>'変更シート（１回目）'!T54</f>
        <v>0</v>
      </c>
      <c r="L54" s="300" t="s">
        <v>108</v>
      </c>
      <c r="M54" s="333"/>
      <c r="N54" s="288" t="s">
        <v>20</v>
      </c>
      <c r="O54" s="289"/>
      <c r="P54" s="289"/>
      <c r="Q54" s="289"/>
      <c r="R54" s="289"/>
      <c r="S54" s="290" t="s">
        <v>17</v>
      </c>
      <c r="T54" s="107">
        <f t="shared" si="38"/>
        <v>0</v>
      </c>
      <c r="U54" s="107">
        <f t="shared" si="27"/>
        <v>0</v>
      </c>
      <c r="V54" s="291"/>
      <c r="X54" s="70" t="str">
        <f t="shared" si="37"/>
        <v>【住宅手当】</v>
      </c>
      <c r="Y54" s="70">
        <f t="shared" si="28"/>
        <v>0.5</v>
      </c>
      <c r="Z54" s="70">
        <f t="shared" si="29"/>
        <v>0</v>
      </c>
      <c r="AA54" s="70">
        <f t="shared" si="30"/>
        <v>0</v>
      </c>
      <c r="AB54" s="77">
        <f t="shared" si="31"/>
        <v>0</v>
      </c>
      <c r="AC54" s="70">
        <f t="shared" si="32"/>
        <v>0</v>
      </c>
      <c r="AD54" s="77">
        <f t="shared" si="33"/>
        <v>0</v>
      </c>
      <c r="AE54" s="70">
        <f t="shared" si="34"/>
        <v>0</v>
      </c>
      <c r="AF54" s="70">
        <f t="shared" si="35"/>
        <v>0</v>
      </c>
      <c r="AG54" s="70">
        <f t="shared" si="36"/>
        <v>0</v>
      </c>
    </row>
    <row r="55" spans="1:33" s="70" customFormat="1" ht="20.5" customHeight="1" x14ac:dyDescent="0.55000000000000004">
      <c r="A55" s="315"/>
      <c r="B55" s="324"/>
      <c r="C55" s="348"/>
      <c r="D55" s="330"/>
      <c r="E55" s="89"/>
      <c r="F55" s="102">
        <v>5</v>
      </c>
      <c r="G55" s="104"/>
      <c r="H55" s="105"/>
      <c r="I55" s="106">
        <f t="shared" si="26"/>
        <v>1</v>
      </c>
      <c r="J55" s="118" t="str">
        <f>IF('変更シート（１回目）'!L55="なし",'変更シート（１回目）'!J55,'変更シート（１回目）'!N55)</f>
        <v>【住宅手当】</v>
      </c>
      <c r="K55" s="107">
        <f>'変更シート（１回目）'!T55</f>
        <v>0</v>
      </c>
      <c r="L55" s="300" t="s">
        <v>108</v>
      </c>
      <c r="M55" s="333"/>
      <c r="N55" s="288" t="s">
        <v>20</v>
      </c>
      <c r="O55" s="289"/>
      <c r="P55" s="289"/>
      <c r="Q55" s="289"/>
      <c r="R55" s="289"/>
      <c r="S55" s="290" t="s">
        <v>17</v>
      </c>
      <c r="T55" s="107">
        <f t="shared" si="38"/>
        <v>0</v>
      </c>
      <c r="U55" s="107">
        <f t="shared" si="27"/>
        <v>0</v>
      </c>
      <c r="V55" s="291"/>
      <c r="X55" s="70" t="str">
        <f t="shared" si="37"/>
        <v>【住宅手当】</v>
      </c>
      <c r="Y55" s="70">
        <f t="shared" si="28"/>
        <v>0.5</v>
      </c>
      <c r="Z55" s="70">
        <f t="shared" si="29"/>
        <v>0</v>
      </c>
      <c r="AA55" s="70">
        <f t="shared" si="30"/>
        <v>0</v>
      </c>
      <c r="AB55" s="77">
        <f t="shared" si="31"/>
        <v>0</v>
      </c>
      <c r="AC55" s="70">
        <f t="shared" si="32"/>
        <v>0</v>
      </c>
      <c r="AD55" s="77">
        <f t="shared" si="33"/>
        <v>0</v>
      </c>
      <c r="AE55" s="70">
        <f t="shared" si="34"/>
        <v>0</v>
      </c>
      <c r="AF55" s="70">
        <f t="shared" si="35"/>
        <v>0</v>
      </c>
      <c r="AG55" s="70">
        <f t="shared" si="36"/>
        <v>0</v>
      </c>
    </row>
    <row r="56" spans="1:33" s="70" customFormat="1" ht="20.5" customHeight="1" thickBot="1" x14ac:dyDescent="0.6">
      <c r="A56" s="315"/>
      <c r="B56" s="325"/>
      <c r="C56" s="349"/>
      <c r="D56" s="331"/>
      <c r="E56" s="90"/>
      <c r="F56" s="102">
        <v>6</v>
      </c>
      <c r="G56" s="104"/>
      <c r="H56" s="105"/>
      <c r="I56" s="106">
        <f t="shared" si="26"/>
        <v>1</v>
      </c>
      <c r="J56" s="118" t="str">
        <f>IF('変更シート（１回目）'!L56="なし",'変更シート（１回目）'!J56,'変更シート（１回目）'!N56)</f>
        <v>【住宅手当】</v>
      </c>
      <c r="K56" s="107">
        <f>'変更シート（１回目）'!T56</f>
        <v>0</v>
      </c>
      <c r="L56" s="300" t="s">
        <v>108</v>
      </c>
      <c r="M56" s="333"/>
      <c r="N56" s="288" t="s">
        <v>20</v>
      </c>
      <c r="O56" s="289"/>
      <c r="P56" s="289"/>
      <c r="Q56" s="289"/>
      <c r="R56" s="289"/>
      <c r="S56" s="290" t="s">
        <v>17</v>
      </c>
      <c r="T56" s="107">
        <f t="shared" si="38"/>
        <v>0</v>
      </c>
      <c r="U56" s="107">
        <f t="shared" si="27"/>
        <v>0</v>
      </c>
      <c r="V56" s="291"/>
      <c r="X56" s="70" t="str">
        <f t="shared" si="37"/>
        <v>【住宅手当】</v>
      </c>
      <c r="Y56" s="70">
        <f t="shared" si="28"/>
        <v>0.5</v>
      </c>
      <c r="Z56" s="70">
        <f t="shared" si="29"/>
        <v>0</v>
      </c>
      <c r="AA56" s="70">
        <f t="shared" si="30"/>
        <v>0</v>
      </c>
      <c r="AB56" s="77">
        <f t="shared" si="31"/>
        <v>0</v>
      </c>
      <c r="AC56" s="70">
        <f t="shared" si="32"/>
        <v>0</v>
      </c>
      <c r="AD56" s="77">
        <f t="shared" si="33"/>
        <v>0</v>
      </c>
      <c r="AE56" s="70">
        <f t="shared" si="34"/>
        <v>0</v>
      </c>
      <c r="AF56" s="70">
        <f t="shared" si="35"/>
        <v>0</v>
      </c>
      <c r="AG56" s="70">
        <f t="shared" si="36"/>
        <v>0</v>
      </c>
    </row>
    <row r="57" spans="1:33" s="70" customFormat="1" ht="20.5" customHeight="1" x14ac:dyDescent="0.55000000000000004">
      <c r="A57" s="338"/>
      <c r="B57" s="99"/>
      <c r="C57" s="99"/>
      <c r="D57" s="99"/>
      <c r="E57" s="97"/>
      <c r="F57" s="102">
        <v>7</v>
      </c>
      <c r="G57" s="104"/>
      <c r="H57" s="105"/>
      <c r="I57" s="106">
        <f t="shared" si="26"/>
        <v>1</v>
      </c>
      <c r="J57" s="118" t="str">
        <f>IF('変更シート（１回目）'!L57="なし",'変更シート（１回目）'!J57,'変更シート（１回目）'!N57)</f>
        <v>【住宅手当】</v>
      </c>
      <c r="K57" s="107">
        <f>'変更シート（１回目）'!T57</f>
        <v>0</v>
      </c>
      <c r="L57" s="300" t="s">
        <v>108</v>
      </c>
      <c r="M57" s="333"/>
      <c r="N57" s="288" t="s">
        <v>20</v>
      </c>
      <c r="O57" s="289"/>
      <c r="P57" s="289"/>
      <c r="Q57" s="289"/>
      <c r="R57" s="289"/>
      <c r="S57" s="290" t="s">
        <v>17</v>
      </c>
      <c r="T57" s="107">
        <f t="shared" si="38"/>
        <v>0</v>
      </c>
      <c r="U57" s="107">
        <f t="shared" si="27"/>
        <v>0</v>
      </c>
      <c r="V57" s="291"/>
      <c r="X57" s="70" t="str">
        <f t="shared" si="37"/>
        <v>【住宅手当】</v>
      </c>
      <c r="Y57" s="70">
        <f t="shared" si="28"/>
        <v>0.5</v>
      </c>
      <c r="Z57" s="70">
        <f t="shared" si="29"/>
        <v>0</v>
      </c>
      <c r="AA57" s="70">
        <f t="shared" si="30"/>
        <v>0</v>
      </c>
      <c r="AB57" s="77">
        <f t="shared" si="31"/>
        <v>0</v>
      </c>
      <c r="AC57" s="70">
        <f t="shared" si="32"/>
        <v>0</v>
      </c>
      <c r="AD57" s="77">
        <f t="shared" si="33"/>
        <v>0</v>
      </c>
      <c r="AE57" s="70">
        <f t="shared" si="34"/>
        <v>0</v>
      </c>
      <c r="AF57" s="70">
        <f t="shared" si="35"/>
        <v>0</v>
      </c>
      <c r="AG57" s="70">
        <f t="shared" si="36"/>
        <v>0</v>
      </c>
    </row>
    <row r="58" spans="1:33" s="70" customFormat="1" ht="20.5" customHeight="1" thickBot="1" x14ac:dyDescent="0.6">
      <c r="A58" s="338"/>
      <c r="B58" s="100"/>
      <c r="C58" s="100"/>
      <c r="D58" s="100"/>
      <c r="E58" s="98"/>
      <c r="F58" s="102">
        <v>8</v>
      </c>
      <c r="G58" s="104"/>
      <c r="H58" s="105"/>
      <c r="I58" s="106">
        <f t="shared" si="26"/>
        <v>1</v>
      </c>
      <c r="J58" s="118" t="str">
        <f>IF('変更シート（１回目）'!L58="なし",'変更シート（１回目）'!J58,'変更シート（１回目）'!N58)</f>
        <v>【住宅手当】</v>
      </c>
      <c r="K58" s="107">
        <f>'変更シート（１回目）'!T58</f>
        <v>0</v>
      </c>
      <c r="L58" s="300" t="s">
        <v>108</v>
      </c>
      <c r="M58" s="333"/>
      <c r="N58" s="288" t="s">
        <v>20</v>
      </c>
      <c r="O58" s="289"/>
      <c r="P58" s="289"/>
      <c r="Q58" s="289"/>
      <c r="R58" s="289"/>
      <c r="S58" s="290" t="s">
        <v>17</v>
      </c>
      <c r="T58" s="107">
        <f t="shared" si="38"/>
        <v>0</v>
      </c>
      <c r="U58" s="107">
        <f t="shared" si="27"/>
        <v>0</v>
      </c>
      <c r="V58" s="291"/>
      <c r="X58" s="70" t="str">
        <f t="shared" si="37"/>
        <v>【住宅手当】</v>
      </c>
      <c r="Y58" s="70">
        <f t="shared" si="28"/>
        <v>0.5</v>
      </c>
      <c r="Z58" s="70">
        <f t="shared" si="29"/>
        <v>0</v>
      </c>
      <c r="AA58" s="70">
        <f t="shared" si="30"/>
        <v>0</v>
      </c>
      <c r="AB58" s="77">
        <f t="shared" si="31"/>
        <v>0</v>
      </c>
      <c r="AC58" s="70">
        <f t="shared" si="32"/>
        <v>0</v>
      </c>
      <c r="AD58" s="77">
        <f t="shared" si="33"/>
        <v>0</v>
      </c>
      <c r="AE58" s="70">
        <f t="shared" si="34"/>
        <v>0</v>
      </c>
      <c r="AF58" s="70">
        <f t="shared" si="35"/>
        <v>0</v>
      </c>
      <c r="AG58" s="70">
        <f t="shared" si="36"/>
        <v>0</v>
      </c>
    </row>
    <row r="59" spans="1:33" s="70" customFormat="1" ht="20.5" customHeight="1" thickBot="1" x14ac:dyDescent="0.6">
      <c r="A59" s="315"/>
      <c r="B59" s="172" t="str">
        <f>IF(D52=0,C52,D52)</f>
        <v/>
      </c>
      <c r="C59" s="173" t="s">
        <v>164</v>
      </c>
      <c r="D59" s="174"/>
      <c r="E59" s="89"/>
      <c r="F59" s="102">
        <v>9</v>
      </c>
      <c r="G59" s="104"/>
      <c r="H59" s="105"/>
      <c r="I59" s="106">
        <f t="shared" si="26"/>
        <v>1</v>
      </c>
      <c r="J59" s="118" t="str">
        <f>IF('変更シート（１回目）'!L59="なし",'変更シート（１回目）'!J59,'変更シート（１回目）'!N59)</f>
        <v>【住宅手当】</v>
      </c>
      <c r="K59" s="107">
        <f>'変更シート（１回目）'!T59</f>
        <v>0</v>
      </c>
      <c r="L59" s="300" t="s">
        <v>108</v>
      </c>
      <c r="M59" s="333"/>
      <c r="N59" s="288" t="s">
        <v>20</v>
      </c>
      <c r="O59" s="289"/>
      <c r="P59" s="289"/>
      <c r="Q59" s="289"/>
      <c r="R59" s="289"/>
      <c r="S59" s="290" t="s">
        <v>17</v>
      </c>
      <c r="T59" s="107">
        <f t="shared" si="38"/>
        <v>0</v>
      </c>
      <c r="U59" s="107">
        <f t="shared" si="27"/>
        <v>0</v>
      </c>
      <c r="V59" s="291"/>
      <c r="X59" s="70" t="str">
        <f t="shared" si="37"/>
        <v>【住宅手当】</v>
      </c>
      <c r="Y59" s="70">
        <f t="shared" si="28"/>
        <v>0.5</v>
      </c>
      <c r="Z59" s="70">
        <f t="shared" si="29"/>
        <v>0</v>
      </c>
      <c r="AA59" s="70">
        <f t="shared" si="30"/>
        <v>0</v>
      </c>
      <c r="AB59" s="77">
        <f t="shared" si="31"/>
        <v>0</v>
      </c>
      <c r="AC59" s="70">
        <f t="shared" si="32"/>
        <v>0</v>
      </c>
      <c r="AD59" s="77">
        <f t="shared" si="33"/>
        <v>0</v>
      </c>
      <c r="AE59" s="70">
        <f t="shared" si="34"/>
        <v>0</v>
      </c>
      <c r="AF59" s="70">
        <f t="shared" si="35"/>
        <v>0</v>
      </c>
      <c r="AG59" s="70">
        <f t="shared" si="36"/>
        <v>0</v>
      </c>
    </row>
    <row r="60" spans="1:33" s="70" customFormat="1" ht="20.5" customHeight="1" thickBot="1" x14ac:dyDescent="0.6">
      <c r="A60" s="315"/>
      <c r="B60" s="174" t="s">
        <v>5</v>
      </c>
      <c r="C60" s="175">
        <f>'変更シート（１回目）'!D60</f>
        <v>12</v>
      </c>
      <c r="D60" s="176">
        <f>COUNTIF(X51:X62,"&lt;&gt;【補助対象外】")</f>
        <v>12</v>
      </c>
      <c r="E60" s="90"/>
      <c r="F60" s="102">
        <v>10</v>
      </c>
      <c r="G60" s="104"/>
      <c r="H60" s="105"/>
      <c r="I60" s="106">
        <f t="shared" si="26"/>
        <v>1</v>
      </c>
      <c r="J60" s="118" t="str">
        <f>IF('変更シート（１回目）'!L60="なし",'変更シート（１回目）'!J60,'変更シート（１回目）'!N60)</f>
        <v>【住宅手当】</v>
      </c>
      <c r="K60" s="107">
        <f>'変更シート（１回目）'!T60</f>
        <v>0</v>
      </c>
      <c r="L60" s="300" t="s">
        <v>108</v>
      </c>
      <c r="M60" s="333"/>
      <c r="N60" s="288" t="s">
        <v>20</v>
      </c>
      <c r="O60" s="289"/>
      <c r="P60" s="289"/>
      <c r="Q60" s="289"/>
      <c r="R60" s="289"/>
      <c r="S60" s="290" t="s">
        <v>17</v>
      </c>
      <c r="T60" s="107">
        <f t="shared" si="38"/>
        <v>0</v>
      </c>
      <c r="U60" s="107">
        <f t="shared" si="27"/>
        <v>0</v>
      </c>
      <c r="V60" s="291"/>
      <c r="X60" s="70" t="str">
        <f t="shared" si="37"/>
        <v>【住宅手当】</v>
      </c>
      <c r="Y60" s="70">
        <f t="shared" si="28"/>
        <v>0.5</v>
      </c>
      <c r="Z60" s="70">
        <f t="shared" si="29"/>
        <v>0</v>
      </c>
      <c r="AA60" s="70">
        <f t="shared" si="30"/>
        <v>0</v>
      </c>
      <c r="AB60" s="77">
        <f t="shared" si="31"/>
        <v>0</v>
      </c>
      <c r="AC60" s="70">
        <f t="shared" si="32"/>
        <v>0</v>
      </c>
      <c r="AD60" s="77">
        <f t="shared" si="33"/>
        <v>0</v>
      </c>
      <c r="AE60" s="70">
        <f t="shared" si="34"/>
        <v>0</v>
      </c>
      <c r="AF60" s="70">
        <f t="shared" si="35"/>
        <v>0</v>
      </c>
      <c r="AG60" s="70">
        <f t="shared" si="36"/>
        <v>0</v>
      </c>
    </row>
    <row r="61" spans="1:33" s="70" customFormat="1" ht="20.5" customHeight="1" thickBot="1" x14ac:dyDescent="0.6">
      <c r="A61" s="315"/>
      <c r="B61" s="89" t="s">
        <v>114</v>
      </c>
      <c r="C61" s="182">
        <f>ROUNDDOWN(SUM(K51:K62),-3)</f>
        <v>0</v>
      </c>
      <c r="D61" s="177">
        <f>ROUNDDOWN(SUM(T51:T62),-3)</f>
        <v>0</v>
      </c>
      <c r="E61" s="89"/>
      <c r="F61" s="102">
        <v>11</v>
      </c>
      <c r="G61" s="104"/>
      <c r="H61" s="105"/>
      <c r="I61" s="106">
        <f t="shared" si="26"/>
        <v>1</v>
      </c>
      <c r="J61" s="118" t="str">
        <f>IF('変更シート（１回目）'!L61="なし",'変更シート（１回目）'!J61,'変更シート（１回目）'!N61)</f>
        <v>【住宅手当】</v>
      </c>
      <c r="K61" s="107">
        <f>'変更シート（１回目）'!T61</f>
        <v>0</v>
      </c>
      <c r="L61" s="300" t="s">
        <v>108</v>
      </c>
      <c r="M61" s="333"/>
      <c r="N61" s="288" t="s">
        <v>20</v>
      </c>
      <c r="O61" s="289"/>
      <c r="P61" s="289"/>
      <c r="Q61" s="289"/>
      <c r="R61" s="289"/>
      <c r="S61" s="290" t="s">
        <v>17</v>
      </c>
      <c r="T61" s="107">
        <f t="shared" si="38"/>
        <v>0</v>
      </c>
      <c r="U61" s="107">
        <f t="shared" si="27"/>
        <v>0</v>
      </c>
      <c r="V61" s="291"/>
      <c r="X61" s="70" t="str">
        <f t="shared" si="37"/>
        <v>【住宅手当】</v>
      </c>
      <c r="Y61" s="70">
        <f t="shared" si="28"/>
        <v>0.5</v>
      </c>
      <c r="Z61" s="70">
        <f t="shared" si="29"/>
        <v>0</v>
      </c>
      <c r="AA61" s="70">
        <f t="shared" si="30"/>
        <v>0</v>
      </c>
      <c r="AB61" s="77">
        <f t="shared" si="31"/>
        <v>0</v>
      </c>
      <c r="AC61" s="70">
        <f t="shared" si="32"/>
        <v>0</v>
      </c>
      <c r="AD61" s="77">
        <f t="shared" si="33"/>
        <v>0</v>
      </c>
      <c r="AE61" s="70">
        <f t="shared" si="34"/>
        <v>0</v>
      </c>
      <c r="AF61" s="70">
        <f t="shared" si="35"/>
        <v>0</v>
      </c>
      <c r="AG61" s="70">
        <f t="shared" si="36"/>
        <v>0</v>
      </c>
    </row>
    <row r="62" spans="1:33" s="70" customFormat="1" ht="20.5" customHeight="1" thickBot="1" x14ac:dyDescent="0.6">
      <c r="A62" s="315"/>
      <c r="B62" s="183" t="s">
        <v>115</v>
      </c>
      <c r="C62" s="178"/>
      <c r="D62" s="179">
        <f>D61-C61</f>
        <v>0</v>
      </c>
      <c r="E62" s="90"/>
      <c r="F62" s="108">
        <v>12</v>
      </c>
      <c r="G62" s="109"/>
      <c r="H62" s="110"/>
      <c r="I62" s="111">
        <f t="shared" si="26"/>
        <v>1</v>
      </c>
      <c r="J62" s="120" t="str">
        <f>IF('変更シート（１回目）'!L62="なし",'変更シート（１回目）'!J62,'変更シート（１回目）'!N62)</f>
        <v>【住宅手当】</v>
      </c>
      <c r="K62" s="112">
        <f>'変更シート（１回目）'!T62</f>
        <v>0</v>
      </c>
      <c r="L62" s="303" t="s">
        <v>108</v>
      </c>
      <c r="M62" s="334"/>
      <c r="N62" s="295" t="s">
        <v>20</v>
      </c>
      <c r="O62" s="296"/>
      <c r="P62" s="296"/>
      <c r="Q62" s="296"/>
      <c r="R62" s="296"/>
      <c r="S62" s="297" t="s">
        <v>17</v>
      </c>
      <c r="T62" s="112">
        <f t="shared" si="38"/>
        <v>0</v>
      </c>
      <c r="U62" s="112">
        <f t="shared" si="27"/>
        <v>0</v>
      </c>
      <c r="V62" s="298"/>
      <c r="X62" s="70" t="str">
        <f t="shared" si="37"/>
        <v>【住宅手当】</v>
      </c>
      <c r="Y62" s="70">
        <f t="shared" si="28"/>
        <v>0.5</v>
      </c>
      <c r="Z62" s="70">
        <f t="shared" si="29"/>
        <v>0</v>
      </c>
      <c r="AA62" s="70">
        <f t="shared" si="30"/>
        <v>0</v>
      </c>
      <c r="AB62" s="77">
        <f t="shared" si="31"/>
        <v>0</v>
      </c>
      <c r="AC62" s="70">
        <f t="shared" si="32"/>
        <v>0</v>
      </c>
      <c r="AD62" s="77">
        <f t="shared" si="33"/>
        <v>0</v>
      </c>
      <c r="AE62" s="70">
        <f t="shared" si="34"/>
        <v>0</v>
      </c>
      <c r="AF62" s="70">
        <f t="shared" si="35"/>
        <v>0</v>
      </c>
      <c r="AG62" s="70">
        <f t="shared" si="36"/>
        <v>0</v>
      </c>
    </row>
    <row r="63" spans="1:33" s="70" customFormat="1" ht="3.65" customHeight="1" x14ac:dyDescent="0.55000000000000004">
      <c r="A63" s="147"/>
      <c r="B63" s="91"/>
      <c r="C63" s="71"/>
      <c r="D63" s="151"/>
      <c r="E63" s="92"/>
      <c r="F63" s="71"/>
      <c r="G63" s="93"/>
      <c r="H63" s="93"/>
      <c r="I63" s="94"/>
      <c r="J63" s="156"/>
      <c r="K63" s="95"/>
      <c r="L63" s="156"/>
      <c r="M63" s="157"/>
      <c r="N63" s="267"/>
      <c r="O63" s="268"/>
      <c r="P63" s="268"/>
      <c r="Q63" s="268"/>
      <c r="R63" s="268"/>
      <c r="S63" s="267"/>
      <c r="T63" s="95"/>
      <c r="U63" s="95"/>
      <c r="V63" s="96"/>
      <c r="AB63" s="77"/>
      <c r="AD63" s="77"/>
    </row>
    <row r="64" spans="1:33" s="70" customFormat="1" ht="3.65" customHeight="1" x14ac:dyDescent="0.55000000000000004">
      <c r="A64" s="147"/>
      <c r="B64" s="91"/>
      <c r="C64" s="71"/>
      <c r="D64" s="151"/>
      <c r="E64" s="92"/>
      <c r="F64" s="71"/>
      <c r="G64" s="93"/>
      <c r="H64" s="93"/>
      <c r="I64" s="94"/>
      <c r="J64" s="156"/>
      <c r="K64" s="95"/>
      <c r="L64" s="156"/>
      <c r="M64" s="157"/>
      <c r="N64" s="267"/>
      <c r="O64" s="268"/>
      <c r="P64" s="268"/>
      <c r="Q64" s="268"/>
      <c r="R64" s="268"/>
      <c r="S64" s="267"/>
      <c r="T64" s="95"/>
      <c r="U64" s="95"/>
      <c r="V64" s="96"/>
      <c r="AB64" s="77"/>
      <c r="AD64" s="77"/>
    </row>
    <row r="65" spans="1:33" s="70" customFormat="1" ht="3.65" customHeight="1" thickBot="1" x14ac:dyDescent="0.6">
      <c r="A65" s="147"/>
      <c r="B65" s="91"/>
      <c r="C65" s="71"/>
      <c r="D65" s="151"/>
      <c r="E65" s="92"/>
      <c r="F65" s="71"/>
      <c r="G65" s="93"/>
      <c r="H65" s="93"/>
      <c r="I65" s="94"/>
      <c r="J65" s="156"/>
      <c r="K65" s="95"/>
      <c r="L65" s="156"/>
      <c r="M65" s="157"/>
      <c r="N65" s="267"/>
      <c r="O65" s="268"/>
      <c r="P65" s="268"/>
      <c r="Q65" s="268"/>
      <c r="R65" s="268"/>
      <c r="S65" s="267"/>
      <c r="T65" s="95"/>
      <c r="U65" s="95"/>
      <c r="V65" s="96"/>
      <c r="AB65" s="77"/>
      <c r="AD65" s="77"/>
    </row>
    <row r="66" spans="1:33" s="70" customFormat="1" ht="3.65" customHeight="1" x14ac:dyDescent="0.55000000000000004">
      <c r="A66" s="147"/>
      <c r="B66" s="162"/>
      <c r="C66" s="164"/>
      <c r="D66" s="161"/>
      <c r="E66" s="163"/>
      <c r="F66" s="164"/>
      <c r="G66" s="165"/>
      <c r="H66" s="165"/>
      <c r="I66" s="166"/>
      <c r="J66" s="180"/>
      <c r="K66" s="167"/>
      <c r="L66" s="180"/>
      <c r="M66" s="181"/>
      <c r="N66" s="269"/>
      <c r="O66" s="270"/>
      <c r="P66" s="270"/>
      <c r="Q66" s="270"/>
      <c r="R66" s="270"/>
      <c r="S66" s="269"/>
      <c r="T66" s="167"/>
      <c r="U66" s="167"/>
      <c r="V66" s="168"/>
      <c r="AB66" s="77"/>
      <c r="AD66" s="77"/>
    </row>
    <row r="67" spans="1:33" s="70" customFormat="1" ht="3.65" customHeight="1" x14ac:dyDescent="0.55000000000000004">
      <c r="A67" s="147"/>
      <c r="B67" s="91"/>
      <c r="C67" s="71"/>
      <c r="D67" s="151"/>
      <c r="E67" s="92"/>
      <c r="F67" s="71"/>
      <c r="G67" s="93"/>
      <c r="H67" s="93"/>
      <c r="I67" s="94"/>
      <c r="J67" s="156"/>
      <c r="K67" s="95"/>
      <c r="L67" s="156"/>
      <c r="M67" s="157"/>
      <c r="N67" s="267"/>
      <c r="O67" s="268"/>
      <c r="P67" s="268"/>
      <c r="Q67" s="268"/>
      <c r="R67" s="268"/>
      <c r="S67" s="267"/>
      <c r="T67" s="95"/>
      <c r="U67" s="95"/>
      <c r="V67" s="96"/>
      <c r="AB67" s="77"/>
      <c r="AD67" s="77"/>
    </row>
    <row r="68" spans="1:33" s="70" customFormat="1" ht="3.65" customHeight="1" x14ac:dyDescent="0.55000000000000004">
      <c r="A68" s="147"/>
      <c r="B68" s="91"/>
      <c r="C68" s="71"/>
      <c r="D68" s="151"/>
      <c r="E68" s="92"/>
      <c r="F68" s="71"/>
      <c r="G68" s="93"/>
      <c r="H68" s="93"/>
      <c r="I68" s="94"/>
      <c r="J68" s="156"/>
      <c r="K68" s="95"/>
      <c r="L68" s="156"/>
      <c r="M68" s="157"/>
      <c r="N68" s="267"/>
      <c r="O68" s="268"/>
      <c r="P68" s="268"/>
      <c r="Q68" s="268"/>
      <c r="R68" s="268"/>
      <c r="S68" s="267"/>
      <c r="T68" s="95"/>
      <c r="U68" s="95"/>
      <c r="V68" s="96"/>
      <c r="AB68" s="77"/>
      <c r="AD68" s="77"/>
    </row>
    <row r="69" spans="1:33" ht="20" thickBot="1" x14ac:dyDescent="0.5">
      <c r="B69" s="6"/>
      <c r="C69" s="6"/>
      <c r="D69" s="122" t="str">
        <f>'変更シート（１回目）'!D69</f>
        <v>４人目</v>
      </c>
      <c r="E69" s="6"/>
      <c r="F69" s="6"/>
      <c r="T69" s="154"/>
      <c r="U69" s="154"/>
      <c r="V69" s="155"/>
    </row>
    <row r="70" spans="1:33" s="70" customFormat="1" ht="48" customHeight="1" thickBot="1" x14ac:dyDescent="0.6">
      <c r="A70" s="78"/>
      <c r="B70" s="83" t="s">
        <v>94</v>
      </c>
      <c r="C70" s="83" t="s">
        <v>105</v>
      </c>
      <c r="D70" s="114" t="s">
        <v>107</v>
      </c>
      <c r="E70" s="88"/>
      <c r="F70" s="83" t="s">
        <v>93</v>
      </c>
      <c r="G70" s="84" t="s">
        <v>66</v>
      </c>
      <c r="H70" s="84" t="s">
        <v>67</v>
      </c>
      <c r="I70" s="81" t="s">
        <v>73</v>
      </c>
      <c r="J70" s="116" t="s">
        <v>172</v>
      </c>
      <c r="K70" s="116" t="s">
        <v>170</v>
      </c>
      <c r="L70" s="116" t="s">
        <v>109</v>
      </c>
      <c r="M70" s="116"/>
      <c r="N70" s="84" t="s">
        <v>75</v>
      </c>
      <c r="O70" s="84" t="s">
        <v>69</v>
      </c>
      <c r="P70" s="84" t="s">
        <v>68</v>
      </c>
      <c r="Q70" s="84" t="s">
        <v>70</v>
      </c>
      <c r="R70" s="84" t="s">
        <v>71</v>
      </c>
      <c r="S70" s="84" t="s">
        <v>15</v>
      </c>
      <c r="T70" s="121" t="s">
        <v>113</v>
      </c>
      <c r="U70" s="80" t="s">
        <v>74</v>
      </c>
      <c r="V70" s="69" t="s">
        <v>116</v>
      </c>
      <c r="Y70" s="70" t="s">
        <v>54</v>
      </c>
      <c r="Z70" s="70" t="s">
        <v>79</v>
      </c>
      <c r="AA70" s="70" t="s">
        <v>56</v>
      </c>
      <c r="AB70" s="70" t="s">
        <v>57</v>
      </c>
      <c r="AC70" s="71" t="s">
        <v>58</v>
      </c>
      <c r="AD70" s="70" t="s">
        <v>59</v>
      </c>
      <c r="AE70" s="70" t="s">
        <v>60</v>
      </c>
      <c r="AF70" s="70" t="s">
        <v>61</v>
      </c>
      <c r="AG70" s="70" t="s">
        <v>62</v>
      </c>
    </row>
    <row r="71" spans="1:33" s="70" customFormat="1" ht="20.5" customHeight="1" x14ac:dyDescent="0.55000000000000004">
      <c r="A71" s="315"/>
      <c r="B71" s="72" t="s">
        <v>96</v>
      </c>
      <c r="C71" s="184" t="str">
        <f>IF('変更シート（１回目）'!D71=0,'変更シート（１回目）'!C71,'変更シート（１回目）'!D71)</f>
        <v/>
      </c>
      <c r="D71" s="304"/>
      <c r="E71" s="89"/>
      <c r="F71" s="87">
        <v>1</v>
      </c>
      <c r="G71" s="73"/>
      <c r="H71" s="74"/>
      <c r="I71" s="75">
        <f t="shared" ref="I71:I82" si="39">IF(H71-G71+1&lt;10,IF(H71-G71+1&gt;0,H71-G71+1,"✕"),"✕")</f>
        <v>1</v>
      </c>
      <c r="J71" s="119" t="str">
        <f>IF('変更シート（１回目）'!L71="なし",'変更シート（１回目）'!J71,'変更シート（１回目）'!N71)</f>
        <v>【住宅手当】</v>
      </c>
      <c r="K71" s="117">
        <f>'変更シート（１回目）'!T71</f>
        <v>0</v>
      </c>
      <c r="L71" s="300" t="s">
        <v>108</v>
      </c>
      <c r="M71" s="332" t="s">
        <v>110</v>
      </c>
      <c r="N71" s="283" t="s">
        <v>20</v>
      </c>
      <c r="O71" s="284"/>
      <c r="P71" s="284"/>
      <c r="Q71" s="284"/>
      <c r="R71" s="284"/>
      <c r="S71" s="285" t="s">
        <v>17</v>
      </c>
      <c r="T71" s="76">
        <f>IF(L71="【あり】",IF(N71="【住宅手当】",AC71,IF(N71="【宿舎借上げ】",AG71,0)),K71)</f>
        <v>0</v>
      </c>
      <c r="U71" s="76">
        <f t="shared" ref="U71:U82" si="40">I71*T71</f>
        <v>0</v>
      </c>
      <c r="V71" s="286"/>
      <c r="X71" s="70" t="str">
        <f>IF(L71="【あり】",N71,J71)</f>
        <v>【住宅手当】</v>
      </c>
      <c r="Y71" s="70">
        <f t="shared" ref="Y71:Y82" si="41">IF(S71="標準エリア",1/2,(IF(S71="加算エリア",2/3,0)))</f>
        <v>0.5</v>
      </c>
      <c r="Z71" s="70">
        <f t="shared" ref="Z71:Z82" si="42">P71*Y71</f>
        <v>0</v>
      </c>
      <c r="AA71" s="70">
        <f t="shared" ref="AA71:AA82" si="43">IF(Z71&gt;=(IF(S71="標準エリア",10000,IF(S71="加算エリア",14000,0))),IF(S71="標準エリア",10000,IF(S71="加算エリア",14000,0)),Z71)</f>
        <v>0</v>
      </c>
      <c r="AB71" s="77">
        <f t="shared" ref="AB71:AB82" si="44">O71-P71</f>
        <v>0</v>
      </c>
      <c r="AC71" s="70">
        <f t="shared" ref="AC71:AC82" si="45">IF(AA71&gt;=AB71,AB71,AA71)</f>
        <v>0</v>
      </c>
      <c r="AD71" s="77">
        <f t="shared" ref="AD71:AD82" si="46">Q71-R71</f>
        <v>0</v>
      </c>
      <c r="AE71" s="70">
        <f t="shared" ref="AE71:AE82" si="47">AD71*Y71</f>
        <v>0</v>
      </c>
      <c r="AF71" s="70">
        <f t="shared" ref="AF71:AF82" si="48">IF(AE71&gt;=(IF(S71="標準エリア",10000,14000)),(IF(S71="標準エリア",10000,14000)),AE71)</f>
        <v>0</v>
      </c>
      <c r="AG71" s="70">
        <f t="shared" ref="AG71:AG82" si="49">IF(AF71&gt;=R71,R71,AF71)</f>
        <v>0</v>
      </c>
    </row>
    <row r="72" spans="1:33" s="70" customFormat="1" ht="20.5" customHeight="1" x14ac:dyDescent="0.55000000000000004">
      <c r="A72" s="315"/>
      <c r="B72" s="101" t="s">
        <v>97</v>
      </c>
      <c r="C72" s="102" t="str">
        <f>IF('変更シート（１回目）'!D72=0,'変更シート（１回目）'!C72,'変更シート（１回目）'!D72)</f>
        <v/>
      </c>
      <c r="D72" s="301"/>
      <c r="E72" s="90"/>
      <c r="F72" s="102">
        <v>2</v>
      </c>
      <c r="G72" s="104"/>
      <c r="H72" s="105"/>
      <c r="I72" s="106">
        <f t="shared" si="39"/>
        <v>1</v>
      </c>
      <c r="J72" s="118" t="str">
        <f>IF('変更シート（１回目）'!L72="なし",'変更シート（１回目）'!J72,'変更シート（１回目）'!N72)</f>
        <v>【住宅手当】</v>
      </c>
      <c r="K72" s="107">
        <f>'変更シート（１回目）'!T72</f>
        <v>0</v>
      </c>
      <c r="L72" s="300" t="s">
        <v>108</v>
      </c>
      <c r="M72" s="333"/>
      <c r="N72" s="288" t="s">
        <v>20</v>
      </c>
      <c r="O72" s="289"/>
      <c r="P72" s="289"/>
      <c r="Q72" s="289"/>
      <c r="R72" s="289"/>
      <c r="S72" s="290" t="s">
        <v>17</v>
      </c>
      <c r="T72" s="107">
        <f>IF(L72="【あり】",IF(N72="【住宅手当】",AC72,IF(N72="【宿舎借上げ】",AG72,0)),K72)</f>
        <v>0</v>
      </c>
      <c r="U72" s="107">
        <f t="shared" si="40"/>
        <v>0</v>
      </c>
      <c r="V72" s="291"/>
      <c r="X72" s="70" t="str">
        <f t="shared" ref="X72:X82" si="50">IF(L72="【あり】",N72,J72)</f>
        <v>【住宅手当】</v>
      </c>
      <c r="Y72" s="70">
        <f t="shared" si="41"/>
        <v>0.5</v>
      </c>
      <c r="Z72" s="70">
        <f t="shared" si="42"/>
        <v>0</v>
      </c>
      <c r="AA72" s="70">
        <f t="shared" si="43"/>
        <v>0</v>
      </c>
      <c r="AB72" s="77">
        <f t="shared" si="44"/>
        <v>0</v>
      </c>
      <c r="AC72" s="70">
        <f t="shared" si="45"/>
        <v>0</v>
      </c>
      <c r="AD72" s="77">
        <f t="shared" si="46"/>
        <v>0</v>
      </c>
      <c r="AE72" s="70">
        <f t="shared" si="47"/>
        <v>0</v>
      </c>
      <c r="AF72" s="70">
        <f t="shared" si="48"/>
        <v>0</v>
      </c>
      <c r="AG72" s="70">
        <f t="shared" si="49"/>
        <v>0</v>
      </c>
    </row>
    <row r="73" spans="1:33" s="70" customFormat="1" ht="20.5" customHeight="1" x14ac:dyDescent="0.55000000000000004">
      <c r="A73" s="315"/>
      <c r="B73" s="101" t="s">
        <v>106</v>
      </c>
      <c r="C73" s="103" t="str">
        <f>IF('変更シート（１回目）'!D73=0,'変更シート（１回目）'!C73,'変更シート（１回目）'!D73)</f>
        <v/>
      </c>
      <c r="D73" s="301"/>
      <c r="E73" s="89"/>
      <c r="F73" s="102">
        <v>3</v>
      </c>
      <c r="G73" s="104"/>
      <c r="H73" s="105"/>
      <c r="I73" s="106">
        <f t="shared" si="39"/>
        <v>1</v>
      </c>
      <c r="J73" s="118" t="str">
        <f>IF('変更シート（１回目）'!L73="なし",'変更シート（１回目）'!J73,'変更シート（１回目）'!N73)</f>
        <v>【住宅手当】</v>
      </c>
      <c r="K73" s="107">
        <f>'変更シート（１回目）'!T73</f>
        <v>0</v>
      </c>
      <c r="L73" s="300" t="s">
        <v>108</v>
      </c>
      <c r="M73" s="333"/>
      <c r="N73" s="288" t="s">
        <v>20</v>
      </c>
      <c r="O73" s="289"/>
      <c r="P73" s="289"/>
      <c r="Q73" s="289"/>
      <c r="R73" s="289"/>
      <c r="S73" s="290" t="s">
        <v>17</v>
      </c>
      <c r="T73" s="107">
        <f t="shared" ref="T73:T82" si="51">IF(L73="【あり】",IF(N73="【住宅手当】",AC73,IF(N73="【宿舎借上げ】",AG73,0)),K73)</f>
        <v>0</v>
      </c>
      <c r="U73" s="107">
        <f t="shared" si="40"/>
        <v>0</v>
      </c>
      <c r="V73" s="291"/>
      <c r="X73" s="70" t="str">
        <f t="shared" si="50"/>
        <v>【住宅手当】</v>
      </c>
      <c r="Y73" s="70">
        <f t="shared" si="41"/>
        <v>0.5</v>
      </c>
      <c r="Z73" s="70">
        <f t="shared" si="42"/>
        <v>0</v>
      </c>
      <c r="AA73" s="70">
        <f t="shared" si="43"/>
        <v>0</v>
      </c>
      <c r="AB73" s="77">
        <f t="shared" si="44"/>
        <v>0</v>
      </c>
      <c r="AC73" s="70">
        <f t="shared" si="45"/>
        <v>0</v>
      </c>
      <c r="AD73" s="77">
        <f t="shared" si="46"/>
        <v>0</v>
      </c>
      <c r="AE73" s="70">
        <f t="shared" si="47"/>
        <v>0</v>
      </c>
      <c r="AF73" s="70">
        <f t="shared" si="48"/>
        <v>0</v>
      </c>
      <c r="AG73" s="70">
        <f t="shared" si="49"/>
        <v>0</v>
      </c>
    </row>
    <row r="74" spans="1:33" s="70" customFormat="1" ht="20.5" customHeight="1" x14ac:dyDescent="0.55000000000000004">
      <c r="A74" s="315"/>
      <c r="B74" s="323" t="s">
        <v>101</v>
      </c>
      <c r="C74" s="347" t="str">
        <f>IF('変更シート（１回目）'!D74=0,'変更シート（１回目）'!C74,'変更シート（１回目）'!D74)</f>
        <v/>
      </c>
      <c r="D74" s="329"/>
      <c r="E74" s="90"/>
      <c r="F74" s="102">
        <v>4</v>
      </c>
      <c r="G74" s="104"/>
      <c r="H74" s="105"/>
      <c r="I74" s="106">
        <f t="shared" si="39"/>
        <v>1</v>
      </c>
      <c r="J74" s="118" t="str">
        <f>IF('変更シート（１回目）'!L74="なし",'変更シート（１回目）'!J74,'変更シート（１回目）'!N74)</f>
        <v>【住宅手当】</v>
      </c>
      <c r="K74" s="107">
        <f>'変更シート（１回目）'!T74</f>
        <v>0</v>
      </c>
      <c r="L74" s="300" t="s">
        <v>108</v>
      </c>
      <c r="M74" s="333"/>
      <c r="N74" s="288" t="s">
        <v>20</v>
      </c>
      <c r="O74" s="289"/>
      <c r="P74" s="289"/>
      <c r="Q74" s="289"/>
      <c r="R74" s="289"/>
      <c r="S74" s="290" t="s">
        <v>17</v>
      </c>
      <c r="T74" s="107">
        <f t="shared" si="51"/>
        <v>0</v>
      </c>
      <c r="U74" s="107">
        <f t="shared" si="40"/>
        <v>0</v>
      </c>
      <c r="V74" s="291"/>
      <c r="X74" s="70" t="str">
        <f t="shared" si="50"/>
        <v>【住宅手当】</v>
      </c>
      <c r="Y74" s="70">
        <f t="shared" si="41"/>
        <v>0.5</v>
      </c>
      <c r="Z74" s="70">
        <f t="shared" si="42"/>
        <v>0</v>
      </c>
      <c r="AA74" s="70">
        <f t="shared" si="43"/>
        <v>0</v>
      </c>
      <c r="AB74" s="77">
        <f t="shared" si="44"/>
        <v>0</v>
      </c>
      <c r="AC74" s="70">
        <f t="shared" si="45"/>
        <v>0</v>
      </c>
      <c r="AD74" s="77">
        <f t="shared" si="46"/>
        <v>0</v>
      </c>
      <c r="AE74" s="70">
        <f t="shared" si="47"/>
        <v>0</v>
      </c>
      <c r="AF74" s="70">
        <f t="shared" si="48"/>
        <v>0</v>
      </c>
      <c r="AG74" s="70">
        <f t="shared" si="49"/>
        <v>0</v>
      </c>
    </row>
    <row r="75" spans="1:33" s="70" customFormat="1" ht="20.5" customHeight="1" x14ac:dyDescent="0.55000000000000004">
      <c r="A75" s="315"/>
      <c r="B75" s="324"/>
      <c r="C75" s="348"/>
      <c r="D75" s="330"/>
      <c r="E75" s="89"/>
      <c r="F75" s="102">
        <v>5</v>
      </c>
      <c r="G75" s="104"/>
      <c r="H75" s="105"/>
      <c r="I75" s="106">
        <f t="shared" si="39"/>
        <v>1</v>
      </c>
      <c r="J75" s="118" t="str">
        <f>IF('変更シート（１回目）'!L75="なし",'変更シート（１回目）'!J75,'変更シート（１回目）'!N75)</f>
        <v>【住宅手当】</v>
      </c>
      <c r="K75" s="107">
        <f>'変更シート（１回目）'!T75</f>
        <v>0</v>
      </c>
      <c r="L75" s="300" t="s">
        <v>108</v>
      </c>
      <c r="M75" s="333"/>
      <c r="N75" s="288" t="s">
        <v>20</v>
      </c>
      <c r="O75" s="289"/>
      <c r="P75" s="289"/>
      <c r="Q75" s="289"/>
      <c r="R75" s="289"/>
      <c r="S75" s="290" t="s">
        <v>17</v>
      </c>
      <c r="T75" s="107">
        <f t="shared" si="51"/>
        <v>0</v>
      </c>
      <c r="U75" s="107">
        <f t="shared" si="40"/>
        <v>0</v>
      </c>
      <c r="V75" s="291"/>
      <c r="X75" s="70" t="str">
        <f t="shared" si="50"/>
        <v>【住宅手当】</v>
      </c>
      <c r="Y75" s="70">
        <f t="shared" si="41"/>
        <v>0.5</v>
      </c>
      <c r="Z75" s="70">
        <f t="shared" si="42"/>
        <v>0</v>
      </c>
      <c r="AA75" s="70">
        <f t="shared" si="43"/>
        <v>0</v>
      </c>
      <c r="AB75" s="77">
        <f t="shared" si="44"/>
        <v>0</v>
      </c>
      <c r="AC75" s="70">
        <f t="shared" si="45"/>
        <v>0</v>
      </c>
      <c r="AD75" s="77">
        <f t="shared" si="46"/>
        <v>0</v>
      </c>
      <c r="AE75" s="70">
        <f t="shared" si="47"/>
        <v>0</v>
      </c>
      <c r="AF75" s="70">
        <f t="shared" si="48"/>
        <v>0</v>
      </c>
      <c r="AG75" s="70">
        <f t="shared" si="49"/>
        <v>0</v>
      </c>
    </row>
    <row r="76" spans="1:33" s="70" customFormat="1" ht="20.5" customHeight="1" thickBot="1" x14ac:dyDescent="0.6">
      <c r="A76" s="315"/>
      <c r="B76" s="325"/>
      <c r="C76" s="349"/>
      <c r="D76" s="331"/>
      <c r="E76" s="90"/>
      <c r="F76" s="102">
        <v>6</v>
      </c>
      <c r="G76" s="104"/>
      <c r="H76" s="105"/>
      <c r="I76" s="106">
        <f t="shared" si="39"/>
        <v>1</v>
      </c>
      <c r="J76" s="118" t="str">
        <f>IF('変更シート（１回目）'!L76="なし",'変更シート（１回目）'!J76,'変更シート（１回目）'!N76)</f>
        <v>【住宅手当】</v>
      </c>
      <c r="K76" s="107">
        <f>'変更シート（１回目）'!T76</f>
        <v>0</v>
      </c>
      <c r="L76" s="300" t="s">
        <v>108</v>
      </c>
      <c r="M76" s="333"/>
      <c r="N76" s="288" t="s">
        <v>20</v>
      </c>
      <c r="O76" s="289"/>
      <c r="P76" s="289"/>
      <c r="Q76" s="289"/>
      <c r="R76" s="289"/>
      <c r="S76" s="290" t="s">
        <v>17</v>
      </c>
      <c r="T76" s="107">
        <f t="shared" si="51"/>
        <v>0</v>
      </c>
      <c r="U76" s="107">
        <f t="shared" si="40"/>
        <v>0</v>
      </c>
      <c r="V76" s="291"/>
      <c r="X76" s="70" t="str">
        <f t="shared" si="50"/>
        <v>【住宅手当】</v>
      </c>
      <c r="Y76" s="70">
        <f t="shared" si="41"/>
        <v>0.5</v>
      </c>
      <c r="Z76" s="70">
        <f t="shared" si="42"/>
        <v>0</v>
      </c>
      <c r="AA76" s="70">
        <f t="shared" si="43"/>
        <v>0</v>
      </c>
      <c r="AB76" s="77">
        <f t="shared" si="44"/>
        <v>0</v>
      </c>
      <c r="AC76" s="70">
        <f t="shared" si="45"/>
        <v>0</v>
      </c>
      <c r="AD76" s="77">
        <f t="shared" si="46"/>
        <v>0</v>
      </c>
      <c r="AE76" s="70">
        <f t="shared" si="47"/>
        <v>0</v>
      </c>
      <c r="AF76" s="70">
        <f t="shared" si="48"/>
        <v>0</v>
      </c>
      <c r="AG76" s="70">
        <f t="shared" si="49"/>
        <v>0</v>
      </c>
    </row>
    <row r="77" spans="1:33" s="70" customFormat="1" ht="20.5" customHeight="1" x14ac:dyDescent="0.55000000000000004">
      <c r="A77" s="338"/>
      <c r="B77" s="99"/>
      <c r="C77" s="99"/>
      <c r="D77" s="99"/>
      <c r="E77" s="97"/>
      <c r="F77" s="102">
        <v>7</v>
      </c>
      <c r="G77" s="104"/>
      <c r="H77" s="105"/>
      <c r="I77" s="106">
        <f t="shared" si="39"/>
        <v>1</v>
      </c>
      <c r="J77" s="118" t="str">
        <f>IF('変更シート（１回目）'!L77="なし",'変更シート（１回目）'!J77,'変更シート（１回目）'!N77)</f>
        <v>【住宅手当】</v>
      </c>
      <c r="K77" s="107">
        <f>'変更シート（１回目）'!T77</f>
        <v>0</v>
      </c>
      <c r="L77" s="300" t="s">
        <v>108</v>
      </c>
      <c r="M77" s="333"/>
      <c r="N77" s="288" t="s">
        <v>20</v>
      </c>
      <c r="O77" s="289"/>
      <c r="P77" s="289"/>
      <c r="Q77" s="289"/>
      <c r="R77" s="289"/>
      <c r="S77" s="290" t="s">
        <v>17</v>
      </c>
      <c r="T77" s="107">
        <f t="shared" si="51"/>
        <v>0</v>
      </c>
      <c r="U77" s="107">
        <f t="shared" si="40"/>
        <v>0</v>
      </c>
      <c r="V77" s="291"/>
      <c r="X77" s="70" t="str">
        <f t="shared" si="50"/>
        <v>【住宅手当】</v>
      </c>
      <c r="Y77" s="70">
        <f t="shared" si="41"/>
        <v>0.5</v>
      </c>
      <c r="Z77" s="70">
        <f t="shared" si="42"/>
        <v>0</v>
      </c>
      <c r="AA77" s="70">
        <f t="shared" si="43"/>
        <v>0</v>
      </c>
      <c r="AB77" s="77">
        <f t="shared" si="44"/>
        <v>0</v>
      </c>
      <c r="AC77" s="70">
        <f t="shared" si="45"/>
        <v>0</v>
      </c>
      <c r="AD77" s="77">
        <f t="shared" si="46"/>
        <v>0</v>
      </c>
      <c r="AE77" s="70">
        <f t="shared" si="47"/>
        <v>0</v>
      </c>
      <c r="AF77" s="70">
        <f t="shared" si="48"/>
        <v>0</v>
      </c>
      <c r="AG77" s="70">
        <f t="shared" si="49"/>
        <v>0</v>
      </c>
    </row>
    <row r="78" spans="1:33" s="70" customFormat="1" ht="20.5" customHeight="1" thickBot="1" x14ac:dyDescent="0.6">
      <c r="A78" s="338"/>
      <c r="B78" s="100"/>
      <c r="C78" s="100"/>
      <c r="D78" s="100"/>
      <c r="E78" s="98"/>
      <c r="F78" s="102">
        <v>8</v>
      </c>
      <c r="G78" s="104"/>
      <c r="H78" s="105"/>
      <c r="I78" s="106">
        <f t="shared" si="39"/>
        <v>1</v>
      </c>
      <c r="J78" s="118" t="str">
        <f>IF('変更シート（１回目）'!L78="なし",'変更シート（１回目）'!J78,'変更シート（１回目）'!N78)</f>
        <v>【住宅手当】</v>
      </c>
      <c r="K78" s="107">
        <f>'変更シート（１回目）'!T78</f>
        <v>0</v>
      </c>
      <c r="L78" s="300" t="s">
        <v>108</v>
      </c>
      <c r="M78" s="333"/>
      <c r="N78" s="288" t="s">
        <v>20</v>
      </c>
      <c r="O78" s="289"/>
      <c r="P78" s="289"/>
      <c r="Q78" s="289"/>
      <c r="R78" s="289"/>
      <c r="S78" s="290" t="s">
        <v>17</v>
      </c>
      <c r="T78" s="107">
        <f t="shared" si="51"/>
        <v>0</v>
      </c>
      <c r="U78" s="107">
        <f t="shared" si="40"/>
        <v>0</v>
      </c>
      <c r="V78" s="291"/>
      <c r="X78" s="70" t="str">
        <f t="shared" si="50"/>
        <v>【住宅手当】</v>
      </c>
      <c r="Y78" s="70">
        <f t="shared" si="41"/>
        <v>0.5</v>
      </c>
      <c r="Z78" s="70">
        <f t="shared" si="42"/>
        <v>0</v>
      </c>
      <c r="AA78" s="70">
        <f t="shared" si="43"/>
        <v>0</v>
      </c>
      <c r="AB78" s="77">
        <f t="shared" si="44"/>
        <v>0</v>
      </c>
      <c r="AC78" s="70">
        <f t="shared" si="45"/>
        <v>0</v>
      </c>
      <c r="AD78" s="77">
        <f t="shared" si="46"/>
        <v>0</v>
      </c>
      <c r="AE78" s="70">
        <f t="shared" si="47"/>
        <v>0</v>
      </c>
      <c r="AF78" s="70">
        <f t="shared" si="48"/>
        <v>0</v>
      </c>
      <c r="AG78" s="70">
        <f t="shared" si="49"/>
        <v>0</v>
      </c>
    </row>
    <row r="79" spans="1:33" s="70" customFormat="1" ht="20.5" customHeight="1" thickBot="1" x14ac:dyDescent="0.6">
      <c r="A79" s="315"/>
      <c r="B79" s="172" t="str">
        <f>IF(D72=0,C72,D72)</f>
        <v/>
      </c>
      <c r="C79" s="173" t="s">
        <v>164</v>
      </c>
      <c r="D79" s="174"/>
      <c r="E79" s="89"/>
      <c r="F79" s="102">
        <v>9</v>
      </c>
      <c r="G79" s="104"/>
      <c r="H79" s="105"/>
      <c r="I79" s="106">
        <f t="shared" si="39"/>
        <v>1</v>
      </c>
      <c r="J79" s="118" t="str">
        <f>IF('変更シート（１回目）'!L79="なし",'変更シート（１回目）'!J79,'変更シート（１回目）'!N79)</f>
        <v>【住宅手当】</v>
      </c>
      <c r="K79" s="107">
        <f>'変更シート（１回目）'!T79</f>
        <v>0</v>
      </c>
      <c r="L79" s="300" t="s">
        <v>108</v>
      </c>
      <c r="M79" s="333"/>
      <c r="N79" s="288" t="s">
        <v>20</v>
      </c>
      <c r="O79" s="289"/>
      <c r="P79" s="289"/>
      <c r="Q79" s="289"/>
      <c r="R79" s="289"/>
      <c r="S79" s="290" t="s">
        <v>17</v>
      </c>
      <c r="T79" s="107">
        <f t="shared" si="51"/>
        <v>0</v>
      </c>
      <c r="U79" s="107">
        <f t="shared" si="40"/>
        <v>0</v>
      </c>
      <c r="V79" s="291"/>
      <c r="X79" s="70" t="str">
        <f t="shared" si="50"/>
        <v>【住宅手当】</v>
      </c>
      <c r="Y79" s="70">
        <f t="shared" si="41"/>
        <v>0.5</v>
      </c>
      <c r="Z79" s="70">
        <f t="shared" si="42"/>
        <v>0</v>
      </c>
      <c r="AA79" s="70">
        <f t="shared" si="43"/>
        <v>0</v>
      </c>
      <c r="AB79" s="77">
        <f t="shared" si="44"/>
        <v>0</v>
      </c>
      <c r="AC79" s="70">
        <f t="shared" si="45"/>
        <v>0</v>
      </c>
      <c r="AD79" s="77">
        <f t="shared" si="46"/>
        <v>0</v>
      </c>
      <c r="AE79" s="70">
        <f t="shared" si="47"/>
        <v>0</v>
      </c>
      <c r="AF79" s="70">
        <f t="shared" si="48"/>
        <v>0</v>
      </c>
      <c r="AG79" s="70">
        <f t="shared" si="49"/>
        <v>0</v>
      </c>
    </row>
    <row r="80" spans="1:33" s="70" customFormat="1" ht="20.5" customHeight="1" thickBot="1" x14ac:dyDescent="0.6">
      <c r="A80" s="315"/>
      <c r="B80" s="174" t="s">
        <v>5</v>
      </c>
      <c r="C80" s="175">
        <f>'変更シート（１回目）'!D80</f>
        <v>12</v>
      </c>
      <c r="D80" s="176">
        <f>COUNTIF(X71:X82,"&lt;&gt;【補助対象外】")</f>
        <v>12</v>
      </c>
      <c r="E80" s="90"/>
      <c r="F80" s="102">
        <v>10</v>
      </c>
      <c r="G80" s="104"/>
      <c r="H80" s="105"/>
      <c r="I80" s="106">
        <f t="shared" si="39"/>
        <v>1</v>
      </c>
      <c r="J80" s="118" t="str">
        <f>IF('変更シート（１回目）'!L80="なし",'変更シート（１回目）'!J80,'変更シート（１回目）'!N80)</f>
        <v>【住宅手当】</v>
      </c>
      <c r="K80" s="107">
        <f>'変更シート（１回目）'!T80</f>
        <v>0</v>
      </c>
      <c r="L80" s="300" t="s">
        <v>108</v>
      </c>
      <c r="M80" s="333"/>
      <c r="N80" s="288" t="s">
        <v>20</v>
      </c>
      <c r="O80" s="289"/>
      <c r="P80" s="289"/>
      <c r="Q80" s="289"/>
      <c r="R80" s="289"/>
      <c r="S80" s="290" t="s">
        <v>17</v>
      </c>
      <c r="T80" s="107">
        <f t="shared" si="51"/>
        <v>0</v>
      </c>
      <c r="U80" s="107">
        <f t="shared" si="40"/>
        <v>0</v>
      </c>
      <c r="V80" s="291"/>
      <c r="X80" s="70" t="str">
        <f t="shared" si="50"/>
        <v>【住宅手当】</v>
      </c>
      <c r="Y80" s="70">
        <f t="shared" si="41"/>
        <v>0.5</v>
      </c>
      <c r="Z80" s="70">
        <f t="shared" si="42"/>
        <v>0</v>
      </c>
      <c r="AA80" s="70">
        <f t="shared" si="43"/>
        <v>0</v>
      </c>
      <c r="AB80" s="77">
        <f t="shared" si="44"/>
        <v>0</v>
      </c>
      <c r="AC80" s="70">
        <f t="shared" si="45"/>
        <v>0</v>
      </c>
      <c r="AD80" s="77">
        <f t="shared" si="46"/>
        <v>0</v>
      </c>
      <c r="AE80" s="70">
        <f t="shared" si="47"/>
        <v>0</v>
      </c>
      <c r="AF80" s="70">
        <f t="shared" si="48"/>
        <v>0</v>
      </c>
      <c r="AG80" s="70">
        <f t="shared" si="49"/>
        <v>0</v>
      </c>
    </row>
    <row r="81" spans="1:33" s="70" customFormat="1" ht="20.5" customHeight="1" thickBot="1" x14ac:dyDescent="0.6">
      <c r="A81" s="315"/>
      <c r="B81" s="89" t="s">
        <v>114</v>
      </c>
      <c r="C81" s="182">
        <f>ROUNDDOWN(SUM(K71:K82),-3)</f>
        <v>0</v>
      </c>
      <c r="D81" s="177">
        <f>ROUNDDOWN(SUM(T71:T82),-3)</f>
        <v>0</v>
      </c>
      <c r="E81" s="89"/>
      <c r="F81" s="102">
        <v>11</v>
      </c>
      <c r="G81" s="104"/>
      <c r="H81" s="105"/>
      <c r="I81" s="106">
        <f t="shared" si="39"/>
        <v>1</v>
      </c>
      <c r="J81" s="118" t="str">
        <f>IF('変更シート（１回目）'!L81="なし",'変更シート（１回目）'!J81,'変更シート（１回目）'!N81)</f>
        <v>【住宅手当】</v>
      </c>
      <c r="K81" s="107">
        <f>'変更シート（１回目）'!T81</f>
        <v>0</v>
      </c>
      <c r="L81" s="300" t="s">
        <v>108</v>
      </c>
      <c r="M81" s="333"/>
      <c r="N81" s="288" t="s">
        <v>20</v>
      </c>
      <c r="O81" s="289"/>
      <c r="P81" s="289"/>
      <c r="Q81" s="289"/>
      <c r="R81" s="289"/>
      <c r="S81" s="290" t="s">
        <v>17</v>
      </c>
      <c r="T81" s="107">
        <f t="shared" si="51"/>
        <v>0</v>
      </c>
      <c r="U81" s="107">
        <f t="shared" si="40"/>
        <v>0</v>
      </c>
      <c r="V81" s="291"/>
      <c r="X81" s="70" t="str">
        <f t="shared" si="50"/>
        <v>【住宅手当】</v>
      </c>
      <c r="Y81" s="70">
        <f t="shared" si="41"/>
        <v>0.5</v>
      </c>
      <c r="Z81" s="70">
        <f t="shared" si="42"/>
        <v>0</v>
      </c>
      <c r="AA81" s="70">
        <f t="shared" si="43"/>
        <v>0</v>
      </c>
      <c r="AB81" s="77">
        <f t="shared" si="44"/>
        <v>0</v>
      </c>
      <c r="AC81" s="70">
        <f t="shared" si="45"/>
        <v>0</v>
      </c>
      <c r="AD81" s="77">
        <f t="shared" si="46"/>
        <v>0</v>
      </c>
      <c r="AE81" s="70">
        <f t="shared" si="47"/>
        <v>0</v>
      </c>
      <c r="AF81" s="70">
        <f t="shared" si="48"/>
        <v>0</v>
      </c>
      <c r="AG81" s="70">
        <f t="shared" si="49"/>
        <v>0</v>
      </c>
    </row>
    <row r="82" spans="1:33" s="70" customFormat="1" ht="20.5" customHeight="1" thickBot="1" x14ac:dyDescent="0.6">
      <c r="A82" s="315"/>
      <c r="B82" s="183" t="s">
        <v>115</v>
      </c>
      <c r="C82" s="178"/>
      <c r="D82" s="179">
        <f>D81-C81</f>
        <v>0</v>
      </c>
      <c r="E82" s="90"/>
      <c r="F82" s="108">
        <v>12</v>
      </c>
      <c r="G82" s="109"/>
      <c r="H82" s="110"/>
      <c r="I82" s="111">
        <f t="shared" si="39"/>
        <v>1</v>
      </c>
      <c r="J82" s="120" t="str">
        <f>IF('変更シート（１回目）'!L82="なし",'変更シート（１回目）'!J82,'変更シート（１回目）'!N82)</f>
        <v>【住宅手当】</v>
      </c>
      <c r="K82" s="112">
        <f>'変更シート（１回目）'!T82</f>
        <v>0</v>
      </c>
      <c r="L82" s="303" t="s">
        <v>108</v>
      </c>
      <c r="M82" s="334"/>
      <c r="N82" s="295" t="s">
        <v>20</v>
      </c>
      <c r="O82" s="296"/>
      <c r="P82" s="296"/>
      <c r="Q82" s="296"/>
      <c r="R82" s="296"/>
      <c r="S82" s="297" t="s">
        <v>17</v>
      </c>
      <c r="T82" s="112">
        <f t="shared" si="51"/>
        <v>0</v>
      </c>
      <c r="U82" s="112">
        <f t="shared" si="40"/>
        <v>0</v>
      </c>
      <c r="V82" s="298"/>
      <c r="X82" s="70" t="str">
        <f t="shared" si="50"/>
        <v>【住宅手当】</v>
      </c>
      <c r="Y82" s="70">
        <f t="shared" si="41"/>
        <v>0.5</v>
      </c>
      <c r="Z82" s="70">
        <f t="shared" si="42"/>
        <v>0</v>
      </c>
      <c r="AA82" s="70">
        <f t="shared" si="43"/>
        <v>0</v>
      </c>
      <c r="AB82" s="77">
        <f t="shared" si="44"/>
        <v>0</v>
      </c>
      <c r="AC82" s="70">
        <f t="shared" si="45"/>
        <v>0</v>
      </c>
      <c r="AD82" s="77">
        <f t="shared" si="46"/>
        <v>0</v>
      </c>
      <c r="AE82" s="70">
        <f t="shared" si="47"/>
        <v>0</v>
      </c>
      <c r="AF82" s="70">
        <f t="shared" si="48"/>
        <v>0</v>
      </c>
      <c r="AG82" s="70">
        <f t="shared" si="49"/>
        <v>0</v>
      </c>
    </row>
    <row r="83" spans="1:33" s="70" customFormat="1" ht="3.65" customHeight="1" x14ac:dyDescent="0.55000000000000004">
      <c r="A83" s="147"/>
      <c r="B83" s="91"/>
      <c r="C83" s="71"/>
      <c r="D83" s="151"/>
      <c r="E83" s="92"/>
      <c r="F83" s="71"/>
      <c r="G83" s="93"/>
      <c r="H83" s="93"/>
      <c r="I83" s="94"/>
      <c r="J83" s="156"/>
      <c r="K83" s="95"/>
      <c r="L83" s="156"/>
      <c r="M83" s="157"/>
      <c r="N83" s="267"/>
      <c r="O83" s="268"/>
      <c r="P83" s="268"/>
      <c r="Q83" s="268"/>
      <c r="R83" s="268"/>
      <c r="S83" s="267"/>
      <c r="T83" s="95"/>
      <c r="U83" s="95"/>
      <c r="V83" s="96"/>
      <c r="AB83" s="77"/>
      <c r="AD83" s="77"/>
    </row>
    <row r="84" spans="1:33" s="70" customFormat="1" ht="3.65" customHeight="1" x14ac:dyDescent="0.55000000000000004">
      <c r="A84" s="147"/>
      <c r="B84" s="91"/>
      <c r="C84" s="71"/>
      <c r="D84" s="151"/>
      <c r="E84" s="92"/>
      <c r="F84" s="71"/>
      <c r="G84" s="93"/>
      <c r="H84" s="93"/>
      <c r="I84" s="94"/>
      <c r="J84" s="156"/>
      <c r="K84" s="95"/>
      <c r="L84" s="156"/>
      <c r="M84" s="157"/>
      <c r="N84" s="267"/>
      <c r="O84" s="268"/>
      <c r="P84" s="268"/>
      <c r="Q84" s="268"/>
      <c r="R84" s="268"/>
      <c r="S84" s="267"/>
      <c r="T84" s="95"/>
      <c r="U84" s="95"/>
      <c r="V84" s="96"/>
      <c r="AB84" s="77"/>
      <c r="AD84" s="77"/>
    </row>
    <row r="85" spans="1:33" s="70" customFormat="1" ht="3.65" customHeight="1" thickBot="1" x14ac:dyDescent="0.6">
      <c r="A85" s="147"/>
      <c r="B85" s="91"/>
      <c r="C85" s="71"/>
      <c r="D85" s="151"/>
      <c r="E85" s="92"/>
      <c r="F85" s="71"/>
      <c r="G85" s="93"/>
      <c r="H85" s="93"/>
      <c r="I85" s="94"/>
      <c r="J85" s="156"/>
      <c r="K85" s="95"/>
      <c r="L85" s="156"/>
      <c r="M85" s="157"/>
      <c r="N85" s="267"/>
      <c r="O85" s="268"/>
      <c r="P85" s="268"/>
      <c r="Q85" s="268"/>
      <c r="R85" s="268"/>
      <c r="S85" s="267"/>
      <c r="T85" s="95"/>
      <c r="U85" s="95"/>
      <c r="V85" s="96"/>
      <c r="AB85" s="77"/>
      <c r="AD85" s="77"/>
    </row>
    <row r="86" spans="1:33" s="70" customFormat="1" ht="3.65" customHeight="1" x14ac:dyDescent="0.55000000000000004">
      <c r="A86" s="147"/>
      <c r="B86" s="162"/>
      <c r="C86" s="164"/>
      <c r="D86" s="161"/>
      <c r="E86" s="163"/>
      <c r="F86" s="164"/>
      <c r="G86" s="165"/>
      <c r="H86" s="165"/>
      <c r="I86" s="166"/>
      <c r="J86" s="180"/>
      <c r="K86" s="167"/>
      <c r="L86" s="180"/>
      <c r="M86" s="181"/>
      <c r="N86" s="269"/>
      <c r="O86" s="270"/>
      <c r="P86" s="270"/>
      <c r="Q86" s="270"/>
      <c r="R86" s="270"/>
      <c r="S86" s="269"/>
      <c r="T86" s="167"/>
      <c r="U86" s="167"/>
      <c r="V86" s="168"/>
      <c r="AB86" s="77"/>
      <c r="AD86" s="77"/>
    </row>
    <row r="87" spans="1:33" s="70" customFormat="1" ht="3.65" customHeight="1" x14ac:dyDescent="0.55000000000000004">
      <c r="A87" s="147"/>
      <c r="B87" s="91"/>
      <c r="C87" s="71"/>
      <c r="D87" s="151"/>
      <c r="E87" s="92"/>
      <c r="F87" s="71"/>
      <c r="G87" s="93"/>
      <c r="H87" s="93"/>
      <c r="I87" s="94"/>
      <c r="J87" s="156"/>
      <c r="K87" s="95"/>
      <c r="L87" s="156"/>
      <c r="M87" s="157"/>
      <c r="N87" s="267"/>
      <c r="O87" s="268"/>
      <c r="P87" s="268"/>
      <c r="Q87" s="268"/>
      <c r="R87" s="268"/>
      <c r="S87" s="267"/>
      <c r="T87" s="95"/>
      <c r="U87" s="95"/>
      <c r="V87" s="96"/>
      <c r="AB87" s="77"/>
      <c r="AD87" s="77"/>
    </row>
    <row r="88" spans="1:33" s="70" customFormat="1" ht="3.65" customHeight="1" x14ac:dyDescent="0.55000000000000004">
      <c r="A88" s="147"/>
      <c r="B88" s="91"/>
      <c r="C88" s="71"/>
      <c r="D88" s="151"/>
      <c r="E88" s="92"/>
      <c r="F88" s="71"/>
      <c r="G88" s="93"/>
      <c r="H88" s="93"/>
      <c r="I88" s="94"/>
      <c r="J88" s="156"/>
      <c r="K88" s="95"/>
      <c r="L88" s="156"/>
      <c r="M88" s="157"/>
      <c r="N88" s="267"/>
      <c r="O88" s="268"/>
      <c r="P88" s="268"/>
      <c r="Q88" s="268"/>
      <c r="R88" s="268"/>
      <c r="S88" s="267"/>
      <c r="T88" s="95"/>
      <c r="U88" s="95"/>
      <c r="V88" s="96"/>
      <c r="AB88" s="77"/>
      <c r="AD88" s="77"/>
    </row>
    <row r="89" spans="1:33" ht="20" thickBot="1" x14ac:dyDescent="0.5">
      <c r="B89" s="6"/>
      <c r="C89" s="6"/>
      <c r="D89" s="122" t="str">
        <f>'変更シート（１回目）'!D89</f>
        <v>５人目</v>
      </c>
      <c r="E89" s="6"/>
      <c r="F89" s="6"/>
      <c r="T89" s="154"/>
      <c r="U89" s="154"/>
      <c r="V89" s="155"/>
    </row>
    <row r="90" spans="1:33" s="70" customFormat="1" ht="48" customHeight="1" thickBot="1" x14ac:dyDescent="0.6">
      <c r="A90" s="78"/>
      <c r="B90" s="83" t="s">
        <v>94</v>
      </c>
      <c r="C90" s="83" t="s">
        <v>105</v>
      </c>
      <c r="D90" s="114" t="s">
        <v>107</v>
      </c>
      <c r="E90" s="88"/>
      <c r="F90" s="83" t="s">
        <v>93</v>
      </c>
      <c r="G90" s="84" t="s">
        <v>66</v>
      </c>
      <c r="H90" s="84" t="s">
        <v>67</v>
      </c>
      <c r="I90" s="81" t="s">
        <v>73</v>
      </c>
      <c r="J90" s="116" t="s">
        <v>172</v>
      </c>
      <c r="K90" s="116" t="s">
        <v>170</v>
      </c>
      <c r="L90" s="116" t="s">
        <v>109</v>
      </c>
      <c r="M90" s="116"/>
      <c r="N90" s="84" t="s">
        <v>75</v>
      </c>
      <c r="O90" s="84" t="s">
        <v>69</v>
      </c>
      <c r="P90" s="84" t="s">
        <v>68</v>
      </c>
      <c r="Q90" s="84" t="s">
        <v>70</v>
      </c>
      <c r="R90" s="84" t="s">
        <v>71</v>
      </c>
      <c r="S90" s="84" t="s">
        <v>15</v>
      </c>
      <c r="T90" s="121" t="s">
        <v>113</v>
      </c>
      <c r="U90" s="80" t="s">
        <v>74</v>
      </c>
      <c r="V90" s="69" t="s">
        <v>116</v>
      </c>
      <c r="Y90" s="70" t="s">
        <v>54</v>
      </c>
      <c r="Z90" s="70" t="s">
        <v>79</v>
      </c>
      <c r="AA90" s="70" t="s">
        <v>56</v>
      </c>
      <c r="AB90" s="70" t="s">
        <v>57</v>
      </c>
      <c r="AC90" s="71" t="s">
        <v>58</v>
      </c>
      <c r="AD90" s="70" t="s">
        <v>59</v>
      </c>
      <c r="AE90" s="70" t="s">
        <v>60</v>
      </c>
      <c r="AF90" s="70" t="s">
        <v>61</v>
      </c>
      <c r="AG90" s="70" t="s">
        <v>62</v>
      </c>
    </row>
    <row r="91" spans="1:33" s="70" customFormat="1" ht="20.5" customHeight="1" x14ac:dyDescent="0.55000000000000004">
      <c r="A91" s="315"/>
      <c r="B91" s="72" t="s">
        <v>96</v>
      </c>
      <c r="C91" s="184" t="str">
        <f>IF('変更シート（１回目）'!D91=0,'変更シート（１回目）'!C91,'変更シート（１回目）'!D91)</f>
        <v/>
      </c>
      <c r="D91" s="304"/>
      <c r="E91" s="89"/>
      <c r="F91" s="87">
        <v>1</v>
      </c>
      <c r="G91" s="73"/>
      <c r="H91" s="74"/>
      <c r="I91" s="75">
        <f t="shared" ref="I91:I102" si="52">IF(H91-G91+1&lt;10,IF(H91-G91+1&gt;0,H91-G91+1,"✕"),"✕")</f>
        <v>1</v>
      </c>
      <c r="J91" s="119" t="str">
        <f>IF('変更シート（１回目）'!L91="なし",'変更シート（１回目）'!J91,'変更シート（１回目）'!N91)</f>
        <v>【住宅手当】</v>
      </c>
      <c r="K91" s="117">
        <f>'変更シート（１回目）'!T91</f>
        <v>0</v>
      </c>
      <c r="L91" s="300" t="s">
        <v>108</v>
      </c>
      <c r="M91" s="332" t="s">
        <v>110</v>
      </c>
      <c r="N91" s="283" t="s">
        <v>20</v>
      </c>
      <c r="O91" s="284"/>
      <c r="P91" s="284"/>
      <c r="Q91" s="284"/>
      <c r="R91" s="284"/>
      <c r="S91" s="285" t="s">
        <v>17</v>
      </c>
      <c r="T91" s="76">
        <f>IF(L91="【あり】",IF(N91="【住宅手当】",AC91,IF(N91="【宿舎借上げ】",AG91,0)),K91)</f>
        <v>0</v>
      </c>
      <c r="U91" s="76">
        <f t="shared" ref="U91:U102" si="53">I91*T91</f>
        <v>0</v>
      </c>
      <c r="V91" s="286"/>
      <c r="X91" s="70" t="str">
        <f t="shared" ref="X91:X102" si="54">IF(L91="【あり】",N91,J91)</f>
        <v>【住宅手当】</v>
      </c>
      <c r="Y91" s="70">
        <f t="shared" ref="Y91:Y102" si="55">IF(S91="標準エリア",1/2,(IF(S91="加算エリア",2/3,0)))</f>
        <v>0.5</v>
      </c>
      <c r="Z91" s="70">
        <f t="shared" ref="Z91:Z102" si="56">P91*Y91</f>
        <v>0</v>
      </c>
      <c r="AA91" s="70">
        <f t="shared" ref="AA91:AA102" si="57">IF(Z91&gt;=(IF(S91="標準エリア",10000,IF(S91="加算エリア",14000,0))),IF(S91="標準エリア",10000,IF(S91="加算エリア",14000,0)),Z91)</f>
        <v>0</v>
      </c>
      <c r="AB91" s="77">
        <f t="shared" ref="AB91:AB102" si="58">O91-P91</f>
        <v>0</v>
      </c>
      <c r="AC91" s="70">
        <f t="shared" ref="AC91:AC102" si="59">IF(AA91&gt;=AB91,AB91,AA91)</f>
        <v>0</v>
      </c>
      <c r="AD91" s="77">
        <f t="shared" ref="AD91:AD102" si="60">Q91-R91</f>
        <v>0</v>
      </c>
      <c r="AE91" s="70">
        <f t="shared" ref="AE91:AE102" si="61">AD91*Y91</f>
        <v>0</v>
      </c>
      <c r="AF91" s="70">
        <f t="shared" ref="AF91:AF102" si="62">IF(AE91&gt;=(IF(S91="標準エリア",10000,14000)),(IF(S91="標準エリア",10000,14000)),AE91)</f>
        <v>0</v>
      </c>
      <c r="AG91" s="70">
        <f t="shared" ref="AG91:AG102" si="63">IF(AF91&gt;=R91,R91,AF91)</f>
        <v>0</v>
      </c>
    </row>
    <row r="92" spans="1:33" s="70" customFormat="1" ht="20.5" customHeight="1" x14ac:dyDescent="0.55000000000000004">
      <c r="A92" s="315"/>
      <c r="B92" s="101" t="s">
        <v>97</v>
      </c>
      <c r="C92" s="102" t="str">
        <f>IF('変更シート（１回目）'!D92=0,'変更シート（１回目）'!C92,'変更シート（１回目）'!D92)</f>
        <v/>
      </c>
      <c r="D92" s="301"/>
      <c r="E92" s="90"/>
      <c r="F92" s="102">
        <v>2</v>
      </c>
      <c r="G92" s="104"/>
      <c r="H92" s="105"/>
      <c r="I92" s="106">
        <f t="shared" si="52"/>
        <v>1</v>
      </c>
      <c r="J92" s="118" t="str">
        <f>IF('変更シート（１回目）'!L92="なし",'変更シート（１回目）'!J92,'変更シート（１回目）'!N92)</f>
        <v>【住宅手当】</v>
      </c>
      <c r="K92" s="107">
        <f>'変更シート（１回目）'!T92</f>
        <v>0</v>
      </c>
      <c r="L92" s="300" t="s">
        <v>108</v>
      </c>
      <c r="M92" s="333"/>
      <c r="N92" s="288" t="s">
        <v>20</v>
      </c>
      <c r="O92" s="289"/>
      <c r="P92" s="289"/>
      <c r="Q92" s="289"/>
      <c r="R92" s="289"/>
      <c r="S92" s="290" t="s">
        <v>17</v>
      </c>
      <c r="T92" s="107">
        <f>IF(L92="【あり】",IF(N92="【住宅手当】",AC92,IF(N92="【宿舎借上げ】",AG92,0)),K92)</f>
        <v>0</v>
      </c>
      <c r="U92" s="107">
        <f t="shared" si="53"/>
        <v>0</v>
      </c>
      <c r="V92" s="291"/>
      <c r="X92" s="70" t="str">
        <f t="shared" si="54"/>
        <v>【住宅手当】</v>
      </c>
      <c r="Y92" s="70">
        <f t="shared" si="55"/>
        <v>0.5</v>
      </c>
      <c r="Z92" s="70">
        <f t="shared" si="56"/>
        <v>0</v>
      </c>
      <c r="AA92" s="70">
        <f t="shared" si="57"/>
        <v>0</v>
      </c>
      <c r="AB92" s="77">
        <f t="shared" si="58"/>
        <v>0</v>
      </c>
      <c r="AC92" s="70">
        <f t="shared" si="59"/>
        <v>0</v>
      </c>
      <c r="AD92" s="77">
        <f t="shared" si="60"/>
        <v>0</v>
      </c>
      <c r="AE92" s="70">
        <f t="shared" si="61"/>
        <v>0</v>
      </c>
      <c r="AF92" s="70">
        <f t="shared" si="62"/>
        <v>0</v>
      </c>
      <c r="AG92" s="70">
        <f t="shared" si="63"/>
        <v>0</v>
      </c>
    </row>
    <row r="93" spans="1:33" s="70" customFormat="1" ht="20.5" customHeight="1" x14ac:dyDescent="0.55000000000000004">
      <c r="A93" s="315"/>
      <c r="B93" s="101" t="s">
        <v>106</v>
      </c>
      <c r="C93" s="103" t="str">
        <f>IF('変更シート（１回目）'!D93=0,'変更シート（１回目）'!C93,'変更シート（１回目）'!D93)</f>
        <v/>
      </c>
      <c r="D93" s="301"/>
      <c r="E93" s="89"/>
      <c r="F93" s="102">
        <v>3</v>
      </c>
      <c r="G93" s="104"/>
      <c r="H93" s="105"/>
      <c r="I93" s="106">
        <f t="shared" si="52"/>
        <v>1</v>
      </c>
      <c r="J93" s="118" t="str">
        <f>IF('変更シート（１回目）'!L93="なし",'変更シート（１回目）'!J93,'変更シート（１回目）'!N93)</f>
        <v>【住宅手当】</v>
      </c>
      <c r="K93" s="107">
        <f>'変更シート（１回目）'!T93</f>
        <v>0</v>
      </c>
      <c r="L93" s="300" t="s">
        <v>108</v>
      </c>
      <c r="M93" s="333"/>
      <c r="N93" s="288" t="s">
        <v>20</v>
      </c>
      <c r="O93" s="289"/>
      <c r="P93" s="289"/>
      <c r="Q93" s="289"/>
      <c r="R93" s="289"/>
      <c r="S93" s="290" t="s">
        <v>17</v>
      </c>
      <c r="T93" s="107">
        <f t="shared" ref="T93:T102" si="64">IF(L93="【あり】",IF(N93="【住宅手当】",AC93,IF(N93="【宿舎借上げ】",AG93,0)),K93)</f>
        <v>0</v>
      </c>
      <c r="U93" s="107">
        <f t="shared" si="53"/>
        <v>0</v>
      </c>
      <c r="V93" s="291"/>
      <c r="X93" s="70" t="str">
        <f t="shared" si="54"/>
        <v>【住宅手当】</v>
      </c>
      <c r="Y93" s="70">
        <f t="shared" si="55"/>
        <v>0.5</v>
      </c>
      <c r="Z93" s="70">
        <f t="shared" si="56"/>
        <v>0</v>
      </c>
      <c r="AA93" s="70">
        <f t="shared" si="57"/>
        <v>0</v>
      </c>
      <c r="AB93" s="77">
        <f t="shared" si="58"/>
        <v>0</v>
      </c>
      <c r="AC93" s="70">
        <f t="shared" si="59"/>
        <v>0</v>
      </c>
      <c r="AD93" s="77">
        <f t="shared" si="60"/>
        <v>0</v>
      </c>
      <c r="AE93" s="70">
        <f t="shared" si="61"/>
        <v>0</v>
      </c>
      <c r="AF93" s="70">
        <f t="shared" si="62"/>
        <v>0</v>
      </c>
      <c r="AG93" s="70">
        <f t="shared" si="63"/>
        <v>0</v>
      </c>
    </row>
    <row r="94" spans="1:33" s="70" customFormat="1" ht="20.5" customHeight="1" x14ac:dyDescent="0.55000000000000004">
      <c r="A94" s="315"/>
      <c r="B94" s="323" t="s">
        <v>101</v>
      </c>
      <c r="C94" s="347" t="str">
        <f>IF('変更シート（１回目）'!D94=0,'変更シート（１回目）'!C94,'変更シート（１回目）'!D94)</f>
        <v/>
      </c>
      <c r="D94" s="329"/>
      <c r="E94" s="90"/>
      <c r="F94" s="102">
        <v>4</v>
      </c>
      <c r="G94" s="104"/>
      <c r="H94" s="105"/>
      <c r="I94" s="106">
        <f t="shared" si="52"/>
        <v>1</v>
      </c>
      <c r="J94" s="118" t="str">
        <f>IF('変更シート（１回目）'!L94="なし",'変更シート（１回目）'!J94,'変更シート（１回目）'!N94)</f>
        <v>【住宅手当】</v>
      </c>
      <c r="K94" s="107">
        <f>'変更シート（１回目）'!T94</f>
        <v>0</v>
      </c>
      <c r="L94" s="300" t="s">
        <v>108</v>
      </c>
      <c r="M94" s="333"/>
      <c r="N94" s="288" t="s">
        <v>20</v>
      </c>
      <c r="O94" s="289"/>
      <c r="P94" s="289"/>
      <c r="Q94" s="289"/>
      <c r="R94" s="289"/>
      <c r="S94" s="290" t="s">
        <v>17</v>
      </c>
      <c r="T94" s="107">
        <f t="shared" si="64"/>
        <v>0</v>
      </c>
      <c r="U94" s="107">
        <f t="shared" si="53"/>
        <v>0</v>
      </c>
      <c r="V94" s="291"/>
      <c r="X94" s="70" t="str">
        <f t="shared" si="54"/>
        <v>【住宅手当】</v>
      </c>
      <c r="Y94" s="70">
        <f t="shared" si="55"/>
        <v>0.5</v>
      </c>
      <c r="Z94" s="70">
        <f t="shared" si="56"/>
        <v>0</v>
      </c>
      <c r="AA94" s="70">
        <f t="shared" si="57"/>
        <v>0</v>
      </c>
      <c r="AB94" s="77">
        <f t="shared" si="58"/>
        <v>0</v>
      </c>
      <c r="AC94" s="70">
        <f t="shared" si="59"/>
        <v>0</v>
      </c>
      <c r="AD94" s="77">
        <f t="shared" si="60"/>
        <v>0</v>
      </c>
      <c r="AE94" s="70">
        <f t="shared" si="61"/>
        <v>0</v>
      </c>
      <c r="AF94" s="70">
        <f t="shared" si="62"/>
        <v>0</v>
      </c>
      <c r="AG94" s="70">
        <f t="shared" si="63"/>
        <v>0</v>
      </c>
    </row>
    <row r="95" spans="1:33" s="70" customFormat="1" ht="20.5" customHeight="1" x14ac:dyDescent="0.55000000000000004">
      <c r="A95" s="315"/>
      <c r="B95" s="324"/>
      <c r="C95" s="348"/>
      <c r="D95" s="330"/>
      <c r="E95" s="89"/>
      <c r="F95" s="102">
        <v>5</v>
      </c>
      <c r="G95" s="104"/>
      <c r="H95" s="105"/>
      <c r="I95" s="106">
        <f t="shared" si="52"/>
        <v>1</v>
      </c>
      <c r="J95" s="118" t="str">
        <f>IF('変更シート（１回目）'!L95="なし",'変更シート（１回目）'!J95,'変更シート（１回目）'!N95)</f>
        <v>【住宅手当】</v>
      </c>
      <c r="K95" s="107">
        <f>'変更シート（１回目）'!T95</f>
        <v>0</v>
      </c>
      <c r="L95" s="300" t="s">
        <v>108</v>
      </c>
      <c r="M95" s="333"/>
      <c r="N95" s="288" t="s">
        <v>20</v>
      </c>
      <c r="O95" s="289"/>
      <c r="P95" s="289"/>
      <c r="Q95" s="289"/>
      <c r="R95" s="289"/>
      <c r="S95" s="290" t="s">
        <v>17</v>
      </c>
      <c r="T95" s="107">
        <f t="shared" si="64"/>
        <v>0</v>
      </c>
      <c r="U95" s="107">
        <f t="shared" si="53"/>
        <v>0</v>
      </c>
      <c r="V95" s="291"/>
      <c r="X95" s="70" t="str">
        <f t="shared" si="54"/>
        <v>【住宅手当】</v>
      </c>
      <c r="Y95" s="70">
        <f t="shared" si="55"/>
        <v>0.5</v>
      </c>
      <c r="Z95" s="70">
        <f t="shared" si="56"/>
        <v>0</v>
      </c>
      <c r="AA95" s="70">
        <f t="shared" si="57"/>
        <v>0</v>
      </c>
      <c r="AB95" s="77">
        <f t="shared" si="58"/>
        <v>0</v>
      </c>
      <c r="AC95" s="70">
        <f t="shared" si="59"/>
        <v>0</v>
      </c>
      <c r="AD95" s="77">
        <f t="shared" si="60"/>
        <v>0</v>
      </c>
      <c r="AE95" s="70">
        <f t="shared" si="61"/>
        <v>0</v>
      </c>
      <c r="AF95" s="70">
        <f t="shared" si="62"/>
        <v>0</v>
      </c>
      <c r="AG95" s="70">
        <f t="shared" si="63"/>
        <v>0</v>
      </c>
    </row>
    <row r="96" spans="1:33" s="70" customFormat="1" ht="20.5" customHeight="1" thickBot="1" x14ac:dyDescent="0.6">
      <c r="A96" s="315"/>
      <c r="B96" s="325"/>
      <c r="C96" s="349"/>
      <c r="D96" s="331"/>
      <c r="E96" s="90"/>
      <c r="F96" s="102">
        <v>6</v>
      </c>
      <c r="G96" s="104"/>
      <c r="H96" s="105"/>
      <c r="I96" s="106">
        <f t="shared" si="52"/>
        <v>1</v>
      </c>
      <c r="J96" s="118" t="str">
        <f>IF('変更シート（１回目）'!L96="なし",'変更シート（１回目）'!J96,'変更シート（１回目）'!N96)</f>
        <v>【住宅手当】</v>
      </c>
      <c r="K96" s="107">
        <f>'変更シート（１回目）'!T96</f>
        <v>0</v>
      </c>
      <c r="L96" s="300" t="s">
        <v>108</v>
      </c>
      <c r="M96" s="333"/>
      <c r="N96" s="288" t="s">
        <v>20</v>
      </c>
      <c r="O96" s="289"/>
      <c r="P96" s="289"/>
      <c r="Q96" s="289"/>
      <c r="R96" s="289"/>
      <c r="S96" s="290" t="s">
        <v>17</v>
      </c>
      <c r="T96" s="107">
        <f t="shared" si="64"/>
        <v>0</v>
      </c>
      <c r="U96" s="107">
        <f t="shared" si="53"/>
        <v>0</v>
      </c>
      <c r="V96" s="291"/>
      <c r="X96" s="70" t="str">
        <f t="shared" si="54"/>
        <v>【住宅手当】</v>
      </c>
      <c r="Y96" s="70">
        <f t="shared" si="55"/>
        <v>0.5</v>
      </c>
      <c r="Z96" s="70">
        <f t="shared" si="56"/>
        <v>0</v>
      </c>
      <c r="AA96" s="70">
        <f t="shared" si="57"/>
        <v>0</v>
      </c>
      <c r="AB96" s="77">
        <f t="shared" si="58"/>
        <v>0</v>
      </c>
      <c r="AC96" s="70">
        <f t="shared" si="59"/>
        <v>0</v>
      </c>
      <c r="AD96" s="77">
        <f t="shared" si="60"/>
        <v>0</v>
      </c>
      <c r="AE96" s="70">
        <f t="shared" si="61"/>
        <v>0</v>
      </c>
      <c r="AF96" s="70">
        <f t="shared" si="62"/>
        <v>0</v>
      </c>
      <c r="AG96" s="70">
        <f t="shared" si="63"/>
        <v>0</v>
      </c>
    </row>
    <row r="97" spans="1:33" s="70" customFormat="1" ht="20.5" customHeight="1" x14ac:dyDescent="0.55000000000000004">
      <c r="A97" s="338"/>
      <c r="B97" s="99"/>
      <c r="C97" s="99"/>
      <c r="D97" s="99"/>
      <c r="E97" s="97"/>
      <c r="F97" s="102">
        <v>7</v>
      </c>
      <c r="G97" s="104"/>
      <c r="H97" s="105"/>
      <c r="I97" s="106">
        <f t="shared" si="52"/>
        <v>1</v>
      </c>
      <c r="J97" s="118" t="str">
        <f>IF('変更シート（１回目）'!L97="なし",'変更シート（１回目）'!J97,'変更シート（１回目）'!N97)</f>
        <v>【住宅手当】</v>
      </c>
      <c r="K97" s="107">
        <f>'変更シート（１回目）'!T97</f>
        <v>0</v>
      </c>
      <c r="L97" s="300" t="s">
        <v>108</v>
      </c>
      <c r="M97" s="333"/>
      <c r="N97" s="288" t="s">
        <v>20</v>
      </c>
      <c r="O97" s="289"/>
      <c r="P97" s="289"/>
      <c r="Q97" s="289"/>
      <c r="R97" s="289"/>
      <c r="S97" s="290" t="s">
        <v>17</v>
      </c>
      <c r="T97" s="107">
        <f t="shared" si="64"/>
        <v>0</v>
      </c>
      <c r="U97" s="107">
        <f t="shared" si="53"/>
        <v>0</v>
      </c>
      <c r="V97" s="291"/>
      <c r="X97" s="70" t="str">
        <f t="shared" si="54"/>
        <v>【住宅手当】</v>
      </c>
      <c r="Y97" s="70">
        <f t="shared" si="55"/>
        <v>0.5</v>
      </c>
      <c r="Z97" s="70">
        <f t="shared" si="56"/>
        <v>0</v>
      </c>
      <c r="AA97" s="70">
        <f t="shared" si="57"/>
        <v>0</v>
      </c>
      <c r="AB97" s="77">
        <f t="shared" si="58"/>
        <v>0</v>
      </c>
      <c r="AC97" s="70">
        <f t="shared" si="59"/>
        <v>0</v>
      </c>
      <c r="AD97" s="77">
        <f t="shared" si="60"/>
        <v>0</v>
      </c>
      <c r="AE97" s="70">
        <f t="shared" si="61"/>
        <v>0</v>
      </c>
      <c r="AF97" s="70">
        <f t="shared" si="62"/>
        <v>0</v>
      </c>
      <c r="AG97" s="70">
        <f t="shared" si="63"/>
        <v>0</v>
      </c>
    </row>
    <row r="98" spans="1:33" s="70" customFormat="1" ht="20.5" customHeight="1" thickBot="1" x14ac:dyDescent="0.6">
      <c r="A98" s="338"/>
      <c r="B98" s="100"/>
      <c r="C98" s="100"/>
      <c r="D98" s="100"/>
      <c r="E98" s="98"/>
      <c r="F98" s="102">
        <v>8</v>
      </c>
      <c r="G98" s="104"/>
      <c r="H98" s="105"/>
      <c r="I98" s="106">
        <f t="shared" si="52"/>
        <v>1</v>
      </c>
      <c r="J98" s="118" t="str">
        <f>IF('変更シート（１回目）'!L98="なし",'変更シート（１回目）'!J98,'変更シート（１回目）'!N98)</f>
        <v>【住宅手当】</v>
      </c>
      <c r="K98" s="107">
        <f>'変更シート（１回目）'!T98</f>
        <v>0</v>
      </c>
      <c r="L98" s="300" t="s">
        <v>108</v>
      </c>
      <c r="M98" s="333"/>
      <c r="N98" s="288" t="s">
        <v>20</v>
      </c>
      <c r="O98" s="289"/>
      <c r="P98" s="289"/>
      <c r="Q98" s="289"/>
      <c r="R98" s="289"/>
      <c r="S98" s="290" t="s">
        <v>17</v>
      </c>
      <c r="T98" s="107">
        <f t="shared" si="64"/>
        <v>0</v>
      </c>
      <c r="U98" s="107">
        <f t="shared" si="53"/>
        <v>0</v>
      </c>
      <c r="V98" s="291"/>
      <c r="X98" s="70" t="str">
        <f t="shared" si="54"/>
        <v>【住宅手当】</v>
      </c>
      <c r="Y98" s="70">
        <f t="shared" si="55"/>
        <v>0.5</v>
      </c>
      <c r="Z98" s="70">
        <f t="shared" si="56"/>
        <v>0</v>
      </c>
      <c r="AA98" s="70">
        <f t="shared" si="57"/>
        <v>0</v>
      </c>
      <c r="AB98" s="77">
        <f t="shared" si="58"/>
        <v>0</v>
      </c>
      <c r="AC98" s="70">
        <f t="shared" si="59"/>
        <v>0</v>
      </c>
      <c r="AD98" s="77">
        <f t="shared" si="60"/>
        <v>0</v>
      </c>
      <c r="AE98" s="70">
        <f t="shared" si="61"/>
        <v>0</v>
      </c>
      <c r="AF98" s="70">
        <f t="shared" si="62"/>
        <v>0</v>
      </c>
      <c r="AG98" s="70">
        <f t="shared" si="63"/>
        <v>0</v>
      </c>
    </row>
    <row r="99" spans="1:33" s="70" customFormat="1" ht="20.5" customHeight="1" thickBot="1" x14ac:dyDescent="0.6">
      <c r="A99" s="315"/>
      <c r="B99" s="172" t="str">
        <f>IF(D92=0,C92,D92)</f>
        <v/>
      </c>
      <c r="C99" s="173" t="s">
        <v>164</v>
      </c>
      <c r="D99" s="174"/>
      <c r="E99" s="89"/>
      <c r="F99" s="102">
        <v>9</v>
      </c>
      <c r="G99" s="104"/>
      <c r="H99" s="105"/>
      <c r="I99" s="106">
        <f t="shared" si="52"/>
        <v>1</v>
      </c>
      <c r="J99" s="118" t="str">
        <f>IF('変更シート（１回目）'!L99="なし",'変更シート（１回目）'!J99,'変更シート（１回目）'!N99)</f>
        <v>【住宅手当】</v>
      </c>
      <c r="K99" s="107">
        <f>'変更シート（１回目）'!T99</f>
        <v>0</v>
      </c>
      <c r="L99" s="300" t="s">
        <v>108</v>
      </c>
      <c r="M99" s="333"/>
      <c r="N99" s="288" t="s">
        <v>20</v>
      </c>
      <c r="O99" s="289"/>
      <c r="P99" s="289"/>
      <c r="Q99" s="289"/>
      <c r="R99" s="289"/>
      <c r="S99" s="290" t="s">
        <v>17</v>
      </c>
      <c r="T99" s="107">
        <f t="shared" si="64"/>
        <v>0</v>
      </c>
      <c r="U99" s="107">
        <f t="shared" si="53"/>
        <v>0</v>
      </c>
      <c r="V99" s="291"/>
      <c r="X99" s="70" t="str">
        <f t="shared" si="54"/>
        <v>【住宅手当】</v>
      </c>
      <c r="Y99" s="70">
        <f t="shared" si="55"/>
        <v>0.5</v>
      </c>
      <c r="Z99" s="70">
        <f t="shared" si="56"/>
        <v>0</v>
      </c>
      <c r="AA99" s="70">
        <f t="shared" si="57"/>
        <v>0</v>
      </c>
      <c r="AB99" s="77">
        <f t="shared" si="58"/>
        <v>0</v>
      </c>
      <c r="AC99" s="70">
        <f t="shared" si="59"/>
        <v>0</v>
      </c>
      <c r="AD99" s="77">
        <f t="shared" si="60"/>
        <v>0</v>
      </c>
      <c r="AE99" s="70">
        <f t="shared" si="61"/>
        <v>0</v>
      </c>
      <c r="AF99" s="70">
        <f t="shared" si="62"/>
        <v>0</v>
      </c>
      <c r="AG99" s="70">
        <f t="shared" si="63"/>
        <v>0</v>
      </c>
    </row>
    <row r="100" spans="1:33" s="70" customFormat="1" ht="20.5" customHeight="1" thickBot="1" x14ac:dyDescent="0.6">
      <c r="A100" s="315"/>
      <c r="B100" s="174" t="s">
        <v>5</v>
      </c>
      <c r="C100" s="175">
        <f>'変更シート（１回目）'!D100</f>
        <v>12</v>
      </c>
      <c r="D100" s="176">
        <f>COUNTIF(X91:X102,"&lt;&gt;【補助対象外】")</f>
        <v>12</v>
      </c>
      <c r="E100" s="90"/>
      <c r="F100" s="102">
        <v>10</v>
      </c>
      <c r="G100" s="104"/>
      <c r="H100" s="105"/>
      <c r="I100" s="106">
        <f t="shared" si="52"/>
        <v>1</v>
      </c>
      <c r="J100" s="118" t="str">
        <f>IF('変更シート（１回目）'!L100="なし",'変更シート（１回目）'!J100,'変更シート（１回目）'!N100)</f>
        <v>【住宅手当】</v>
      </c>
      <c r="K100" s="107">
        <f>'変更シート（１回目）'!T100</f>
        <v>0</v>
      </c>
      <c r="L100" s="300" t="s">
        <v>108</v>
      </c>
      <c r="M100" s="333"/>
      <c r="N100" s="288" t="s">
        <v>20</v>
      </c>
      <c r="O100" s="289"/>
      <c r="P100" s="289"/>
      <c r="Q100" s="289"/>
      <c r="R100" s="289"/>
      <c r="S100" s="290" t="s">
        <v>17</v>
      </c>
      <c r="T100" s="107">
        <f t="shared" si="64"/>
        <v>0</v>
      </c>
      <c r="U100" s="107">
        <f t="shared" si="53"/>
        <v>0</v>
      </c>
      <c r="V100" s="291"/>
      <c r="X100" s="70" t="str">
        <f t="shared" si="54"/>
        <v>【住宅手当】</v>
      </c>
      <c r="Y100" s="70">
        <f t="shared" si="55"/>
        <v>0.5</v>
      </c>
      <c r="Z100" s="70">
        <f t="shared" si="56"/>
        <v>0</v>
      </c>
      <c r="AA100" s="70">
        <f t="shared" si="57"/>
        <v>0</v>
      </c>
      <c r="AB100" s="77">
        <f t="shared" si="58"/>
        <v>0</v>
      </c>
      <c r="AC100" s="70">
        <f t="shared" si="59"/>
        <v>0</v>
      </c>
      <c r="AD100" s="77">
        <f t="shared" si="60"/>
        <v>0</v>
      </c>
      <c r="AE100" s="70">
        <f t="shared" si="61"/>
        <v>0</v>
      </c>
      <c r="AF100" s="70">
        <f t="shared" si="62"/>
        <v>0</v>
      </c>
      <c r="AG100" s="70">
        <f t="shared" si="63"/>
        <v>0</v>
      </c>
    </row>
    <row r="101" spans="1:33" s="70" customFormat="1" ht="20.5" customHeight="1" thickBot="1" x14ac:dyDescent="0.6">
      <c r="A101" s="315"/>
      <c r="B101" s="89" t="s">
        <v>114</v>
      </c>
      <c r="C101" s="182">
        <f>ROUNDDOWN(SUM(K91:K102),-3)</f>
        <v>0</v>
      </c>
      <c r="D101" s="177">
        <f>ROUNDDOWN(SUM(T91:T102),-3)</f>
        <v>0</v>
      </c>
      <c r="E101" s="89"/>
      <c r="F101" s="102">
        <v>11</v>
      </c>
      <c r="G101" s="104"/>
      <c r="H101" s="105"/>
      <c r="I101" s="106">
        <f t="shared" si="52"/>
        <v>1</v>
      </c>
      <c r="J101" s="118" t="str">
        <f>IF('変更シート（１回目）'!L101="なし",'変更シート（１回目）'!J101,'変更シート（１回目）'!N101)</f>
        <v>【住宅手当】</v>
      </c>
      <c r="K101" s="107">
        <f>'変更シート（１回目）'!T101</f>
        <v>0</v>
      </c>
      <c r="L101" s="300" t="s">
        <v>108</v>
      </c>
      <c r="M101" s="333"/>
      <c r="N101" s="288" t="s">
        <v>20</v>
      </c>
      <c r="O101" s="289"/>
      <c r="P101" s="289"/>
      <c r="Q101" s="289"/>
      <c r="R101" s="289"/>
      <c r="S101" s="290" t="s">
        <v>17</v>
      </c>
      <c r="T101" s="107">
        <f t="shared" si="64"/>
        <v>0</v>
      </c>
      <c r="U101" s="107">
        <f t="shared" si="53"/>
        <v>0</v>
      </c>
      <c r="V101" s="291"/>
      <c r="X101" s="70" t="str">
        <f t="shared" si="54"/>
        <v>【住宅手当】</v>
      </c>
      <c r="Y101" s="70">
        <f t="shared" si="55"/>
        <v>0.5</v>
      </c>
      <c r="Z101" s="70">
        <f t="shared" si="56"/>
        <v>0</v>
      </c>
      <c r="AA101" s="70">
        <f t="shared" si="57"/>
        <v>0</v>
      </c>
      <c r="AB101" s="77">
        <f t="shared" si="58"/>
        <v>0</v>
      </c>
      <c r="AC101" s="70">
        <f t="shared" si="59"/>
        <v>0</v>
      </c>
      <c r="AD101" s="77">
        <f t="shared" si="60"/>
        <v>0</v>
      </c>
      <c r="AE101" s="70">
        <f t="shared" si="61"/>
        <v>0</v>
      </c>
      <c r="AF101" s="70">
        <f t="shared" si="62"/>
        <v>0</v>
      </c>
      <c r="AG101" s="70">
        <f t="shared" si="63"/>
        <v>0</v>
      </c>
    </row>
    <row r="102" spans="1:33" s="70" customFormat="1" ht="20.5" customHeight="1" thickBot="1" x14ac:dyDescent="0.6">
      <c r="A102" s="315"/>
      <c r="B102" s="183" t="s">
        <v>115</v>
      </c>
      <c r="C102" s="178"/>
      <c r="D102" s="179">
        <f>D101-C101</f>
        <v>0</v>
      </c>
      <c r="E102" s="90"/>
      <c r="F102" s="108">
        <v>12</v>
      </c>
      <c r="G102" s="109"/>
      <c r="H102" s="110"/>
      <c r="I102" s="111">
        <f t="shared" si="52"/>
        <v>1</v>
      </c>
      <c r="J102" s="120" t="str">
        <f>IF('変更シート（１回目）'!L102="なし",'変更シート（１回目）'!J102,'変更シート（１回目）'!N102)</f>
        <v>【住宅手当】</v>
      </c>
      <c r="K102" s="112">
        <f>'変更シート（１回目）'!T102</f>
        <v>0</v>
      </c>
      <c r="L102" s="303" t="s">
        <v>108</v>
      </c>
      <c r="M102" s="334"/>
      <c r="N102" s="295" t="s">
        <v>20</v>
      </c>
      <c r="O102" s="296"/>
      <c r="P102" s="296"/>
      <c r="Q102" s="296"/>
      <c r="R102" s="296"/>
      <c r="S102" s="297" t="s">
        <v>17</v>
      </c>
      <c r="T102" s="112">
        <f t="shared" si="64"/>
        <v>0</v>
      </c>
      <c r="U102" s="112">
        <f t="shared" si="53"/>
        <v>0</v>
      </c>
      <c r="V102" s="298"/>
      <c r="X102" s="70" t="str">
        <f t="shared" si="54"/>
        <v>【住宅手当】</v>
      </c>
      <c r="Y102" s="70">
        <f t="shared" si="55"/>
        <v>0.5</v>
      </c>
      <c r="Z102" s="70">
        <f t="shared" si="56"/>
        <v>0</v>
      </c>
      <c r="AA102" s="70">
        <f t="shared" si="57"/>
        <v>0</v>
      </c>
      <c r="AB102" s="77">
        <f t="shared" si="58"/>
        <v>0</v>
      </c>
      <c r="AC102" s="70">
        <f t="shared" si="59"/>
        <v>0</v>
      </c>
      <c r="AD102" s="77">
        <f t="shared" si="60"/>
        <v>0</v>
      </c>
      <c r="AE102" s="70">
        <f t="shared" si="61"/>
        <v>0</v>
      </c>
      <c r="AF102" s="70">
        <f t="shared" si="62"/>
        <v>0</v>
      </c>
      <c r="AG102" s="70">
        <f t="shared" si="63"/>
        <v>0</v>
      </c>
    </row>
    <row r="103" spans="1:33" s="70" customFormat="1" ht="3.65" customHeight="1" x14ac:dyDescent="0.55000000000000004">
      <c r="A103" s="147"/>
      <c r="B103" s="91"/>
      <c r="C103" s="71"/>
      <c r="D103" s="151"/>
      <c r="E103" s="92"/>
      <c r="F103" s="71"/>
      <c r="G103" s="93"/>
      <c r="H103" s="93"/>
      <c r="I103" s="94"/>
      <c r="J103" s="156"/>
      <c r="K103" s="95"/>
      <c r="L103" s="156"/>
      <c r="M103" s="157"/>
      <c r="N103" s="267"/>
      <c r="O103" s="268"/>
      <c r="P103" s="268"/>
      <c r="Q103" s="268"/>
      <c r="R103" s="268"/>
      <c r="S103" s="267"/>
      <c r="T103" s="95"/>
      <c r="U103" s="95"/>
      <c r="V103" s="96"/>
      <c r="AB103" s="77"/>
      <c r="AD103" s="77"/>
    </row>
    <row r="104" spans="1:33" s="70" customFormat="1" ht="3.65" customHeight="1" x14ac:dyDescent="0.55000000000000004">
      <c r="A104" s="147"/>
      <c r="B104" s="91"/>
      <c r="C104" s="71"/>
      <c r="D104" s="151"/>
      <c r="E104" s="92"/>
      <c r="F104" s="71"/>
      <c r="G104" s="93"/>
      <c r="H104" s="93"/>
      <c r="I104" s="94"/>
      <c r="J104" s="156"/>
      <c r="K104" s="95"/>
      <c r="L104" s="156"/>
      <c r="M104" s="157"/>
      <c r="N104" s="267"/>
      <c r="O104" s="268"/>
      <c r="P104" s="268"/>
      <c r="Q104" s="268"/>
      <c r="R104" s="268"/>
      <c r="S104" s="267"/>
      <c r="T104" s="95"/>
      <c r="U104" s="95"/>
      <c r="V104" s="96"/>
      <c r="AB104" s="77"/>
      <c r="AD104" s="77"/>
    </row>
    <row r="105" spans="1:33" s="70" customFormat="1" ht="3.65" customHeight="1" thickBot="1" x14ac:dyDescent="0.6">
      <c r="A105" s="147"/>
      <c r="B105" s="91"/>
      <c r="C105" s="71"/>
      <c r="D105" s="151"/>
      <c r="E105" s="92"/>
      <c r="F105" s="71"/>
      <c r="G105" s="93"/>
      <c r="H105" s="93"/>
      <c r="I105" s="94"/>
      <c r="J105" s="156"/>
      <c r="K105" s="95"/>
      <c r="L105" s="156"/>
      <c r="M105" s="157"/>
      <c r="N105" s="267"/>
      <c r="O105" s="268"/>
      <c r="P105" s="268"/>
      <c r="Q105" s="268"/>
      <c r="R105" s="268"/>
      <c r="S105" s="267"/>
      <c r="T105" s="95"/>
      <c r="U105" s="95"/>
      <c r="V105" s="96"/>
      <c r="AB105" s="77"/>
      <c r="AD105" s="77"/>
    </row>
    <row r="106" spans="1:33" s="70" customFormat="1" ht="3.65" customHeight="1" x14ac:dyDescent="0.55000000000000004">
      <c r="A106" s="147"/>
      <c r="B106" s="162"/>
      <c r="C106" s="164"/>
      <c r="D106" s="161"/>
      <c r="E106" s="163"/>
      <c r="F106" s="164"/>
      <c r="G106" s="165"/>
      <c r="H106" s="165"/>
      <c r="I106" s="166"/>
      <c r="J106" s="180"/>
      <c r="K106" s="167"/>
      <c r="L106" s="180"/>
      <c r="M106" s="181"/>
      <c r="N106" s="269"/>
      <c r="O106" s="270"/>
      <c r="P106" s="270"/>
      <c r="Q106" s="270"/>
      <c r="R106" s="270"/>
      <c r="S106" s="269"/>
      <c r="T106" s="167"/>
      <c r="U106" s="167"/>
      <c r="V106" s="168"/>
      <c r="AB106" s="77"/>
      <c r="AD106" s="77"/>
    </row>
    <row r="107" spans="1:33" s="70" customFormat="1" ht="3.65" customHeight="1" x14ac:dyDescent="0.55000000000000004">
      <c r="A107" s="147"/>
      <c r="B107" s="91"/>
      <c r="C107" s="71"/>
      <c r="D107" s="151"/>
      <c r="E107" s="92"/>
      <c r="F107" s="71"/>
      <c r="G107" s="93"/>
      <c r="H107" s="93"/>
      <c r="I107" s="94"/>
      <c r="J107" s="156"/>
      <c r="K107" s="95"/>
      <c r="L107" s="156"/>
      <c r="M107" s="157"/>
      <c r="N107" s="267"/>
      <c r="O107" s="268"/>
      <c r="P107" s="268"/>
      <c r="Q107" s="268"/>
      <c r="R107" s="268"/>
      <c r="S107" s="267"/>
      <c r="T107" s="95"/>
      <c r="U107" s="95"/>
      <c r="V107" s="96"/>
      <c r="AB107" s="77"/>
      <c r="AD107" s="77"/>
    </row>
    <row r="108" spans="1:33" s="70" customFormat="1" ht="3.65" customHeight="1" x14ac:dyDescent="0.55000000000000004">
      <c r="A108" s="147"/>
      <c r="B108" s="91"/>
      <c r="C108" s="71"/>
      <c r="D108" s="151"/>
      <c r="E108" s="92"/>
      <c r="F108" s="71"/>
      <c r="G108" s="93"/>
      <c r="H108" s="93"/>
      <c r="I108" s="94"/>
      <c r="J108" s="156"/>
      <c r="K108" s="95"/>
      <c r="L108" s="156"/>
      <c r="M108" s="157"/>
      <c r="N108" s="267"/>
      <c r="O108" s="268"/>
      <c r="P108" s="268"/>
      <c r="Q108" s="268"/>
      <c r="R108" s="268"/>
      <c r="S108" s="267"/>
      <c r="T108" s="95"/>
      <c r="U108" s="95"/>
      <c r="V108" s="96"/>
      <c r="AB108" s="77"/>
      <c r="AD108" s="77"/>
    </row>
    <row r="109" spans="1:33" ht="20" thickBot="1" x14ac:dyDescent="0.5">
      <c r="B109" s="6"/>
      <c r="C109" s="6"/>
      <c r="D109" s="122" t="str">
        <f>'変更シート（１回目）'!D109</f>
        <v>６人目</v>
      </c>
      <c r="E109" s="6"/>
      <c r="F109" s="6"/>
      <c r="T109" s="154"/>
      <c r="U109" s="154"/>
      <c r="V109" s="155"/>
    </row>
    <row r="110" spans="1:33" s="70" customFormat="1" ht="48" customHeight="1" thickBot="1" x14ac:dyDescent="0.6">
      <c r="A110" s="78"/>
      <c r="B110" s="83" t="s">
        <v>94</v>
      </c>
      <c r="C110" s="83" t="s">
        <v>105</v>
      </c>
      <c r="D110" s="114" t="s">
        <v>107</v>
      </c>
      <c r="E110" s="88"/>
      <c r="F110" s="83" t="s">
        <v>93</v>
      </c>
      <c r="G110" s="84" t="s">
        <v>66</v>
      </c>
      <c r="H110" s="84" t="s">
        <v>67</v>
      </c>
      <c r="I110" s="81" t="s">
        <v>73</v>
      </c>
      <c r="J110" s="116" t="s">
        <v>172</v>
      </c>
      <c r="K110" s="116" t="s">
        <v>170</v>
      </c>
      <c r="L110" s="116" t="s">
        <v>109</v>
      </c>
      <c r="M110" s="116"/>
      <c r="N110" s="84" t="s">
        <v>75</v>
      </c>
      <c r="O110" s="84" t="s">
        <v>69</v>
      </c>
      <c r="P110" s="84" t="s">
        <v>68</v>
      </c>
      <c r="Q110" s="84" t="s">
        <v>70</v>
      </c>
      <c r="R110" s="84" t="s">
        <v>71</v>
      </c>
      <c r="S110" s="84" t="s">
        <v>15</v>
      </c>
      <c r="T110" s="121" t="s">
        <v>113</v>
      </c>
      <c r="U110" s="80" t="s">
        <v>74</v>
      </c>
      <c r="V110" s="69" t="s">
        <v>116</v>
      </c>
      <c r="Y110" s="70" t="s">
        <v>54</v>
      </c>
      <c r="Z110" s="70" t="s">
        <v>79</v>
      </c>
      <c r="AA110" s="70" t="s">
        <v>56</v>
      </c>
      <c r="AB110" s="70" t="s">
        <v>57</v>
      </c>
      <c r="AC110" s="71" t="s">
        <v>58</v>
      </c>
      <c r="AD110" s="70" t="s">
        <v>59</v>
      </c>
      <c r="AE110" s="70" t="s">
        <v>60</v>
      </c>
      <c r="AF110" s="70" t="s">
        <v>61</v>
      </c>
      <c r="AG110" s="70" t="s">
        <v>62</v>
      </c>
    </row>
    <row r="111" spans="1:33" s="70" customFormat="1" ht="20.5" customHeight="1" x14ac:dyDescent="0.55000000000000004">
      <c r="A111" s="315"/>
      <c r="B111" s="72" t="s">
        <v>96</v>
      </c>
      <c r="C111" s="184" t="str">
        <f>IF('変更シート（１回目）'!D111=0,'変更シート（１回目）'!C111,'変更シート（１回目）'!D111)</f>
        <v/>
      </c>
      <c r="D111" s="304"/>
      <c r="E111" s="89"/>
      <c r="F111" s="87">
        <v>1</v>
      </c>
      <c r="G111" s="73"/>
      <c r="H111" s="74"/>
      <c r="I111" s="75">
        <f t="shared" ref="I111:I122" si="65">IF(H111-G111+1&lt;10,IF(H111-G111+1&gt;0,H111-G111+1,"✕"),"✕")</f>
        <v>1</v>
      </c>
      <c r="J111" s="119" t="str">
        <f>IF('変更シート（１回目）'!L111="なし",'変更シート（１回目）'!J111,'変更シート（１回目）'!N111)</f>
        <v>【住宅手当】</v>
      </c>
      <c r="K111" s="117">
        <f>'変更シート（１回目）'!T111</f>
        <v>0</v>
      </c>
      <c r="L111" s="300" t="s">
        <v>108</v>
      </c>
      <c r="M111" s="332" t="s">
        <v>110</v>
      </c>
      <c r="N111" s="283" t="s">
        <v>20</v>
      </c>
      <c r="O111" s="284"/>
      <c r="P111" s="284"/>
      <c r="Q111" s="284"/>
      <c r="R111" s="284"/>
      <c r="S111" s="285" t="s">
        <v>17</v>
      </c>
      <c r="T111" s="76">
        <f>IF(L111="【あり】",IF(N111="【住宅手当】",AC111,IF(N111="【宿舎借上げ】",AG111,0)),K111)</f>
        <v>0</v>
      </c>
      <c r="U111" s="76">
        <f t="shared" ref="U111:U122" si="66">I111*T111</f>
        <v>0</v>
      </c>
      <c r="V111" s="286"/>
      <c r="X111" s="70" t="str">
        <f t="shared" ref="X111:X122" si="67">IF(L111="【あり】",N111,J111)</f>
        <v>【住宅手当】</v>
      </c>
      <c r="Y111" s="70">
        <f t="shared" ref="Y111:Y122" si="68">IF(S111="標準エリア",1/2,(IF(S111="加算エリア",2/3,0)))</f>
        <v>0.5</v>
      </c>
      <c r="Z111" s="70">
        <f t="shared" ref="Z111:Z122" si="69">P111*Y111</f>
        <v>0</v>
      </c>
      <c r="AA111" s="70">
        <f t="shared" ref="AA111:AA122" si="70">IF(Z111&gt;=(IF(S111="標準エリア",10000,IF(S111="加算エリア",14000,0))),IF(S111="標準エリア",10000,IF(S111="加算エリア",14000,0)),Z111)</f>
        <v>0</v>
      </c>
      <c r="AB111" s="77">
        <f t="shared" ref="AB111:AB122" si="71">O111-P111</f>
        <v>0</v>
      </c>
      <c r="AC111" s="70">
        <f t="shared" ref="AC111:AC122" si="72">IF(AA111&gt;=AB111,AB111,AA111)</f>
        <v>0</v>
      </c>
      <c r="AD111" s="77">
        <f t="shared" ref="AD111:AD122" si="73">Q111-R111</f>
        <v>0</v>
      </c>
      <c r="AE111" s="70">
        <f t="shared" ref="AE111:AE122" si="74">AD111*Y111</f>
        <v>0</v>
      </c>
      <c r="AF111" s="70">
        <f t="shared" ref="AF111:AF122" si="75">IF(AE111&gt;=(IF(S111="標準エリア",10000,14000)),(IF(S111="標準エリア",10000,14000)),AE111)</f>
        <v>0</v>
      </c>
      <c r="AG111" s="70">
        <f t="shared" ref="AG111:AG122" si="76">IF(AF111&gt;=R111,R111,AF111)</f>
        <v>0</v>
      </c>
    </row>
    <row r="112" spans="1:33" s="70" customFormat="1" ht="20.5" customHeight="1" x14ac:dyDescent="0.55000000000000004">
      <c r="A112" s="315"/>
      <c r="B112" s="101" t="s">
        <v>97</v>
      </c>
      <c r="C112" s="102" t="str">
        <f>IF('変更シート（１回目）'!D112=0,'変更シート（１回目）'!C112,'変更シート（１回目）'!D112)</f>
        <v/>
      </c>
      <c r="D112" s="301"/>
      <c r="E112" s="90"/>
      <c r="F112" s="102">
        <v>2</v>
      </c>
      <c r="G112" s="104"/>
      <c r="H112" s="105"/>
      <c r="I112" s="106">
        <f t="shared" si="65"/>
        <v>1</v>
      </c>
      <c r="J112" s="118" t="str">
        <f>IF('変更シート（１回目）'!L112="なし",'変更シート（１回目）'!J112,'変更シート（１回目）'!N112)</f>
        <v>【住宅手当】</v>
      </c>
      <c r="K112" s="107">
        <f>'変更シート（１回目）'!T112</f>
        <v>0</v>
      </c>
      <c r="L112" s="300" t="s">
        <v>108</v>
      </c>
      <c r="M112" s="333"/>
      <c r="N112" s="288" t="s">
        <v>20</v>
      </c>
      <c r="O112" s="289"/>
      <c r="P112" s="289"/>
      <c r="Q112" s="289"/>
      <c r="R112" s="289"/>
      <c r="S112" s="290" t="s">
        <v>17</v>
      </c>
      <c r="T112" s="107">
        <f>IF(L112="【あり】",IF(N112="【住宅手当】",AC112,IF(N112="【宿舎借上げ】",AG112,0)),K112)</f>
        <v>0</v>
      </c>
      <c r="U112" s="107">
        <f t="shared" si="66"/>
        <v>0</v>
      </c>
      <c r="V112" s="291"/>
      <c r="X112" s="70" t="str">
        <f t="shared" si="67"/>
        <v>【住宅手当】</v>
      </c>
      <c r="Y112" s="70">
        <f t="shared" si="68"/>
        <v>0.5</v>
      </c>
      <c r="Z112" s="70">
        <f t="shared" si="69"/>
        <v>0</v>
      </c>
      <c r="AA112" s="70">
        <f t="shared" si="70"/>
        <v>0</v>
      </c>
      <c r="AB112" s="77">
        <f t="shared" si="71"/>
        <v>0</v>
      </c>
      <c r="AC112" s="70">
        <f t="shared" si="72"/>
        <v>0</v>
      </c>
      <c r="AD112" s="77">
        <f t="shared" si="73"/>
        <v>0</v>
      </c>
      <c r="AE112" s="70">
        <f t="shared" si="74"/>
        <v>0</v>
      </c>
      <c r="AF112" s="70">
        <f t="shared" si="75"/>
        <v>0</v>
      </c>
      <c r="AG112" s="70">
        <f t="shared" si="76"/>
        <v>0</v>
      </c>
    </row>
    <row r="113" spans="1:33" s="70" customFormat="1" ht="20.5" customHeight="1" x14ac:dyDescent="0.55000000000000004">
      <c r="A113" s="315"/>
      <c r="B113" s="101" t="s">
        <v>106</v>
      </c>
      <c r="C113" s="103" t="str">
        <f>IF('変更シート（１回目）'!D113=0,'変更シート（１回目）'!C113,'変更シート（１回目）'!D113)</f>
        <v/>
      </c>
      <c r="D113" s="301"/>
      <c r="E113" s="89"/>
      <c r="F113" s="102">
        <v>3</v>
      </c>
      <c r="G113" s="104"/>
      <c r="H113" s="105"/>
      <c r="I113" s="106">
        <f t="shared" si="65"/>
        <v>1</v>
      </c>
      <c r="J113" s="118" t="str">
        <f>IF('変更シート（１回目）'!L113="なし",'変更シート（１回目）'!J113,'変更シート（１回目）'!N113)</f>
        <v>【住宅手当】</v>
      </c>
      <c r="K113" s="107">
        <f>'変更シート（１回目）'!T113</f>
        <v>0</v>
      </c>
      <c r="L113" s="300" t="s">
        <v>108</v>
      </c>
      <c r="M113" s="333"/>
      <c r="N113" s="288" t="s">
        <v>20</v>
      </c>
      <c r="O113" s="289"/>
      <c r="P113" s="289"/>
      <c r="Q113" s="289"/>
      <c r="R113" s="289"/>
      <c r="S113" s="290" t="s">
        <v>17</v>
      </c>
      <c r="T113" s="107">
        <f t="shared" ref="T113:T122" si="77">IF(L113="【あり】",IF(N113="【住宅手当】",AC113,IF(N113="【宿舎借上げ】",AG113,0)),K113)</f>
        <v>0</v>
      </c>
      <c r="U113" s="107">
        <f t="shared" si="66"/>
        <v>0</v>
      </c>
      <c r="V113" s="291"/>
      <c r="X113" s="70" t="str">
        <f t="shared" si="67"/>
        <v>【住宅手当】</v>
      </c>
      <c r="Y113" s="70">
        <f t="shared" si="68"/>
        <v>0.5</v>
      </c>
      <c r="Z113" s="70">
        <f t="shared" si="69"/>
        <v>0</v>
      </c>
      <c r="AA113" s="70">
        <f t="shared" si="70"/>
        <v>0</v>
      </c>
      <c r="AB113" s="77">
        <f t="shared" si="71"/>
        <v>0</v>
      </c>
      <c r="AC113" s="70">
        <f t="shared" si="72"/>
        <v>0</v>
      </c>
      <c r="AD113" s="77">
        <f t="shared" si="73"/>
        <v>0</v>
      </c>
      <c r="AE113" s="70">
        <f t="shared" si="74"/>
        <v>0</v>
      </c>
      <c r="AF113" s="70">
        <f t="shared" si="75"/>
        <v>0</v>
      </c>
      <c r="AG113" s="70">
        <f t="shared" si="76"/>
        <v>0</v>
      </c>
    </row>
    <row r="114" spans="1:33" s="70" customFormat="1" ht="20.5" customHeight="1" x14ac:dyDescent="0.55000000000000004">
      <c r="A114" s="315"/>
      <c r="B114" s="323" t="s">
        <v>101</v>
      </c>
      <c r="C114" s="347" t="str">
        <f>IF('変更シート（１回目）'!D114=0,'変更シート（１回目）'!C114,'変更シート（１回目）'!D114)</f>
        <v/>
      </c>
      <c r="D114" s="329"/>
      <c r="E114" s="90"/>
      <c r="F114" s="102">
        <v>4</v>
      </c>
      <c r="G114" s="104"/>
      <c r="H114" s="105"/>
      <c r="I114" s="106">
        <f t="shared" si="65"/>
        <v>1</v>
      </c>
      <c r="J114" s="118" t="str">
        <f>IF('変更シート（１回目）'!L114="なし",'変更シート（１回目）'!J114,'変更シート（１回目）'!N114)</f>
        <v>【住宅手当】</v>
      </c>
      <c r="K114" s="107">
        <f>'変更シート（１回目）'!T114</f>
        <v>0</v>
      </c>
      <c r="L114" s="300" t="s">
        <v>108</v>
      </c>
      <c r="M114" s="333"/>
      <c r="N114" s="288" t="s">
        <v>20</v>
      </c>
      <c r="O114" s="289"/>
      <c r="P114" s="289"/>
      <c r="Q114" s="289"/>
      <c r="R114" s="289"/>
      <c r="S114" s="290" t="s">
        <v>17</v>
      </c>
      <c r="T114" s="107">
        <f t="shared" si="77"/>
        <v>0</v>
      </c>
      <c r="U114" s="107">
        <f t="shared" si="66"/>
        <v>0</v>
      </c>
      <c r="V114" s="291"/>
      <c r="X114" s="70" t="str">
        <f t="shared" si="67"/>
        <v>【住宅手当】</v>
      </c>
      <c r="Y114" s="70">
        <f t="shared" si="68"/>
        <v>0.5</v>
      </c>
      <c r="Z114" s="70">
        <f t="shared" si="69"/>
        <v>0</v>
      </c>
      <c r="AA114" s="70">
        <f t="shared" si="70"/>
        <v>0</v>
      </c>
      <c r="AB114" s="77">
        <f t="shared" si="71"/>
        <v>0</v>
      </c>
      <c r="AC114" s="70">
        <f t="shared" si="72"/>
        <v>0</v>
      </c>
      <c r="AD114" s="77">
        <f t="shared" si="73"/>
        <v>0</v>
      </c>
      <c r="AE114" s="70">
        <f t="shared" si="74"/>
        <v>0</v>
      </c>
      <c r="AF114" s="70">
        <f t="shared" si="75"/>
        <v>0</v>
      </c>
      <c r="AG114" s="70">
        <f t="shared" si="76"/>
        <v>0</v>
      </c>
    </row>
    <row r="115" spans="1:33" s="70" customFormat="1" ht="20.5" customHeight="1" x14ac:dyDescent="0.55000000000000004">
      <c r="A115" s="315"/>
      <c r="B115" s="324"/>
      <c r="C115" s="348"/>
      <c r="D115" s="330"/>
      <c r="E115" s="89"/>
      <c r="F115" s="102">
        <v>5</v>
      </c>
      <c r="G115" s="104"/>
      <c r="H115" s="105"/>
      <c r="I115" s="106">
        <f t="shared" si="65"/>
        <v>1</v>
      </c>
      <c r="J115" s="118" t="str">
        <f>IF('変更シート（１回目）'!L115="なし",'変更シート（１回目）'!J115,'変更シート（１回目）'!N115)</f>
        <v>【住宅手当】</v>
      </c>
      <c r="K115" s="107">
        <f>'変更シート（１回目）'!T115</f>
        <v>0</v>
      </c>
      <c r="L115" s="300" t="s">
        <v>108</v>
      </c>
      <c r="M115" s="333"/>
      <c r="N115" s="288" t="s">
        <v>20</v>
      </c>
      <c r="O115" s="289"/>
      <c r="P115" s="289"/>
      <c r="Q115" s="289"/>
      <c r="R115" s="289"/>
      <c r="S115" s="290" t="s">
        <v>17</v>
      </c>
      <c r="T115" s="107">
        <f t="shared" si="77"/>
        <v>0</v>
      </c>
      <c r="U115" s="107">
        <f t="shared" si="66"/>
        <v>0</v>
      </c>
      <c r="V115" s="291"/>
      <c r="X115" s="70" t="str">
        <f t="shared" si="67"/>
        <v>【住宅手当】</v>
      </c>
      <c r="Y115" s="70">
        <f t="shared" si="68"/>
        <v>0.5</v>
      </c>
      <c r="Z115" s="70">
        <f t="shared" si="69"/>
        <v>0</v>
      </c>
      <c r="AA115" s="70">
        <f t="shared" si="70"/>
        <v>0</v>
      </c>
      <c r="AB115" s="77">
        <f t="shared" si="71"/>
        <v>0</v>
      </c>
      <c r="AC115" s="70">
        <f t="shared" si="72"/>
        <v>0</v>
      </c>
      <c r="AD115" s="77">
        <f t="shared" si="73"/>
        <v>0</v>
      </c>
      <c r="AE115" s="70">
        <f t="shared" si="74"/>
        <v>0</v>
      </c>
      <c r="AF115" s="70">
        <f t="shared" si="75"/>
        <v>0</v>
      </c>
      <c r="AG115" s="70">
        <f t="shared" si="76"/>
        <v>0</v>
      </c>
    </row>
    <row r="116" spans="1:33" s="70" customFormat="1" ht="20.5" customHeight="1" thickBot="1" x14ac:dyDescent="0.6">
      <c r="A116" s="315"/>
      <c r="B116" s="325"/>
      <c r="C116" s="349"/>
      <c r="D116" s="331"/>
      <c r="E116" s="90"/>
      <c r="F116" s="102">
        <v>6</v>
      </c>
      <c r="G116" s="104"/>
      <c r="H116" s="105"/>
      <c r="I116" s="106">
        <f t="shared" si="65"/>
        <v>1</v>
      </c>
      <c r="J116" s="118" t="str">
        <f>IF('変更シート（１回目）'!L116="なし",'変更シート（１回目）'!J116,'変更シート（１回目）'!N116)</f>
        <v>【住宅手当】</v>
      </c>
      <c r="K116" s="107">
        <f>'変更シート（１回目）'!T116</f>
        <v>0</v>
      </c>
      <c r="L116" s="300" t="s">
        <v>108</v>
      </c>
      <c r="M116" s="333"/>
      <c r="N116" s="288" t="s">
        <v>20</v>
      </c>
      <c r="O116" s="289"/>
      <c r="P116" s="289"/>
      <c r="Q116" s="289"/>
      <c r="R116" s="289"/>
      <c r="S116" s="290" t="s">
        <v>17</v>
      </c>
      <c r="T116" s="107">
        <f t="shared" si="77"/>
        <v>0</v>
      </c>
      <c r="U116" s="107">
        <f t="shared" si="66"/>
        <v>0</v>
      </c>
      <c r="V116" s="291"/>
      <c r="X116" s="70" t="str">
        <f t="shared" si="67"/>
        <v>【住宅手当】</v>
      </c>
      <c r="Y116" s="70">
        <f t="shared" si="68"/>
        <v>0.5</v>
      </c>
      <c r="Z116" s="70">
        <f t="shared" si="69"/>
        <v>0</v>
      </c>
      <c r="AA116" s="70">
        <f t="shared" si="70"/>
        <v>0</v>
      </c>
      <c r="AB116" s="77">
        <f t="shared" si="71"/>
        <v>0</v>
      </c>
      <c r="AC116" s="70">
        <f t="shared" si="72"/>
        <v>0</v>
      </c>
      <c r="AD116" s="77">
        <f t="shared" si="73"/>
        <v>0</v>
      </c>
      <c r="AE116" s="70">
        <f t="shared" si="74"/>
        <v>0</v>
      </c>
      <c r="AF116" s="70">
        <f t="shared" si="75"/>
        <v>0</v>
      </c>
      <c r="AG116" s="70">
        <f t="shared" si="76"/>
        <v>0</v>
      </c>
    </row>
    <row r="117" spans="1:33" s="70" customFormat="1" ht="20.5" customHeight="1" x14ac:dyDescent="0.55000000000000004">
      <c r="A117" s="338"/>
      <c r="B117" s="99"/>
      <c r="C117" s="99"/>
      <c r="D117" s="99"/>
      <c r="E117" s="97"/>
      <c r="F117" s="102">
        <v>7</v>
      </c>
      <c r="G117" s="104"/>
      <c r="H117" s="105"/>
      <c r="I117" s="106">
        <f t="shared" si="65"/>
        <v>1</v>
      </c>
      <c r="J117" s="118" t="str">
        <f>IF('変更シート（１回目）'!L117="なし",'変更シート（１回目）'!J117,'変更シート（１回目）'!N117)</f>
        <v>【住宅手当】</v>
      </c>
      <c r="K117" s="107">
        <f>'変更シート（１回目）'!T117</f>
        <v>0</v>
      </c>
      <c r="L117" s="300" t="s">
        <v>108</v>
      </c>
      <c r="M117" s="333"/>
      <c r="N117" s="288" t="s">
        <v>20</v>
      </c>
      <c r="O117" s="289"/>
      <c r="P117" s="289"/>
      <c r="Q117" s="289"/>
      <c r="R117" s="289"/>
      <c r="S117" s="290" t="s">
        <v>17</v>
      </c>
      <c r="T117" s="107">
        <f t="shared" si="77"/>
        <v>0</v>
      </c>
      <c r="U117" s="107">
        <f t="shared" si="66"/>
        <v>0</v>
      </c>
      <c r="V117" s="291"/>
      <c r="X117" s="70" t="str">
        <f t="shared" si="67"/>
        <v>【住宅手当】</v>
      </c>
      <c r="Y117" s="70">
        <f t="shared" si="68"/>
        <v>0.5</v>
      </c>
      <c r="Z117" s="70">
        <f t="shared" si="69"/>
        <v>0</v>
      </c>
      <c r="AA117" s="70">
        <f t="shared" si="70"/>
        <v>0</v>
      </c>
      <c r="AB117" s="77">
        <f t="shared" si="71"/>
        <v>0</v>
      </c>
      <c r="AC117" s="70">
        <f t="shared" si="72"/>
        <v>0</v>
      </c>
      <c r="AD117" s="77">
        <f t="shared" si="73"/>
        <v>0</v>
      </c>
      <c r="AE117" s="70">
        <f t="shared" si="74"/>
        <v>0</v>
      </c>
      <c r="AF117" s="70">
        <f t="shared" si="75"/>
        <v>0</v>
      </c>
      <c r="AG117" s="70">
        <f t="shared" si="76"/>
        <v>0</v>
      </c>
    </row>
    <row r="118" spans="1:33" s="70" customFormat="1" ht="20.5" customHeight="1" thickBot="1" x14ac:dyDescent="0.6">
      <c r="A118" s="338"/>
      <c r="B118" s="100"/>
      <c r="C118" s="100"/>
      <c r="D118" s="100"/>
      <c r="E118" s="98"/>
      <c r="F118" s="102">
        <v>8</v>
      </c>
      <c r="G118" s="104"/>
      <c r="H118" s="105"/>
      <c r="I118" s="106">
        <f t="shared" si="65"/>
        <v>1</v>
      </c>
      <c r="J118" s="118" t="str">
        <f>IF('変更シート（１回目）'!L118="なし",'変更シート（１回目）'!J118,'変更シート（１回目）'!N118)</f>
        <v>【住宅手当】</v>
      </c>
      <c r="K118" s="107">
        <f>'変更シート（１回目）'!T118</f>
        <v>0</v>
      </c>
      <c r="L118" s="300" t="s">
        <v>108</v>
      </c>
      <c r="M118" s="333"/>
      <c r="N118" s="288" t="s">
        <v>20</v>
      </c>
      <c r="O118" s="289"/>
      <c r="P118" s="289"/>
      <c r="Q118" s="289"/>
      <c r="R118" s="289"/>
      <c r="S118" s="290" t="s">
        <v>17</v>
      </c>
      <c r="T118" s="107">
        <f t="shared" si="77"/>
        <v>0</v>
      </c>
      <c r="U118" s="107">
        <f t="shared" si="66"/>
        <v>0</v>
      </c>
      <c r="V118" s="291"/>
      <c r="X118" s="70" t="str">
        <f t="shared" si="67"/>
        <v>【住宅手当】</v>
      </c>
      <c r="Y118" s="70">
        <f t="shared" si="68"/>
        <v>0.5</v>
      </c>
      <c r="Z118" s="70">
        <f t="shared" si="69"/>
        <v>0</v>
      </c>
      <c r="AA118" s="70">
        <f t="shared" si="70"/>
        <v>0</v>
      </c>
      <c r="AB118" s="77">
        <f t="shared" si="71"/>
        <v>0</v>
      </c>
      <c r="AC118" s="70">
        <f t="shared" si="72"/>
        <v>0</v>
      </c>
      <c r="AD118" s="77">
        <f t="shared" si="73"/>
        <v>0</v>
      </c>
      <c r="AE118" s="70">
        <f t="shared" si="74"/>
        <v>0</v>
      </c>
      <c r="AF118" s="70">
        <f t="shared" si="75"/>
        <v>0</v>
      </c>
      <c r="AG118" s="70">
        <f t="shared" si="76"/>
        <v>0</v>
      </c>
    </row>
    <row r="119" spans="1:33" s="70" customFormat="1" ht="20.5" customHeight="1" thickBot="1" x14ac:dyDescent="0.6">
      <c r="A119" s="315"/>
      <c r="B119" s="172" t="str">
        <f>IF(D112=0,C112,D112)</f>
        <v/>
      </c>
      <c r="C119" s="173" t="s">
        <v>164</v>
      </c>
      <c r="D119" s="174"/>
      <c r="E119" s="89"/>
      <c r="F119" s="102">
        <v>9</v>
      </c>
      <c r="G119" s="104"/>
      <c r="H119" s="105"/>
      <c r="I119" s="106">
        <f t="shared" si="65"/>
        <v>1</v>
      </c>
      <c r="J119" s="118" t="str">
        <f>IF('変更シート（１回目）'!L119="なし",'変更シート（１回目）'!J119,'変更シート（１回目）'!N119)</f>
        <v>【住宅手当】</v>
      </c>
      <c r="K119" s="107">
        <f>'変更シート（１回目）'!T119</f>
        <v>0</v>
      </c>
      <c r="L119" s="300" t="s">
        <v>108</v>
      </c>
      <c r="M119" s="333"/>
      <c r="N119" s="288" t="s">
        <v>20</v>
      </c>
      <c r="O119" s="289"/>
      <c r="P119" s="289"/>
      <c r="Q119" s="289"/>
      <c r="R119" s="289"/>
      <c r="S119" s="290" t="s">
        <v>17</v>
      </c>
      <c r="T119" s="107">
        <f t="shared" si="77"/>
        <v>0</v>
      </c>
      <c r="U119" s="107">
        <f t="shared" si="66"/>
        <v>0</v>
      </c>
      <c r="V119" s="291"/>
      <c r="X119" s="70" t="str">
        <f t="shared" si="67"/>
        <v>【住宅手当】</v>
      </c>
      <c r="Y119" s="70">
        <f t="shared" si="68"/>
        <v>0.5</v>
      </c>
      <c r="Z119" s="70">
        <f t="shared" si="69"/>
        <v>0</v>
      </c>
      <c r="AA119" s="70">
        <f t="shared" si="70"/>
        <v>0</v>
      </c>
      <c r="AB119" s="77">
        <f t="shared" si="71"/>
        <v>0</v>
      </c>
      <c r="AC119" s="70">
        <f t="shared" si="72"/>
        <v>0</v>
      </c>
      <c r="AD119" s="77">
        <f t="shared" si="73"/>
        <v>0</v>
      </c>
      <c r="AE119" s="70">
        <f t="shared" si="74"/>
        <v>0</v>
      </c>
      <c r="AF119" s="70">
        <f t="shared" si="75"/>
        <v>0</v>
      </c>
      <c r="AG119" s="70">
        <f t="shared" si="76"/>
        <v>0</v>
      </c>
    </row>
    <row r="120" spans="1:33" s="70" customFormat="1" ht="20.5" customHeight="1" thickBot="1" x14ac:dyDescent="0.6">
      <c r="A120" s="315"/>
      <c r="B120" s="174" t="s">
        <v>5</v>
      </c>
      <c r="C120" s="175">
        <f>'変更シート（１回目）'!D120</f>
        <v>12</v>
      </c>
      <c r="D120" s="176">
        <f>COUNTIF(X111:X122,"&lt;&gt;【補助対象外】")</f>
        <v>12</v>
      </c>
      <c r="E120" s="90"/>
      <c r="F120" s="102">
        <v>10</v>
      </c>
      <c r="G120" s="104"/>
      <c r="H120" s="105"/>
      <c r="I120" s="106">
        <f t="shared" si="65"/>
        <v>1</v>
      </c>
      <c r="J120" s="118" t="str">
        <f>IF('変更シート（１回目）'!L120="なし",'変更シート（１回目）'!J120,'変更シート（１回目）'!N120)</f>
        <v>【住宅手当】</v>
      </c>
      <c r="K120" s="107">
        <f>'変更シート（１回目）'!T120</f>
        <v>0</v>
      </c>
      <c r="L120" s="300" t="s">
        <v>108</v>
      </c>
      <c r="M120" s="333"/>
      <c r="N120" s="288" t="s">
        <v>20</v>
      </c>
      <c r="O120" s="289"/>
      <c r="P120" s="289"/>
      <c r="Q120" s="289"/>
      <c r="R120" s="289"/>
      <c r="S120" s="290" t="s">
        <v>17</v>
      </c>
      <c r="T120" s="107">
        <f t="shared" si="77"/>
        <v>0</v>
      </c>
      <c r="U120" s="107">
        <f t="shared" si="66"/>
        <v>0</v>
      </c>
      <c r="V120" s="291"/>
      <c r="X120" s="70" t="str">
        <f t="shared" si="67"/>
        <v>【住宅手当】</v>
      </c>
      <c r="Y120" s="70">
        <f t="shared" si="68"/>
        <v>0.5</v>
      </c>
      <c r="Z120" s="70">
        <f t="shared" si="69"/>
        <v>0</v>
      </c>
      <c r="AA120" s="70">
        <f t="shared" si="70"/>
        <v>0</v>
      </c>
      <c r="AB120" s="77">
        <f t="shared" si="71"/>
        <v>0</v>
      </c>
      <c r="AC120" s="70">
        <f t="shared" si="72"/>
        <v>0</v>
      </c>
      <c r="AD120" s="77">
        <f t="shared" si="73"/>
        <v>0</v>
      </c>
      <c r="AE120" s="70">
        <f t="shared" si="74"/>
        <v>0</v>
      </c>
      <c r="AF120" s="70">
        <f t="shared" si="75"/>
        <v>0</v>
      </c>
      <c r="AG120" s="70">
        <f t="shared" si="76"/>
        <v>0</v>
      </c>
    </row>
    <row r="121" spans="1:33" s="70" customFormat="1" ht="20.5" customHeight="1" thickBot="1" x14ac:dyDescent="0.6">
      <c r="A121" s="315"/>
      <c r="B121" s="89" t="s">
        <v>114</v>
      </c>
      <c r="C121" s="182">
        <f>ROUNDDOWN(SUM(K111:K122),-3)</f>
        <v>0</v>
      </c>
      <c r="D121" s="177">
        <f>ROUNDDOWN(SUM(T111:T122),-3)</f>
        <v>0</v>
      </c>
      <c r="E121" s="89"/>
      <c r="F121" s="102">
        <v>11</v>
      </c>
      <c r="G121" s="104"/>
      <c r="H121" s="105"/>
      <c r="I121" s="106">
        <f t="shared" si="65"/>
        <v>1</v>
      </c>
      <c r="J121" s="118" t="str">
        <f>IF('変更シート（１回目）'!L121="なし",'変更シート（１回目）'!J121,'変更シート（１回目）'!N121)</f>
        <v>【住宅手当】</v>
      </c>
      <c r="K121" s="107">
        <f>'変更シート（１回目）'!T121</f>
        <v>0</v>
      </c>
      <c r="L121" s="300" t="s">
        <v>108</v>
      </c>
      <c r="M121" s="333"/>
      <c r="N121" s="288" t="s">
        <v>20</v>
      </c>
      <c r="O121" s="289"/>
      <c r="P121" s="289"/>
      <c r="Q121" s="289"/>
      <c r="R121" s="289"/>
      <c r="S121" s="290" t="s">
        <v>17</v>
      </c>
      <c r="T121" s="107">
        <f t="shared" si="77"/>
        <v>0</v>
      </c>
      <c r="U121" s="107">
        <f t="shared" si="66"/>
        <v>0</v>
      </c>
      <c r="V121" s="291"/>
      <c r="X121" s="70" t="str">
        <f t="shared" si="67"/>
        <v>【住宅手当】</v>
      </c>
      <c r="Y121" s="70">
        <f t="shared" si="68"/>
        <v>0.5</v>
      </c>
      <c r="Z121" s="70">
        <f t="shared" si="69"/>
        <v>0</v>
      </c>
      <c r="AA121" s="70">
        <f t="shared" si="70"/>
        <v>0</v>
      </c>
      <c r="AB121" s="77">
        <f t="shared" si="71"/>
        <v>0</v>
      </c>
      <c r="AC121" s="70">
        <f t="shared" si="72"/>
        <v>0</v>
      </c>
      <c r="AD121" s="77">
        <f t="shared" si="73"/>
        <v>0</v>
      </c>
      <c r="AE121" s="70">
        <f t="shared" si="74"/>
        <v>0</v>
      </c>
      <c r="AF121" s="70">
        <f t="shared" si="75"/>
        <v>0</v>
      </c>
      <c r="AG121" s="70">
        <f t="shared" si="76"/>
        <v>0</v>
      </c>
    </row>
    <row r="122" spans="1:33" s="70" customFormat="1" ht="20.5" customHeight="1" thickBot="1" x14ac:dyDescent="0.6">
      <c r="A122" s="315"/>
      <c r="B122" s="183" t="s">
        <v>115</v>
      </c>
      <c r="C122" s="178"/>
      <c r="D122" s="179">
        <f>D121-C121</f>
        <v>0</v>
      </c>
      <c r="E122" s="90"/>
      <c r="F122" s="108">
        <v>12</v>
      </c>
      <c r="G122" s="109"/>
      <c r="H122" s="110"/>
      <c r="I122" s="111">
        <f t="shared" si="65"/>
        <v>1</v>
      </c>
      <c r="J122" s="120" t="str">
        <f>IF('変更シート（１回目）'!L122="なし",'変更シート（１回目）'!J122,'変更シート（１回目）'!N122)</f>
        <v>【住宅手当】</v>
      </c>
      <c r="K122" s="112">
        <f>'変更シート（１回目）'!T122</f>
        <v>0</v>
      </c>
      <c r="L122" s="303" t="s">
        <v>108</v>
      </c>
      <c r="M122" s="334"/>
      <c r="N122" s="295" t="s">
        <v>20</v>
      </c>
      <c r="O122" s="296"/>
      <c r="P122" s="296"/>
      <c r="Q122" s="296"/>
      <c r="R122" s="296"/>
      <c r="S122" s="297" t="s">
        <v>17</v>
      </c>
      <c r="T122" s="112">
        <f t="shared" si="77"/>
        <v>0</v>
      </c>
      <c r="U122" s="112">
        <f t="shared" si="66"/>
        <v>0</v>
      </c>
      <c r="V122" s="298"/>
      <c r="X122" s="70" t="str">
        <f t="shared" si="67"/>
        <v>【住宅手当】</v>
      </c>
      <c r="Y122" s="70">
        <f t="shared" si="68"/>
        <v>0.5</v>
      </c>
      <c r="Z122" s="70">
        <f t="shared" si="69"/>
        <v>0</v>
      </c>
      <c r="AA122" s="70">
        <f t="shared" si="70"/>
        <v>0</v>
      </c>
      <c r="AB122" s="77">
        <f t="shared" si="71"/>
        <v>0</v>
      </c>
      <c r="AC122" s="70">
        <f t="shared" si="72"/>
        <v>0</v>
      </c>
      <c r="AD122" s="77">
        <f t="shared" si="73"/>
        <v>0</v>
      </c>
      <c r="AE122" s="70">
        <f t="shared" si="74"/>
        <v>0</v>
      </c>
      <c r="AF122" s="70">
        <f t="shared" si="75"/>
        <v>0</v>
      </c>
      <c r="AG122" s="70">
        <f t="shared" si="76"/>
        <v>0</v>
      </c>
    </row>
    <row r="123" spans="1:33" s="70" customFormat="1" ht="3.65" customHeight="1" x14ac:dyDescent="0.55000000000000004">
      <c r="A123" s="147"/>
      <c r="B123" s="91"/>
      <c r="C123" s="71"/>
      <c r="D123" s="151"/>
      <c r="E123" s="92"/>
      <c r="F123" s="71"/>
      <c r="G123" s="93"/>
      <c r="H123" s="93"/>
      <c r="I123" s="94"/>
      <c r="J123" s="156"/>
      <c r="K123" s="95"/>
      <c r="L123" s="156"/>
      <c r="M123" s="157"/>
      <c r="N123" s="267"/>
      <c r="O123" s="268"/>
      <c r="P123" s="268"/>
      <c r="Q123" s="268"/>
      <c r="R123" s="268"/>
      <c r="S123" s="267"/>
      <c r="T123" s="95"/>
      <c r="U123" s="95"/>
      <c r="V123" s="96"/>
      <c r="AB123" s="77"/>
      <c r="AD123" s="77"/>
    </row>
    <row r="124" spans="1:33" s="70" customFormat="1" ht="3.65" customHeight="1" x14ac:dyDescent="0.55000000000000004">
      <c r="A124" s="147"/>
      <c r="B124" s="91"/>
      <c r="C124" s="71"/>
      <c r="D124" s="151"/>
      <c r="E124" s="92"/>
      <c r="F124" s="71"/>
      <c r="G124" s="93"/>
      <c r="H124" s="93"/>
      <c r="I124" s="94"/>
      <c r="J124" s="156"/>
      <c r="K124" s="95"/>
      <c r="L124" s="156"/>
      <c r="M124" s="157"/>
      <c r="N124" s="267"/>
      <c r="O124" s="268"/>
      <c r="P124" s="268"/>
      <c r="Q124" s="268"/>
      <c r="R124" s="268"/>
      <c r="S124" s="267"/>
      <c r="T124" s="95"/>
      <c r="U124" s="95"/>
      <c r="V124" s="96"/>
      <c r="AB124" s="77"/>
      <c r="AD124" s="77"/>
    </row>
    <row r="125" spans="1:33" s="70" customFormat="1" ht="3.65" customHeight="1" thickBot="1" x14ac:dyDescent="0.6">
      <c r="A125" s="147"/>
      <c r="B125" s="91"/>
      <c r="C125" s="71"/>
      <c r="D125" s="151"/>
      <c r="E125" s="92"/>
      <c r="F125" s="71"/>
      <c r="G125" s="93"/>
      <c r="H125" s="93"/>
      <c r="I125" s="94"/>
      <c r="J125" s="156"/>
      <c r="K125" s="95"/>
      <c r="L125" s="156"/>
      <c r="M125" s="157"/>
      <c r="N125" s="267"/>
      <c r="O125" s="268"/>
      <c r="P125" s="268"/>
      <c r="Q125" s="268"/>
      <c r="R125" s="268"/>
      <c r="S125" s="267"/>
      <c r="T125" s="95"/>
      <c r="U125" s="95"/>
      <c r="V125" s="96"/>
      <c r="AB125" s="77"/>
      <c r="AD125" s="77"/>
    </row>
    <row r="126" spans="1:33" s="70" customFormat="1" ht="3.65" customHeight="1" x14ac:dyDescent="0.55000000000000004">
      <c r="A126" s="147"/>
      <c r="B126" s="162"/>
      <c r="C126" s="164"/>
      <c r="D126" s="161"/>
      <c r="E126" s="163"/>
      <c r="F126" s="164"/>
      <c r="G126" s="165"/>
      <c r="H126" s="165"/>
      <c r="I126" s="166"/>
      <c r="J126" s="180"/>
      <c r="K126" s="167"/>
      <c r="L126" s="180"/>
      <c r="M126" s="181"/>
      <c r="N126" s="269"/>
      <c r="O126" s="270"/>
      <c r="P126" s="270"/>
      <c r="Q126" s="270"/>
      <c r="R126" s="270"/>
      <c r="S126" s="269"/>
      <c r="T126" s="167"/>
      <c r="U126" s="167"/>
      <c r="V126" s="168"/>
      <c r="AB126" s="77"/>
      <c r="AD126" s="77"/>
    </row>
    <row r="127" spans="1:33" s="70" customFormat="1" ht="3.65" customHeight="1" x14ac:dyDescent="0.55000000000000004">
      <c r="A127" s="147"/>
      <c r="B127" s="91"/>
      <c r="C127" s="71"/>
      <c r="D127" s="151"/>
      <c r="E127" s="92"/>
      <c r="F127" s="71"/>
      <c r="G127" s="93"/>
      <c r="H127" s="93"/>
      <c r="I127" s="94"/>
      <c r="J127" s="156"/>
      <c r="K127" s="95"/>
      <c r="L127" s="156"/>
      <c r="M127" s="157"/>
      <c r="N127" s="267"/>
      <c r="O127" s="268"/>
      <c r="P127" s="268"/>
      <c r="Q127" s="268"/>
      <c r="R127" s="268"/>
      <c r="S127" s="267"/>
      <c r="T127" s="95"/>
      <c r="U127" s="95"/>
      <c r="V127" s="96"/>
      <c r="AB127" s="77"/>
      <c r="AD127" s="77"/>
    </row>
    <row r="128" spans="1:33" s="70" customFormat="1" ht="3.65" customHeight="1" x14ac:dyDescent="0.55000000000000004">
      <c r="A128" s="147"/>
      <c r="B128" s="91"/>
      <c r="C128" s="71"/>
      <c r="D128" s="151"/>
      <c r="E128" s="92"/>
      <c r="F128" s="71"/>
      <c r="G128" s="93"/>
      <c r="H128" s="93"/>
      <c r="I128" s="94"/>
      <c r="J128" s="156"/>
      <c r="K128" s="95"/>
      <c r="L128" s="156"/>
      <c r="M128" s="157"/>
      <c r="N128" s="267"/>
      <c r="O128" s="268"/>
      <c r="P128" s="268"/>
      <c r="Q128" s="268"/>
      <c r="R128" s="268"/>
      <c r="S128" s="267"/>
      <c r="T128" s="95"/>
      <c r="U128" s="95"/>
      <c r="V128" s="96"/>
      <c r="AB128" s="77"/>
      <c r="AD128" s="77"/>
    </row>
    <row r="129" spans="1:33" ht="20" thickBot="1" x14ac:dyDescent="0.5">
      <c r="B129" s="6"/>
      <c r="C129" s="6"/>
      <c r="D129" s="122" t="str">
        <f>'変更シート（１回目）'!D129</f>
        <v>７人目</v>
      </c>
      <c r="E129" s="6"/>
      <c r="F129" s="6"/>
      <c r="T129" s="154"/>
      <c r="U129" s="154"/>
      <c r="V129" s="155"/>
    </row>
    <row r="130" spans="1:33" s="70" customFormat="1" ht="48" customHeight="1" thickBot="1" x14ac:dyDescent="0.6">
      <c r="A130" s="78"/>
      <c r="B130" s="83" t="s">
        <v>94</v>
      </c>
      <c r="C130" s="83" t="s">
        <v>105</v>
      </c>
      <c r="D130" s="114" t="s">
        <v>107</v>
      </c>
      <c r="E130" s="88"/>
      <c r="F130" s="83" t="s">
        <v>93</v>
      </c>
      <c r="G130" s="84" t="s">
        <v>66</v>
      </c>
      <c r="H130" s="84" t="s">
        <v>67</v>
      </c>
      <c r="I130" s="81" t="s">
        <v>73</v>
      </c>
      <c r="J130" s="116" t="s">
        <v>172</v>
      </c>
      <c r="K130" s="116" t="s">
        <v>170</v>
      </c>
      <c r="L130" s="116" t="s">
        <v>109</v>
      </c>
      <c r="M130" s="116"/>
      <c r="N130" s="84" t="s">
        <v>75</v>
      </c>
      <c r="O130" s="84" t="s">
        <v>69</v>
      </c>
      <c r="P130" s="84" t="s">
        <v>68</v>
      </c>
      <c r="Q130" s="84" t="s">
        <v>70</v>
      </c>
      <c r="R130" s="84" t="s">
        <v>71</v>
      </c>
      <c r="S130" s="84" t="s">
        <v>15</v>
      </c>
      <c r="T130" s="121" t="s">
        <v>113</v>
      </c>
      <c r="U130" s="80" t="s">
        <v>74</v>
      </c>
      <c r="V130" s="69" t="s">
        <v>116</v>
      </c>
      <c r="Y130" s="70" t="s">
        <v>54</v>
      </c>
      <c r="Z130" s="70" t="s">
        <v>79</v>
      </c>
      <c r="AA130" s="70" t="s">
        <v>56</v>
      </c>
      <c r="AB130" s="70" t="s">
        <v>57</v>
      </c>
      <c r="AC130" s="71" t="s">
        <v>58</v>
      </c>
      <c r="AD130" s="70" t="s">
        <v>59</v>
      </c>
      <c r="AE130" s="70" t="s">
        <v>60</v>
      </c>
      <c r="AF130" s="70" t="s">
        <v>61</v>
      </c>
      <c r="AG130" s="70" t="s">
        <v>62</v>
      </c>
    </row>
    <row r="131" spans="1:33" s="70" customFormat="1" ht="20.5" customHeight="1" x14ac:dyDescent="0.55000000000000004">
      <c r="A131" s="315"/>
      <c r="B131" s="72" t="s">
        <v>96</v>
      </c>
      <c r="C131" s="184" t="str">
        <f>IF('変更シート（１回目）'!D131=0,'変更シート（１回目）'!C131,'変更シート（１回目）'!D131)</f>
        <v/>
      </c>
      <c r="D131" s="304"/>
      <c r="E131" s="89"/>
      <c r="F131" s="87">
        <v>1</v>
      </c>
      <c r="G131" s="73"/>
      <c r="H131" s="74"/>
      <c r="I131" s="75">
        <f t="shared" ref="I131:I142" si="78">IF(H131-G131+1&lt;10,IF(H131-G131+1&gt;0,H131-G131+1,"✕"),"✕")</f>
        <v>1</v>
      </c>
      <c r="J131" s="119" t="str">
        <f>IF('変更シート（１回目）'!L131="なし",'変更シート（１回目）'!J131,'変更シート（１回目）'!N131)</f>
        <v>【住宅手当】</v>
      </c>
      <c r="K131" s="117">
        <f>'変更シート（１回目）'!T131</f>
        <v>0</v>
      </c>
      <c r="L131" s="300" t="s">
        <v>108</v>
      </c>
      <c r="M131" s="332" t="s">
        <v>110</v>
      </c>
      <c r="N131" s="283" t="s">
        <v>20</v>
      </c>
      <c r="O131" s="284"/>
      <c r="P131" s="284"/>
      <c r="Q131" s="284"/>
      <c r="R131" s="284"/>
      <c r="S131" s="285" t="s">
        <v>17</v>
      </c>
      <c r="T131" s="76">
        <f>IF(L131="【あり】",IF(N131="【住宅手当】",AC131,IF(N131="【宿舎借上げ】",AG131,0)),K131)</f>
        <v>0</v>
      </c>
      <c r="U131" s="76">
        <f t="shared" ref="U131:U142" si="79">I131*T131</f>
        <v>0</v>
      </c>
      <c r="V131" s="286"/>
      <c r="X131" s="70" t="str">
        <f t="shared" ref="X131:X142" si="80">IF(L131="【あり】",N131,J131)</f>
        <v>【住宅手当】</v>
      </c>
      <c r="Y131" s="70">
        <f t="shared" ref="Y131:Y142" si="81">IF(S131="標準エリア",1/2,(IF(S131="加算エリア",2/3,0)))</f>
        <v>0.5</v>
      </c>
      <c r="Z131" s="70">
        <f t="shared" ref="Z131:Z142" si="82">P131*Y131</f>
        <v>0</v>
      </c>
      <c r="AA131" s="70">
        <f t="shared" ref="AA131:AA142" si="83">IF(Z131&gt;=(IF(S131="標準エリア",10000,IF(S131="加算エリア",14000,0))),IF(S131="標準エリア",10000,IF(S131="加算エリア",14000,0)),Z131)</f>
        <v>0</v>
      </c>
      <c r="AB131" s="77">
        <f t="shared" ref="AB131:AB142" si="84">O131-P131</f>
        <v>0</v>
      </c>
      <c r="AC131" s="70">
        <f t="shared" ref="AC131:AC142" si="85">IF(AA131&gt;=AB131,AB131,AA131)</f>
        <v>0</v>
      </c>
      <c r="AD131" s="77">
        <f t="shared" ref="AD131:AD142" si="86">Q131-R131</f>
        <v>0</v>
      </c>
      <c r="AE131" s="70">
        <f t="shared" ref="AE131:AE142" si="87">AD131*Y131</f>
        <v>0</v>
      </c>
      <c r="AF131" s="70">
        <f t="shared" ref="AF131:AF142" si="88">IF(AE131&gt;=(IF(S131="標準エリア",10000,14000)),(IF(S131="標準エリア",10000,14000)),AE131)</f>
        <v>0</v>
      </c>
      <c r="AG131" s="70">
        <f t="shared" ref="AG131:AG142" si="89">IF(AF131&gt;=R131,R131,AF131)</f>
        <v>0</v>
      </c>
    </row>
    <row r="132" spans="1:33" s="70" customFormat="1" ht="20.5" customHeight="1" x14ac:dyDescent="0.55000000000000004">
      <c r="A132" s="315"/>
      <c r="B132" s="101" t="s">
        <v>97</v>
      </c>
      <c r="C132" s="102" t="str">
        <f>IF('変更シート（１回目）'!D132=0,'変更シート（１回目）'!C132,'変更シート（１回目）'!D132)</f>
        <v/>
      </c>
      <c r="D132" s="301"/>
      <c r="E132" s="90"/>
      <c r="F132" s="102">
        <v>2</v>
      </c>
      <c r="G132" s="104"/>
      <c r="H132" s="105"/>
      <c r="I132" s="106">
        <f t="shared" si="78"/>
        <v>1</v>
      </c>
      <c r="J132" s="118" t="str">
        <f>IF('変更シート（１回目）'!L132="なし",'変更シート（１回目）'!J132,'変更シート（１回目）'!N132)</f>
        <v>【住宅手当】</v>
      </c>
      <c r="K132" s="107">
        <f>'変更シート（１回目）'!T132</f>
        <v>0</v>
      </c>
      <c r="L132" s="300" t="s">
        <v>108</v>
      </c>
      <c r="M132" s="333"/>
      <c r="N132" s="288" t="s">
        <v>20</v>
      </c>
      <c r="O132" s="289"/>
      <c r="P132" s="289"/>
      <c r="Q132" s="289"/>
      <c r="R132" s="289"/>
      <c r="S132" s="290" t="s">
        <v>17</v>
      </c>
      <c r="T132" s="107">
        <f>IF(L132="【あり】",IF(N132="【住宅手当】",AC132,IF(N132="【宿舎借上げ】",AG132,0)),K132)</f>
        <v>0</v>
      </c>
      <c r="U132" s="107">
        <f t="shared" si="79"/>
        <v>0</v>
      </c>
      <c r="V132" s="291"/>
      <c r="X132" s="70" t="str">
        <f t="shared" si="80"/>
        <v>【住宅手当】</v>
      </c>
      <c r="Y132" s="70">
        <f t="shared" si="81"/>
        <v>0.5</v>
      </c>
      <c r="Z132" s="70">
        <f t="shared" si="82"/>
        <v>0</v>
      </c>
      <c r="AA132" s="70">
        <f t="shared" si="83"/>
        <v>0</v>
      </c>
      <c r="AB132" s="77">
        <f t="shared" si="84"/>
        <v>0</v>
      </c>
      <c r="AC132" s="70">
        <f t="shared" si="85"/>
        <v>0</v>
      </c>
      <c r="AD132" s="77">
        <f t="shared" si="86"/>
        <v>0</v>
      </c>
      <c r="AE132" s="70">
        <f t="shared" si="87"/>
        <v>0</v>
      </c>
      <c r="AF132" s="70">
        <f t="shared" si="88"/>
        <v>0</v>
      </c>
      <c r="AG132" s="70">
        <f t="shared" si="89"/>
        <v>0</v>
      </c>
    </row>
    <row r="133" spans="1:33" s="70" customFormat="1" ht="20.5" customHeight="1" x14ac:dyDescent="0.55000000000000004">
      <c r="A133" s="315"/>
      <c r="B133" s="101" t="s">
        <v>106</v>
      </c>
      <c r="C133" s="103" t="str">
        <f>IF('変更シート（１回目）'!D133=0,'変更シート（１回目）'!C133,'変更シート（１回目）'!D133)</f>
        <v/>
      </c>
      <c r="D133" s="301"/>
      <c r="E133" s="89"/>
      <c r="F133" s="102">
        <v>3</v>
      </c>
      <c r="G133" s="104"/>
      <c r="H133" s="105"/>
      <c r="I133" s="106">
        <f t="shared" si="78"/>
        <v>1</v>
      </c>
      <c r="J133" s="118" t="str">
        <f>IF('変更シート（１回目）'!L133="なし",'変更シート（１回目）'!J133,'変更シート（１回目）'!N133)</f>
        <v>【住宅手当】</v>
      </c>
      <c r="K133" s="107">
        <f>'変更シート（１回目）'!T133</f>
        <v>0</v>
      </c>
      <c r="L133" s="300" t="s">
        <v>108</v>
      </c>
      <c r="M133" s="333"/>
      <c r="N133" s="288" t="s">
        <v>20</v>
      </c>
      <c r="O133" s="289"/>
      <c r="P133" s="289"/>
      <c r="Q133" s="289"/>
      <c r="R133" s="289"/>
      <c r="S133" s="290" t="s">
        <v>17</v>
      </c>
      <c r="T133" s="107">
        <f t="shared" ref="T133:T142" si="90">IF(L133="【あり】",IF(N133="【住宅手当】",AC133,IF(N133="【宿舎借上げ】",AG133,0)),K133)</f>
        <v>0</v>
      </c>
      <c r="U133" s="107">
        <f t="shared" si="79"/>
        <v>0</v>
      </c>
      <c r="V133" s="291"/>
      <c r="X133" s="70" t="str">
        <f t="shared" si="80"/>
        <v>【住宅手当】</v>
      </c>
      <c r="Y133" s="70">
        <f t="shared" si="81"/>
        <v>0.5</v>
      </c>
      <c r="Z133" s="70">
        <f t="shared" si="82"/>
        <v>0</v>
      </c>
      <c r="AA133" s="70">
        <f t="shared" si="83"/>
        <v>0</v>
      </c>
      <c r="AB133" s="77">
        <f t="shared" si="84"/>
        <v>0</v>
      </c>
      <c r="AC133" s="70">
        <f t="shared" si="85"/>
        <v>0</v>
      </c>
      <c r="AD133" s="77">
        <f t="shared" si="86"/>
        <v>0</v>
      </c>
      <c r="AE133" s="70">
        <f t="shared" si="87"/>
        <v>0</v>
      </c>
      <c r="AF133" s="70">
        <f t="shared" si="88"/>
        <v>0</v>
      </c>
      <c r="AG133" s="70">
        <f t="shared" si="89"/>
        <v>0</v>
      </c>
    </row>
    <row r="134" spans="1:33" s="70" customFormat="1" ht="20.5" customHeight="1" x14ac:dyDescent="0.55000000000000004">
      <c r="A134" s="315"/>
      <c r="B134" s="323" t="s">
        <v>101</v>
      </c>
      <c r="C134" s="347" t="str">
        <f>IF('変更シート（１回目）'!D134=0,'変更シート（１回目）'!C134,'変更シート（１回目）'!D134)</f>
        <v/>
      </c>
      <c r="D134" s="329"/>
      <c r="E134" s="90"/>
      <c r="F134" s="102">
        <v>4</v>
      </c>
      <c r="G134" s="104"/>
      <c r="H134" s="105"/>
      <c r="I134" s="106">
        <f t="shared" si="78"/>
        <v>1</v>
      </c>
      <c r="J134" s="118" t="str">
        <f>IF('変更シート（１回目）'!L134="なし",'変更シート（１回目）'!J134,'変更シート（１回目）'!N134)</f>
        <v>【住宅手当】</v>
      </c>
      <c r="K134" s="107">
        <f>'変更シート（１回目）'!T134</f>
        <v>0</v>
      </c>
      <c r="L134" s="300" t="s">
        <v>108</v>
      </c>
      <c r="M134" s="333"/>
      <c r="N134" s="288" t="s">
        <v>20</v>
      </c>
      <c r="O134" s="289"/>
      <c r="P134" s="289"/>
      <c r="Q134" s="289"/>
      <c r="R134" s="289"/>
      <c r="S134" s="290" t="s">
        <v>17</v>
      </c>
      <c r="T134" s="107">
        <f t="shared" si="90"/>
        <v>0</v>
      </c>
      <c r="U134" s="107">
        <f t="shared" si="79"/>
        <v>0</v>
      </c>
      <c r="V134" s="291"/>
      <c r="X134" s="70" t="str">
        <f t="shared" si="80"/>
        <v>【住宅手当】</v>
      </c>
      <c r="Y134" s="70">
        <f t="shared" si="81"/>
        <v>0.5</v>
      </c>
      <c r="Z134" s="70">
        <f t="shared" si="82"/>
        <v>0</v>
      </c>
      <c r="AA134" s="70">
        <f t="shared" si="83"/>
        <v>0</v>
      </c>
      <c r="AB134" s="77">
        <f t="shared" si="84"/>
        <v>0</v>
      </c>
      <c r="AC134" s="70">
        <f t="shared" si="85"/>
        <v>0</v>
      </c>
      <c r="AD134" s="77">
        <f t="shared" si="86"/>
        <v>0</v>
      </c>
      <c r="AE134" s="70">
        <f t="shared" si="87"/>
        <v>0</v>
      </c>
      <c r="AF134" s="70">
        <f t="shared" si="88"/>
        <v>0</v>
      </c>
      <c r="AG134" s="70">
        <f t="shared" si="89"/>
        <v>0</v>
      </c>
    </row>
    <row r="135" spans="1:33" s="70" customFormat="1" ht="20.5" customHeight="1" x14ac:dyDescent="0.55000000000000004">
      <c r="A135" s="315"/>
      <c r="B135" s="324"/>
      <c r="C135" s="348"/>
      <c r="D135" s="330"/>
      <c r="E135" s="89"/>
      <c r="F135" s="102">
        <v>5</v>
      </c>
      <c r="G135" s="104"/>
      <c r="H135" s="105"/>
      <c r="I135" s="106">
        <f t="shared" si="78"/>
        <v>1</v>
      </c>
      <c r="J135" s="118" t="str">
        <f>IF('変更シート（１回目）'!L135="なし",'変更シート（１回目）'!J135,'変更シート（１回目）'!N135)</f>
        <v>【住宅手当】</v>
      </c>
      <c r="K135" s="107">
        <f>'変更シート（１回目）'!T135</f>
        <v>0</v>
      </c>
      <c r="L135" s="300" t="s">
        <v>108</v>
      </c>
      <c r="M135" s="333"/>
      <c r="N135" s="288" t="s">
        <v>20</v>
      </c>
      <c r="O135" s="289"/>
      <c r="P135" s="289"/>
      <c r="Q135" s="289"/>
      <c r="R135" s="289"/>
      <c r="S135" s="290" t="s">
        <v>17</v>
      </c>
      <c r="T135" s="107">
        <f t="shared" si="90"/>
        <v>0</v>
      </c>
      <c r="U135" s="107">
        <f t="shared" si="79"/>
        <v>0</v>
      </c>
      <c r="V135" s="291"/>
      <c r="X135" s="70" t="str">
        <f t="shared" si="80"/>
        <v>【住宅手当】</v>
      </c>
      <c r="Y135" s="70">
        <f t="shared" si="81"/>
        <v>0.5</v>
      </c>
      <c r="Z135" s="70">
        <f t="shared" si="82"/>
        <v>0</v>
      </c>
      <c r="AA135" s="70">
        <f t="shared" si="83"/>
        <v>0</v>
      </c>
      <c r="AB135" s="77">
        <f t="shared" si="84"/>
        <v>0</v>
      </c>
      <c r="AC135" s="70">
        <f t="shared" si="85"/>
        <v>0</v>
      </c>
      <c r="AD135" s="77">
        <f t="shared" si="86"/>
        <v>0</v>
      </c>
      <c r="AE135" s="70">
        <f t="shared" si="87"/>
        <v>0</v>
      </c>
      <c r="AF135" s="70">
        <f t="shared" si="88"/>
        <v>0</v>
      </c>
      <c r="AG135" s="70">
        <f t="shared" si="89"/>
        <v>0</v>
      </c>
    </row>
    <row r="136" spans="1:33" s="70" customFormat="1" ht="20.5" customHeight="1" thickBot="1" x14ac:dyDescent="0.6">
      <c r="A136" s="315"/>
      <c r="B136" s="325"/>
      <c r="C136" s="349"/>
      <c r="D136" s="331"/>
      <c r="E136" s="90"/>
      <c r="F136" s="102">
        <v>6</v>
      </c>
      <c r="G136" s="104"/>
      <c r="H136" s="105"/>
      <c r="I136" s="106">
        <f t="shared" si="78"/>
        <v>1</v>
      </c>
      <c r="J136" s="118" t="str">
        <f>IF('変更シート（１回目）'!L136="なし",'変更シート（１回目）'!J136,'変更シート（１回目）'!N136)</f>
        <v>【住宅手当】</v>
      </c>
      <c r="K136" s="107">
        <f>'変更シート（１回目）'!T136</f>
        <v>0</v>
      </c>
      <c r="L136" s="300" t="s">
        <v>108</v>
      </c>
      <c r="M136" s="333"/>
      <c r="N136" s="288" t="s">
        <v>20</v>
      </c>
      <c r="O136" s="289"/>
      <c r="P136" s="289"/>
      <c r="Q136" s="289"/>
      <c r="R136" s="289"/>
      <c r="S136" s="290" t="s">
        <v>17</v>
      </c>
      <c r="T136" s="107">
        <f t="shared" si="90"/>
        <v>0</v>
      </c>
      <c r="U136" s="107">
        <f t="shared" si="79"/>
        <v>0</v>
      </c>
      <c r="V136" s="291"/>
      <c r="X136" s="70" t="str">
        <f t="shared" si="80"/>
        <v>【住宅手当】</v>
      </c>
      <c r="Y136" s="70">
        <f t="shared" si="81"/>
        <v>0.5</v>
      </c>
      <c r="Z136" s="70">
        <f t="shared" si="82"/>
        <v>0</v>
      </c>
      <c r="AA136" s="70">
        <f t="shared" si="83"/>
        <v>0</v>
      </c>
      <c r="AB136" s="77">
        <f t="shared" si="84"/>
        <v>0</v>
      </c>
      <c r="AC136" s="70">
        <f t="shared" si="85"/>
        <v>0</v>
      </c>
      <c r="AD136" s="77">
        <f t="shared" si="86"/>
        <v>0</v>
      </c>
      <c r="AE136" s="70">
        <f t="shared" si="87"/>
        <v>0</v>
      </c>
      <c r="AF136" s="70">
        <f t="shared" si="88"/>
        <v>0</v>
      </c>
      <c r="AG136" s="70">
        <f t="shared" si="89"/>
        <v>0</v>
      </c>
    </row>
    <row r="137" spans="1:33" s="70" customFormat="1" ht="20.5" customHeight="1" x14ac:dyDescent="0.55000000000000004">
      <c r="A137" s="338"/>
      <c r="B137" s="99"/>
      <c r="C137" s="99"/>
      <c r="D137" s="99"/>
      <c r="E137" s="97"/>
      <c r="F137" s="102">
        <v>7</v>
      </c>
      <c r="G137" s="104"/>
      <c r="H137" s="105"/>
      <c r="I137" s="106">
        <f t="shared" si="78"/>
        <v>1</v>
      </c>
      <c r="J137" s="118" t="str">
        <f>IF('変更シート（１回目）'!L137="なし",'変更シート（１回目）'!J137,'変更シート（１回目）'!N137)</f>
        <v>【住宅手当】</v>
      </c>
      <c r="K137" s="107">
        <f>'変更シート（１回目）'!T137</f>
        <v>0</v>
      </c>
      <c r="L137" s="300" t="s">
        <v>108</v>
      </c>
      <c r="M137" s="333"/>
      <c r="N137" s="288" t="s">
        <v>20</v>
      </c>
      <c r="O137" s="289"/>
      <c r="P137" s="289"/>
      <c r="Q137" s="289"/>
      <c r="R137" s="289"/>
      <c r="S137" s="290" t="s">
        <v>17</v>
      </c>
      <c r="T137" s="107">
        <f t="shared" si="90"/>
        <v>0</v>
      </c>
      <c r="U137" s="107">
        <f t="shared" si="79"/>
        <v>0</v>
      </c>
      <c r="V137" s="291"/>
      <c r="X137" s="70" t="str">
        <f t="shared" si="80"/>
        <v>【住宅手当】</v>
      </c>
      <c r="Y137" s="70">
        <f t="shared" si="81"/>
        <v>0.5</v>
      </c>
      <c r="Z137" s="70">
        <f t="shared" si="82"/>
        <v>0</v>
      </c>
      <c r="AA137" s="70">
        <f t="shared" si="83"/>
        <v>0</v>
      </c>
      <c r="AB137" s="77">
        <f t="shared" si="84"/>
        <v>0</v>
      </c>
      <c r="AC137" s="70">
        <f t="shared" si="85"/>
        <v>0</v>
      </c>
      <c r="AD137" s="77">
        <f t="shared" si="86"/>
        <v>0</v>
      </c>
      <c r="AE137" s="70">
        <f t="shared" si="87"/>
        <v>0</v>
      </c>
      <c r="AF137" s="70">
        <f t="shared" si="88"/>
        <v>0</v>
      </c>
      <c r="AG137" s="70">
        <f t="shared" si="89"/>
        <v>0</v>
      </c>
    </row>
    <row r="138" spans="1:33" s="70" customFormat="1" ht="20.5" customHeight="1" thickBot="1" x14ac:dyDescent="0.6">
      <c r="A138" s="338"/>
      <c r="B138" s="100"/>
      <c r="C138" s="100"/>
      <c r="D138" s="100"/>
      <c r="E138" s="98"/>
      <c r="F138" s="102">
        <v>8</v>
      </c>
      <c r="G138" s="104"/>
      <c r="H138" s="105"/>
      <c r="I138" s="106">
        <f t="shared" si="78"/>
        <v>1</v>
      </c>
      <c r="J138" s="118" t="str">
        <f>IF('変更シート（１回目）'!L138="なし",'変更シート（１回目）'!J138,'変更シート（１回目）'!N138)</f>
        <v>【住宅手当】</v>
      </c>
      <c r="K138" s="107">
        <f>'変更シート（１回目）'!T138</f>
        <v>0</v>
      </c>
      <c r="L138" s="300" t="s">
        <v>108</v>
      </c>
      <c r="M138" s="333"/>
      <c r="N138" s="288" t="s">
        <v>20</v>
      </c>
      <c r="O138" s="289"/>
      <c r="P138" s="289"/>
      <c r="Q138" s="289"/>
      <c r="R138" s="289"/>
      <c r="S138" s="290" t="s">
        <v>17</v>
      </c>
      <c r="T138" s="107">
        <f t="shared" si="90"/>
        <v>0</v>
      </c>
      <c r="U138" s="107">
        <f t="shared" si="79"/>
        <v>0</v>
      </c>
      <c r="V138" s="291"/>
      <c r="X138" s="70" t="str">
        <f t="shared" si="80"/>
        <v>【住宅手当】</v>
      </c>
      <c r="Y138" s="70">
        <f t="shared" si="81"/>
        <v>0.5</v>
      </c>
      <c r="Z138" s="70">
        <f t="shared" si="82"/>
        <v>0</v>
      </c>
      <c r="AA138" s="70">
        <f t="shared" si="83"/>
        <v>0</v>
      </c>
      <c r="AB138" s="77">
        <f t="shared" si="84"/>
        <v>0</v>
      </c>
      <c r="AC138" s="70">
        <f t="shared" si="85"/>
        <v>0</v>
      </c>
      <c r="AD138" s="77">
        <f t="shared" si="86"/>
        <v>0</v>
      </c>
      <c r="AE138" s="70">
        <f t="shared" si="87"/>
        <v>0</v>
      </c>
      <c r="AF138" s="70">
        <f t="shared" si="88"/>
        <v>0</v>
      </c>
      <c r="AG138" s="70">
        <f t="shared" si="89"/>
        <v>0</v>
      </c>
    </row>
    <row r="139" spans="1:33" s="70" customFormat="1" ht="20.5" customHeight="1" thickBot="1" x14ac:dyDescent="0.6">
      <c r="A139" s="315"/>
      <c r="B139" s="172" t="str">
        <f>IF(D132=0,C132,D132)</f>
        <v/>
      </c>
      <c r="C139" s="173" t="s">
        <v>164</v>
      </c>
      <c r="D139" s="174"/>
      <c r="E139" s="89"/>
      <c r="F139" s="102">
        <v>9</v>
      </c>
      <c r="G139" s="104"/>
      <c r="H139" s="105"/>
      <c r="I139" s="106">
        <f t="shared" si="78"/>
        <v>1</v>
      </c>
      <c r="J139" s="118" t="str">
        <f>IF('変更シート（１回目）'!L139="なし",'変更シート（１回目）'!J139,'変更シート（１回目）'!N139)</f>
        <v>【住宅手当】</v>
      </c>
      <c r="K139" s="107">
        <f>'変更シート（１回目）'!T139</f>
        <v>0</v>
      </c>
      <c r="L139" s="300" t="s">
        <v>108</v>
      </c>
      <c r="M139" s="333"/>
      <c r="N139" s="288" t="s">
        <v>20</v>
      </c>
      <c r="O139" s="289"/>
      <c r="P139" s="289"/>
      <c r="Q139" s="289"/>
      <c r="R139" s="289"/>
      <c r="S139" s="290" t="s">
        <v>17</v>
      </c>
      <c r="T139" s="107">
        <f t="shared" si="90"/>
        <v>0</v>
      </c>
      <c r="U139" s="107">
        <f t="shared" si="79"/>
        <v>0</v>
      </c>
      <c r="V139" s="291"/>
      <c r="X139" s="70" t="str">
        <f t="shared" si="80"/>
        <v>【住宅手当】</v>
      </c>
      <c r="Y139" s="70">
        <f t="shared" si="81"/>
        <v>0.5</v>
      </c>
      <c r="Z139" s="70">
        <f t="shared" si="82"/>
        <v>0</v>
      </c>
      <c r="AA139" s="70">
        <f t="shared" si="83"/>
        <v>0</v>
      </c>
      <c r="AB139" s="77">
        <f t="shared" si="84"/>
        <v>0</v>
      </c>
      <c r="AC139" s="70">
        <f t="shared" si="85"/>
        <v>0</v>
      </c>
      <c r="AD139" s="77">
        <f t="shared" si="86"/>
        <v>0</v>
      </c>
      <c r="AE139" s="70">
        <f t="shared" si="87"/>
        <v>0</v>
      </c>
      <c r="AF139" s="70">
        <f t="shared" si="88"/>
        <v>0</v>
      </c>
      <c r="AG139" s="70">
        <f t="shared" si="89"/>
        <v>0</v>
      </c>
    </row>
    <row r="140" spans="1:33" s="70" customFormat="1" ht="20.5" customHeight="1" thickBot="1" x14ac:dyDescent="0.6">
      <c r="A140" s="315"/>
      <c r="B140" s="174" t="s">
        <v>5</v>
      </c>
      <c r="C140" s="175">
        <f>'変更シート（１回目）'!D140</f>
        <v>12</v>
      </c>
      <c r="D140" s="176">
        <f>COUNTIF(X131:X142,"&lt;&gt;【補助対象外】")</f>
        <v>12</v>
      </c>
      <c r="E140" s="90"/>
      <c r="F140" s="102">
        <v>10</v>
      </c>
      <c r="G140" s="104"/>
      <c r="H140" s="105"/>
      <c r="I140" s="106">
        <f t="shared" si="78"/>
        <v>1</v>
      </c>
      <c r="J140" s="118" t="str">
        <f>IF('変更シート（１回目）'!L140="なし",'変更シート（１回目）'!J140,'変更シート（１回目）'!N140)</f>
        <v>【住宅手当】</v>
      </c>
      <c r="K140" s="107">
        <f>'変更シート（１回目）'!T140</f>
        <v>0</v>
      </c>
      <c r="L140" s="300" t="s">
        <v>108</v>
      </c>
      <c r="M140" s="333"/>
      <c r="N140" s="288" t="s">
        <v>20</v>
      </c>
      <c r="O140" s="289"/>
      <c r="P140" s="289"/>
      <c r="Q140" s="289"/>
      <c r="R140" s="289"/>
      <c r="S140" s="290" t="s">
        <v>17</v>
      </c>
      <c r="T140" s="107">
        <f t="shared" si="90"/>
        <v>0</v>
      </c>
      <c r="U140" s="107">
        <f t="shared" si="79"/>
        <v>0</v>
      </c>
      <c r="V140" s="291"/>
      <c r="X140" s="70" t="str">
        <f t="shared" si="80"/>
        <v>【住宅手当】</v>
      </c>
      <c r="Y140" s="70">
        <f t="shared" si="81"/>
        <v>0.5</v>
      </c>
      <c r="Z140" s="70">
        <f t="shared" si="82"/>
        <v>0</v>
      </c>
      <c r="AA140" s="70">
        <f t="shared" si="83"/>
        <v>0</v>
      </c>
      <c r="AB140" s="77">
        <f t="shared" si="84"/>
        <v>0</v>
      </c>
      <c r="AC140" s="70">
        <f t="shared" si="85"/>
        <v>0</v>
      </c>
      <c r="AD140" s="77">
        <f t="shared" si="86"/>
        <v>0</v>
      </c>
      <c r="AE140" s="70">
        <f t="shared" si="87"/>
        <v>0</v>
      </c>
      <c r="AF140" s="70">
        <f t="shared" si="88"/>
        <v>0</v>
      </c>
      <c r="AG140" s="70">
        <f t="shared" si="89"/>
        <v>0</v>
      </c>
    </row>
    <row r="141" spans="1:33" s="70" customFormat="1" ht="20.5" customHeight="1" thickBot="1" x14ac:dyDescent="0.6">
      <c r="A141" s="315"/>
      <c r="B141" s="89" t="s">
        <v>114</v>
      </c>
      <c r="C141" s="182">
        <f>ROUNDDOWN(SUM(K131:K142),-3)</f>
        <v>0</v>
      </c>
      <c r="D141" s="177">
        <f>ROUNDDOWN(SUM(T131:T142),-3)</f>
        <v>0</v>
      </c>
      <c r="E141" s="89"/>
      <c r="F141" s="102">
        <v>11</v>
      </c>
      <c r="G141" s="104"/>
      <c r="H141" s="105"/>
      <c r="I141" s="106">
        <f t="shared" si="78"/>
        <v>1</v>
      </c>
      <c r="J141" s="118" t="str">
        <f>IF('変更シート（１回目）'!L141="なし",'変更シート（１回目）'!J141,'変更シート（１回目）'!N141)</f>
        <v>【住宅手当】</v>
      </c>
      <c r="K141" s="107">
        <f>'変更シート（１回目）'!T141</f>
        <v>0</v>
      </c>
      <c r="L141" s="300" t="s">
        <v>108</v>
      </c>
      <c r="M141" s="333"/>
      <c r="N141" s="288" t="s">
        <v>20</v>
      </c>
      <c r="O141" s="289"/>
      <c r="P141" s="289"/>
      <c r="Q141" s="289"/>
      <c r="R141" s="289"/>
      <c r="S141" s="290" t="s">
        <v>17</v>
      </c>
      <c r="T141" s="107">
        <f t="shared" si="90"/>
        <v>0</v>
      </c>
      <c r="U141" s="107">
        <f t="shared" si="79"/>
        <v>0</v>
      </c>
      <c r="V141" s="291"/>
      <c r="X141" s="70" t="str">
        <f t="shared" si="80"/>
        <v>【住宅手当】</v>
      </c>
      <c r="Y141" s="70">
        <f t="shared" si="81"/>
        <v>0.5</v>
      </c>
      <c r="Z141" s="70">
        <f t="shared" si="82"/>
        <v>0</v>
      </c>
      <c r="AA141" s="70">
        <f t="shared" si="83"/>
        <v>0</v>
      </c>
      <c r="AB141" s="77">
        <f t="shared" si="84"/>
        <v>0</v>
      </c>
      <c r="AC141" s="70">
        <f t="shared" si="85"/>
        <v>0</v>
      </c>
      <c r="AD141" s="77">
        <f t="shared" si="86"/>
        <v>0</v>
      </c>
      <c r="AE141" s="70">
        <f t="shared" si="87"/>
        <v>0</v>
      </c>
      <c r="AF141" s="70">
        <f t="shared" si="88"/>
        <v>0</v>
      </c>
      <c r="AG141" s="70">
        <f t="shared" si="89"/>
        <v>0</v>
      </c>
    </row>
    <row r="142" spans="1:33" s="70" customFormat="1" ht="20.5" customHeight="1" thickBot="1" x14ac:dyDescent="0.6">
      <c r="A142" s="315"/>
      <c r="B142" s="183" t="s">
        <v>115</v>
      </c>
      <c r="C142" s="178"/>
      <c r="D142" s="179">
        <f>D141-C141</f>
        <v>0</v>
      </c>
      <c r="E142" s="90"/>
      <c r="F142" s="108">
        <v>12</v>
      </c>
      <c r="G142" s="109"/>
      <c r="H142" s="110"/>
      <c r="I142" s="111">
        <f t="shared" si="78"/>
        <v>1</v>
      </c>
      <c r="J142" s="120" t="str">
        <f>IF('変更シート（１回目）'!L142="なし",'変更シート（１回目）'!J142,'変更シート（１回目）'!N142)</f>
        <v>【住宅手当】</v>
      </c>
      <c r="K142" s="112">
        <f>'変更シート（１回目）'!T142</f>
        <v>0</v>
      </c>
      <c r="L142" s="303" t="s">
        <v>108</v>
      </c>
      <c r="M142" s="334"/>
      <c r="N142" s="295" t="s">
        <v>20</v>
      </c>
      <c r="O142" s="296"/>
      <c r="P142" s="296"/>
      <c r="Q142" s="296"/>
      <c r="R142" s="296"/>
      <c r="S142" s="297" t="s">
        <v>17</v>
      </c>
      <c r="T142" s="112">
        <f t="shared" si="90"/>
        <v>0</v>
      </c>
      <c r="U142" s="112">
        <f t="shared" si="79"/>
        <v>0</v>
      </c>
      <c r="V142" s="298"/>
      <c r="X142" s="70" t="str">
        <f t="shared" si="80"/>
        <v>【住宅手当】</v>
      </c>
      <c r="Y142" s="70">
        <f t="shared" si="81"/>
        <v>0.5</v>
      </c>
      <c r="Z142" s="70">
        <f t="shared" si="82"/>
        <v>0</v>
      </c>
      <c r="AA142" s="70">
        <f t="shared" si="83"/>
        <v>0</v>
      </c>
      <c r="AB142" s="77">
        <f t="shared" si="84"/>
        <v>0</v>
      </c>
      <c r="AC142" s="70">
        <f t="shared" si="85"/>
        <v>0</v>
      </c>
      <c r="AD142" s="77">
        <f t="shared" si="86"/>
        <v>0</v>
      </c>
      <c r="AE142" s="70">
        <f t="shared" si="87"/>
        <v>0</v>
      </c>
      <c r="AF142" s="70">
        <f t="shared" si="88"/>
        <v>0</v>
      </c>
      <c r="AG142" s="70">
        <f t="shared" si="89"/>
        <v>0</v>
      </c>
    </row>
    <row r="143" spans="1:33" s="70" customFormat="1" ht="3.65" customHeight="1" x14ac:dyDescent="0.55000000000000004">
      <c r="A143" s="147"/>
      <c r="B143" s="91"/>
      <c r="C143" s="71"/>
      <c r="D143" s="151"/>
      <c r="E143" s="92"/>
      <c r="F143" s="71"/>
      <c r="G143" s="93"/>
      <c r="H143" s="93"/>
      <c r="I143" s="94"/>
      <c r="J143" s="156"/>
      <c r="K143" s="95"/>
      <c r="L143" s="156"/>
      <c r="M143" s="157"/>
      <c r="N143" s="267"/>
      <c r="O143" s="268"/>
      <c r="P143" s="268"/>
      <c r="Q143" s="268"/>
      <c r="R143" s="268"/>
      <c r="S143" s="267"/>
      <c r="T143" s="95"/>
      <c r="U143" s="95"/>
      <c r="V143" s="96"/>
      <c r="AB143" s="77"/>
      <c r="AD143" s="77"/>
    </row>
    <row r="144" spans="1:33" s="70" customFormat="1" ht="3.65" customHeight="1" x14ac:dyDescent="0.55000000000000004">
      <c r="A144" s="147"/>
      <c r="B144" s="91"/>
      <c r="C144" s="71"/>
      <c r="D144" s="151"/>
      <c r="E144" s="92"/>
      <c r="F144" s="71"/>
      <c r="G144" s="93"/>
      <c r="H144" s="93"/>
      <c r="I144" s="94"/>
      <c r="J144" s="156"/>
      <c r="K144" s="95"/>
      <c r="L144" s="156"/>
      <c r="M144" s="157"/>
      <c r="N144" s="267"/>
      <c r="O144" s="268"/>
      <c r="P144" s="268"/>
      <c r="Q144" s="268"/>
      <c r="R144" s="268"/>
      <c r="S144" s="267"/>
      <c r="T144" s="95"/>
      <c r="U144" s="95"/>
      <c r="V144" s="96"/>
      <c r="AB144" s="77"/>
      <c r="AD144" s="77"/>
    </row>
    <row r="145" spans="1:33" s="70" customFormat="1" ht="3.65" customHeight="1" thickBot="1" x14ac:dyDescent="0.6">
      <c r="A145" s="147"/>
      <c r="B145" s="91"/>
      <c r="C145" s="71"/>
      <c r="D145" s="151"/>
      <c r="E145" s="92"/>
      <c r="F145" s="71"/>
      <c r="G145" s="93"/>
      <c r="H145" s="93"/>
      <c r="I145" s="94"/>
      <c r="J145" s="156"/>
      <c r="K145" s="95"/>
      <c r="L145" s="156"/>
      <c r="M145" s="157"/>
      <c r="N145" s="267"/>
      <c r="O145" s="268"/>
      <c r="P145" s="268"/>
      <c r="Q145" s="268"/>
      <c r="R145" s="268"/>
      <c r="S145" s="267"/>
      <c r="T145" s="95"/>
      <c r="U145" s="95"/>
      <c r="V145" s="96"/>
      <c r="AB145" s="77"/>
      <c r="AD145" s="77"/>
    </row>
    <row r="146" spans="1:33" s="70" customFormat="1" ht="3.65" customHeight="1" x14ac:dyDescent="0.55000000000000004">
      <c r="A146" s="147"/>
      <c r="B146" s="162"/>
      <c r="C146" s="164"/>
      <c r="D146" s="161"/>
      <c r="E146" s="163"/>
      <c r="F146" s="164"/>
      <c r="G146" s="165"/>
      <c r="H146" s="165"/>
      <c r="I146" s="166"/>
      <c r="J146" s="180"/>
      <c r="K146" s="167"/>
      <c r="L146" s="180"/>
      <c r="M146" s="181"/>
      <c r="N146" s="269"/>
      <c r="O146" s="270"/>
      <c r="P146" s="270"/>
      <c r="Q146" s="270"/>
      <c r="R146" s="270"/>
      <c r="S146" s="269"/>
      <c r="T146" s="167"/>
      <c r="U146" s="167"/>
      <c r="V146" s="168"/>
      <c r="AB146" s="77"/>
      <c r="AD146" s="77"/>
    </row>
    <row r="147" spans="1:33" s="70" customFormat="1" ht="3.65" customHeight="1" x14ac:dyDescent="0.55000000000000004">
      <c r="A147" s="147"/>
      <c r="B147" s="91"/>
      <c r="C147" s="71"/>
      <c r="D147" s="151"/>
      <c r="E147" s="92"/>
      <c r="F147" s="71"/>
      <c r="G147" s="93"/>
      <c r="H147" s="93"/>
      <c r="I147" s="94"/>
      <c r="J147" s="156"/>
      <c r="K147" s="95"/>
      <c r="L147" s="156"/>
      <c r="M147" s="157"/>
      <c r="N147" s="267"/>
      <c r="O147" s="268"/>
      <c r="P147" s="268"/>
      <c r="Q147" s="268"/>
      <c r="R147" s="268"/>
      <c r="S147" s="267"/>
      <c r="T147" s="95"/>
      <c r="U147" s="95"/>
      <c r="V147" s="96"/>
      <c r="AB147" s="77"/>
      <c r="AD147" s="77"/>
    </row>
    <row r="148" spans="1:33" s="70" customFormat="1" ht="3.65" customHeight="1" x14ac:dyDescent="0.55000000000000004">
      <c r="A148" s="147"/>
      <c r="B148" s="91"/>
      <c r="C148" s="71"/>
      <c r="D148" s="151"/>
      <c r="E148" s="92"/>
      <c r="F148" s="71"/>
      <c r="G148" s="93"/>
      <c r="H148" s="93"/>
      <c r="I148" s="94"/>
      <c r="J148" s="156"/>
      <c r="K148" s="95"/>
      <c r="L148" s="156"/>
      <c r="M148" s="157"/>
      <c r="N148" s="267"/>
      <c r="O148" s="268"/>
      <c r="P148" s="268"/>
      <c r="Q148" s="268"/>
      <c r="R148" s="268"/>
      <c r="S148" s="267"/>
      <c r="T148" s="95"/>
      <c r="U148" s="95"/>
      <c r="V148" s="96"/>
      <c r="AB148" s="77"/>
      <c r="AD148" s="77"/>
    </row>
    <row r="149" spans="1:33" ht="20" thickBot="1" x14ac:dyDescent="0.5">
      <c r="B149" s="6"/>
      <c r="C149" s="6"/>
      <c r="D149" s="122" t="str">
        <f>'変更シート（１回目）'!D149</f>
        <v>８人目</v>
      </c>
      <c r="E149" s="6"/>
      <c r="F149" s="6"/>
      <c r="N149" s="155"/>
      <c r="O149" s="154"/>
      <c r="P149" s="154"/>
      <c r="Q149" s="154"/>
      <c r="R149" s="154"/>
      <c r="S149" s="154"/>
      <c r="T149" s="154"/>
      <c r="U149" s="154"/>
      <c r="V149" s="155"/>
    </row>
    <row r="150" spans="1:33" s="70" customFormat="1" ht="48" customHeight="1" thickBot="1" x14ac:dyDescent="0.6">
      <c r="A150" s="78"/>
      <c r="B150" s="83" t="s">
        <v>94</v>
      </c>
      <c r="C150" s="83" t="s">
        <v>105</v>
      </c>
      <c r="D150" s="114" t="s">
        <v>107</v>
      </c>
      <c r="E150" s="88"/>
      <c r="F150" s="83" t="s">
        <v>93</v>
      </c>
      <c r="G150" s="84" t="s">
        <v>66</v>
      </c>
      <c r="H150" s="84" t="s">
        <v>67</v>
      </c>
      <c r="I150" s="81" t="s">
        <v>73</v>
      </c>
      <c r="J150" s="116" t="s">
        <v>172</v>
      </c>
      <c r="K150" s="116" t="s">
        <v>170</v>
      </c>
      <c r="L150" s="116" t="s">
        <v>109</v>
      </c>
      <c r="M150" s="116"/>
      <c r="N150" s="84" t="s">
        <v>75</v>
      </c>
      <c r="O150" s="84" t="s">
        <v>69</v>
      </c>
      <c r="P150" s="84" t="s">
        <v>68</v>
      </c>
      <c r="Q150" s="84" t="s">
        <v>70</v>
      </c>
      <c r="R150" s="84" t="s">
        <v>71</v>
      </c>
      <c r="S150" s="84" t="s">
        <v>15</v>
      </c>
      <c r="T150" s="121" t="s">
        <v>113</v>
      </c>
      <c r="U150" s="80" t="s">
        <v>74</v>
      </c>
      <c r="V150" s="69" t="s">
        <v>116</v>
      </c>
      <c r="Y150" s="70" t="s">
        <v>54</v>
      </c>
      <c r="Z150" s="70" t="s">
        <v>79</v>
      </c>
      <c r="AA150" s="70" t="s">
        <v>56</v>
      </c>
      <c r="AB150" s="70" t="s">
        <v>57</v>
      </c>
      <c r="AC150" s="71" t="s">
        <v>58</v>
      </c>
      <c r="AD150" s="70" t="s">
        <v>59</v>
      </c>
      <c r="AE150" s="70" t="s">
        <v>60</v>
      </c>
      <c r="AF150" s="70" t="s">
        <v>61</v>
      </c>
      <c r="AG150" s="70" t="s">
        <v>62</v>
      </c>
    </row>
    <row r="151" spans="1:33" s="70" customFormat="1" ht="20.5" customHeight="1" x14ac:dyDescent="0.55000000000000004">
      <c r="A151" s="315"/>
      <c r="B151" s="72" t="s">
        <v>96</v>
      </c>
      <c r="C151" s="184" t="str">
        <f>IF('変更シート（１回目）'!D151=0,'変更シート（１回目）'!C151,'変更シート（１回目）'!D151)</f>
        <v/>
      </c>
      <c r="D151" s="304"/>
      <c r="E151" s="89"/>
      <c r="F151" s="87">
        <v>1</v>
      </c>
      <c r="G151" s="73"/>
      <c r="H151" s="74"/>
      <c r="I151" s="75">
        <f t="shared" ref="I151:I162" si="91">IF(H151-G151+1&lt;10,IF(H151-G151+1&gt;0,H151-G151+1,"✕"),"✕")</f>
        <v>1</v>
      </c>
      <c r="J151" s="119" t="str">
        <f>IF('変更シート（１回目）'!L151="なし",'変更シート（１回目）'!J151,'変更シート（１回目）'!N151)</f>
        <v>【住宅手当】</v>
      </c>
      <c r="K151" s="117">
        <f>'変更シート（１回目）'!T151</f>
        <v>0</v>
      </c>
      <c r="L151" s="300" t="s">
        <v>108</v>
      </c>
      <c r="M151" s="332" t="s">
        <v>110</v>
      </c>
      <c r="N151" s="283" t="s">
        <v>20</v>
      </c>
      <c r="O151" s="284"/>
      <c r="P151" s="284"/>
      <c r="Q151" s="284"/>
      <c r="R151" s="284"/>
      <c r="S151" s="285" t="s">
        <v>17</v>
      </c>
      <c r="T151" s="76">
        <f>IF(L151="【あり】",IF(N151="【住宅手当】",AC151,IF(N151="【宿舎借上げ】",AG151,0)),K151)</f>
        <v>0</v>
      </c>
      <c r="U151" s="76">
        <f t="shared" ref="U151:U162" si="92">I151*T151</f>
        <v>0</v>
      </c>
      <c r="V151" s="286"/>
      <c r="X151" s="70" t="str">
        <f t="shared" ref="X151:X162" si="93">IF(L151="【あり】",N151,J151)</f>
        <v>【住宅手当】</v>
      </c>
      <c r="Y151" s="70">
        <f t="shared" ref="Y151:Y162" si="94">IF(S151="標準エリア",1/2,(IF(S151="加算エリア",2/3,0)))</f>
        <v>0.5</v>
      </c>
      <c r="Z151" s="70">
        <f t="shared" ref="Z151:Z162" si="95">P151*Y151</f>
        <v>0</v>
      </c>
      <c r="AA151" s="70">
        <f t="shared" ref="AA151:AA162" si="96">IF(Z151&gt;=(IF(S151="標準エリア",10000,IF(S151="加算エリア",14000,0))),IF(S151="標準エリア",10000,IF(S151="加算エリア",14000,0)),Z151)</f>
        <v>0</v>
      </c>
      <c r="AB151" s="77">
        <f t="shared" ref="AB151:AB162" si="97">O151-P151</f>
        <v>0</v>
      </c>
      <c r="AC151" s="70">
        <f t="shared" ref="AC151:AC162" si="98">IF(AA151&gt;=AB151,AB151,AA151)</f>
        <v>0</v>
      </c>
      <c r="AD151" s="77">
        <f t="shared" ref="AD151:AD162" si="99">Q151-R151</f>
        <v>0</v>
      </c>
      <c r="AE151" s="70">
        <f t="shared" ref="AE151:AE162" si="100">AD151*Y151</f>
        <v>0</v>
      </c>
      <c r="AF151" s="70">
        <f t="shared" ref="AF151:AF162" si="101">IF(AE151&gt;=(IF(S151="標準エリア",10000,14000)),(IF(S151="標準エリア",10000,14000)),AE151)</f>
        <v>0</v>
      </c>
      <c r="AG151" s="70">
        <f t="shared" ref="AG151:AG162" si="102">IF(AF151&gt;=R151,R151,AF151)</f>
        <v>0</v>
      </c>
    </row>
    <row r="152" spans="1:33" s="70" customFormat="1" ht="20.5" customHeight="1" x14ac:dyDescent="0.55000000000000004">
      <c r="A152" s="315"/>
      <c r="B152" s="101" t="s">
        <v>97</v>
      </c>
      <c r="C152" s="102" t="str">
        <f>IF('変更シート（１回目）'!D152=0,'変更シート（１回目）'!C152,'変更シート（１回目）'!D152)</f>
        <v/>
      </c>
      <c r="D152" s="301"/>
      <c r="E152" s="90"/>
      <c r="F152" s="102">
        <v>2</v>
      </c>
      <c r="G152" s="104"/>
      <c r="H152" s="105"/>
      <c r="I152" s="106">
        <f t="shared" si="91"/>
        <v>1</v>
      </c>
      <c r="J152" s="118" t="str">
        <f>IF('変更シート（１回目）'!L152="なし",'変更シート（１回目）'!J152,'変更シート（１回目）'!N152)</f>
        <v>【住宅手当】</v>
      </c>
      <c r="K152" s="107">
        <f>'変更シート（１回目）'!T152</f>
        <v>0</v>
      </c>
      <c r="L152" s="300" t="s">
        <v>108</v>
      </c>
      <c r="M152" s="333"/>
      <c r="N152" s="288" t="s">
        <v>20</v>
      </c>
      <c r="O152" s="289"/>
      <c r="P152" s="289"/>
      <c r="Q152" s="289"/>
      <c r="R152" s="289"/>
      <c r="S152" s="290" t="s">
        <v>17</v>
      </c>
      <c r="T152" s="107">
        <f>IF(L152="【あり】",IF(N152="【住宅手当】",AC152,IF(N152="【宿舎借上げ】",AG152,0)),K152)</f>
        <v>0</v>
      </c>
      <c r="U152" s="107">
        <f t="shared" si="92"/>
        <v>0</v>
      </c>
      <c r="V152" s="291"/>
      <c r="X152" s="70" t="str">
        <f t="shared" si="93"/>
        <v>【住宅手当】</v>
      </c>
      <c r="Y152" s="70">
        <f t="shared" si="94"/>
        <v>0.5</v>
      </c>
      <c r="Z152" s="70">
        <f t="shared" si="95"/>
        <v>0</v>
      </c>
      <c r="AA152" s="70">
        <f t="shared" si="96"/>
        <v>0</v>
      </c>
      <c r="AB152" s="77">
        <f t="shared" si="97"/>
        <v>0</v>
      </c>
      <c r="AC152" s="70">
        <f t="shared" si="98"/>
        <v>0</v>
      </c>
      <c r="AD152" s="77">
        <f t="shared" si="99"/>
        <v>0</v>
      </c>
      <c r="AE152" s="70">
        <f t="shared" si="100"/>
        <v>0</v>
      </c>
      <c r="AF152" s="70">
        <f t="shared" si="101"/>
        <v>0</v>
      </c>
      <c r="AG152" s="70">
        <f t="shared" si="102"/>
        <v>0</v>
      </c>
    </row>
    <row r="153" spans="1:33" s="70" customFormat="1" ht="20.5" customHeight="1" x14ac:dyDescent="0.55000000000000004">
      <c r="A153" s="315"/>
      <c r="B153" s="101" t="s">
        <v>106</v>
      </c>
      <c r="C153" s="103" t="str">
        <f>IF('変更シート（１回目）'!D153=0,'変更シート（１回目）'!C153,'変更シート（１回目）'!D153)</f>
        <v/>
      </c>
      <c r="D153" s="301"/>
      <c r="E153" s="89"/>
      <c r="F153" s="102">
        <v>3</v>
      </c>
      <c r="G153" s="104"/>
      <c r="H153" s="105"/>
      <c r="I153" s="106">
        <f t="shared" si="91"/>
        <v>1</v>
      </c>
      <c r="J153" s="118" t="str">
        <f>IF('変更シート（１回目）'!L153="なし",'変更シート（１回目）'!J153,'変更シート（１回目）'!N153)</f>
        <v>【住宅手当】</v>
      </c>
      <c r="K153" s="107">
        <f>'変更シート（１回目）'!T153</f>
        <v>0</v>
      </c>
      <c r="L153" s="300" t="s">
        <v>108</v>
      </c>
      <c r="M153" s="333"/>
      <c r="N153" s="288" t="s">
        <v>20</v>
      </c>
      <c r="O153" s="289"/>
      <c r="P153" s="289"/>
      <c r="Q153" s="289"/>
      <c r="R153" s="289"/>
      <c r="S153" s="290" t="s">
        <v>17</v>
      </c>
      <c r="T153" s="107">
        <f t="shared" ref="T153:T162" si="103">IF(L153="【あり】",IF(N153="【住宅手当】",AC153,IF(N153="【宿舎借上げ】",AG153,0)),K153)</f>
        <v>0</v>
      </c>
      <c r="U153" s="107">
        <f t="shared" si="92"/>
        <v>0</v>
      </c>
      <c r="V153" s="291"/>
      <c r="X153" s="70" t="str">
        <f t="shared" si="93"/>
        <v>【住宅手当】</v>
      </c>
      <c r="Y153" s="70">
        <f t="shared" si="94"/>
        <v>0.5</v>
      </c>
      <c r="Z153" s="70">
        <f t="shared" si="95"/>
        <v>0</v>
      </c>
      <c r="AA153" s="70">
        <f t="shared" si="96"/>
        <v>0</v>
      </c>
      <c r="AB153" s="77">
        <f t="shared" si="97"/>
        <v>0</v>
      </c>
      <c r="AC153" s="70">
        <f t="shared" si="98"/>
        <v>0</v>
      </c>
      <c r="AD153" s="77">
        <f t="shared" si="99"/>
        <v>0</v>
      </c>
      <c r="AE153" s="70">
        <f t="shared" si="100"/>
        <v>0</v>
      </c>
      <c r="AF153" s="70">
        <f t="shared" si="101"/>
        <v>0</v>
      </c>
      <c r="AG153" s="70">
        <f t="shared" si="102"/>
        <v>0</v>
      </c>
    </row>
    <row r="154" spans="1:33" s="70" customFormat="1" ht="20.5" customHeight="1" x14ac:dyDescent="0.55000000000000004">
      <c r="A154" s="315"/>
      <c r="B154" s="323" t="s">
        <v>101</v>
      </c>
      <c r="C154" s="347" t="str">
        <f>IF('変更シート（１回目）'!D154=0,'変更シート（１回目）'!C154,'変更シート（１回目）'!D154)</f>
        <v/>
      </c>
      <c r="D154" s="329"/>
      <c r="E154" s="90"/>
      <c r="F154" s="102">
        <v>4</v>
      </c>
      <c r="G154" s="104"/>
      <c r="H154" s="105"/>
      <c r="I154" s="106">
        <f t="shared" si="91"/>
        <v>1</v>
      </c>
      <c r="J154" s="118" t="str">
        <f>IF('変更シート（１回目）'!L154="なし",'変更シート（１回目）'!J154,'変更シート（１回目）'!N154)</f>
        <v>【住宅手当】</v>
      </c>
      <c r="K154" s="107">
        <f>'変更シート（１回目）'!T154</f>
        <v>0</v>
      </c>
      <c r="L154" s="300" t="s">
        <v>108</v>
      </c>
      <c r="M154" s="333"/>
      <c r="N154" s="288" t="s">
        <v>20</v>
      </c>
      <c r="O154" s="289"/>
      <c r="P154" s="289"/>
      <c r="Q154" s="289"/>
      <c r="R154" s="289"/>
      <c r="S154" s="290" t="s">
        <v>17</v>
      </c>
      <c r="T154" s="107">
        <f t="shared" si="103"/>
        <v>0</v>
      </c>
      <c r="U154" s="107">
        <f t="shared" si="92"/>
        <v>0</v>
      </c>
      <c r="V154" s="291"/>
      <c r="X154" s="70" t="str">
        <f t="shared" si="93"/>
        <v>【住宅手当】</v>
      </c>
      <c r="Y154" s="70">
        <f t="shared" si="94"/>
        <v>0.5</v>
      </c>
      <c r="Z154" s="70">
        <f t="shared" si="95"/>
        <v>0</v>
      </c>
      <c r="AA154" s="70">
        <f t="shared" si="96"/>
        <v>0</v>
      </c>
      <c r="AB154" s="77">
        <f t="shared" si="97"/>
        <v>0</v>
      </c>
      <c r="AC154" s="70">
        <f t="shared" si="98"/>
        <v>0</v>
      </c>
      <c r="AD154" s="77">
        <f t="shared" si="99"/>
        <v>0</v>
      </c>
      <c r="AE154" s="70">
        <f t="shared" si="100"/>
        <v>0</v>
      </c>
      <c r="AF154" s="70">
        <f t="shared" si="101"/>
        <v>0</v>
      </c>
      <c r="AG154" s="70">
        <f t="shared" si="102"/>
        <v>0</v>
      </c>
    </row>
    <row r="155" spans="1:33" s="70" customFormat="1" ht="20.5" customHeight="1" x14ac:dyDescent="0.55000000000000004">
      <c r="A155" s="315"/>
      <c r="B155" s="324"/>
      <c r="C155" s="348"/>
      <c r="D155" s="330"/>
      <c r="E155" s="89"/>
      <c r="F155" s="102">
        <v>5</v>
      </c>
      <c r="G155" s="104"/>
      <c r="H155" s="105"/>
      <c r="I155" s="106">
        <f t="shared" si="91"/>
        <v>1</v>
      </c>
      <c r="J155" s="118" t="str">
        <f>IF('変更シート（１回目）'!L155="なし",'変更シート（１回目）'!J155,'変更シート（１回目）'!N155)</f>
        <v>【住宅手当】</v>
      </c>
      <c r="K155" s="107">
        <f>'変更シート（１回目）'!T155</f>
        <v>0</v>
      </c>
      <c r="L155" s="300" t="s">
        <v>108</v>
      </c>
      <c r="M155" s="333"/>
      <c r="N155" s="288" t="s">
        <v>20</v>
      </c>
      <c r="O155" s="289"/>
      <c r="P155" s="289"/>
      <c r="Q155" s="289"/>
      <c r="R155" s="289"/>
      <c r="S155" s="290" t="s">
        <v>17</v>
      </c>
      <c r="T155" s="107">
        <f t="shared" si="103"/>
        <v>0</v>
      </c>
      <c r="U155" s="107">
        <f t="shared" si="92"/>
        <v>0</v>
      </c>
      <c r="V155" s="291"/>
      <c r="X155" s="70" t="str">
        <f t="shared" si="93"/>
        <v>【住宅手当】</v>
      </c>
      <c r="Y155" s="70">
        <f t="shared" si="94"/>
        <v>0.5</v>
      </c>
      <c r="Z155" s="70">
        <f t="shared" si="95"/>
        <v>0</v>
      </c>
      <c r="AA155" s="70">
        <f t="shared" si="96"/>
        <v>0</v>
      </c>
      <c r="AB155" s="77">
        <f t="shared" si="97"/>
        <v>0</v>
      </c>
      <c r="AC155" s="70">
        <f t="shared" si="98"/>
        <v>0</v>
      </c>
      <c r="AD155" s="77">
        <f t="shared" si="99"/>
        <v>0</v>
      </c>
      <c r="AE155" s="70">
        <f t="shared" si="100"/>
        <v>0</v>
      </c>
      <c r="AF155" s="70">
        <f t="shared" si="101"/>
        <v>0</v>
      </c>
      <c r="AG155" s="70">
        <f t="shared" si="102"/>
        <v>0</v>
      </c>
    </row>
    <row r="156" spans="1:33" s="70" customFormat="1" ht="20.5" customHeight="1" thickBot="1" x14ac:dyDescent="0.6">
      <c r="A156" s="315"/>
      <c r="B156" s="325"/>
      <c r="C156" s="349"/>
      <c r="D156" s="331"/>
      <c r="E156" s="90"/>
      <c r="F156" s="102">
        <v>6</v>
      </c>
      <c r="G156" s="104"/>
      <c r="H156" s="105"/>
      <c r="I156" s="106">
        <f t="shared" si="91"/>
        <v>1</v>
      </c>
      <c r="J156" s="118" t="str">
        <f>IF('変更シート（１回目）'!L156="なし",'変更シート（１回目）'!J156,'変更シート（１回目）'!N156)</f>
        <v>【住宅手当】</v>
      </c>
      <c r="K156" s="107">
        <f>'変更シート（１回目）'!T156</f>
        <v>0</v>
      </c>
      <c r="L156" s="300" t="s">
        <v>108</v>
      </c>
      <c r="M156" s="333"/>
      <c r="N156" s="288" t="s">
        <v>20</v>
      </c>
      <c r="O156" s="289"/>
      <c r="P156" s="289"/>
      <c r="Q156" s="289"/>
      <c r="R156" s="289"/>
      <c r="S156" s="290" t="s">
        <v>17</v>
      </c>
      <c r="T156" s="107">
        <f t="shared" si="103"/>
        <v>0</v>
      </c>
      <c r="U156" s="107">
        <f t="shared" si="92"/>
        <v>0</v>
      </c>
      <c r="V156" s="291"/>
      <c r="X156" s="70" t="str">
        <f t="shared" si="93"/>
        <v>【住宅手当】</v>
      </c>
      <c r="Y156" s="70">
        <f t="shared" si="94"/>
        <v>0.5</v>
      </c>
      <c r="Z156" s="70">
        <f t="shared" si="95"/>
        <v>0</v>
      </c>
      <c r="AA156" s="70">
        <f t="shared" si="96"/>
        <v>0</v>
      </c>
      <c r="AB156" s="77">
        <f t="shared" si="97"/>
        <v>0</v>
      </c>
      <c r="AC156" s="70">
        <f t="shared" si="98"/>
        <v>0</v>
      </c>
      <c r="AD156" s="77">
        <f t="shared" si="99"/>
        <v>0</v>
      </c>
      <c r="AE156" s="70">
        <f t="shared" si="100"/>
        <v>0</v>
      </c>
      <c r="AF156" s="70">
        <f t="shared" si="101"/>
        <v>0</v>
      </c>
      <c r="AG156" s="70">
        <f t="shared" si="102"/>
        <v>0</v>
      </c>
    </row>
    <row r="157" spans="1:33" s="70" customFormat="1" ht="20.5" customHeight="1" x14ac:dyDescent="0.55000000000000004">
      <c r="A157" s="338"/>
      <c r="B157" s="99"/>
      <c r="C157" s="99"/>
      <c r="D157" s="99"/>
      <c r="E157" s="97"/>
      <c r="F157" s="102">
        <v>7</v>
      </c>
      <c r="G157" s="104"/>
      <c r="H157" s="105"/>
      <c r="I157" s="106">
        <f t="shared" si="91"/>
        <v>1</v>
      </c>
      <c r="J157" s="118" t="str">
        <f>IF('変更シート（１回目）'!L157="なし",'変更シート（１回目）'!J157,'変更シート（１回目）'!N157)</f>
        <v>【住宅手当】</v>
      </c>
      <c r="K157" s="107">
        <f>'変更シート（１回目）'!T157</f>
        <v>0</v>
      </c>
      <c r="L157" s="300" t="s">
        <v>108</v>
      </c>
      <c r="M157" s="333"/>
      <c r="N157" s="288" t="s">
        <v>20</v>
      </c>
      <c r="O157" s="289"/>
      <c r="P157" s="289"/>
      <c r="Q157" s="289"/>
      <c r="R157" s="289"/>
      <c r="S157" s="290" t="s">
        <v>17</v>
      </c>
      <c r="T157" s="107">
        <f t="shared" si="103"/>
        <v>0</v>
      </c>
      <c r="U157" s="107">
        <f t="shared" si="92"/>
        <v>0</v>
      </c>
      <c r="V157" s="291"/>
      <c r="X157" s="70" t="str">
        <f t="shared" si="93"/>
        <v>【住宅手当】</v>
      </c>
      <c r="Y157" s="70">
        <f t="shared" si="94"/>
        <v>0.5</v>
      </c>
      <c r="Z157" s="70">
        <f t="shared" si="95"/>
        <v>0</v>
      </c>
      <c r="AA157" s="70">
        <f t="shared" si="96"/>
        <v>0</v>
      </c>
      <c r="AB157" s="77">
        <f t="shared" si="97"/>
        <v>0</v>
      </c>
      <c r="AC157" s="70">
        <f t="shared" si="98"/>
        <v>0</v>
      </c>
      <c r="AD157" s="77">
        <f t="shared" si="99"/>
        <v>0</v>
      </c>
      <c r="AE157" s="70">
        <f t="shared" si="100"/>
        <v>0</v>
      </c>
      <c r="AF157" s="70">
        <f t="shared" si="101"/>
        <v>0</v>
      </c>
      <c r="AG157" s="70">
        <f t="shared" si="102"/>
        <v>0</v>
      </c>
    </row>
    <row r="158" spans="1:33" s="70" customFormat="1" ht="20.5" customHeight="1" thickBot="1" x14ac:dyDescent="0.6">
      <c r="A158" s="338"/>
      <c r="B158" s="100"/>
      <c r="C158" s="100"/>
      <c r="D158" s="100"/>
      <c r="E158" s="98"/>
      <c r="F158" s="102">
        <v>8</v>
      </c>
      <c r="G158" s="104"/>
      <c r="H158" s="105"/>
      <c r="I158" s="106">
        <f t="shared" si="91"/>
        <v>1</v>
      </c>
      <c r="J158" s="118" t="str">
        <f>IF('変更シート（１回目）'!L158="なし",'変更シート（１回目）'!J158,'変更シート（１回目）'!N158)</f>
        <v>【住宅手当】</v>
      </c>
      <c r="K158" s="107">
        <f>'変更シート（１回目）'!T158</f>
        <v>0</v>
      </c>
      <c r="L158" s="300" t="s">
        <v>108</v>
      </c>
      <c r="M158" s="333"/>
      <c r="N158" s="288" t="s">
        <v>20</v>
      </c>
      <c r="O158" s="289"/>
      <c r="P158" s="289"/>
      <c r="Q158" s="289"/>
      <c r="R158" s="289"/>
      <c r="S158" s="290" t="s">
        <v>17</v>
      </c>
      <c r="T158" s="107">
        <f t="shared" si="103"/>
        <v>0</v>
      </c>
      <c r="U158" s="107">
        <f t="shared" si="92"/>
        <v>0</v>
      </c>
      <c r="V158" s="291"/>
      <c r="X158" s="70" t="str">
        <f t="shared" si="93"/>
        <v>【住宅手当】</v>
      </c>
      <c r="Y158" s="70">
        <f t="shared" si="94"/>
        <v>0.5</v>
      </c>
      <c r="Z158" s="70">
        <f t="shared" si="95"/>
        <v>0</v>
      </c>
      <c r="AA158" s="70">
        <f t="shared" si="96"/>
        <v>0</v>
      </c>
      <c r="AB158" s="77">
        <f t="shared" si="97"/>
        <v>0</v>
      </c>
      <c r="AC158" s="70">
        <f t="shared" si="98"/>
        <v>0</v>
      </c>
      <c r="AD158" s="77">
        <f t="shared" si="99"/>
        <v>0</v>
      </c>
      <c r="AE158" s="70">
        <f t="shared" si="100"/>
        <v>0</v>
      </c>
      <c r="AF158" s="70">
        <f t="shared" si="101"/>
        <v>0</v>
      </c>
      <c r="AG158" s="70">
        <f t="shared" si="102"/>
        <v>0</v>
      </c>
    </row>
    <row r="159" spans="1:33" s="70" customFormat="1" ht="20.5" customHeight="1" thickBot="1" x14ac:dyDescent="0.6">
      <c r="A159" s="315"/>
      <c r="B159" s="172" t="str">
        <f>IF(D152=0,C152,D152)</f>
        <v/>
      </c>
      <c r="C159" s="173" t="s">
        <v>164</v>
      </c>
      <c r="D159" s="174"/>
      <c r="E159" s="89"/>
      <c r="F159" s="102">
        <v>9</v>
      </c>
      <c r="G159" s="104"/>
      <c r="H159" s="105"/>
      <c r="I159" s="106">
        <f t="shared" si="91"/>
        <v>1</v>
      </c>
      <c r="J159" s="118" t="str">
        <f>IF('変更シート（１回目）'!L159="なし",'変更シート（１回目）'!J159,'変更シート（１回目）'!N159)</f>
        <v>【住宅手当】</v>
      </c>
      <c r="K159" s="107">
        <f>'変更シート（１回目）'!T159</f>
        <v>0</v>
      </c>
      <c r="L159" s="300" t="s">
        <v>108</v>
      </c>
      <c r="M159" s="333"/>
      <c r="N159" s="288" t="s">
        <v>20</v>
      </c>
      <c r="O159" s="289"/>
      <c r="P159" s="289"/>
      <c r="Q159" s="289"/>
      <c r="R159" s="289"/>
      <c r="S159" s="290" t="s">
        <v>17</v>
      </c>
      <c r="T159" s="107">
        <f t="shared" si="103"/>
        <v>0</v>
      </c>
      <c r="U159" s="107">
        <f t="shared" si="92"/>
        <v>0</v>
      </c>
      <c r="V159" s="291"/>
      <c r="X159" s="70" t="str">
        <f t="shared" si="93"/>
        <v>【住宅手当】</v>
      </c>
      <c r="Y159" s="70">
        <f t="shared" si="94"/>
        <v>0.5</v>
      </c>
      <c r="Z159" s="70">
        <f t="shared" si="95"/>
        <v>0</v>
      </c>
      <c r="AA159" s="70">
        <f t="shared" si="96"/>
        <v>0</v>
      </c>
      <c r="AB159" s="77">
        <f t="shared" si="97"/>
        <v>0</v>
      </c>
      <c r="AC159" s="70">
        <f t="shared" si="98"/>
        <v>0</v>
      </c>
      <c r="AD159" s="77">
        <f t="shared" si="99"/>
        <v>0</v>
      </c>
      <c r="AE159" s="70">
        <f t="shared" si="100"/>
        <v>0</v>
      </c>
      <c r="AF159" s="70">
        <f t="shared" si="101"/>
        <v>0</v>
      </c>
      <c r="AG159" s="70">
        <f t="shared" si="102"/>
        <v>0</v>
      </c>
    </row>
    <row r="160" spans="1:33" s="70" customFormat="1" ht="20.5" customHeight="1" thickBot="1" x14ac:dyDescent="0.6">
      <c r="A160" s="315"/>
      <c r="B160" s="174" t="s">
        <v>5</v>
      </c>
      <c r="C160" s="175">
        <f>'変更シート（１回目）'!D160</f>
        <v>12</v>
      </c>
      <c r="D160" s="176">
        <f>COUNTIF(X151:X162,"&lt;&gt;【補助対象外】")</f>
        <v>12</v>
      </c>
      <c r="E160" s="90"/>
      <c r="F160" s="102">
        <v>10</v>
      </c>
      <c r="G160" s="104"/>
      <c r="H160" s="105"/>
      <c r="I160" s="106">
        <f t="shared" si="91"/>
        <v>1</v>
      </c>
      <c r="J160" s="118" t="str">
        <f>IF('変更シート（１回目）'!L160="なし",'変更シート（１回目）'!J160,'変更シート（１回目）'!N160)</f>
        <v>【住宅手当】</v>
      </c>
      <c r="K160" s="107">
        <f>'変更シート（１回目）'!T160</f>
        <v>0</v>
      </c>
      <c r="L160" s="300" t="s">
        <v>108</v>
      </c>
      <c r="M160" s="333"/>
      <c r="N160" s="288" t="s">
        <v>20</v>
      </c>
      <c r="O160" s="289"/>
      <c r="P160" s="289"/>
      <c r="Q160" s="289"/>
      <c r="R160" s="289"/>
      <c r="S160" s="290" t="s">
        <v>17</v>
      </c>
      <c r="T160" s="107">
        <f t="shared" si="103"/>
        <v>0</v>
      </c>
      <c r="U160" s="107">
        <f t="shared" si="92"/>
        <v>0</v>
      </c>
      <c r="V160" s="291"/>
      <c r="X160" s="70" t="str">
        <f t="shared" si="93"/>
        <v>【住宅手当】</v>
      </c>
      <c r="Y160" s="70">
        <f t="shared" si="94"/>
        <v>0.5</v>
      </c>
      <c r="Z160" s="70">
        <f t="shared" si="95"/>
        <v>0</v>
      </c>
      <c r="AA160" s="70">
        <f t="shared" si="96"/>
        <v>0</v>
      </c>
      <c r="AB160" s="77">
        <f t="shared" si="97"/>
        <v>0</v>
      </c>
      <c r="AC160" s="70">
        <f t="shared" si="98"/>
        <v>0</v>
      </c>
      <c r="AD160" s="77">
        <f t="shared" si="99"/>
        <v>0</v>
      </c>
      <c r="AE160" s="70">
        <f t="shared" si="100"/>
        <v>0</v>
      </c>
      <c r="AF160" s="70">
        <f t="shared" si="101"/>
        <v>0</v>
      </c>
      <c r="AG160" s="70">
        <f t="shared" si="102"/>
        <v>0</v>
      </c>
    </row>
    <row r="161" spans="1:33" s="70" customFormat="1" ht="20.5" customHeight="1" thickBot="1" x14ac:dyDescent="0.6">
      <c r="A161" s="315"/>
      <c r="B161" s="89" t="s">
        <v>114</v>
      </c>
      <c r="C161" s="182">
        <f>ROUNDDOWN(SUM(K151:K162),-3)</f>
        <v>0</v>
      </c>
      <c r="D161" s="177">
        <f>ROUNDDOWN(SUM(T151:T162),-3)</f>
        <v>0</v>
      </c>
      <c r="E161" s="89"/>
      <c r="F161" s="102">
        <v>11</v>
      </c>
      <c r="G161" s="104"/>
      <c r="H161" s="105"/>
      <c r="I161" s="106">
        <f t="shared" si="91"/>
        <v>1</v>
      </c>
      <c r="J161" s="118" t="str">
        <f>IF('変更シート（１回目）'!L161="なし",'変更シート（１回目）'!J161,'変更シート（１回目）'!N161)</f>
        <v>【住宅手当】</v>
      </c>
      <c r="K161" s="107">
        <f>'変更シート（１回目）'!T161</f>
        <v>0</v>
      </c>
      <c r="L161" s="300" t="s">
        <v>108</v>
      </c>
      <c r="M161" s="333"/>
      <c r="N161" s="288" t="s">
        <v>20</v>
      </c>
      <c r="O161" s="289"/>
      <c r="P161" s="289"/>
      <c r="Q161" s="289"/>
      <c r="R161" s="289"/>
      <c r="S161" s="290" t="s">
        <v>17</v>
      </c>
      <c r="T161" s="107">
        <f t="shared" si="103"/>
        <v>0</v>
      </c>
      <c r="U161" s="107">
        <f t="shared" si="92"/>
        <v>0</v>
      </c>
      <c r="V161" s="291"/>
      <c r="X161" s="70" t="str">
        <f t="shared" si="93"/>
        <v>【住宅手当】</v>
      </c>
      <c r="Y161" s="70">
        <f t="shared" si="94"/>
        <v>0.5</v>
      </c>
      <c r="Z161" s="70">
        <f t="shared" si="95"/>
        <v>0</v>
      </c>
      <c r="AA161" s="70">
        <f t="shared" si="96"/>
        <v>0</v>
      </c>
      <c r="AB161" s="77">
        <f t="shared" si="97"/>
        <v>0</v>
      </c>
      <c r="AC161" s="70">
        <f t="shared" si="98"/>
        <v>0</v>
      </c>
      <c r="AD161" s="77">
        <f t="shared" si="99"/>
        <v>0</v>
      </c>
      <c r="AE161" s="70">
        <f t="shared" si="100"/>
        <v>0</v>
      </c>
      <c r="AF161" s="70">
        <f t="shared" si="101"/>
        <v>0</v>
      </c>
      <c r="AG161" s="70">
        <f t="shared" si="102"/>
        <v>0</v>
      </c>
    </row>
    <row r="162" spans="1:33" s="70" customFormat="1" ht="20.5" customHeight="1" thickBot="1" x14ac:dyDescent="0.6">
      <c r="A162" s="315"/>
      <c r="B162" s="183" t="s">
        <v>115</v>
      </c>
      <c r="C162" s="178"/>
      <c r="D162" s="179">
        <f>D161-C161</f>
        <v>0</v>
      </c>
      <c r="E162" s="90"/>
      <c r="F162" s="108">
        <v>12</v>
      </c>
      <c r="G162" s="109"/>
      <c r="H162" s="110"/>
      <c r="I162" s="111">
        <f t="shared" si="91"/>
        <v>1</v>
      </c>
      <c r="J162" s="120" t="str">
        <f>IF('変更シート（１回目）'!L162="なし",'変更シート（１回目）'!J162,'変更シート（１回目）'!N162)</f>
        <v>【住宅手当】</v>
      </c>
      <c r="K162" s="112">
        <f>'変更シート（１回目）'!T162</f>
        <v>0</v>
      </c>
      <c r="L162" s="303" t="s">
        <v>108</v>
      </c>
      <c r="M162" s="334"/>
      <c r="N162" s="295" t="s">
        <v>20</v>
      </c>
      <c r="O162" s="296"/>
      <c r="P162" s="296"/>
      <c r="Q162" s="296"/>
      <c r="R162" s="296"/>
      <c r="S162" s="297" t="s">
        <v>17</v>
      </c>
      <c r="T162" s="112">
        <f t="shared" si="103"/>
        <v>0</v>
      </c>
      <c r="U162" s="112">
        <f t="shared" si="92"/>
        <v>0</v>
      </c>
      <c r="V162" s="298"/>
      <c r="X162" s="70" t="str">
        <f t="shared" si="93"/>
        <v>【住宅手当】</v>
      </c>
      <c r="Y162" s="70">
        <f t="shared" si="94"/>
        <v>0.5</v>
      </c>
      <c r="Z162" s="70">
        <f t="shared" si="95"/>
        <v>0</v>
      </c>
      <c r="AA162" s="70">
        <f t="shared" si="96"/>
        <v>0</v>
      </c>
      <c r="AB162" s="77">
        <f t="shared" si="97"/>
        <v>0</v>
      </c>
      <c r="AC162" s="70">
        <f t="shared" si="98"/>
        <v>0</v>
      </c>
      <c r="AD162" s="77">
        <f t="shared" si="99"/>
        <v>0</v>
      </c>
      <c r="AE162" s="70">
        <f t="shared" si="100"/>
        <v>0</v>
      </c>
      <c r="AF162" s="70">
        <f t="shared" si="101"/>
        <v>0</v>
      </c>
      <c r="AG162" s="70">
        <f t="shared" si="102"/>
        <v>0</v>
      </c>
    </row>
    <row r="163" spans="1:33" s="70" customFormat="1" ht="3.65" customHeight="1" x14ac:dyDescent="0.55000000000000004">
      <c r="A163" s="147"/>
      <c r="B163" s="91"/>
      <c r="C163" s="71"/>
      <c r="D163" s="151"/>
      <c r="E163" s="92"/>
      <c r="F163" s="71"/>
      <c r="G163" s="93"/>
      <c r="H163" s="93"/>
      <c r="I163" s="94"/>
      <c r="J163" s="156"/>
      <c r="K163" s="95"/>
      <c r="L163" s="156"/>
      <c r="M163" s="157"/>
      <c r="N163" s="267"/>
      <c r="O163" s="268"/>
      <c r="P163" s="268"/>
      <c r="Q163" s="268"/>
      <c r="R163" s="268"/>
      <c r="S163" s="267"/>
      <c r="T163" s="95"/>
      <c r="U163" s="95"/>
      <c r="V163" s="96"/>
      <c r="AB163" s="77"/>
      <c r="AD163" s="77"/>
    </row>
    <row r="164" spans="1:33" s="70" customFormat="1" ht="3.65" customHeight="1" x14ac:dyDescent="0.55000000000000004">
      <c r="A164" s="147"/>
      <c r="B164" s="91"/>
      <c r="C164" s="71"/>
      <c r="D164" s="151"/>
      <c r="E164" s="92"/>
      <c r="F164" s="71"/>
      <c r="G164" s="93"/>
      <c r="H164" s="93"/>
      <c r="I164" s="94"/>
      <c r="J164" s="156"/>
      <c r="K164" s="95"/>
      <c r="L164" s="156"/>
      <c r="M164" s="157"/>
      <c r="N164" s="267"/>
      <c r="O164" s="268"/>
      <c r="P164" s="268"/>
      <c r="Q164" s="268"/>
      <c r="R164" s="268"/>
      <c r="S164" s="267"/>
      <c r="T164" s="95"/>
      <c r="U164" s="95"/>
      <c r="V164" s="96"/>
      <c r="AB164" s="77"/>
      <c r="AD164" s="77"/>
    </row>
    <row r="165" spans="1:33" s="70" customFormat="1" ht="3.65" customHeight="1" thickBot="1" x14ac:dyDescent="0.6">
      <c r="A165" s="147"/>
      <c r="B165" s="91"/>
      <c r="C165" s="71"/>
      <c r="D165" s="151"/>
      <c r="E165" s="92"/>
      <c r="F165" s="71"/>
      <c r="G165" s="93"/>
      <c r="H165" s="93"/>
      <c r="I165" s="94"/>
      <c r="J165" s="156"/>
      <c r="K165" s="95"/>
      <c r="L165" s="156"/>
      <c r="M165" s="157"/>
      <c r="N165" s="267"/>
      <c r="O165" s="268"/>
      <c r="P165" s="268"/>
      <c r="Q165" s="268"/>
      <c r="R165" s="268"/>
      <c r="S165" s="267"/>
      <c r="T165" s="95"/>
      <c r="U165" s="95"/>
      <c r="V165" s="96"/>
      <c r="AB165" s="77"/>
      <c r="AD165" s="77"/>
    </row>
    <row r="166" spans="1:33" s="70" customFormat="1" ht="3.65" customHeight="1" x14ac:dyDescent="0.55000000000000004">
      <c r="A166" s="147"/>
      <c r="B166" s="162"/>
      <c r="C166" s="164"/>
      <c r="D166" s="161"/>
      <c r="E166" s="163"/>
      <c r="F166" s="164"/>
      <c r="G166" s="165"/>
      <c r="H166" s="165"/>
      <c r="I166" s="166"/>
      <c r="J166" s="180"/>
      <c r="K166" s="167"/>
      <c r="L166" s="180"/>
      <c r="M166" s="181"/>
      <c r="N166" s="269"/>
      <c r="O166" s="270"/>
      <c r="P166" s="270"/>
      <c r="Q166" s="270"/>
      <c r="R166" s="270"/>
      <c r="S166" s="269"/>
      <c r="T166" s="167"/>
      <c r="U166" s="167"/>
      <c r="V166" s="168"/>
      <c r="AB166" s="77"/>
      <c r="AD166" s="77"/>
    </row>
    <row r="167" spans="1:33" s="70" customFormat="1" ht="3.65" customHeight="1" x14ac:dyDescent="0.55000000000000004">
      <c r="A167" s="147"/>
      <c r="B167" s="91"/>
      <c r="C167" s="71"/>
      <c r="D167" s="151"/>
      <c r="E167" s="92"/>
      <c r="F167" s="71"/>
      <c r="G167" s="93"/>
      <c r="H167" s="93"/>
      <c r="I167" s="94"/>
      <c r="J167" s="156"/>
      <c r="K167" s="95"/>
      <c r="L167" s="156"/>
      <c r="M167" s="157"/>
      <c r="N167" s="267"/>
      <c r="O167" s="268"/>
      <c r="P167" s="268"/>
      <c r="Q167" s="268"/>
      <c r="R167" s="268"/>
      <c r="S167" s="267"/>
      <c r="T167" s="95"/>
      <c r="U167" s="95"/>
      <c r="V167" s="96"/>
      <c r="AB167" s="77"/>
      <c r="AD167" s="77"/>
    </row>
    <row r="168" spans="1:33" s="70" customFormat="1" ht="3.65" customHeight="1" x14ac:dyDescent="0.55000000000000004">
      <c r="A168" s="147"/>
      <c r="B168" s="91"/>
      <c r="C168" s="71"/>
      <c r="D168" s="151"/>
      <c r="E168" s="92"/>
      <c r="F168" s="71"/>
      <c r="G168" s="93"/>
      <c r="H168" s="93"/>
      <c r="I168" s="94"/>
      <c r="J168" s="156"/>
      <c r="K168" s="95"/>
      <c r="L168" s="156"/>
      <c r="M168" s="157"/>
      <c r="N168" s="267"/>
      <c r="O168" s="268"/>
      <c r="P168" s="268"/>
      <c r="Q168" s="268"/>
      <c r="R168" s="268"/>
      <c r="S168" s="267"/>
      <c r="T168" s="95"/>
      <c r="U168" s="95"/>
      <c r="V168" s="96"/>
      <c r="AB168" s="77"/>
      <c r="AD168" s="77"/>
    </row>
    <row r="169" spans="1:33" ht="20" thickBot="1" x14ac:dyDescent="0.5">
      <c r="B169" s="6"/>
      <c r="C169" s="6"/>
      <c r="D169" s="122" t="str">
        <f>'変更シート（１回目）'!D169</f>
        <v>９人目</v>
      </c>
      <c r="E169" s="6"/>
      <c r="F169" s="6"/>
      <c r="T169" s="154"/>
      <c r="U169" s="154"/>
      <c r="V169" s="155"/>
    </row>
    <row r="170" spans="1:33" s="70" customFormat="1" ht="48" customHeight="1" thickBot="1" x14ac:dyDescent="0.6">
      <c r="A170" s="78"/>
      <c r="B170" s="83" t="s">
        <v>94</v>
      </c>
      <c r="C170" s="83" t="s">
        <v>105</v>
      </c>
      <c r="D170" s="114" t="s">
        <v>107</v>
      </c>
      <c r="E170" s="88"/>
      <c r="F170" s="83" t="s">
        <v>93</v>
      </c>
      <c r="G170" s="84" t="s">
        <v>66</v>
      </c>
      <c r="H170" s="84" t="s">
        <v>67</v>
      </c>
      <c r="I170" s="81" t="s">
        <v>73</v>
      </c>
      <c r="J170" s="116" t="s">
        <v>172</v>
      </c>
      <c r="K170" s="116" t="s">
        <v>170</v>
      </c>
      <c r="L170" s="116" t="s">
        <v>109</v>
      </c>
      <c r="M170" s="116"/>
      <c r="N170" s="84" t="s">
        <v>75</v>
      </c>
      <c r="O170" s="84" t="s">
        <v>69</v>
      </c>
      <c r="P170" s="84" t="s">
        <v>68</v>
      </c>
      <c r="Q170" s="84" t="s">
        <v>70</v>
      </c>
      <c r="R170" s="84" t="s">
        <v>71</v>
      </c>
      <c r="S170" s="84" t="s">
        <v>15</v>
      </c>
      <c r="T170" s="121" t="s">
        <v>113</v>
      </c>
      <c r="U170" s="80" t="s">
        <v>74</v>
      </c>
      <c r="V170" s="69" t="s">
        <v>116</v>
      </c>
      <c r="Y170" s="70" t="s">
        <v>54</v>
      </c>
      <c r="Z170" s="70" t="s">
        <v>79</v>
      </c>
      <c r="AA170" s="70" t="s">
        <v>56</v>
      </c>
      <c r="AB170" s="70" t="s">
        <v>57</v>
      </c>
      <c r="AC170" s="71" t="s">
        <v>58</v>
      </c>
      <c r="AD170" s="70" t="s">
        <v>59</v>
      </c>
      <c r="AE170" s="70" t="s">
        <v>60</v>
      </c>
      <c r="AF170" s="70" t="s">
        <v>61</v>
      </c>
      <c r="AG170" s="70" t="s">
        <v>62</v>
      </c>
    </row>
    <row r="171" spans="1:33" s="70" customFormat="1" ht="20.5" customHeight="1" x14ac:dyDescent="0.55000000000000004">
      <c r="A171" s="315"/>
      <c r="B171" s="72" t="s">
        <v>96</v>
      </c>
      <c r="C171" s="184" t="str">
        <f>IF('変更シート（１回目）'!D171=0,'変更シート（１回目）'!C171,'変更シート（１回目）'!D171)</f>
        <v/>
      </c>
      <c r="D171" s="304"/>
      <c r="E171" s="89"/>
      <c r="F171" s="87">
        <v>1</v>
      </c>
      <c r="G171" s="73"/>
      <c r="H171" s="74"/>
      <c r="I171" s="75">
        <f t="shared" ref="I171:I182" si="104">IF(H171-G171+1&lt;10,IF(H171-G171+1&gt;0,H171-G171+1,"✕"),"✕")</f>
        <v>1</v>
      </c>
      <c r="J171" s="119" t="str">
        <f>IF('変更シート（１回目）'!L171="なし",'変更シート（１回目）'!J171,'変更シート（１回目）'!N171)</f>
        <v>【住宅手当】</v>
      </c>
      <c r="K171" s="117">
        <f>'変更シート（１回目）'!T171</f>
        <v>0</v>
      </c>
      <c r="L171" s="300" t="s">
        <v>108</v>
      </c>
      <c r="M171" s="332" t="s">
        <v>110</v>
      </c>
      <c r="N171" s="283" t="s">
        <v>20</v>
      </c>
      <c r="O171" s="284"/>
      <c r="P171" s="284"/>
      <c r="Q171" s="284"/>
      <c r="R171" s="284"/>
      <c r="S171" s="285" t="s">
        <v>17</v>
      </c>
      <c r="T171" s="76">
        <f>IF(L171="【あり】",IF(N171="【住宅手当】",AC171,IF(N171="【宿舎借上げ】",AG171,0)),K171)</f>
        <v>0</v>
      </c>
      <c r="U171" s="76">
        <f t="shared" ref="U171:U182" si="105">I171*T171</f>
        <v>0</v>
      </c>
      <c r="V171" s="286"/>
      <c r="X171" s="70" t="str">
        <f t="shared" ref="X171:X182" si="106">IF(L171="【あり】",N171,J171)</f>
        <v>【住宅手当】</v>
      </c>
      <c r="Y171" s="70">
        <f t="shared" ref="Y171:Y182" si="107">IF(S171="標準エリア",1/2,(IF(S171="加算エリア",2/3,0)))</f>
        <v>0.5</v>
      </c>
      <c r="Z171" s="70">
        <f t="shared" ref="Z171:Z182" si="108">P171*Y171</f>
        <v>0</v>
      </c>
      <c r="AA171" s="70">
        <f t="shared" ref="AA171:AA182" si="109">IF(Z171&gt;=(IF(S171="標準エリア",10000,IF(S171="加算エリア",14000,0))),IF(S171="標準エリア",10000,IF(S171="加算エリア",14000,0)),Z171)</f>
        <v>0</v>
      </c>
      <c r="AB171" s="77">
        <f t="shared" ref="AB171:AB182" si="110">O171-P171</f>
        <v>0</v>
      </c>
      <c r="AC171" s="70">
        <f t="shared" ref="AC171:AC182" si="111">IF(AA171&gt;=AB171,AB171,AA171)</f>
        <v>0</v>
      </c>
      <c r="AD171" s="77">
        <f t="shared" ref="AD171:AD182" si="112">Q171-R171</f>
        <v>0</v>
      </c>
      <c r="AE171" s="70">
        <f t="shared" ref="AE171:AE182" si="113">AD171*Y171</f>
        <v>0</v>
      </c>
      <c r="AF171" s="70">
        <f t="shared" ref="AF171:AF182" si="114">IF(AE171&gt;=(IF(S171="標準エリア",10000,14000)),(IF(S171="標準エリア",10000,14000)),AE171)</f>
        <v>0</v>
      </c>
      <c r="AG171" s="70">
        <f t="shared" ref="AG171:AG182" si="115">IF(AF171&gt;=R171,R171,AF171)</f>
        <v>0</v>
      </c>
    </row>
    <row r="172" spans="1:33" s="70" customFormat="1" ht="20.5" customHeight="1" x14ac:dyDescent="0.55000000000000004">
      <c r="A172" s="315"/>
      <c r="B172" s="101" t="s">
        <v>97</v>
      </c>
      <c r="C172" s="102" t="str">
        <f>IF('変更シート（１回目）'!D172=0,'変更シート（１回目）'!C172,'変更シート（１回目）'!D172)</f>
        <v/>
      </c>
      <c r="D172" s="301"/>
      <c r="E172" s="90"/>
      <c r="F172" s="102">
        <v>2</v>
      </c>
      <c r="G172" s="104"/>
      <c r="H172" s="105"/>
      <c r="I172" s="106">
        <f t="shared" si="104"/>
        <v>1</v>
      </c>
      <c r="J172" s="118" t="str">
        <f>IF('変更シート（１回目）'!L172="なし",'変更シート（１回目）'!J172,'変更シート（１回目）'!N172)</f>
        <v>【住宅手当】</v>
      </c>
      <c r="K172" s="107">
        <f>'変更シート（１回目）'!T172</f>
        <v>0</v>
      </c>
      <c r="L172" s="300" t="s">
        <v>108</v>
      </c>
      <c r="M172" s="333"/>
      <c r="N172" s="288" t="s">
        <v>20</v>
      </c>
      <c r="O172" s="289"/>
      <c r="P172" s="289"/>
      <c r="Q172" s="289"/>
      <c r="R172" s="289"/>
      <c r="S172" s="290" t="s">
        <v>17</v>
      </c>
      <c r="T172" s="107">
        <f>IF(L172="【あり】",IF(N172="【住宅手当】",AC172,IF(N172="【宿舎借上げ】",AG172,0)),K172)</f>
        <v>0</v>
      </c>
      <c r="U172" s="107">
        <f t="shared" si="105"/>
        <v>0</v>
      </c>
      <c r="V172" s="291"/>
      <c r="X172" s="70" t="str">
        <f t="shared" si="106"/>
        <v>【住宅手当】</v>
      </c>
      <c r="Y172" s="70">
        <f t="shared" si="107"/>
        <v>0.5</v>
      </c>
      <c r="Z172" s="70">
        <f t="shared" si="108"/>
        <v>0</v>
      </c>
      <c r="AA172" s="70">
        <f t="shared" si="109"/>
        <v>0</v>
      </c>
      <c r="AB172" s="77">
        <f t="shared" si="110"/>
        <v>0</v>
      </c>
      <c r="AC172" s="70">
        <f t="shared" si="111"/>
        <v>0</v>
      </c>
      <c r="AD172" s="77">
        <f t="shared" si="112"/>
        <v>0</v>
      </c>
      <c r="AE172" s="70">
        <f t="shared" si="113"/>
        <v>0</v>
      </c>
      <c r="AF172" s="70">
        <f t="shared" si="114"/>
        <v>0</v>
      </c>
      <c r="AG172" s="70">
        <f t="shared" si="115"/>
        <v>0</v>
      </c>
    </row>
    <row r="173" spans="1:33" s="70" customFormat="1" ht="20.5" customHeight="1" x14ac:dyDescent="0.55000000000000004">
      <c r="A173" s="315"/>
      <c r="B173" s="101" t="s">
        <v>106</v>
      </c>
      <c r="C173" s="103" t="str">
        <f>IF('変更シート（１回目）'!D173=0,'変更シート（１回目）'!C173,'変更シート（１回目）'!D173)</f>
        <v/>
      </c>
      <c r="D173" s="301"/>
      <c r="E173" s="89"/>
      <c r="F173" s="102">
        <v>3</v>
      </c>
      <c r="G173" s="104"/>
      <c r="H173" s="105"/>
      <c r="I173" s="106">
        <f t="shared" si="104"/>
        <v>1</v>
      </c>
      <c r="J173" s="118" t="str">
        <f>IF('変更シート（１回目）'!L173="なし",'変更シート（１回目）'!J173,'変更シート（１回目）'!N173)</f>
        <v>【住宅手当】</v>
      </c>
      <c r="K173" s="107">
        <f>'変更シート（１回目）'!T173</f>
        <v>0</v>
      </c>
      <c r="L173" s="300" t="s">
        <v>108</v>
      </c>
      <c r="M173" s="333"/>
      <c r="N173" s="288" t="s">
        <v>20</v>
      </c>
      <c r="O173" s="289"/>
      <c r="P173" s="289"/>
      <c r="Q173" s="289"/>
      <c r="R173" s="289"/>
      <c r="S173" s="290" t="s">
        <v>17</v>
      </c>
      <c r="T173" s="107">
        <f t="shared" ref="T173:T182" si="116">IF(L173="【あり】",IF(N173="【住宅手当】",AC173,IF(N173="【宿舎借上げ】",AG173,0)),K173)</f>
        <v>0</v>
      </c>
      <c r="U173" s="107">
        <f t="shared" si="105"/>
        <v>0</v>
      </c>
      <c r="V173" s="291"/>
      <c r="X173" s="70" t="str">
        <f t="shared" si="106"/>
        <v>【住宅手当】</v>
      </c>
      <c r="Y173" s="70">
        <f t="shared" si="107"/>
        <v>0.5</v>
      </c>
      <c r="Z173" s="70">
        <f t="shared" si="108"/>
        <v>0</v>
      </c>
      <c r="AA173" s="70">
        <f t="shared" si="109"/>
        <v>0</v>
      </c>
      <c r="AB173" s="77">
        <f t="shared" si="110"/>
        <v>0</v>
      </c>
      <c r="AC173" s="70">
        <f t="shared" si="111"/>
        <v>0</v>
      </c>
      <c r="AD173" s="77">
        <f t="shared" si="112"/>
        <v>0</v>
      </c>
      <c r="AE173" s="70">
        <f t="shared" si="113"/>
        <v>0</v>
      </c>
      <c r="AF173" s="70">
        <f t="shared" si="114"/>
        <v>0</v>
      </c>
      <c r="AG173" s="70">
        <f t="shared" si="115"/>
        <v>0</v>
      </c>
    </row>
    <row r="174" spans="1:33" s="70" customFormat="1" ht="20.5" customHeight="1" x14ac:dyDescent="0.55000000000000004">
      <c r="A174" s="315"/>
      <c r="B174" s="323" t="s">
        <v>101</v>
      </c>
      <c r="C174" s="347" t="str">
        <f>IF('変更シート（１回目）'!D174=0,'変更シート（１回目）'!C174,'変更シート（１回目）'!D174)</f>
        <v/>
      </c>
      <c r="D174" s="329"/>
      <c r="E174" s="90"/>
      <c r="F174" s="102">
        <v>4</v>
      </c>
      <c r="G174" s="104"/>
      <c r="H174" s="105"/>
      <c r="I174" s="106">
        <f t="shared" si="104"/>
        <v>1</v>
      </c>
      <c r="J174" s="118" t="str">
        <f>IF('変更シート（１回目）'!L174="なし",'変更シート（１回目）'!J174,'変更シート（１回目）'!N174)</f>
        <v>【住宅手当】</v>
      </c>
      <c r="K174" s="107">
        <f>'変更シート（１回目）'!T174</f>
        <v>0</v>
      </c>
      <c r="L174" s="300" t="s">
        <v>108</v>
      </c>
      <c r="M174" s="333"/>
      <c r="N174" s="288" t="s">
        <v>20</v>
      </c>
      <c r="O174" s="289"/>
      <c r="P174" s="289"/>
      <c r="Q174" s="289"/>
      <c r="R174" s="289"/>
      <c r="S174" s="290" t="s">
        <v>17</v>
      </c>
      <c r="T174" s="107">
        <f t="shared" si="116"/>
        <v>0</v>
      </c>
      <c r="U174" s="107">
        <f t="shared" si="105"/>
        <v>0</v>
      </c>
      <c r="V174" s="291"/>
      <c r="X174" s="70" t="str">
        <f t="shared" si="106"/>
        <v>【住宅手当】</v>
      </c>
      <c r="Y174" s="70">
        <f t="shared" si="107"/>
        <v>0.5</v>
      </c>
      <c r="Z174" s="70">
        <f t="shared" si="108"/>
        <v>0</v>
      </c>
      <c r="AA174" s="70">
        <f t="shared" si="109"/>
        <v>0</v>
      </c>
      <c r="AB174" s="77">
        <f t="shared" si="110"/>
        <v>0</v>
      </c>
      <c r="AC174" s="70">
        <f t="shared" si="111"/>
        <v>0</v>
      </c>
      <c r="AD174" s="77">
        <f t="shared" si="112"/>
        <v>0</v>
      </c>
      <c r="AE174" s="70">
        <f t="shared" si="113"/>
        <v>0</v>
      </c>
      <c r="AF174" s="70">
        <f t="shared" si="114"/>
        <v>0</v>
      </c>
      <c r="AG174" s="70">
        <f t="shared" si="115"/>
        <v>0</v>
      </c>
    </row>
    <row r="175" spans="1:33" s="70" customFormat="1" ht="20.5" customHeight="1" x14ac:dyDescent="0.55000000000000004">
      <c r="A175" s="315"/>
      <c r="B175" s="324"/>
      <c r="C175" s="348"/>
      <c r="D175" s="330"/>
      <c r="E175" s="89"/>
      <c r="F175" s="102">
        <v>5</v>
      </c>
      <c r="G175" s="104"/>
      <c r="H175" s="105"/>
      <c r="I175" s="106">
        <f t="shared" si="104"/>
        <v>1</v>
      </c>
      <c r="J175" s="118" t="str">
        <f>IF('変更シート（１回目）'!L175="なし",'変更シート（１回目）'!J175,'変更シート（１回目）'!N175)</f>
        <v>【住宅手当】</v>
      </c>
      <c r="K175" s="107">
        <f>'変更シート（１回目）'!T175</f>
        <v>0</v>
      </c>
      <c r="L175" s="300" t="s">
        <v>108</v>
      </c>
      <c r="M175" s="333"/>
      <c r="N175" s="288" t="s">
        <v>20</v>
      </c>
      <c r="O175" s="289"/>
      <c r="P175" s="289"/>
      <c r="Q175" s="289"/>
      <c r="R175" s="289"/>
      <c r="S175" s="290" t="s">
        <v>17</v>
      </c>
      <c r="T175" s="107">
        <f t="shared" si="116"/>
        <v>0</v>
      </c>
      <c r="U175" s="107">
        <f t="shared" si="105"/>
        <v>0</v>
      </c>
      <c r="V175" s="291"/>
      <c r="X175" s="70" t="str">
        <f t="shared" si="106"/>
        <v>【住宅手当】</v>
      </c>
      <c r="Y175" s="70">
        <f t="shared" si="107"/>
        <v>0.5</v>
      </c>
      <c r="Z175" s="70">
        <f t="shared" si="108"/>
        <v>0</v>
      </c>
      <c r="AA175" s="70">
        <f t="shared" si="109"/>
        <v>0</v>
      </c>
      <c r="AB175" s="77">
        <f t="shared" si="110"/>
        <v>0</v>
      </c>
      <c r="AC175" s="70">
        <f t="shared" si="111"/>
        <v>0</v>
      </c>
      <c r="AD175" s="77">
        <f t="shared" si="112"/>
        <v>0</v>
      </c>
      <c r="AE175" s="70">
        <f t="shared" si="113"/>
        <v>0</v>
      </c>
      <c r="AF175" s="70">
        <f t="shared" si="114"/>
        <v>0</v>
      </c>
      <c r="AG175" s="70">
        <f t="shared" si="115"/>
        <v>0</v>
      </c>
    </row>
    <row r="176" spans="1:33" s="70" customFormat="1" ht="20.5" customHeight="1" thickBot="1" x14ac:dyDescent="0.6">
      <c r="A176" s="315"/>
      <c r="B176" s="325"/>
      <c r="C176" s="349"/>
      <c r="D176" s="331"/>
      <c r="E176" s="90"/>
      <c r="F176" s="102">
        <v>6</v>
      </c>
      <c r="G176" s="104"/>
      <c r="H176" s="105"/>
      <c r="I176" s="106">
        <f t="shared" si="104"/>
        <v>1</v>
      </c>
      <c r="J176" s="118" t="str">
        <f>IF('変更シート（１回目）'!L176="なし",'変更シート（１回目）'!J176,'変更シート（１回目）'!N176)</f>
        <v>【住宅手当】</v>
      </c>
      <c r="K176" s="107">
        <f>'変更シート（１回目）'!T176</f>
        <v>0</v>
      </c>
      <c r="L176" s="300" t="s">
        <v>108</v>
      </c>
      <c r="M176" s="333"/>
      <c r="N176" s="288" t="s">
        <v>20</v>
      </c>
      <c r="O176" s="289"/>
      <c r="P176" s="289"/>
      <c r="Q176" s="289"/>
      <c r="R176" s="289"/>
      <c r="S176" s="290" t="s">
        <v>17</v>
      </c>
      <c r="T176" s="107">
        <f t="shared" si="116"/>
        <v>0</v>
      </c>
      <c r="U176" s="107">
        <f t="shared" si="105"/>
        <v>0</v>
      </c>
      <c r="V176" s="291"/>
      <c r="X176" s="70" t="str">
        <f t="shared" si="106"/>
        <v>【住宅手当】</v>
      </c>
      <c r="Y176" s="70">
        <f t="shared" si="107"/>
        <v>0.5</v>
      </c>
      <c r="Z176" s="70">
        <f t="shared" si="108"/>
        <v>0</v>
      </c>
      <c r="AA176" s="70">
        <f t="shared" si="109"/>
        <v>0</v>
      </c>
      <c r="AB176" s="77">
        <f t="shared" si="110"/>
        <v>0</v>
      </c>
      <c r="AC176" s="70">
        <f t="shared" si="111"/>
        <v>0</v>
      </c>
      <c r="AD176" s="77">
        <f t="shared" si="112"/>
        <v>0</v>
      </c>
      <c r="AE176" s="70">
        <f t="shared" si="113"/>
        <v>0</v>
      </c>
      <c r="AF176" s="70">
        <f t="shared" si="114"/>
        <v>0</v>
      </c>
      <c r="AG176" s="70">
        <f t="shared" si="115"/>
        <v>0</v>
      </c>
    </row>
    <row r="177" spans="1:33" s="70" customFormat="1" ht="20.5" customHeight="1" x14ac:dyDescent="0.55000000000000004">
      <c r="A177" s="338"/>
      <c r="B177" s="99"/>
      <c r="C177" s="99"/>
      <c r="D177" s="99"/>
      <c r="E177" s="97"/>
      <c r="F177" s="102">
        <v>7</v>
      </c>
      <c r="G177" s="104"/>
      <c r="H177" s="105"/>
      <c r="I177" s="106">
        <f t="shared" si="104"/>
        <v>1</v>
      </c>
      <c r="J177" s="118" t="str">
        <f>IF('変更シート（１回目）'!L177="なし",'変更シート（１回目）'!J177,'変更シート（１回目）'!N177)</f>
        <v>【住宅手当】</v>
      </c>
      <c r="K177" s="107">
        <f>'変更シート（１回目）'!T177</f>
        <v>0</v>
      </c>
      <c r="L177" s="300" t="s">
        <v>108</v>
      </c>
      <c r="M177" s="333"/>
      <c r="N177" s="288" t="s">
        <v>20</v>
      </c>
      <c r="O177" s="289"/>
      <c r="P177" s="289"/>
      <c r="Q177" s="289"/>
      <c r="R177" s="289"/>
      <c r="S177" s="290" t="s">
        <v>17</v>
      </c>
      <c r="T177" s="107">
        <f t="shared" si="116"/>
        <v>0</v>
      </c>
      <c r="U177" s="107">
        <f t="shared" si="105"/>
        <v>0</v>
      </c>
      <c r="V177" s="291"/>
      <c r="X177" s="70" t="str">
        <f t="shared" si="106"/>
        <v>【住宅手当】</v>
      </c>
      <c r="Y177" s="70">
        <f t="shared" si="107"/>
        <v>0.5</v>
      </c>
      <c r="Z177" s="70">
        <f t="shared" si="108"/>
        <v>0</v>
      </c>
      <c r="AA177" s="70">
        <f t="shared" si="109"/>
        <v>0</v>
      </c>
      <c r="AB177" s="77">
        <f t="shared" si="110"/>
        <v>0</v>
      </c>
      <c r="AC177" s="70">
        <f t="shared" si="111"/>
        <v>0</v>
      </c>
      <c r="AD177" s="77">
        <f t="shared" si="112"/>
        <v>0</v>
      </c>
      <c r="AE177" s="70">
        <f t="shared" si="113"/>
        <v>0</v>
      </c>
      <c r="AF177" s="70">
        <f t="shared" si="114"/>
        <v>0</v>
      </c>
      <c r="AG177" s="70">
        <f t="shared" si="115"/>
        <v>0</v>
      </c>
    </row>
    <row r="178" spans="1:33" s="70" customFormat="1" ht="20.5" customHeight="1" thickBot="1" x14ac:dyDescent="0.6">
      <c r="A178" s="338"/>
      <c r="B178" s="100"/>
      <c r="C178" s="100"/>
      <c r="D178" s="100"/>
      <c r="E178" s="98"/>
      <c r="F178" s="102">
        <v>8</v>
      </c>
      <c r="G178" s="104"/>
      <c r="H178" s="105"/>
      <c r="I178" s="106">
        <f t="shared" si="104"/>
        <v>1</v>
      </c>
      <c r="J178" s="118" t="str">
        <f>IF('変更シート（１回目）'!L178="なし",'変更シート（１回目）'!J178,'変更シート（１回目）'!N178)</f>
        <v>【住宅手当】</v>
      </c>
      <c r="K178" s="107">
        <f>'変更シート（１回目）'!T178</f>
        <v>0</v>
      </c>
      <c r="L178" s="300" t="s">
        <v>108</v>
      </c>
      <c r="M178" s="333"/>
      <c r="N178" s="288" t="s">
        <v>20</v>
      </c>
      <c r="O178" s="289"/>
      <c r="P178" s="289"/>
      <c r="Q178" s="289"/>
      <c r="R178" s="289"/>
      <c r="S178" s="290" t="s">
        <v>17</v>
      </c>
      <c r="T178" s="107">
        <f t="shared" si="116"/>
        <v>0</v>
      </c>
      <c r="U178" s="107">
        <f t="shared" si="105"/>
        <v>0</v>
      </c>
      <c r="V178" s="291"/>
      <c r="X178" s="70" t="str">
        <f t="shared" si="106"/>
        <v>【住宅手当】</v>
      </c>
      <c r="Y178" s="70">
        <f t="shared" si="107"/>
        <v>0.5</v>
      </c>
      <c r="Z178" s="70">
        <f t="shared" si="108"/>
        <v>0</v>
      </c>
      <c r="AA178" s="70">
        <f t="shared" si="109"/>
        <v>0</v>
      </c>
      <c r="AB178" s="77">
        <f t="shared" si="110"/>
        <v>0</v>
      </c>
      <c r="AC178" s="70">
        <f t="shared" si="111"/>
        <v>0</v>
      </c>
      <c r="AD178" s="77">
        <f t="shared" si="112"/>
        <v>0</v>
      </c>
      <c r="AE178" s="70">
        <f t="shared" si="113"/>
        <v>0</v>
      </c>
      <c r="AF178" s="70">
        <f t="shared" si="114"/>
        <v>0</v>
      </c>
      <c r="AG178" s="70">
        <f t="shared" si="115"/>
        <v>0</v>
      </c>
    </row>
    <row r="179" spans="1:33" s="70" customFormat="1" ht="20.5" customHeight="1" thickBot="1" x14ac:dyDescent="0.6">
      <c r="A179" s="315"/>
      <c r="B179" s="172" t="str">
        <f>IF(D172=0,C172,D172)</f>
        <v/>
      </c>
      <c r="C179" s="173" t="s">
        <v>164</v>
      </c>
      <c r="D179" s="174"/>
      <c r="E179" s="89"/>
      <c r="F179" s="102">
        <v>9</v>
      </c>
      <c r="G179" s="104"/>
      <c r="H179" s="105"/>
      <c r="I179" s="106">
        <f t="shared" si="104"/>
        <v>1</v>
      </c>
      <c r="J179" s="118" t="str">
        <f>IF('変更シート（１回目）'!L179="なし",'変更シート（１回目）'!J179,'変更シート（１回目）'!N179)</f>
        <v>【住宅手当】</v>
      </c>
      <c r="K179" s="107">
        <f>'変更シート（１回目）'!T179</f>
        <v>0</v>
      </c>
      <c r="L179" s="300" t="s">
        <v>108</v>
      </c>
      <c r="M179" s="333"/>
      <c r="N179" s="288" t="s">
        <v>20</v>
      </c>
      <c r="O179" s="289"/>
      <c r="P179" s="289"/>
      <c r="Q179" s="289"/>
      <c r="R179" s="289"/>
      <c r="S179" s="290" t="s">
        <v>17</v>
      </c>
      <c r="T179" s="107">
        <f t="shared" si="116"/>
        <v>0</v>
      </c>
      <c r="U179" s="107">
        <f t="shared" si="105"/>
        <v>0</v>
      </c>
      <c r="V179" s="291"/>
      <c r="X179" s="70" t="str">
        <f t="shared" si="106"/>
        <v>【住宅手当】</v>
      </c>
      <c r="Y179" s="70">
        <f t="shared" si="107"/>
        <v>0.5</v>
      </c>
      <c r="Z179" s="70">
        <f t="shared" si="108"/>
        <v>0</v>
      </c>
      <c r="AA179" s="70">
        <f t="shared" si="109"/>
        <v>0</v>
      </c>
      <c r="AB179" s="77">
        <f t="shared" si="110"/>
        <v>0</v>
      </c>
      <c r="AC179" s="70">
        <f t="shared" si="111"/>
        <v>0</v>
      </c>
      <c r="AD179" s="77">
        <f t="shared" si="112"/>
        <v>0</v>
      </c>
      <c r="AE179" s="70">
        <f t="shared" si="113"/>
        <v>0</v>
      </c>
      <c r="AF179" s="70">
        <f t="shared" si="114"/>
        <v>0</v>
      </c>
      <c r="AG179" s="70">
        <f t="shared" si="115"/>
        <v>0</v>
      </c>
    </row>
    <row r="180" spans="1:33" s="70" customFormat="1" ht="20.5" customHeight="1" thickBot="1" x14ac:dyDescent="0.6">
      <c r="A180" s="315"/>
      <c r="B180" s="174" t="s">
        <v>5</v>
      </c>
      <c r="C180" s="175">
        <f>'変更シート（１回目）'!D180</f>
        <v>12</v>
      </c>
      <c r="D180" s="176">
        <f>COUNTIF(X171:X182,"&lt;&gt;【補助対象外】")</f>
        <v>12</v>
      </c>
      <c r="E180" s="90"/>
      <c r="F180" s="102">
        <v>10</v>
      </c>
      <c r="G180" s="104"/>
      <c r="H180" s="105"/>
      <c r="I180" s="106">
        <f t="shared" si="104"/>
        <v>1</v>
      </c>
      <c r="J180" s="118" t="str">
        <f>IF('変更シート（１回目）'!L180="なし",'変更シート（１回目）'!J180,'変更シート（１回目）'!N180)</f>
        <v>【住宅手当】</v>
      </c>
      <c r="K180" s="107">
        <f>'変更シート（１回目）'!T180</f>
        <v>0</v>
      </c>
      <c r="L180" s="300" t="s">
        <v>108</v>
      </c>
      <c r="M180" s="333"/>
      <c r="N180" s="288" t="s">
        <v>20</v>
      </c>
      <c r="O180" s="289"/>
      <c r="P180" s="289"/>
      <c r="Q180" s="289"/>
      <c r="R180" s="289"/>
      <c r="S180" s="290" t="s">
        <v>17</v>
      </c>
      <c r="T180" s="107">
        <f t="shared" si="116"/>
        <v>0</v>
      </c>
      <c r="U180" s="107">
        <f t="shared" si="105"/>
        <v>0</v>
      </c>
      <c r="V180" s="291"/>
      <c r="X180" s="70" t="str">
        <f t="shared" si="106"/>
        <v>【住宅手当】</v>
      </c>
      <c r="Y180" s="70">
        <f t="shared" si="107"/>
        <v>0.5</v>
      </c>
      <c r="Z180" s="70">
        <f t="shared" si="108"/>
        <v>0</v>
      </c>
      <c r="AA180" s="70">
        <f t="shared" si="109"/>
        <v>0</v>
      </c>
      <c r="AB180" s="77">
        <f t="shared" si="110"/>
        <v>0</v>
      </c>
      <c r="AC180" s="70">
        <f t="shared" si="111"/>
        <v>0</v>
      </c>
      <c r="AD180" s="77">
        <f t="shared" si="112"/>
        <v>0</v>
      </c>
      <c r="AE180" s="70">
        <f t="shared" si="113"/>
        <v>0</v>
      </c>
      <c r="AF180" s="70">
        <f t="shared" si="114"/>
        <v>0</v>
      </c>
      <c r="AG180" s="70">
        <f t="shared" si="115"/>
        <v>0</v>
      </c>
    </row>
    <row r="181" spans="1:33" s="70" customFormat="1" ht="20.5" customHeight="1" thickBot="1" x14ac:dyDescent="0.6">
      <c r="A181" s="315"/>
      <c r="B181" s="89" t="s">
        <v>114</v>
      </c>
      <c r="C181" s="182">
        <f>ROUNDDOWN(SUM(K171:K182),-3)</f>
        <v>0</v>
      </c>
      <c r="D181" s="177">
        <f>ROUNDDOWN(SUM(T171:T182),-3)</f>
        <v>0</v>
      </c>
      <c r="E181" s="89"/>
      <c r="F181" s="102">
        <v>11</v>
      </c>
      <c r="G181" s="104"/>
      <c r="H181" s="105"/>
      <c r="I181" s="106">
        <f t="shared" si="104"/>
        <v>1</v>
      </c>
      <c r="J181" s="118" t="str">
        <f>IF('変更シート（１回目）'!L181="なし",'変更シート（１回目）'!J181,'変更シート（１回目）'!N181)</f>
        <v>【住宅手当】</v>
      </c>
      <c r="K181" s="107">
        <f>'変更シート（１回目）'!T181</f>
        <v>0</v>
      </c>
      <c r="L181" s="300" t="s">
        <v>108</v>
      </c>
      <c r="M181" s="333"/>
      <c r="N181" s="288" t="s">
        <v>20</v>
      </c>
      <c r="O181" s="289"/>
      <c r="P181" s="289"/>
      <c r="Q181" s="289"/>
      <c r="R181" s="289"/>
      <c r="S181" s="290" t="s">
        <v>17</v>
      </c>
      <c r="T181" s="107">
        <f t="shared" si="116"/>
        <v>0</v>
      </c>
      <c r="U181" s="107">
        <f t="shared" si="105"/>
        <v>0</v>
      </c>
      <c r="V181" s="291"/>
      <c r="X181" s="70" t="str">
        <f t="shared" si="106"/>
        <v>【住宅手当】</v>
      </c>
      <c r="Y181" s="70">
        <f t="shared" si="107"/>
        <v>0.5</v>
      </c>
      <c r="Z181" s="70">
        <f t="shared" si="108"/>
        <v>0</v>
      </c>
      <c r="AA181" s="70">
        <f t="shared" si="109"/>
        <v>0</v>
      </c>
      <c r="AB181" s="77">
        <f t="shared" si="110"/>
        <v>0</v>
      </c>
      <c r="AC181" s="70">
        <f t="shared" si="111"/>
        <v>0</v>
      </c>
      <c r="AD181" s="77">
        <f t="shared" si="112"/>
        <v>0</v>
      </c>
      <c r="AE181" s="70">
        <f t="shared" si="113"/>
        <v>0</v>
      </c>
      <c r="AF181" s="70">
        <f t="shared" si="114"/>
        <v>0</v>
      </c>
      <c r="AG181" s="70">
        <f t="shared" si="115"/>
        <v>0</v>
      </c>
    </row>
    <row r="182" spans="1:33" s="70" customFormat="1" ht="20.5" customHeight="1" thickBot="1" x14ac:dyDescent="0.6">
      <c r="A182" s="315"/>
      <c r="B182" s="183" t="s">
        <v>115</v>
      </c>
      <c r="C182" s="178"/>
      <c r="D182" s="179">
        <f>D181-C181</f>
        <v>0</v>
      </c>
      <c r="E182" s="90"/>
      <c r="F182" s="108">
        <v>12</v>
      </c>
      <c r="G182" s="109"/>
      <c r="H182" s="110"/>
      <c r="I182" s="111">
        <f t="shared" si="104"/>
        <v>1</v>
      </c>
      <c r="J182" s="120" t="str">
        <f>IF('変更シート（１回目）'!L182="なし",'変更シート（１回目）'!J182,'変更シート（１回目）'!N182)</f>
        <v>【住宅手当】</v>
      </c>
      <c r="K182" s="112">
        <f>'変更シート（１回目）'!T182</f>
        <v>0</v>
      </c>
      <c r="L182" s="303" t="s">
        <v>108</v>
      </c>
      <c r="M182" s="334"/>
      <c r="N182" s="295" t="s">
        <v>20</v>
      </c>
      <c r="O182" s="296"/>
      <c r="P182" s="296"/>
      <c r="Q182" s="296"/>
      <c r="R182" s="296"/>
      <c r="S182" s="297" t="s">
        <v>17</v>
      </c>
      <c r="T182" s="112">
        <f t="shared" si="116"/>
        <v>0</v>
      </c>
      <c r="U182" s="112">
        <f t="shared" si="105"/>
        <v>0</v>
      </c>
      <c r="V182" s="298"/>
      <c r="X182" s="70" t="str">
        <f t="shared" si="106"/>
        <v>【住宅手当】</v>
      </c>
      <c r="Y182" s="70">
        <f t="shared" si="107"/>
        <v>0.5</v>
      </c>
      <c r="Z182" s="70">
        <f t="shared" si="108"/>
        <v>0</v>
      </c>
      <c r="AA182" s="70">
        <f t="shared" si="109"/>
        <v>0</v>
      </c>
      <c r="AB182" s="77">
        <f t="shared" si="110"/>
        <v>0</v>
      </c>
      <c r="AC182" s="70">
        <f t="shared" si="111"/>
        <v>0</v>
      </c>
      <c r="AD182" s="77">
        <f t="shared" si="112"/>
        <v>0</v>
      </c>
      <c r="AE182" s="70">
        <f t="shared" si="113"/>
        <v>0</v>
      </c>
      <c r="AF182" s="70">
        <f t="shared" si="114"/>
        <v>0</v>
      </c>
      <c r="AG182" s="70">
        <f t="shared" si="115"/>
        <v>0</v>
      </c>
    </row>
    <row r="183" spans="1:33" s="70" customFormat="1" ht="3.65" customHeight="1" x14ac:dyDescent="0.55000000000000004">
      <c r="A183" s="147"/>
      <c r="B183" s="91"/>
      <c r="C183" s="71"/>
      <c r="D183" s="151"/>
      <c r="E183" s="92"/>
      <c r="F183" s="71"/>
      <c r="G183" s="93"/>
      <c r="H183" s="93"/>
      <c r="I183" s="94"/>
      <c r="J183" s="156"/>
      <c r="K183" s="95"/>
      <c r="L183" s="156"/>
      <c r="M183" s="157"/>
      <c r="N183" s="267"/>
      <c r="O183" s="268"/>
      <c r="P183" s="268"/>
      <c r="Q183" s="268"/>
      <c r="R183" s="268"/>
      <c r="S183" s="267"/>
      <c r="T183" s="95"/>
      <c r="U183" s="95"/>
      <c r="V183" s="96"/>
      <c r="AB183" s="77"/>
      <c r="AD183" s="77"/>
    </row>
    <row r="184" spans="1:33" s="70" customFormat="1" ht="3.65" customHeight="1" x14ac:dyDescent="0.55000000000000004">
      <c r="A184" s="147"/>
      <c r="B184" s="91"/>
      <c r="C184" s="71"/>
      <c r="D184" s="151"/>
      <c r="E184" s="92"/>
      <c r="F184" s="71"/>
      <c r="G184" s="93"/>
      <c r="H184" s="93"/>
      <c r="I184" s="94"/>
      <c r="J184" s="156"/>
      <c r="K184" s="95"/>
      <c r="L184" s="156"/>
      <c r="M184" s="157"/>
      <c r="N184" s="267"/>
      <c r="O184" s="268"/>
      <c r="P184" s="268"/>
      <c r="Q184" s="268"/>
      <c r="R184" s="268"/>
      <c r="S184" s="267"/>
      <c r="T184" s="95"/>
      <c r="U184" s="95"/>
      <c r="V184" s="96"/>
      <c r="AB184" s="77"/>
      <c r="AD184" s="77"/>
    </row>
    <row r="185" spans="1:33" s="70" customFormat="1" ht="3.65" customHeight="1" thickBot="1" x14ac:dyDescent="0.6">
      <c r="A185" s="147"/>
      <c r="B185" s="91"/>
      <c r="C185" s="71"/>
      <c r="D185" s="151"/>
      <c r="E185" s="92"/>
      <c r="F185" s="71"/>
      <c r="G185" s="93"/>
      <c r="H185" s="93"/>
      <c r="I185" s="94"/>
      <c r="J185" s="156"/>
      <c r="K185" s="95"/>
      <c r="L185" s="156"/>
      <c r="M185" s="157"/>
      <c r="N185" s="267"/>
      <c r="O185" s="268"/>
      <c r="P185" s="268"/>
      <c r="Q185" s="268"/>
      <c r="R185" s="268"/>
      <c r="S185" s="267"/>
      <c r="T185" s="95"/>
      <c r="U185" s="95"/>
      <c r="V185" s="96"/>
      <c r="AB185" s="77"/>
      <c r="AD185" s="77"/>
    </row>
    <row r="186" spans="1:33" s="70" customFormat="1" ht="3.65" customHeight="1" x14ac:dyDescent="0.55000000000000004">
      <c r="A186" s="147"/>
      <c r="B186" s="162"/>
      <c r="C186" s="164"/>
      <c r="D186" s="161"/>
      <c r="E186" s="163"/>
      <c r="F186" s="164"/>
      <c r="G186" s="165"/>
      <c r="H186" s="165"/>
      <c r="I186" s="166"/>
      <c r="J186" s="180"/>
      <c r="K186" s="167"/>
      <c r="L186" s="180"/>
      <c r="M186" s="181"/>
      <c r="N186" s="269"/>
      <c r="O186" s="270"/>
      <c r="P186" s="270"/>
      <c r="Q186" s="270"/>
      <c r="R186" s="270"/>
      <c r="S186" s="269"/>
      <c r="T186" s="167"/>
      <c r="U186" s="167"/>
      <c r="V186" s="168"/>
      <c r="AB186" s="77"/>
      <c r="AD186" s="77"/>
    </row>
    <row r="187" spans="1:33" s="70" customFormat="1" ht="3.65" customHeight="1" x14ac:dyDescent="0.55000000000000004">
      <c r="A187" s="147"/>
      <c r="B187" s="91"/>
      <c r="C187" s="71"/>
      <c r="D187" s="151"/>
      <c r="E187" s="92"/>
      <c r="F187" s="71"/>
      <c r="G187" s="93"/>
      <c r="H187" s="93"/>
      <c r="I187" s="94"/>
      <c r="J187" s="156"/>
      <c r="K187" s="95"/>
      <c r="L187" s="156"/>
      <c r="M187" s="157"/>
      <c r="N187" s="267"/>
      <c r="O187" s="268"/>
      <c r="P187" s="268"/>
      <c r="Q187" s="268"/>
      <c r="R187" s="268"/>
      <c r="S187" s="267"/>
      <c r="T187" s="95"/>
      <c r="U187" s="95"/>
      <c r="V187" s="96"/>
      <c r="AB187" s="77"/>
      <c r="AD187" s="77"/>
    </row>
    <row r="188" spans="1:33" s="70" customFormat="1" ht="3.65" customHeight="1" x14ac:dyDescent="0.55000000000000004">
      <c r="A188" s="147"/>
      <c r="B188" s="91"/>
      <c r="C188" s="71"/>
      <c r="D188" s="151"/>
      <c r="E188" s="92"/>
      <c r="F188" s="71"/>
      <c r="G188" s="93"/>
      <c r="H188" s="93"/>
      <c r="I188" s="94"/>
      <c r="J188" s="156"/>
      <c r="K188" s="95"/>
      <c r="L188" s="156"/>
      <c r="M188" s="157"/>
      <c r="N188" s="267"/>
      <c r="O188" s="268"/>
      <c r="P188" s="268"/>
      <c r="Q188" s="268"/>
      <c r="R188" s="268"/>
      <c r="S188" s="267"/>
      <c r="T188" s="95"/>
      <c r="U188" s="95"/>
      <c r="V188" s="96"/>
      <c r="AB188" s="77"/>
      <c r="AD188" s="77"/>
    </row>
    <row r="189" spans="1:33" ht="20" thickBot="1" x14ac:dyDescent="0.5">
      <c r="B189" s="6"/>
      <c r="C189" s="6"/>
      <c r="D189" s="122" t="str">
        <f>'変更シート（１回目）'!D189</f>
        <v>10人目</v>
      </c>
      <c r="E189" s="6"/>
      <c r="F189" s="6"/>
      <c r="T189" s="154"/>
      <c r="U189" s="154"/>
      <c r="V189" s="155"/>
    </row>
    <row r="190" spans="1:33" s="70" customFormat="1" ht="48" customHeight="1" thickBot="1" x14ac:dyDescent="0.6">
      <c r="A190" s="78"/>
      <c r="B190" s="83" t="s">
        <v>94</v>
      </c>
      <c r="C190" s="83" t="s">
        <v>105</v>
      </c>
      <c r="D190" s="114" t="s">
        <v>107</v>
      </c>
      <c r="E190" s="88"/>
      <c r="F190" s="83" t="s">
        <v>93</v>
      </c>
      <c r="G190" s="84" t="s">
        <v>66</v>
      </c>
      <c r="H190" s="84" t="s">
        <v>67</v>
      </c>
      <c r="I190" s="81" t="s">
        <v>73</v>
      </c>
      <c r="J190" s="116" t="s">
        <v>172</v>
      </c>
      <c r="K190" s="116" t="s">
        <v>170</v>
      </c>
      <c r="L190" s="116" t="s">
        <v>109</v>
      </c>
      <c r="M190" s="116"/>
      <c r="N190" s="84" t="s">
        <v>75</v>
      </c>
      <c r="O190" s="84" t="s">
        <v>69</v>
      </c>
      <c r="P190" s="84" t="s">
        <v>68</v>
      </c>
      <c r="Q190" s="84" t="s">
        <v>70</v>
      </c>
      <c r="R190" s="84" t="s">
        <v>71</v>
      </c>
      <c r="S190" s="84" t="s">
        <v>15</v>
      </c>
      <c r="T190" s="121" t="s">
        <v>113</v>
      </c>
      <c r="U190" s="80" t="s">
        <v>74</v>
      </c>
      <c r="V190" s="69" t="s">
        <v>116</v>
      </c>
      <c r="Y190" s="70" t="s">
        <v>54</v>
      </c>
      <c r="Z190" s="70" t="s">
        <v>79</v>
      </c>
      <c r="AA190" s="70" t="s">
        <v>56</v>
      </c>
      <c r="AB190" s="70" t="s">
        <v>57</v>
      </c>
      <c r="AC190" s="71" t="s">
        <v>58</v>
      </c>
      <c r="AD190" s="70" t="s">
        <v>59</v>
      </c>
      <c r="AE190" s="70" t="s">
        <v>60</v>
      </c>
      <c r="AF190" s="70" t="s">
        <v>61</v>
      </c>
      <c r="AG190" s="70" t="s">
        <v>62</v>
      </c>
    </row>
    <row r="191" spans="1:33" s="70" customFormat="1" ht="20.5" customHeight="1" x14ac:dyDescent="0.55000000000000004">
      <c r="A191" s="315"/>
      <c r="B191" s="72" t="s">
        <v>96</v>
      </c>
      <c r="C191" s="184" t="str">
        <f>IF('変更シート（１回目）'!D191=0,'変更シート（１回目）'!C191,'変更シート（１回目）'!D191)</f>
        <v/>
      </c>
      <c r="D191" s="304"/>
      <c r="E191" s="89"/>
      <c r="F191" s="87">
        <v>1</v>
      </c>
      <c r="G191" s="73"/>
      <c r="H191" s="74"/>
      <c r="I191" s="75">
        <f t="shared" ref="I191:I202" si="117">IF(H191-G191+1&lt;10,IF(H191-G191+1&gt;0,H191-G191+1,"✕"),"✕")</f>
        <v>1</v>
      </c>
      <c r="J191" s="119" t="str">
        <f>IF('変更シート（１回目）'!L191="なし",'変更シート（１回目）'!J191,'変更シート（１回目）'!N191)</f>
        <v>【住宅手当】</v>
      </c>
      <c r="K191" s="117">
        <f>'変更シート（１回目）'!T191</f>
        <v>0</v>
      </c>
      <c r="L191" s="300" t="s">
        <v>108</v>
      </c>
      <c r="M191" s="332" t="s">
        <v>110</v>
      </c>
      <c r="N191" s="283" t="s">
        <v>20</v>
      </c>
      <c r="O191" s="284"/>
      <c r="P191" s="284"/>
      <c r="Q191" s="284"/>
      <c r="R191" s="284"/>
      <c r="S191" s="285" t="s">
        <v>17</v>
      </c>
      <c r="T191" s="76">
        <f>IF(L191="【あり】",IF(N191="【住宅手当】",AC191,IF(N191="【宿舎借上げ】",AG191,0)),K191)</f>
        <v>0</v>
      </c>
      <c r="U191" s="76">
        <f t="shared" ref="U191:U202" si="118">I191*T191</f>
        <v>0</v>
      </c>
      <c r="V191" s="286"/>
      <c r="X191" s="70" t="str">
        <f t="shared" ref="X191:X202" si="119">IF(L191="【あり】",N191,J191)</f>
        <v>【住宅手当】</v>
      </c>
      <c r="Y191" s="70">
        <f t="shared" ref="Y191:Y202" si="120">IF(S191="標準エリア",1/2,(IF(S191="加算エリア",2/3,0)))</f>
        <v>0.5</v>
      </c>
      <c r="Z191" s="70">
        <f t="shared" ref="Z191:Z202" si="121">P191*Y191</f>
        <v>0</v>
      </c>
      <c r="AA191" s="70">
        <f t="shared" ref="AA191:AA202" si="122">IF(Z191&gt;=(IF(S191="標準エリア",10000,IF(S191="加算エリア",14000,0))),IF(S191="標準エリア",10000,IF(S191="加算エリア",14000,0)),Z191)</f>
        <v>0</v>
      </c>
      <c r="AB191" s="77">
        <f t="shared" ref="AB191:AB202" si="123">O191-P191</f>
        <v>0</v>
      </c>
      <c r="AC191" s="70">
        <f t="shared" ref="AC191:AC202" si="124">IF(AA191&gt;=AB191,AB191,AA191)</f>
        <v>0</v>
      </c>
      <c r="AD191" s="77">
        <f t="shared" ref="AD191:AD202" si="125">Q191-R191</f>
        <v>0</v>
      </c>
      <c r="AE191" s="70">
        <f t="shared" ref="AE191:AE202" si="126">AD191*Y191</f>
        <v>0</v>
      </c>
      <c r="AF191" s="70">
        <f t="shared" ref="AF191:AF202" si="127">IF(AE191&gt;=(IF(S191="標準エリア",10000,14000)),(IF(S191="標準エリア",10000,14000)),AE191)</f>
        <v>0</v>
      </c>
      <c r="AG191" s="70">
        <f t="shared" ref="AG191:AG202" si="128">IF(AF191&gt;=R191,R191,AF191)</f>
        <v>0</v>
      </c>
    </row>
    <row r="192" spans="1:33" s="70" customFormat="1" ht="20.5" customHeight="1" x14ac:dyDescent="0.55000000000000004">
      <c r="A192" s="315"/>
      <c r="B192" s="101" t="s">
        <v>97</v>
      </c>
      <c r="C192" s="102" t="str">
        <f>IF('変更シート（１回目）'!D192=0,'変更シート（１回目）'!C192,'変更シート（１回目）'!D192)</f>
        <v/>
      </c>
      <c r="D192" s="301"/>
      <c r="E192" s="90"/>
      <c r="F192" s="102">
        <v>2</v>
      </c>
      <c r="G192" s="104"/>
      <c r="H192" s="105"/>
      <c r="I192" s="106">
        <f t="shared" si="117"/>
        <v>1</v>
      </c>
      <c r="J192" s="118" t="str">
        <f>IF('変更シート（１回目）'!L192="なし",'変更シート（１回目）'!J192,'変更シート（１回目）'!N192)</f>
        <v>【住宅手当】</v>
      </c>
      <c r="K192" s="107">
        <f>'変更シート（１回目）'!T192</f>
        <v>0</v>
      </c>
      <c r="L192" s="300" t="s">
        <v>108</v>
      </c>
      <c r="M192" s="333"/>
      <c r="N192" s="288" t="s">
        <v>20</v>
      </c>
      <c r="O192" s="289"/>
      <c r="P192" s="289"/>
      <c r="Q192" s="289"/>
      <c r="R192" s="289"/>
      <c r="S192" s="290" t="s">
        <v>17</v>
      </c>
      <c r="T192" s="107">
        <f>IF(L192="【あり】",IF(N192="【住宅手当】",AC192,IF(N192="【宿舎借上げ】",AG192,0)),K192)</f>
        <v>0</v>
      </c>
      <c r="U192" s="107">
        <f t="shared" si="118"/>
        <v>0</v>
      </c>
      <c r="V192" s="291"/>
      <c r="X192" s="70" t="str">
        <f t="shared" si="119"/>
        <v>【住宅手当】</v>
      </c>
      <c r="Y192" s="70">
        <f t="shared" si="120"/>
        <v>0.5</v>
      </c>
      <c r="Z192" s="70">
        <f t="shared" si="121"/>
        <v>0</v>
      </c>
      <c r="AA192" s="70">
        <f t="shared" si="122"/>
        <v>0</v>
      </c>
      <c r="AB192" s="77">
        <f t="shared" si="123"/>
        <v>0</v>
      </c>
      <c r="AC192" s="70">
        <f t="shared" si="124"/>
        <v>0</v>
      </c>
      <c r="AD192" s="77">
        <f t="shared" si="125"/>
        <v>0</v>
      </c>
      <c r="AE192" s="70">
        <f t="shared" si="126"/>
        <v>0</v>
      </c>
      <c r="AF192" s="70">
        <f t="shared" si="127"/>
        <v>0</v>
      </c>
      <c r="AG192" s="70">
        <f t="shared" si="128"/>
        <v>0</v>
      </c>
    </row>
    <row r="193" spans="1:33" s="70" customFormat="1" ht="20.5" customHeight="1" x14ac:dyDescent="0.55000000000000004">
      <c r="A193" s="315"/>
      <c r="B193" s="101" t="s">
        <v>106</v>
      </c>
      <c r="C193" s="103" t="str">
        <f>IF('変更シート（１回目）'!D193=0,'変更シート（１回目）'!C193,'変更シート（１回目）'!D193)</f>
        <v/>
      </c>
      <c r="D193" s="301"/>
      <c r="E193" s="89"/>
      <c r="F193" s="102">
        <v>3</v>
      </c>
      <c r="G193" s="104"/>
      <c r="H193" s="105"/>
      <c r="I193" s="106">
        <f t="shared" si="117"/>
        <v>1</v>
      </c>
      <c r="J193" s="118" t="str">
        <f>IF('変更シート（１回目）'!L193="なし",'変更シート（１回目）'!J193,'変更シート（１回目）'!N193)</f>
        <v>【住宅手当】</v>
      </c>
      <c r="K193" s="107">
        <f>'変更シート（１回目）'!T193</f>
        <v>0</v>
      </c>
      <c r="L193" s="300" t="s">
        <v>108</v>
      </c>
      <c r="M193" s="333"/>
      <c r="N193" s="288" t="s">
        <v>20</v>
      </c>
      <c r="O193" s="289"/>
      <c r="P193" s="289"/>
      <c r="Q193" s="289"/>
      <c r="R193" s="289"/>
      <c r="S193" s="290" t="s">
        <v>17</v>
      </c>
      <c r="T193" s="107">
        <f t="shared" ref="T193:T202" si="129">IF(L193="【あり】",IF(N193="【住宅手当】",AC193,IF(N193="【宿舎借上げ】",AG193,0)),K193)</f>
        <v>0</v>
      </c>
      <c r="U193" s="107">
        <f t="shared" si="118"/>
        <v>0</v>
      </c>
      <c r="V193" s="291"/>
      <c r="X193" s="70" t="str">
        <f t="shared" si="119"/>
        <v>【住宅手当】</v>
      </c>
      <c r="Y193" s="70">
        <f t="shared" si="120"/>
        <v>0.5</v>
      </c>
      <c r="Z193" s="70">
        <f t="shared" si="121"/>
        <v>0</v>
      </c>
      <c r="AA193" s="70">
        <f t="shared" si="122"/>
        <v>0</v>
      </c>
      <c r="AB193" s="77">
        <f t="shared" si="123"/>
        <v>0</v>
      </c>
      <c r="AC193" s="70">
        <f t="shared" si="124"/>
        <v>0</v>
      </c>
      <c r="AD193" s="77">
        <f t="shared" si="125"/>
        <v>0</v>
      </c>
      <c r="AE193" s="70">
        <f t="shared" si="126"/>
        <v>0</v>
      </c>
      <c r="AF193" s="70">
        <f t="shared" si="127"/>
        <v>0</v>
      </c>
      <c r="AG193" s="70">
        <f t="shared" si="128"/>
        <v>0</v>
      </c>
    </row>
    <row r="194" spans="1:33" s="70" customFormat="1" ht="20.5" customHeight="1" x14ac:dyDescent="0.55000000000000004">
      <c r="A194" s="315"/>
      <c r="B194" s="323" t="s">
        <v>101</v>
      </c>
      <c r="C194" s="347" t="str">
        <f>IF('変更シート（１回目）'!D194=0,'変更シート（１回目）'!C194,'変更シート（１回目）'!D194)</f>
        <v/>
      </c>
      <c r="D194" s="329"/>
      <c r="E194" s="90"/>
      <c r="F194" s="102">
        <v>4</v>
      </c>
      <c r="G194" s="104"/>
      <c r="H194" s="105"/>
      <c r="I194" s="106">
        <f t="shared" si="117"/>
        <v>1</v>
      </c>
      <c r="J194" s="118" t="str">
        <f>IF('変更シート（１回目）'!L194="なし",'変更シート（１回目）'!J194,'変更シート（１回目）'!N194)</f>
        <v>【住宅手当】</v>
      </c>
      <c r="K194" s="107">
        <f>'変更シート（１回目）'!T194</f>
        <v>0</v>
      </c>
      <c r="L194" s="300" t="s">
        <v>108</v>
      </c>
      <c r="M194" s="333"/>
      <c r="N194" s="288" t="s">
        <v>20</v>
      </c>
      <c r="O194" s="289"/>
      <c r="P194" s="289"/>
      <c r="Q194" s="289"/>
      <c r="R194" s="289"/>
      <c r="S194" s="290" t="s">
        <v>17</v>
      </c>
      <c r="T194" s="107">
        <f t="shared" si="129"/>
        <v>0</v>
      </c>
      <c r="U194" s="107">
        <f t="shared" si="118"/>
        <v>0</v>
      </c>
      <c r="V194" s="291"/>
      <c r="X194" s="70" t="str">
        <f t="shared" si="119"/>
        <v>【住宅手当】</v>
      </c>
      <c r="Y194" s="70">
        <f t="shared" si="120"/>
        <v>0.5</v>
      </c>
      <c r="Z194" s="70">
        <f t="shared" si="121"/>
        <v>0</v>
      </c>
      <c r="AA194" s="70">
        <f t="shared" si="122"/>
        <v>0</v>
      </c>
      <c r="AB194" s="77">
        <f t="shared" si="123"/>
        <v>0</v>
      </c>
      <c r="AC194" s="70">
        <f t="shared" si="124"/>
        <v>0</v>
      </c>
      <c r="AD194" s="77">
        <f t="shared" si="125"/>
        <v>0</v>
      </c>
      <c r="AE194" s="70">
        <f t="shared" si="126"/>
        <v>0</v>
      </c>
      <c r="AF194" s="70">
        <f t="shared" si="127"/>
        <v>0</v>
      </c>
      <c r="AG194" s="70">
        <f t="shared" si="128"/>
        <v>0</v>
      </c>
    </row>
    <row r="195" spans="1:33" s="70" customFormat="1" ht="20.5" customHeight="1" x14ac:dyDescent="0.55000000000000004">
      <c r="A195" s="315"/>
      <c r="B195" s="324"/>
      <c r="C195" s="348"/>
      <c r="D195" s="330"/>
      <c r="E195" s="89"/>
      <c r="F195" s="102">
        <v>5</v>
      </c>
      <c r="G195" s="104"/>
      <c r="H195" s="105"/>
      <c r="I195" s="106">
        <f t="shared" si="117"/>
        <v>1</v>
      </c>
      <c r="J195" s="118" t="str">
        <f>IF('変更シート（１回目）'!L195="なし",'変更シート（１回目）'!J195,'変更シート（１回目）'!N195)</f>
        <v>【住宅手当】</v>
      </c>
      <c r="K195" s="107">
        <f>'変更シート（１回目）'!T195</f>
        <v>0</v>
      </c>
      <c r="L195" s="300" t="s">
        <v>108</v>
      </c>
      <c r="M195" s="333"/>
      <c r="N195" s="288" t="s">
        <v>20</v>
      </c>
      <c r="O195" s="289"/>
      <c r="P195" s="289"/>
      <c r="Q195" s="289"/>
      <c r="R195" s="289"/>
      <c r="S195" s="290" t="s">
        <v>17</v>
      </c>
      <c r="T195" s="107">
        <f t="shared" si="129"/>
        <v>0</v>
      </c>
      <c r="U195" s="107">
        <f t="shared" si="118"/>
        <v>0</v>
      </c>
      <c r="V195" s="291"/>
      <c r="X195" s="70" t="str">
        <f t="shared" si="119"/>
        <v>【住宅手当】</v>
      </c>
      <c r="Y195" s="70">
        <f t="shared" si="120"/>
        <v>0.5</v>
      </c>
      <c r="Z195" s="70">
        <f t="shared" si="121"/>
        <v>0</v>
      </c>
      <c r="AA195" s="70">
        <f t="shared" si="122"/>
        <v>0</v>
      </c>
      <c r="AB195" s="77">
        <f t="shared" si="123"/>
        <v>0</v>
      </c>
      <c r="AC195" s="70">
        <f t="shared" si="124"/>
        <v>0</v>
      </c>
      <c r="AD195" s="77">
        <f t="shared" si="125"/>
        <v>0</v>
      </c>
      <c r="AE195" s="70">
        <f t="shared" si="126"/>
        <v>0</v>
      </c>
      <c r="AF195" s="70">
        <f t="shared" si="127"/>
        <v>0</v>
      </c>
      <c r="AG195" s="70">
        <f t="shared" si="128"/>
        <v>0</v>
      </c>
    </row>
    <row r="196" spans="1:33" s="70" customFormat="1" ht="20.5" customHeight="1" thickBot="1" x14ac:dyDescent="0.6">
      <c r="A196" s="315"/>
      <c r="B196" s="325"/>
      <c r="C196" s="349"/>
      <c r="D196" s="331"/>
      <c r="E196" s="90"/>
      <c r="F196" s="102">
        <v>6</v>
      </c>
      <c r="G196" s="104"/>
      <c r="H196" s="105"/>
      <c r="I196" s="106">
        <f t="shared" si="117"/>
        <v>1</v>
      </c>
      <c r="J196" s="118" t="str">
        <f>IF('変更シート（１回目）'!L196="なし",'変更シート（１回目）'!J196,'変更シート（１回目）'!N196)</f>
        <v>【住宅手当】</v>
      </c>
      <c r="K196" s="107">
        <f>'変更シート（１回目）'!T196</f>
        <v>0</v>
      </c>
      <c r="L196" s="300" t="s">
        <v>108</v>
      </c>
      <c r="M196" s="333"/>
      <c r="N196" s="288" t="s">
        <v>20</v>
      </c>
      <c r="O196" s="289"/>
      <c r="P196" s="289"/>
      <c r="Q196" s="289"/>
      <c r="R196" s="289"/>
      <c r="S196" s="290" t="s">
        <v>17</v>
      </c>
      <c r="T196" s="107">
        <f t="shared" si="129"/>
        <v>0</v>
      </c>
      <c r="U196" s="107">
        <f t="shared" si="118"/>
        <v>0</v>
      </c>
      <c r="V196" s="291"/>
      <c r="X196" s="70" t="str">
        <f t="shared" si="119"/>
        <v>【住宅手当】</v>
      </c>
      <c r="Y196" s="70">
        <f t="shared" si="120"/>
        <v>0.5</v>
      </c>
      <c r="Z196" s="70">
        <f t="shared" si="121"/>
        <v>0</v>
      </c>
      <c r="AA196" s="70">
        <f t="shared" si="122"/>
        <v>0</v>
      </c>
      <c r="AB196" s="77">
        <f t="shared" si="123"/>
        <v>0</v>
      </c>
      <c r="AC196" s="70">
        <f t="shared" si="124"/>
        <v>0</v>
      </c>
      <c r="AD196" s="77">
        <f t="shared" si="125"/>
        <v>0</v>
      </c>
      <c r="AE196" s="70">
        <f t="shared" si="126"/>
        <v>0</v>
      </c>
      <c r="AF196" s="70">
        <f t="shared" si="127"/>
        <v>0</v>
      </c>
      <c r="AG196" s="70">
        <f t="shared" si="128"/>
        <v>0</v>
      </c>
    </row>
    <row r="197" spans="1:33" s="70" customFormat="1" ht="20.5" customHeight="1" x14ac:dyDescent="0.55000000000000004">
      <c r="A197" s="338"/>
      <c r="B197" s="99"/>
      <c r="C197" s="99"/>
      <c r="D197" s="99"/>
      <c r="E197" s="97"/>
      <c r="F197" s="102">
        <v>7</v>
      </c>
      <c r="G197" s="104"/>
      <c r="H197" s="105"/>
      <c r="I197" s="106">
        <f t="shared" si="117"/>
        <v>1</v>
      </c>
      <c r="J197" s="118" t="str">
        <f>IF('変更シート（１回目）'!L197="なし",'変更シート（１回目）'!J197,'変更シート（１回目）'!N197)</f>
        <v>【住宅手当】</v>
      </c>
      <c r="K197" s="107">
        <f>'変更シート（１回目）'!T197</f>
        <v>0</v>
      </c>
      <c r="L197" s="300" t="s">
        <v>108</v>
      </c>
      <c r="M197" s="333"/>
      <c r="N197" s="288" t="s">
        <v>20</v>
      </c>
      <c r="O197" s="289"/>
      <c r="P197" s="289"/>
      <c r="Q197" s="289"/>
      <c r="R197" s="289"/>
      <c r="S197" s="290" t="s">
        <v>17</v>
      </c>
      <c r="T197" s="107">
        <f t="shared" si="129"/>
        <v>0</v>
      </c>
      <c r="U197" s="107">
        <f t="shared" si="118"/>
        <v>0</v>
      </c>
      <c r="V197" s="291"/>
      <c r="X197" s="70" t="str">
        <f t="shared" si="119"/>
        <v>【住宅手当】</v>
      </c>
      <c r="Y197" s="70">
        <f t="shared" si="120"/>
        <v>0.5</v>
      </c>
      <c r="Z197" s="70">
        <f t="shared" si="121"/>
        <v>0</v>
      </c>
      <c r="AA197" s="70">
        <f t="shared" si="122"/>
        <v>0</v>
      </c>
      <c r="AB197" s="77">
        <f t="shared" si="123"/>
        <v>0</v>
      </c>
      <c r="AC197" s="70">
        <f t="shared" si="124"/>
        <v>0</v>
      </c>
      <c r="AD197" s="77">
        <f t="shared" si="125"/>
        <v>0</v>
      </c>
      <c r="AE197" s="70">
        <f t="shared" si="126"/>
        <v>0</v>
      </c>
      <c r="AF197" s="70">
        <f t="shared" si="127"/>
        <v>0</v>
      </c>
      <c r="AG197" s="70">
        <f t="shared" si="128"/>
        <v>0</v>
      </c>
    </row>
    <row r="198" spans="1:33" s="70" customFormat="1" ht="20.5" customHeight="1" thickBot="1" x14ac:dyDescent="0.6">
      <c r="A198" s="338"/>
      <c r="B198" s="100"/>
      <c r="C198" s="100"/>
      <c r="D198" s="100"/>
      <c r="E198" s="98"/>
      <c r="F198" s="102">
        <v>8</v>
      </c>
      <c r="G198" s="104"/>
      <c r="H198" s="105"/>
      <c r="I198" s="106">
        <f t="shared" si="117"/>
        <v>1</v>
      </c>
      <c r="J198" s="118" t="str">
        <f>IF('変更シート（１回目）'!L198="なし",'変更シート（１回目）'!J198,'変更シート（１回目）'!N198)</f>
        <v>【住宅手当】</v>
      </c>
      <c r="K198" s="107">
        <f>'変更シート（１回目）'!T198</f>
        <v>0</v>
      </c>
      <c r="L198" s="300" t="s">
        <v>108</v>
      </c>
      <c r="M198" s="333"/>
      <c r="N198" s="288" t="s">
        <v>20</v>
      </c>
      <c r="O198" s="289"/>
      <c r="P198" s="289"/>
      <c r="Q198" s="289"/>
      <c r="R198" s="289"/>
      <c r="S198" s="290" t="s">
        <v>17</v>
      </c>
      <c r="T198" s="107">
        <f t="shared" si="129"/>
        <v>0</v>
      </c>
      <c r="U198" s="107">
        <f t="shared" si="118"/>
        <v>0</v>
      </c>
      <c r="V198" s="291"/>
      <c r="X198" s="70" t="str">
        <f t="shared" si="119"/>
        <v>【住宅手当】</v>
      </c>
      <c r="Y198" s="70">
        <f t="shared" si="120"/>
        <v>0.5</v>
      </c>
      <c r="Z198" s="70">
        <f t="shared" si="121"/>
        <v>0</v>
      </c>
      <c r="AA198" s="70">
        <f t="shared" si="122"/>
        <v>0</v>
      </c>
      <c r="AB198" s="77">
        <f t="shared" si="123"/>
        <v>0</v>
      </c>
      <c r="AC198" s="70">
        <f t="shared" si="124"/>
        <v>0</v>
      </c>
      <c r="AD198" s="77">
        <f t="shared" si="125"/>
        <v>0</v>
      </c>
      <c r="AE198" s="70">
        <f t="shared" si="126"/>
        <v>0</v>
      </c>
      <c r="AF198" s="70">
        <f t="shared" si="127"/>
        <v>0</v>
      </c>
      <c r="AG198" s="70">
        <f t="shared" si="128"/>
        <v>0</v>
      </c>
    </row>
    <row r="199" spans="1:33" s="70" customFormat="1" ht="20.5" customHeight="1" thickBot="1" x14ac:dyDescent="0.6">
      <c r="A199" s="315"/>
      <c r="B199" s="172" t="str">
        <f>IF(D192=0,C192,D192)</f>
        <v/>
      </c>
      <c r="C199" s="173" t="s">
        <v>164</v>
      </c>
      <c r="D199" s="174"/>
      <c r="E199" s="89"/>
      <c r="F199" s="102">
        <v>9</v>
      </c>
      <c r="G199" s="104"/>
      <c r="H199" s="105"/>
      <c r="I199" s="106">
        <f t="shared" si="117"/>
        <v>1</v>
      </c>
      <c r="J199" s="118" t="str">
        <f>IF('変更シート（１回目）'!L199="なし",'変更シート（１回目）'!J199,'変更シート（１回目）'!N199)</f>
        <v>【住宅手当】</v>
      </c>
      <c r="K199" s="107">
        <f>'変更シート（１回目）'!T199</f>
        <v>0</v>
      </c>
      <c r="L199" s="300" t="s">
        <v>108</v>
      </c>
      <c r="M199" s="333"/>
      <c r="N199" s="288" t="s">
        <v>20</v>
      </c>
      <c r="O199" s="289"/>
      <c r="P199" s="289"/>
      <c r="Q199" s="289"/>
      <c r="R199" s="289"/>
      <c r="S199" s="290" t="s">
        <v>17</v>
      </c>
      <c r="T199" s="107">
        <f t="shared" si="129"/>
        <v>0</v>
      </c>
      <c r="U199" s="107">
        <f t="shared" si="118"/>
        <v>0</v>
      </c>
      <c r="V199" s="291"/>
      <c r="X199" s="70" t="str">
        <f t="shared" si="119"/>
        <v>【住宅手当】</v>
      </c>
      <c r="Y199" s="70">
        <f t="shared" si="120"/>
        <v>0.5</v>
      </c>
      <c r="Z199" s="70">
        <f t="shared" si="121"/>
        <v>0</v>
      </c>
      <c r="AA199" s="70">
        <f t="shared" si="122"/>
        <v>0</v>
      </c>
      <c r="AB199" s="77">
        <f t="shared" si="123"/>
        <v>0</v>
      </c>
      <c r="AC199" s="70">
        <f t="shared" si="124"/>
        <v>0</v>
      </c>
      <c r="AD199" s="77">
        <f t="shared" si="125"/>
        <v>0</v>
      </c>
      <c r="AE199" s="70">
        <f t="shared" si="126"/>
        <v>0</v>
      </c>
      <c r="AF199" s="70">
        <f t="shared" si="127"/>
        <v>0</v>
      </c>
      <c r="AG199" s="70">
        <f t="shared" si="128"/>
        <v>0</v>
      </c>
    </row>
    <row r="200" spans="1:33" s="70" customFormat="1" ht="20.5" customHeight="1" thickBot="1" x14ac:dyDescent="0.6">
      <c r="A200" s="315"/>
      <c r="B200" s="174" t="s">
        <v>5</v>
      </c>
      <c r="C200" s="175">
        <f>'変更シート（１回目）'!D200</f>
        <v>12</v>
      </c>
      <c r="D200" s="176">
        <f>COUNTIF(X191:X202,"&lt;&gt;【補助対象外】")</f>
        <v>12</v>
      </c>
      <c r="E200" s="90"/>
      <c r="F200" s="102">
        <v>10</v>
      </c>
      <c r="G200" s="104"/>
      <c r="H200" s="105"/>
      <c r="I200" s="106">
        <f t="shared" si="117"/>
        <v>1</v>
      </c>
      <c r="J200" s="118" t="str">
        <f>IF('変更シート（１回目）'!L200="なし",'変更シート（１回目）'!J200,'変更シート（１回目）'!N200)</f>
        <v>【住宅手当】</v>
      </c>
      <c r="K200" s="107">
        <f>'変更シート（１回目）'!T200</f>
        <v>0</v>
      </c>
      <c r="L200" s="300" t="s">
        <v>108</v>
      </c>
      <c r="M200" s="333"/>
      <c r="N200" s="288" t="s">
        <v>20</v>
      </c>
      <c r="O200" s="289"/>
      <c r="P200" s="289"/>
      <c r="Q200" s="289"/>
      <c r="R200" s="289"/>
      <c r="S200" s="290" t="s">
        <v>17</v>
      </c>
      <c r="T200" s="107">
        <f t="shared" si="129"/>
        <v>0</v>
      </c>
      <c r="U200" s="107">
        <f t="shared" si="118"/>
        <v>0</v>
      </c>
      <c r="V200" s="291"/>
      <c r="X200" s="70" t="str">
        <f t="shared" si="119"/>
        <v>【住宅手当】</v>
      </c>
      <c r="Y200" s="70">
        <f t="shared" si="120"/>
        <v>0.5</v>
      </c>
      <c r="Z200" s="70">
        <f t="shared" si="121"/>
        <v>0</v>
      </c>
      <c r="AA200" s="70">
        <f t="shared" si="122"/>
        <v>0</v>
      </c>
      <c r="AB200" s="77">
        <f t="shared" si="123"/>
        <v>0</v>
      </c>
      <c r="AC200" s="70">
        <f t="shared" si="124"/>
        <v>0</v>
      </c>
      <c r="AD200" s="77">
        <f t="shared" si="125"/>
        <v>0</v>
      </c>
      <c r="AE200" s="70">
        <f t="shared" si="126"/>
        <v>0</v>
      </c>
      <c r="AF200" s="70">
        <f t="shared" si="127"/>
        <v>0</v>
      </c>
      <c r="AG200" s="70">
        <f t="shared" si="128"/>
        <v>0</v>
      </c>
    </row>
    <row r="201" spans="1:33" s="70" customFormat="1" ht="20.5" customHeight="1" thickBot="1" x14ac:dyDescent="0.6">
      <c r="A201" s="315"/>
      <c r="B201" s="89" t="s">
        <v>114</v>
      </c>
      <c r="C201" s="182">
        <f>ROUNDDOWN(SUM(K191:K202),-3)</f>
        <v>0</v>
      </c>
      <c r="D201" s="177">
        <f>ROUNDDOWN(SUM(T191:T202),-3)</f>
        <v>0</v>
      </c>
      <c r="E201" s="89"/>
      <c r="F201" s="102">
        <v>11</v>
      </c>
      <c r="G201" s="104"/>
      <c r="H201" s="105"/>
      <c r="I201" s="106">
        <f t="shared" si="117"/>
        <v>1</v>
      </c>
      <c r="J201" s="118" t="str">
        <f>IF('変更シート（１回目）'!L201="なし",'変更シート（１回目）'!J201,'変更シート（１回目）'!N201)</f>
        <v>【住宅手当】</v>
      </c>
      <c r="K201" s="107">
        <f>'変更シート（１回目）'!T201</f>
        <v>0</v>
      </c>
      <c r="L201" s="300" t="s">
        <v>108</v>
      </c>
      <c r="M201" s="333"/>
      <c r="N201" s="288" t="s">
        <v>20</v>
      </c>
      <c r="O201" s="289"/>
      <c r="P201" s="289"/>
      <c r="Q201" s="289"/>
      <c r="R201" s="289"/>
      <c r="S201" s="290" t="s">
        <v>17</v>
      </c>
      <c r="T201" s="107">
        <f t="shared" si="129"/>
        <v>0</v>
      </c>
      <c r="U201" s="107">
        <f t="shared" si="118"/>
        <v>0</v>
      </c>
      <c r="V201" s="291"/>
      <c r="X201" s="70" t="str">
        <f t="shared" si="119"/>
        <v>【住宅手当】</v>
      </c>
      <c r="Y201" s="70">
        <f t="shared" si="120"/>
        <v>0.5</v>
      </c>
      <c r="Z201" s="70">
        <f t="shared" si="121"/>
        <v>0</v>
      </c>
      <c r="AA201" s="70">
        <f t="shared" si="122"/>
        <v>0</v>
      </c>
      <c r="AB201" s="77">
        <f t="shared" si="123"/>
        <v>0</v>
      </c>
      <c r="AC201" s="70">
        <f t="shared" si="124"/>
        <v>0</v>
      </c>
      <c r="AD201" s="77">
        <f t="shared" si="125"/>
        <v>0</v>
      </c>
      <c r="AE201" s="70">
        <f t="shared" si="126"/>
        <v>0</v>
      </c>
      <c r="AF201" s="70">
        <f t="shared" si="127"/>
        <v>0</v>
      </c>
      <c r="AG201" s="70">
        <f t="shared" si="128"/>
        <v>0</v>
      </c>
    </row>
    <row r="202" spans="1:33" s="70" customFormat="1" ht="20.5" customHeight="1" thickBot="1" x14ac:dyDescent="0.6">
      <c r="A202" s="315"/>
      <c r="B202" s="183" t="s">
        <v>115</v>
      </c>
      <c r="C202" s="178"/>
      <c r="D202" s="179">
        <f>D201-C201</f>
        <v>0</v>
      </c>
      <c r="E202" s="90"/>
      <c r="F202" s="108">
        <v>12</v>
      </c>
      <c r="G202" s="109"/>
      <c r="H202" s="110"/>
      <c r="I202" s="111">
        <f t="shared" si="117"/>
        <v>1</v>
      </c>
      <c r="J202" s="120" t="str">
        <f>IF('変更シート（１回目）'!L202="なし",'変更シート（１回目）'!J202,'変更シート（１回目）'!N202)</f>
        <v>【住宅手当】</v>
      </c>
      <c r="K202" s="112">
        <f>'変更シート（１回目）'!T202</f>
        <v>0</v>
      </c>
      <c r="L202" s="303" t="s">
        <v>108</v>
      </c>
      <c r="M202" s="334"/>
      <c r="N202" s="295" t="s">
        <v>20</v>
      </c>
      <c r="O202" s="296"/>
      <c r="P202" s="296"/>
      <c r="Q202" s="296"/>
      <c r="R202" s="296"/>
      <c r="S202" s="297" t="s">
        <v>17</v>
      </c>
      <c r="T202" s="112">
        <f t="shared" si="129"/>
        <v>0</v>
      </c>
      <c r="U202" s="112">
        <f t="shared" si="118"/>
        <v>0</v>
      </c>
      <c r="V202" s="298"/>
      <c r="X202" s="70" t="str">
        <f t="shared" si="119"/>
        <v>【住宅手当】</v>
      </c>
      <c r="Y202" s="70">
        <f t="shared" si="120"/>
        <v>0.5</v>
      </c>
      <c r="Z202" s="70">
        <f t="shared" si="121"/>
        <v>0</v>
      </c>
      <c r="AA202" s="70">
        <f t="shared" si="122"/>
        <v>0</v>
      </c>
      <c r="AB202" s="77">
        <f t="shared" si="123"/>
        <v>0</v>
      </c>
      <c r="AC202" s="70">
        <f t="shared" si="124"/>
        <v>0</v>
      </c>
      <c r="AD202" s="77">
        <f t="shared" si="125"/>
        <v>0</v>
      </c>
      <c r="AE202" s="70">
        <f t="shared" si="126"/>
        <v>0</v>
      </c>
      <c r="AF202" s="70">
        <f t="shared" si="127"/>
        <v>0</v>
      </c>
      <c r="AG202" s="70">
        <f t="shared" si="128"/>
        <v>0</v>
      </c>
    </row>
    <row r="203" spans="1:33" s="70" customFormat="1" ht="3.65" customHeight="1" x14ac:dyDescent="0.55000000000000004">
      <c r="A203" s="147"/>
      <c r="B203" s="91"/>
      <c r="C203" s="71"/>
      <c r="D203" s="151"/>
      <c r="E203" s="92"/>
      <c r="F203" s="71"/>
      <c r="G203" s="93"/>
      <c r="H203" s="93"/>
      <c r="I203" s="94"/>
      <c r="J203" s="156"/>
      <c r="K203" s="95"/>
      <c r="L203" s="156"/>
      <c r="M203" s="157"/>
      <c r="N203" s="267"/>
      <c r="O203" s="268"/>
      <c r="P203" s="268"/>
      <c r="Q203" s="268"/>
      <c r="R203" s="268"/>
      <c r="S203" s="267"/>
      <c r="T203" s="95"/>
      <c r="U203" s="95"/>
      <c r="V203" s="96"/>
      <c r="AB203" s="77"/>
      <c r="AD203" s="77"/>
    </row>
    <row r="204" spans="1:33" s="70" customFormat="1" ht="3.65" customHeight="1" x14ac:dyDescent="0.55000000000000004">
      <c r="A204" s="147"/>
      <c r="B204" s="91"/>
      <c r="C204" s="71"/>
      <c r="D204" s="151"/>
      <c r="E204" s="92"/>
      <c r="F204" s="71"/>
      <c r="G204" s="93"/>
      <c r="H204" s="93"/>
      <c r="I204" s="94"/>
      <c r="J204" s="156"/>
      <c r="K204" s="95"/>
      <c r="L204" s="156"/>
      <c r="M204" s="157"/>
      <c r="N204" s="267"/>
      <c r="O204" s="268"/>
      <c r="P204" s="268"/>
      <c r="Q204" s="268"/>
      <c r="R204" s="268"/>
      <c r="S204" s="267"/>
      <c r="T204" s="95"/>
      <c r="U204" s="95"/>
      <c r="V204" s="96"/>
      <c r="AB204" s="77"/>
      <c r="AD204" s="77"/>
    </row>
    <row r="205" spans="1:33" s="70" customFormat="1" ht="3.65" customHeight="1" thickBot="1" x14ac:dyDescent="0.6">
      <c r="A205" s="147"/>
      <c r="B205" s="91"/>
      <c r="C205" s="71"/>
      <c r="D205" s="151"/>
      <c r="E205" s="92"/>
      <c r="F205" s="71"/>
      <c r="G205" s="93"/>
      <c r="H205" s="93"/>
      <c r="I205" s="94"/>
      <c r="J205" s="156"/>
      <c r="K205" s="95"/>
      <c r="L205" s="156"/>
      <c r="M205" s="157"/>
      <c r="N205" s="267"/>
      <c r="O205" s="268"/>
      <c r="P205" s="268"/>
      <c r="Q205" s="268"/>
      <c r="R205" s="268"/>
      <c r="S205" s="267"/>
      <c r="T205" s="95"/>
      <c r="U205" s="95"/>
      <c r="V205" s="96"/>
      <c r="AB205" s="77"/>
      <c r="AD205" s="77"/>
    </row>
    <row r="206" spans="1:33" s="70" customFormat="1" ht="3.65" customHeight="1" x14ac:dyDescent="0.55000000000000004">
      <c r="A206" s="147"/>
      <c r="B206" s="162"/>
      <c r="C206" s="164"/>
      <c r="D206" s="161"/>
      <c r="E206" s="163"/>
      <c r="F206" s="164"/>
      <c r="G206" s="165"/>
      <c r="H206" s="165"/>
      <c r="I206" s="166"/>
      <c r="J206" s="180"/>
      <c r="K206" s="167"/>
      <c r="L206" s="180"/>
      <c r="M206" s="181"/>
      <c r="N206" s="269"/>
      <c r="O206" s="270"/>
      <c r="P206" s="270"/>
      <c r="Q206" s="270"/>
      <c r="R206" s="270"/>
      <c r="S206" s="269"/>
      <c r="T206" s="167"/>
      <c r="U206" s="167"/>
      <c r="V206" s="168"/>
      <c r="AB206" s="77"/>
      <c r="AD206" s="77"/>
    </row>
    <row r="207" spans="1:33" s="70" customFormat="1" ht="3.65" customHeight="1" x14ac:dyDescent="0.55000000000000004">
      <c r="A207" s="147"/>
      <c r="B207" s="91"/>
      <c r="C207" s="71"/>
      <c r="D207" s="151"/>
      <c r="E207" s="92"/>
      <c r="F207" s="71"/>
      <c r="G207" s="93"/>
      <c r="H207" s="93"/>
      <c r="I207" s="94"/>
      <c r="J207" s="156"/>
      <c r="K207" s="95"/>
      <c r="L207" s="156"/>
      <c r="M207" s="157"/>
      <c r="N207" s="267"/>
      <c r="O207" s="268"/>
      <c r="P207" s="268"/>
      <c r="Q207" s="268"/>
      <c r="R207" s="268"/>
      <c r="S207" s="267"/>
      <c r="T207" s="95"/>
      <c r="U207" s="95"/>
      <c r="V207" s="96"/>
      <c r="AB207" s="77"/>
      <c r="AD207" s="77"/>
    </row>
    <row r="208" spans="1:33" s="70" customFormat="1" ht="3.65" customHeight="1" x14ac:dyDescent="0.55000000000000004">
      <c r="A208" s="147"/>
      <c r="B208" s="91"/>
      <c r="C208" s="71"/>
      <c r="D208" s="151"/>
      <c r="E208" s="92"/>
      <c r="F208" s="71"/>
      <c r="G208" s="93"/>
      <c r="H208" s="93"/>
      <c r="I208" s="94"/>
      <c r="J208" s="156"/>
      <c r="K208" s="95"/>
      <c r="L208" s="156"/>
      <c r="M208" s="157"/>
      <c r="N208" s="267"/>
      <c r="O208" s="268"/>
      <c r="P208" s="268"/>
      <c r="Q208" s="268"/>
      <c r="R208" s="268"/>
      <c r="S208" s="267"/>
      <c r="T208" s="95"/>
      <c r="U208" s="95"/>
      <c r="V208" s="96"/>
      <c r="AB208" s="77"/>
      <c r="AD208" s="77"/>
    </row>
    <row r="209" spans="1:33" ht="20" thickBot="1" x14ac:dyDescent="0.5">
      <c r="B209" s="6"/>
      <c r="C209" s="6"/>
      <c r="D209" s="122" t="str">
        <f>'変更シート（１回目）'!D209</f>
        <v>11人目</v>
      </c>
      <c r="E209" s="6"/>
      <c r="F209" s="6"/>
      <c r="N209" s="155"/>
      <c r="O209" s="154"/>
      <c r="P209" s="154"/>
      <c r="Q209" s="154"/>
      <c r="R209" s="154"/>
      <c r="S209" s="154"/>
      <c r="T209" s="154"/>
      <c r="U209" s="154"/>
      <c r="V209" s="155"/>
    </row>
    <row r="210" spans="1:33" s="70" customFormat="1" ht="48" customHeight="1" thickBot="1" x14ac:dyDescent="0.6">
      <c r="A210" s="78"/>
      <c r="B210" s="83" t="s">
        <v>94</v>
      </c>
      <c r="C210" s="83" t="s">
        <v>105</v>
      </c>
      <c r="D210" s="114" t="s">
        <v>107</v>
      </c>
      <c r="E210" s="88"/>
      <c r="F210" s="83" t="s">
        <v>93</v>
      </c>
      <c r="G210" s="84" t="s">
        <v>66</v>
      </c>
      <c r="H210" s="84" t="s">
        <v>67</v>
      </c>
      <c r="I210" s="81" t="s">
        <v>73</v>
      </c>
      <c r="J210" s="116" t="s">
        <v>172</v>
      </c>
      <c r="K210" s="116" t="s">
        <v>170</v>
      </c>
      <c r="L210" s="116" t="s">
        <v>109</v>
      </c>
      <c r="M210" s="116"/>
      <c r="N210" s="84" t="s">
        <v>75</v>
      </c>
      <c r="O210" s="84" t="s">
        <v>69</v>
      </c>
      <c r="P210" s="84" t="s">
        <v>68</v>
      </c>
      <c r="Q210" s="84" t="s">
        <v>70</v>
      </c>
      <c r="R210" s="84" t="s">
        <v>71</v>
      </c>
      <c r="S210" s="84" t="s">
        <v>15</v>
      </c>
      <c r="T210" s="121" t="s">
        <v>113</v>
      </c>
      <c r="U210" s="80" t="s">
        <v>74</v>
      </c>
      <c r="V210" s="69" t="s">
        <v>116</v>
      </c>
      <c r="Y210" s="70" t="s">
        <v>54</v>
      </c>
      <c r="Z210" s="70" t="s">
        <v>79</v>
      </c>
      <c r="AA210" s="70" t="s">
        <v>56</v>
      </c>
      <c r="AB210" s="70" t="s">
        <v>57</v>
      </c>
      <c r="AC210" s="71" t="s">
        <v>58</v>
      </c>
      <c r="AD210" s="70" t="s">
        <v>59</v>
      </c>
      <c r="AE210" s="70" t="s">
        <v>60</v>
      </c>
      <c r="AF210" s="70" t="s">
        <v>61</v>
      </c>
      <c r="AG210" s="70" t="s">
        <v>62</v>
      </c>
    </row>
    <row r="211" spans="1:33" s="70" customFormat="1" ht="20.5" customHeight="1" x14ac:dyDescent="0.55000000000000004">
      <c r="A211" s="315"/>
      <c r="B211" s="72" t="s">
        <v>96</v>
      </c>
      <c r="C211" s="184" t="str">
        <f>IF('変更シート（１回目）'!D211=0,'変更シート（１回目）'!C211,'変更シート（１回目）'!D211)</f>
        <v/>
      </c>
      <c r="D211" s="304"/>
      <c r="E211" s="89"/>
      <c r="F211" s="87">
        <v>1</v>
      </c>
      <c r="G211" s="73"/>
      <c r="H211" s="74"/>
      <c r="I211" s="75">
        <f t="shared" ref="I211:I222" si="130">IF(H211-G211+1&lt;10,IF(H211-G211+1&gt;0,H211-G211+1,"✕"),"✕")</f>
        <v>1</v>
      </c>
      <c r="J211" s="119" t="str">
        <f>IF('変更シート（１回目）'!L211="なし",'変更シート（１回目）'!J211,'変更シート（１回目）'!N211)</f>
        <v>【住宅手当】</v>
      </c>
      <c r="K211" s="117">
        <f>'変更シート（１回目）'!T211</f>
        <v>0</v>
      </c>
      <c r="L211" s="300" t="s">
        <v>108</v>
      </c>
      <c r="M211" s="332" t="s">
        <v>110</v>
      </c>
      <c r="N211" s="283" t="s">
        <v>20</v>
      </c>
      <c r="O211" s="284"/>
      <c r="P211" s="284"/>
      <c r="Q211" s="284"/>
      <c r="R211" s="284"/>
      <c r="S211" s="285" t="s">
        <v>17</v>
      </c>
      <c r="T211" s="76">
        <f>IF(L211="【あり】",IF(N211="【住宅手当】",AC211,IF(N211="【宿舎借上げ】",AG211,0)),K211)</f>
        <v>0</v>
      </c>
      <c r="U211" s="76">
        <f t="shared" ref="U211:U222" si="131">I211*T211</f>
        <v>0</v>
      </c>
      <c r="V211" s="286"/>
      <c r="X211" s="70" t="str">
        <f t="shared" ref="X211:X222" si="132">IF(L211="【あり】",N211,J211)</f>
        <v>【住宅手当】</v>
      </c>
      <c r="Y211" s="70">
        <f t="shared" ref="Y211:Y222" si="133">IF(S211="標準エリア",1/2,(IF(S211="加算エリア",2/3,0)))</f>
        <v>0.5</v>
      </c>
      <c r="Z211" s="70">
        <f t="shared" ref="Z211:Z222" si="134">P211*Y211</f>
        <v>0</v>
      </c>
      <c r="AA211" s="70">
        <f t="shared" ref="AA211:AA222" si="135">IF(Z211&gt;=(IF(S211="標準エリア",10000,IF(S211="加算エリア",14000,0))),IF(S211="標準エリア",10000,IF(S211="加算エリア",14000,0)),Z211)</f>
        <v>0</v>
      </c>
      <c r="AB211" s="77">
        <f t="shared" ref="AB211:AB222" si="136">O211-P211</f>
        <v>0</v>
      </c>
      <c r="AC211" s="70">
        <f t="shared" ref="AC211:AC222" si="137">IF(AA211&gt;=AB211,AB211,AA211)</f>
        <v>0</v>
      </c>
      <c r="AD211" s="77">
        <f t="shared" ref="AD211:AD222" si="138">Q211-R211</f>
        <v>0</v>
      </c>
      <c r="AE211" s="70">
        <f t="shared" ref="AE211:AE222" si="139">AD211*Y211</f>
        <v>0</v>
      </c>
      <c r="AF211" s="70">
        <f t="shared" ref="AF211:AF222" si="140">IF(AE211&gt;=(IF(S211="標準エリア",10000,14000)),(IF(S211="標準エリア",10000,14000)),AE211)</f>
        <v>0</v>
      </c>
      <c r="AG211" s="70">
        <f t="shared" ref="AG211:AG222" si="141">IF(AF211&gt;=R211,R211,AF211)</f>
        <v>0</v>
      </c>
    </row>
    <row r="212" spans="1:33" s="70" customFormat="1" ht="20.5" customHeight="1" x14ac:dyDescent="0.55000000000000004">
      <c r="A212" s="315"/>
      <c r="B212" s="101" t="s">
        <v>97</v>
      </c>
      <c r="C212" s="102" t="str">
        <f>IF('変更シート（１回目）'!D212=0,'変更シート（１回目）'!C212,'変更シート（１回目）'!D212)</f>
        <v/>
      </c>
      <c r="D212" s="301"/>
      <c r="E212" s="90"/>
      <c r="F212" s="102">
        <v>2</v>
      </c>
      <c r="G212" s="104"/>
      <c r="H212" s="105"/>
      <c r="I212" s="106">
        <f t="shared" si="130"/>
        <v>1</v>
      </c>
      <c r="J212" s="118" t="str">
        <f>IF('変更シート（１回目）'!L212="なし",'変更シート（１回目）'!J212,'変更シート（１回目）'!N212)</f>
        <v>【住宅手当】</v>
      </c>
      <c r="K212" s="107">
        <f>'変更シート（１回目）'!T212</f>
        <v>0</v>
      </c>
      <c r="L212" s="300" t="s">
        <v>108</v>
      </c>
      <c r="M212" s="333"/>
      <c r="N212" s="288" t="s">
        <v>20</v>
      </c>
      <c r="O212" s="289"/>
      <c r="P212" s="289"/>
      <c r="Q212" s="289"/>
      <c r="R212" s="289"/>
      <c r="S212" s="290" t="s">
        <v>17</v>
      </c>
      <c r="T212" s="107">
        <f>IF(L212="【あり】",IF(N212="【住宅手当】",AC212,IF(N212="【宿舎借上げ】",AG212,0)),K212)</f>
        <v>0</v>
      </c>
      <c r="U212" s="107">
        <f t="shared" si="131"/>
        <v>0</v>
      </c>
      <c r="V212" s="291"/>
      <c r="X212" s="70" t="str">
        <f t="shared" si="132"/>
        <v>【住宅手当】</v>
      </c>
      <c r="Y212" s="70">
        <f t="shared" si="133"/>
        <v>0.5</v>
      </c>
      <c r="Z212" s="70">
        <f t="shared" si="134"/>
        <v>0</v>
      </c>
      <c r="AA212" s="70">
        <f t="shared" si="135"/>
        <v>0</v>
      </c>
      <c r="AB212" s="77">
        <f t="shared" si="136"/>
        <v>0</v>
      </c>
      <c r="AC212" s="70">
        <f t="shared" si="137"/>
        <v>0</v>
      </c>
      <c r="AD212" s="77">
        <f t="shared" si="138"/>
        <v>0</v>
      </c>
      <c r="AE212" s="70">
        <f t="shared" si="139"/>
        <v>0</v>
      </c>
      <c r="AF212" s="70">
        <f t="shared" si="140"/>
        <v>0</v>
      </c>
      <c r="AG212" s="70">
        <f t="shared" si="141"/>
        <v>0</v>
      </c>
    </row>
    <row r="213" spans="1:33" s="70" customFormat="1" ht="20.5" customHeight="1" x14ac:dyDescent="0.55000000000000004">
      <c r="A213" s="315"/>
      <c r="B213" s="101" t="s">
        <v>106</v>
      </c>
      <c r="C213" s="103" t="str">
        <f>IF('変更シート（１回目）'!D213=0,'変更シート（１回目）'!C213,'変更シート（１回目）'!D213)</f>
        <v/>
      </c>
      <c r="D213" s="301"/>
      <c r="E213" s="89"/>
      <c r="F213" s="102">
        <v>3</v>
      </c>
      <c r="G213" s="104"/>
      <c r="H213" s="105"/>
      <c r="I213" s="106">
        <f t="shared" si="130"/>
        <v>1</v>
      </c>
      <c r="J213" s="118" t="str">
        <f>IF('変更シート（１回目）'!L213="なし",'変更シート（１回目）'!J213,'変更シート（１回目）'!N213)</f>
        <v>【住宅手当】</v>
      </c>
      <c r="K213" s="107">
        <f>'変更シート（１回目）'!T213</f>
        <v>0</v>
      </c>
      <c r="L213" s="300" t="s">
        <v>108</v>
      </c>
      <c r="M213" s="333"/>
      <c r="N213" s="288" t="s">
        <v>20</v>
      </c>
      <c r="O213" s="289"/>
      <c r="P213" s="289"/>
      <c r="Q213" s="289"/>
      <c r="R213" s="289"/>
      <c r="S213" s="290" t="s">
        <v>17</v>
      </c>
      <c r="T213" s="107">
        <f t="shared" ref="T213:T222" si="142">IF(L213="【あり】",IF(N213="【住宅手当】",AC213,IF(N213="【宿舎借上げ】",AG213,0)),K213)</f>
        <v>0</v>
      </c>
      <c r="U213" s="107">
        <f t="shared" si="131"/>
        <v>0</v>
      </c>
      <c r="V213" s="291"/>
      <c r="X213" s="70" t="str">
        <f t="shared" si="132"/>
        <v>【住宅手当】</v>
      </c>
      <c r="Y213" s="70">
        <f t="shared" si="133"/>
        <v>0.5</v>
      </c>
      <c r="Z213" s="70">
        <f t="shared" si="134"/>
        <v>0</v>
      </c>
      <c r="AA213" s="70">
        <f t="shared" si="135"/>
        <v>0</v>
      </c>
      <c r="AB213" s="77">
        <f t="shared" si="136"/>
        <v>0</v>
      </c>
      <c r="AC213" s="70">
        <f t="shared" si="137"/>
        <v>0</v>
      </c>
      <c r="AD213" s="77">
        <f t="shared" si="138"/>
        <v>0</v>
      </c>
      <c r="AE213" s="70">
        <f t="shared" si="139"/>
        <v>0</v>
      </c>
      <c r="AF213" s="70">
        <f t="shared" si="140"/>
        <v>0</v>
      </c>
      <c r="AG213" s="70">
        <f t="shared" si="141"/>
        <v>0</v>
      </c>
    </row>
    <row r="214" spans="1:33" s="70" customFormat="1" ht="20.5" customHeight="1" x14ac:dyDescent="0.55000000000000004">
      <c r="A214" s="315"/>
      <c r="B214" s="323" t="s">
        <v>101</v>
      </c>
      <c r="C214" s="347" t="str">
        <f>IF('変更シート（１回目）'!D214=0,'変更シート（１回目）'!C214,'変更シート（１回目）'!D214)</f>
        <v/>
      </c>
      <c r="D214" s="329"/>
      <c r="E214" s="90"/>
      <c r="F214" s="102">
        <v>4</v>
      </c>
      <c r="G214" s="104"/>
      <c r="H214" s="105"/>
      <c r="I214" s="106">
        <f t="shared" si="130"/>
        <v>1</v>
      </c>
      <c r="J214" s="118" t="str">
        <f>IF('変更シート（１回目）'!L214="なし",'変更シート（１回目）'!J214,'変更シート（１回目）'!N214)</f>
        <v>【住宅手当】</v>
      </c>
      <c r="K214" s="107">
        <f>'変更シート（１回目）'!T214</f>
        <v>0</v>
      </c>
      <c r="L214" s="300" t="s">
        <v>108</v>
      </c>
      <c r="M214" s="333"/>
      <c r="N214" s="288" t="s">
        <v>20</v>
      </c>
      <c r="O214" s="289"/>
      <c r="P214" s="289"/>
      <c r="Q214" s="289"/>
      <c r="R214" s="289"/>
      <c r="S214" s="290" t="s">
        <v>17</v>
      </c>
      <c r="T214" s="107">
        <f t="shared" si="142"/>
        <v>0</v>
      </c>
      <c r="U214" s="107">
        <f t="shared" si="131"/>
        <v>0</v>
      </c>
      <c r="V214" s="291"/>
      <c r="X214" s="70" t="str">
        <f t="shared" si="132"/>
        <v>【住宅手当】</v>
      </c>
      <c r="Y214" s="70">
        <f t="shared" si="133"/>
        <v>0.5</v>
      </c>
      <c r="Z214" s="70">
        <f t="shared" si="134"/>
        <v>0</v>
      </c>
      <c r="AA214" s="70">
        <f t="shared" si="135"/>
        <v>0</v>
      </c>
      <c r="AB214" s="77">
        <f t="shared" si="136"/>
        <v>0</v>
      </c>
      <c r="AC214" s="70">
        <f t="shared" si="137"/>
        <v>0</v>
      </c>
      <c r="AD214" s="77">
        <f t="shared" si="138"/>
        <v>0</v>
      </c>
      <c r="AE214" s="70">
        <f t="shared" si="139"/>
        <v>0</v>
      </c>
      <c r="AF214" s="70">
        <f t="shared" si="140"/>
        <v>0</v>
      </c>
      <c r="AG214" s="70">
        <f t="shared" si="141"/>
        <v>0</v>
      </c>
    </row>
    <row r="215" spans="1:33" s="70" customFormat="1" ht="20.5" customHeight="1" x14ac:dyDescent="0.55000000000000004">
      <c r="A215" s="315"/>
      <c r="B215" s="324"/>
      <c r="C215" s="348"/>
      <c r="D215" s="330"/>
      <c r="E215" s="89"/>
      <c r="F215" s="102">
        <v>5</v>
      </c>
      <c r="G215" s="104"/>
      <c r="H215" s="105"/>
      <c r="I215" s="106">
        <f t="shared" si="130"/>
        <v>1</v>
      </c>
      <c r="J215" s="118" t="str">
        <f>IF('変更シート（１回目）'!L215="なし",'変更シート（１回目）'!J215,'変更シート（１回目）'!N215)</f>
        <v>【住宅手当】</v>
      </c>
      <c r="K215" s="107">
        <f>'変更シート（１回目）'!T215</f>
        <v>0</v>
      </c>
      <c r="L215" s="300" t="s">
        <v>108</v>
      </c>
      <c r="M215" s="333"/>
      <c r="N215" s="288" t="s">
        <v>20</v>
      </c>
      <c r="O215" s="289"/>
      <c r="P215" s="289"/>
      <c r="Q215" s="289"/>
      <c r="R215" s="289"/>
      <c r="S215" s="290" t="s">
        <v>17</v>
      </c>
      <c r="T215" s="107">
        <f t="shared" si="142"/>
        <v>0</v>
      </c>
      <c r="U215" s="107">
        <f t="shared" si="131"/>
        <v>0</v>
      </c>
      <c r="V215" s="291"/>
      <c r="X215" s="70" t="str">
        <f t="shared" si="132"/>
        <v>【住宅手当】</v>
      </c>
      <c r="Y215" s="70">
        <f t="shared" si="133"/>
        <v>0.5</v>
      </c>
      <c r="Z215" s="70">
        <f t="shared" si="134"/>
        <v>0</v>
      </c>
      <c r="AA215" s="70">
        <f t="shared" si="135"/>
        <v>0</v>
      </c>
      <c r="AB215" s="77">
        <f t="shared" si="136"/>
        <v>0</v>
      </c>
      <c r="AC215" s="70">
        <f t="shared" si="137"/>
        <v>0</v>
      </c>
      <c r="AD215" s="77">
        <f t="shared" si="138"/>
        <v>0</v>
      </c>
      <c r="AE215" s="70">
        <f t="shared" si="139"/>
        <v>0</v>
      </c>
      <c r="AF215" s="70">
        <f t="shared" si="140"/>
        <v>0</v>
      </c>
      <c r="AG215" s="70">
        <f t="shared" si="141"/>
        <v>0</v>
      </c>
    </row>
    <row r="216" spans="1:33" s="70" customFormat="1" ht="20.5" customHeight="1" thickBot="1" x14ac:dyDescent="0.6">
      <c r="A216" s="315"/>
      <c r="B216" s="325"/>
      <c r="C216" s="349"/>
      <c r="D216" s="331"/>
      <c r="E216" s="90"/>
      <c r="F216" s="102">
        <v>6</v>
      </c>
      <c r="G216" s="104"/>
      <c r="H216" s="105"/>
      <c r="I216" s="106">
        <f t="shared" si="130"/>
        <v>1</v>
      </c>
      <c r="J216" s="118" t="str">
        <f>IF('変更シート（１回目）'!L216="なし",'変更シート（１回目）'!J216,'変更シート（１回目）'!N216)</f>
        <v>【住宅手当】</v>
      </c>
      <c r="K216" s="107">
        <f>'変更シート（１回目）'!T216</f>
        <v>0</v>
      </c>
      <c r="L216" s="300" t="s">
        <v>108</v>
      </c>
      <c r="M216" s="333"/>
      <c r="N216" s="288" t="s">
        <v>20</v>
      </c>
      <c r="O216" s="289"/>
      <c r="P216" s="289"/>
      <c r="Q216" s="289"/>
      <c r="R216" s="289"/>
      <c r="S216" s="290" t="s">
        <v>17</v>
      </c>
      <c r="T216" s="107">
        <f t="shared" si="142"/>
        <v>0</v>
      </c>
      <c r="U216" s="107">
        <f t="shared" si="131"/>
        <v>0</v>
      </c>
      <c r="V216" s="291"/>
      <c r="X216" s="70" t="str">
        <f t="shared" si="132"/>
        <v>【住宅手当】</v>
      </c>
      <c r="Y216" s="70">
        <f t="shared" si="133"/>
        <v>0.5</v>
      </c>
      <c r="Z216" s="70">
        <f t="shared" si="134"/>
        <v>0</v>
      </c>
      <c r="AA216" s="70">
        <f t="shared" si="135"/>
        <v>0</v>
      </c>
      <c r="AB216" s="77">
        <f t="shared" si="136"/>
        <v>0</v>
      </c>
      <c r="AC216" s="70">
        <f t="shared" si="137"/>
        <v>0</v>
      </c>
      <c r="AD216" s="77">
        <f t="shared" si="138"/>
        <v>0</v>
      </c>
      <c r="AE216" s="70">
        <f t="shared" si="139"/>
        <v>0</v>
      </c>
      <c r="AF216" s="70">
        <f t="shared" si="140"/>
        <v>0</v>
      </c>
      <c r="AG216" s="70">
        <f t="shared" si="141"/>
        <v>0</v>
      </c>
    </row>
    <row r="217" spans="1:33" s="70" customFormat="1" ht="20.5" customHeight="1" x14ac:dyDescent="0.55000000000000004">
      <c r="A217" s="338"/>
      <c r="B217" s="99"/>
      <c r="C217" s="99"/>
      <c r="D217" s="99"/>
      <c r="E217" s="97"/>
      <c r="F217" s="102">
        <v>7</v>
      </c>
      <c r="G217" s="104"/>
      <c r="H217" s="105"/>
      <c r="I217" s="106">
        <f t="shared" si="130"/>
        <v>1</v>
      </c>
      <c r="J217" s="118" t="str">
        <f>IF('変更シート（１回目）'!L217="なし",'変更シート（１回目）'!J217,'変更シート（１回目）'!N217)</f>
        <v>【住宅手当】</v>
      </c>
      <c r="K217" s="107">
        <f>'変更シート（１回目）'!T217</f>
        <v>0</v>
      </c>
      <c r="L217" s="300" t="s">
        <v>108</v>
      </c>
      <c r="M217" s="333"/>
      <c r="N217" s="288" t="s">
        <v>20</v>
      </c>
      <c r="O217" s="289"/>
      <c r="P217" s="289"/>
      <c r="Q217" s="289"/>
      <c r="R217" s="289"/>
      <c r="S217" s="290" t="s">
        <v>17</v>
      </c>
      <c r="T217" s="107">
        <f t="shared" si="142"/>
        <v>0</v>
      </c>
      <c r="U217" s="107">
        <f t="shared" si="131"/>
        <v>0</v>
      </c>
      <c r="V217" s="291"/>
      <c r="X217" s="70" t="str">
        <f t="shared" si="132"/>
        <v>【住宅手当】</v>
      </c>
      <c r="Y217" s="70">
        <f t="shared" si="133"/>
        <v>0.5</v>
      </c>
      <c r="Z217" s="70">
        <f t="shared" si="134"/>
        <v>0</v>
      </c>
      <c r="AA217" s="70">
        <f t="shared" si="135"/>
        <v>0</v>
      </c>
      <c r="AB217" s="77">
        <f t="shared" si="136"/>
        <v>0</v>
      </c>
      <c r="AC217" s="70">
        <f t="shared" si="137"/>
        <v>0</v>
      </c>
      <c r="AD217" s="77">
        <f t="shared" si="138"/>
        <v>0</v>
      </c>
      <c r="AE217" s="70">
        <f t="shared" si="139"/>
        <v>0</v>
      </c>
      <c r="AF217" s="70">
        <f t="shared" si="140"/>
        <v>0</v>
      </c>
      <c r="AG217" s="70">
        <f t="shared" si="141"/>
        <v>0</v>
      </c>
    </row>
    <row r="218" spans="1:33" s="70" customFormat="1" ht="20.5" customHeight="1" thickBot="1" x14ac:dyDescent="0.6">
      <c r="A218" s="338"/>
      <c r="B218" s="100"/>
      <c r="C218" s="100"/>
      <c r="D218" s="100"/>
      <c r="E218" s="98"/>
      <c r="F218" s="102">
        <v>8</v>
      </c>
      <c r="G218" s="104"/>
      <c r="H218" s="105"/>
      <c r="I218" s="106">
        <f t="shared" si="130"/>
        <v>1</v>
      </c>
      <c r="J218" s="118" t="str">
        <f>IF('変更シート（１回目）'!L218="なし",'変更シート（１回目）'!J218,'変更シート（１回目）'!N218)</f>
        <v>【住宅手当】</v>
      </c>
      <c r="K218" s="107">
        <f>'変更シート（１回目）'!T218</f>
        <v>0</v>
      </c>
      <c r="L218" s="300" t="s">
        <v>108</v>
      </c>
      <c r="M218" s="333"/>
      <c r="N218" s="288" t="s">
        <v>20</v>
      </c>
      <c r="O218" s="289"/>
      <c r="P218" s="289"/>
      <c r="Q218" s="289"/>
      <c r="R218" s="289"/>
      <c r="S218" s="290" t="s">
        <v>17</v>
      </c>
      <c r="T218" s="107">
        <f t="shared" si="142"/>
        <v>0</v>
      </c>
      <c r="U218" s="107">
        <f t="shared" si="131"/>
        <v>0</v>
      </c>
      <c r="V218" s="291"/>
      <c r="X218" s="70" t="str">
        <f t="shared" si="132"/>
        <v>【住宅手当】</v>
      </c>
      <c r="Y218" s="70">
        <f t="shared" si="133"/>
        <v>0.5</v>
      </c>
      <c r="Z218" s="70">
        <f t="shared" si="134"/>
        <v>0</v>
      </c>
      <c r="AA218" s="70">
        <f t="shared" si="135"/>
        <v>0</v>
      </c>
      <c r="AB218" s="77">
        <f t="shared" si="136"/>
        <v>0</v>
      </c>
      <c r="AC218" s="70">
        <f t="shared" si="137"/>
        <v>0</v>
      </c>
      <c r="AD218" s="77">
        <f t="shared" si="138"/>
        <v>0</v>
      </c>
      <c r="AE218" s="70">
        <f t="shared" si="139"/>
        <v>0</v>
      </c>
      <c r="AF218" s="70">
        <f t="shared" si="140"/>
        <v>0</v>
      </c>
      <c r="AG218" s="70">
        <f t="shared" si="141"/>
        <v>0</v>
      </c>
    </row>
    <row r="219" spans="1:33" s="70" customFormat="1" ht="20.5" customHeight="1" thickBot="1" x14ac:dyDescent="0.6">
      <c r="A219" s="315"/>
      <c r="B219" s="172" t="str">
        <f>IF(D212=0,C212,D212)</f>
        <v/>
      </c>
      <c r="C219" s="173" t="s">
        <v>164</v>
      </c>
      <c r="D219" s="174"/>
      <c r="E219" s="89"/>
      <c r="F219" s="102">
        <v>9</v>
      </c>
      <c r="G219" s="104"/>
      <c r="H219" s="105"/>
      <c r="I219" s="106">
        <f t="shared" si="130"/>
        <v>1</v>
      </c>
      <c r="J219" s="118" t="str">
        <f>IF('変更シート（１回目）'!L219="なし",'変更シート（１回目）'!J219,'変更シート（１回目）'!N219)</f>
        <v>【住宅手当】</v>
      </c>
      <c r="K219" s="107">
        <f>'変更シート（１回目）'!T219</f>
        <v>0</v>
      </c>
      <c r="L219" s="300" t="s">
        <v>108</v>
      </c>
      <c r="M219" s="333"/>
      <c r="N219" s="288" t="s">
        <v>20</v>
      </c>
      <c r="O219" s="289"/>
      <c r="P219" s="289"/>
      <c r="Q219" s="289"/>
      <c r="R219" s="289"/>
      <c r="S219" s="290" t="s">
        <v>17</v>
      </c>
      <c r="T219" s="107">
        <f t="shared" si="142"/>
        <v>0</v>
      </c>
      <c r="U219" s="107">
        <f t="shared" si="131"/>
        <v>0</v>
      </c>
      <c r="V219" s="291"/>
      <c r="X219" s="70" t="str">
        <f t="shared" si="132"/>
        <v>【住宅手当】</v>
      </c>
      <c r="Y219" s="70">
        <f t="shared" si="133"/>
        <v>0.5</v>
      </c>
      <c r="Z219" s="70">
        <f t="shared" si="134"/>
        <v>0</v>
      </c>
      <c r="AA219" s="70">
        <f t="shared" si="135"/>
        <v>0</v>
      </c>
      <c r="AB219" s="77">
        <f t="shared" si="136"/>
        <v>0</v>
      </c>
      <c r="AC219" s="70">
        <f t="shared" si="137"/>
        <v>0</v>
      </c>
      <c r="AD219" s="77">
        <f t="shared" si="138"/>
        <v>0</v>
      </c>
      <c r="AE219" s="70">
        <f t="shared" si="139"/>
        <v>0</v>
      </c>
      <c r="AF219" s="70">
        <f t="shared" si="140"/>
        <v>0</v>
      </c>
      <c r="AG219" s="70">
        <f t="shared" si="141"/>
        <v>0</v>
      </c>
    </row>
    <row r="220" spans="1:33" s="70" customFormat="1" ht="20.5" customHeight="1" thickBot="1" x14ac:dyDescent="0.6">
      <c r="A220" s="315"/>
      <c r="B220" s="174" t="s">
        <v>5</v>
      </c>
      <c r="C220" s="175">
        <f>'変更シート（１回目）'!D220</f>
        <v>12</v>
      </c>
      <c r="D220" s="176">
        <f>COUNTIF(X211:X222,"&lt;&gt;【補助対象外】")</f>
        <v>12</v>
      </c>
      <c r="E220" s="90"/>
      <c r="F220" s="102">
        <v>10</v>
      </c>
      <c r="G220" s="104"/>
      <c r="H220" s="105"/>
      <c r="I220" s="106">
        <f t="shared" si="130"/>
        <v>1</v>
      </c>
      <c r="J220" s="118" t="str">
        <f>IF('変更シート（１回目）'!L220="なし",'変更シート（１回目）'!J220,'変更シート（１回目）'!N220)</f>
        <v>【住宅手当】</v>
      </c>
      <c r="K220" s="107">
        <f>'変更シート（１回目）'!T220</f>
        <v>0</v>
      </c>
      <c r="L220" s="300" t="s">
        <v>108</v>
      </c>
      <c r="M220" s="333"/>
      <c r="N220" s="288" t="s">
        <v>20</v>
      </c>
      <c r="O220" s="289"/>
      <c r="P220" s="289"/>
      <c r="Q220" s="289"/>
      <c r="R220" s="289"/>
      <c r="S220" s="290" t="s">
        <v>17</v>
      </c>
      <c r="T220" s="107">
        <f t="shared" si="142"/>
        <v>0</v>
      </c>
      <c r="U220" s="107">
        <f t="shared" si="131"/>
        <v>0</v>
      </c>
      <c r="V220" s="291"/>
      <c r="X220" s="70" t="str">
        <f t="shared" si="132"/>
        <v>【住宅手当】</v>
      </c>
      <c r="Y220" s="70">
        <f t="shared" si="133"/>
        <v>0.5</v>
      </c>
      <c r="Z220" s="70">
        <f t="shared" si="134"/>
        <v>0</v>
      </c>
      <c r="AA220" s="70">
        <f t="shared" si="135"/>
        <v>0</v>
      </c>
      <c r="AB220" s="77">
        <f t="shared" si="136"/>
        <v>0</v>
      </c>
      <c r="AC220" s="70">
        <f t="shared" si="137"/>
        <v>0</v>
      </c>
      <c r="AD220" s="77">
        <f t="shared" si="138"/>
        <v>0</v>
      </c>
      <c r="AE220" s="70">
        <f t="shared" si="139"/>
        <v>0</v>
      </c>
      <c r="AF220" s="70">
        <f t="shared" si="140"/>
        <v>0</v>
      </c>
      <c r="AG220" s="70">
        <f t="shared" si="141"/>
        <v>0</v>
      </c>
    </row>
    <row r="221" spans="1:33" s="70" customFormat="1" ht="20.5" customHeight="1" thickBot="1" x14ac:dyDescent="0.6">
      <c r="A221" s="315"/>
      <c r="B221" s="89" t="s">
        <v>114</v>
      </c>
      <c r="C221" s="182">
        <f>ROUNDDOWN(SUM(K211:K222),-3)</f>
        <v>0</v>
      </c>
      <c r="D221" s="177">
        <f>ROUNDDOWN(SUM(T211:T222),-3)</f>
        <v>0</v>
      </c>
      <c r="E221" s="89"/>
      <c r="F221" s="102">
        <v>11</v>
      </c>
      <c r="G221" s="104"/>
      <c r="H221" s="105"/>
      <c r="I221" s="106">
        <f t="shared" si="130"/>
        <v>1</v>
      </c>
      <c r="J221" s="118" t="str">
        <f>IF('変更シート（１回目）'!L221="なし",'変更シート（１回目）'!J221,'変更シート（１回目）'!N221)</f>
        <v>【住宅手当】</v>
      </c>
      <c r="K221" s="107">
        <f>'変更シート（１回目）'!T221</f>
        <v>0</v>
      </c>
      <c r="L221" s="300" t="s">
        <v>108</v>
      </c>
      <c r="M221" s="333"/>
      <c r="N221" s="288" t="s">
        <v>20</v>
      </c>
      <c r="O221" s="289"/>
      <c r="P221" s="289"/>
      <c r="Q221" s="289"/>
      <c r="R221" s="289"/>
      <c r="S221" s="290" t="s">
        <v>17</v>
      </c>
      <c r="T221" s="107">
        <f t="shared" si="142"/>
        <v>0</v>
      </c>
      <c r="U221" s="107">
        <f t="shared" si="131"/>
        <v>0</v>
      </c>
      <c r="V221" s="291"/>
      <c r="X221" s="70" t="str">
        <f t="shared" si="132"/>
        <v>【住宅手当】</v>
      </c>
      <c r="Y221" s="70">
        <f t="shared" si="133"/>
        <v>0.5</v>
      </c>
      <c r="Z221" s="70">
        <f t="shared" si="134"/>
        <v>0</v>
      </c>
      <c r="AA221" s="70">
        <f t="shared" si="135"/>
        <v>0</v>
      </c>
      <c r="AB221" s="77">
        <f t="shared" si="136"/>
        <v>0</v>
      </c>
      <c r="AC221" s="70">
        <f t="shared" si="137"/>
        <v>0</v>
      </c>
      <c r="AD221" s="77">
        <f t="shared" si="138"/>
        <v>0</v>
      </c>
      <c r="AE221" s="70">
        <f t="shared" si="139"/>
        <v>0</v>
      </c>
      <c r="AF221" s="70">
        <f t="shared" si="140"/>
        <v>0</v>
      </c>
      <c r="AG221" s="70">
        <f t="shared" si="141"/>
        <v>0</v>
      </c>
    </row>
    <row r="222" spans="1:33" s="70" customFormat="1" ht="20.5" customHeight="1" thickBot="1" x14ac:dyDescent="0.6">
      <c r="A222" s="315"/>
      <c r="B222" s="183" t="s">
        <v>115</v>
      </c>
      <c r="C222" s="178"/>
      <c r="D222" s="179">
        <f>D221-C221</f>
        <v>0</v>
      </c>
      <c r="E222" s="90"/>
      <c r="F222" s="108">
        <v>12</v>
      </c>
      <c r="G222" s="109"/>
      <c r="H222" s="110"/>
      <c r="I222" s="111">
        <f t="shared" si="130"/>
        <v>1</v>
      </c>
      <c r="J222" s="120" t="str">
        <f>IF('変更シート（１回目）'!L222="なし",'変更シート（１回目）'!J222,'変更シート（１回目）'!N222)</f>
        <v>【住宅手当】</v>
      </c>
      <c r="K222" s="112">
        <f>'変更シート（１回目）'!T222</f>
        <v>0</v>
      </c>
      <c r="L222" s="303" t="s">
        <v>108</v>
      </c>
      <c r="M222" s="334"/>
      <c r="N222" s="295" t="s">
        <v>20</v>
      </c>
      <c r="O222" s="296"/>
      <c r="P222" s="296"/>
      <c r="Q222" s="296"/>
      <c r="R222" s="296"/>
      <c r="S222" s="297" t="s">
        <v>17</v>
      </c>
      <c r="T222" s="112">
        <f t="shared" si="142"/>
        <v>0</v>
      </c>
      <c r="U222" s="112">
        <f t="shared" si="131"/>
        <v>0</v>
      </c>
      <c r="V222" s="298"/>
      <c r="X222" s="70" t="str">
        <f t="shared" si="132"/>
        <v>【住宅手当】</v>
      </c>
      <c r="Y222" s="70">
        <f t="shared" si="133"/>
        <v>0.5</v>
      </c>
      <c r="Z222" s="70">
        <f t="shared" si="134"/>
        <v>0</v>
      </c>
      <c r="AA222" s="70">
        <f t="shared" si="135"/>
        <v>0</v>
      </c>
      <c r="AB222" s="77">
        <f t="shared" si="136"/>
        <v>0</v>
      </c>
      <c r="AC222" s="70">
        <f t="shared" si="137"/>
        <v>0</v>
      </c>
      <c r="AD222" s="77">
        <f t="shared" si="138"/>
        <v>0</v>
      </c>
      <c r="AE222" s="70">
        <f t="shared" si="139"/>
        <v>0</v>
      </c>
      <c r="AF222" s="70">
        <f t="shared" si="140"/>
        <v>0</v>
      </c>
      <c r="AG222" s="70">
        <f t="shared" si="141"/>
        <v>0</v>
      </c>
    </row>
    <row r="223" spans="1:33" s="70" customFormat="1" ht="3.65" customHeight="1" x14ac:dyDescent="0.55000000000000004">
      <c r="A223" s="147"/>
      <c r="B223" s="91"/>
      <c r="C223" s="71"/>
      <c r="D223" s="151"/>
      <c r="E223" s="92"/>
      <c r="F223" s="71"/>
      <c r="G223" s="93"/>
      <c r="H223" s="93"/>
      <c r="I223" s="94"/>
      <c r="J223" s="156"/>
      <c r="K223" s="95"/>
      <c r="L223" s="156"/>
      <c r="M223" s="157"/>
      <c r="N223" s="267"/>
      <c r="O223" s="268"/>
      <c r="P223" s="268"/>
      <c r="Q223" s="268"/>
      <c r="R223" s="268"/>
      <c r="S223" s="267"/>
      <c r="T223" s="95"/>
      <c r="U223" s="95"/>
      <c r="V223" s="96"/>
      <c r="AB223" s="77"/>
      <c r="AD223" s="77"/>
    </row>
    <row r="224" spans="1:33" s="70" customFormat="1" ht="3.65" customHeight="1" x14ac:dyDescent="0.55000000000000004">
      <c r="A224" s="147"/>
      <c r="B224" s="91"/>
      <c r="C224" s="71"/>
      <c r="D224" s="151"/>
      <c r="E224" s="92"/>
      <c r="F224" s="71"/>
      <c r="G224" s="93"/>
      <c r="H224" s="93"/>
      <c r="I224" s="94"/>
      <c r="J224" s="156"/>
      <c r="K224" s="95"/>
      <c r="L224" s="156"/>
      <c r="M224" s="157"/>
      <c r="N224" s="267"/>
      <c r="O224" s="268"/>
      <c r="P224" s="268"/>
      <c r="Q224" s="268"/>
      <c r="R224" s="268"/>
      <c r="S224" s="267"/>
      <c r="T224" s="95"/>
      <c r="U224" s="95"/>
      <c r="V224" s="96"/>
      <c r="AB224" s="77"/>
      <c r="AD224" s="77"/>
    </row>
    <row r="225" spans="1:33" s="70" customFormat="1" ht="3.65" customHeight="1" thickBot="1" x14ac:dyDescent="0.6">
      <c r="A225" s="147"/>
      <c r="B225" s="91"/>
      <c r="C225" s="71"/>
      <c r="D225" s="151"/>
      <c r="E225" s="92"/>
      <c r="F225" s="71"/>
      <c r="G225" s="93"/>
      <c r="H225" s="93"/>
      <c r="I225" s="94"/>
      <c r="J225" s="156"/>
      <c r="K225" s="95"/>
      <c r="L225" s="156"/>
      <c r="M225" s="157"/>
      <c r="N225" s="267"/>
      <c r="O225" s="268"/>
      <c r="P225" s="268"/>
      <c r="Q225" s="268"/>
      <c r="R225" s="268"/>
      <c r="S225" s="267"/>
      <c r="T225" s="95"/>
      <c r="U225" s="95"/>
      <c r="V225" s="96"/>
      <c r="AB225" s="77"/>
      <c r="AD225" s="77"/>
    </row>
    <row r="226" spans="1:33" s="70" customFormat="1" ht="3.65" customHeight="1" x14ac:dyDescent="0.55000000000000004">
      <c r="A226" s="147"/>
      <c r="B226" s="162"/>
      <c r="C226" s="164"/>
      <c r="D226" s="161"/>
      <c r="E226" s="163"/>
      <c r="F226" s="164"/>
      <c r="G226" s="165"/>
      <c r="H226" s="165"/>
      <c r="I226" s="166"/>
      <c r="J226" s="180"/>
      <c r="K226" s="167"/>
      <c r="L226" s="180"/>
      <c r="M226" s="181"/>
      <c r="N226" s="269"/>
      <c r="O226" s="270"/>
      <c r="P226" s="270"/>
      <c r="Q226" s="270"/>
      <c r="R226" s="270"/>
      <c r="S226" s="269"/>
      <c r="T226" s="167"/>
      <c r="U226" s="167"/>
      <c r="V226" s="168"/>
      <c r="AB226" s="77"/>
      <c r="AD226" s="77"/>
    </row>
    <row r="227" spans="1:33" s="70" customFormat="1" ht="3.65" customHeight="1" x14ac:dyDescent="0.55000000000000004">
      <c r="A227" s="147"/>
      <c r="B227" s="91"/>
      <c r="C227" s="71"/>
      <c r="D227" s="151"/>
      <c r="E227" s="92"/>
      <c r="F227" s="71"/>
      <c r="G227" s="93"/>
      <c r="H227" s="93"/>
      <c r="I227" s="94"/>
      <c r="J227" s="156"/>
      <c r="K227" s="95"/>
      <c r="L227" s="156"/>
      <c r="M227" s="157"/>
      <c r="N227" s="267"/>
      <c r="O227" s="268"/>
      <c r="P227" s="268"/>
      <c r="Q227" s="268"/>
      <c r="R227" s="268"/>
      <c r="S227" s="267"/>
      <c r="T227" s="95"/>
      <c r="U227" s="95"/>
      <c r="V227" s="96"/>
      <c r="AB227" s="77"/>
      <c r="AD227" s="77"/>
    </row>
    <row r="228" spans="1:33" s="70" customFormat="1" ht="3.65" customHeight="1" x14ac:dyDescent="0.55000000000000004">
      <c r="A228" s="147"/>
      <c r="B228" s="91"/>
      <c r="C228" s="71"/>
      <c r="D228" s="151"/>
      <c r="E228" s="92"/>
      <c r="F228" s="71"/>
      <c r="G228" s="93"/>
      <c r="H228" s="93"/>
      <c r="I228" s="94"/>
      <c r="J228" s="156"/>
      <c r="K228" s="95"/>
      <c r="L228" s="156"/>
      <c r="M228" s="157"/>
      <c r="N228" s="267"/>
      <c r="O228" s="268"/>
      <c r="P228" s="268"/>
      <c r="Q228" s="268"/>
      <c r="R228" s="268"/>
      <c r="S228" s="267"/>
      <c r="T228" s="95"/>
      <c r="U228" s="95"/>
      <c r="V228" s="96"/>
      <c r="AB228" s="77"/>
      <c r="AD228" s="77"/>
    </row>
    <row r="229" spans="1:33" ht="20" thickBot="1" x14ac:dyDescent="0.5">
      <c r="B229" s="6"/>
      <c r="C229" s="6"/>
      <c r="D229" s="122" t="str">
        <f>'変更シート（１回目）'!D229</f>
        <v>12人目</v>
      </c>
      <c r="E229" s="6"/>
      <c r="F229" s="6"/>
      <c r="N229" s="155"/>
      <c r="O229" s="154"/>
      <c r="P229" s="154"/>
      <c r="Q229" s="154"/>
      <c r="R229" s="154"/>
      <c r="S229" s="154"/>
      <c r="T229" s="154"/>
      <c r="U229" s="154"/>
      <c r="V229" s="155"/>
    </row>
    <row r="230" spans="1:33" s="70" customFormat="1" ht="48" customHeight="1" thickBot="1" x14ac:dyDescent="0.6">
      <c r="A230" s="78"/>
      <c r="B230" s="83" t="s">
        <v>94</v>
      </c>
      <c r="C230" s="83" t="s">
        <v>105</v>
      </c>
      <c r="D230" s="114" t="s">
        <v>107</v>
      </c>
      <c r="E230" s="88"/>
      <c r="F230" s="83" t="s">
        <v>93</v>
      </c>
      <c r="G230" s="84" t="s">
        <v>66</v>
      </c>
      <c r="H230" s="84" t="s">
        <v>67</v>
      </c>
      <c r="I230" s="81" t="s">
        <v>73</v>
      </c>
      <c r="J230" s="116" t="s">
        <v>172</v>
      </c>
      <c r="K230" s="116" t="s">
        <v>170</v>
      </c>
      <c r="L230" s="116" t="s">
        <v>109</v>
      </c>
      <c r="M230" s="116"/>
      <c r="N230" s="84" t="s">
        <v>75</v>
      </c>
      <c r="O230" s="84" t="s">
        <v>69</v>
      </c>
      <c r="P230" s="84" t="s">
        <v>68</v>
      </c>
      <c r="Q230" s="84" t="s">
        <v>70</v>
      </c>
      <c r="R230" s="84" t="s">
        <v>71</v>
      </c>
      <c r="S230" s="84" t="s">
        <v>15</v>
      </c>
      <c r="T230" s="121" t="s">
        <v>113</v>
      </c>
      <c r="U230" s="80" t="s">
        <v>74</v>
      </c>
      <c r="V230" s="69" t="s">
        <v>116</v>
      </c>
      <c r="Y230" s="70" t="s">
        <v>54</v>
      </c>
      <c r="Z230" s="70" t="s">
        <v>79</v>
      </c>
      <c r="AA230" s="70" t="s">
        <v>56</v>
      </c>
      <c r="AB230" s="70" t="s">
        <v>57</v>
      </c>
      <c r="AC230" s="71" t="s">
        <v>58</v>
      </c>
      <c r="AD230" s="70" t="s">
        <v>59</v>
      </c>
      <c r="AE230" s="70" t="s">
        <v>60</v>
      </c>
      <c r="AF230" s="70" t="s">
        <v>61</v>
      </c>
      <c r="AG230" s="70" t="s">
        <v>62</v>
      </c>
    </row>
    <row r="231" spans="1:33" s="70" customFormat="1" ht="20.5" customHeight="1" x14ac:dyDescent="0.55000000000000004">
      <c r="A231" s="315"/>
      <c r="B231" s="72" t="s">
        <v>96</v>
      </c>
      <c r="C231" s="184" t="str">
        <f>IF('変更シート（１回目）'!D231=0,'変更シート（１回目）'!C231,'変更シート（１回目）'!D231)</f>
        <v/>
      </c>
      <c r="D231" s="185"/>
      <c r="E231" s="89"/>
      <c r="F231" s="87">
        <v>1</v>
      </c>
      <c r="G231" s="73"/>
      <c r="H231" s="74"/>
      <c r="I231" s="75">
        <f t="shared" ref="I231:I242" si="143">IF(H231-G231+1&lt;10,IF(H231-G231+1&gt;0,H231-G231+1,"✕"),"✕")</f>
        <v>1</v>
      </c>
      <c r="J231" s="119" t="str">
        <f>IF('変更シート（１回目）'!L231="なし",'変更シート（１回目）'!J231,'変更シート（１回目）'!N231)</f>
        <v>【住宅手当】</v>
      </c>
      <c r="K231" s="117">
        <f>'変更シート（１回目）'!T231</f>
        <v>0</v>
      </c>
      <c r="L231" s="300" t="s">
        <v>108</v>
      </c>
      <c r="M231" s="332" t="s">
        <v>110</v>
      </c>
      <c r="N231" s="283" t="s">
        <v>20</v>
      </c>
      <c r="O231" s="284"/>
      <c r="P231" s="284"/>
      <c r="Q231" s="284"/>
      <c r="R231" s="284"/>
      <c r="S231" s="285" t="s">
        <v>17</v>
      </c>
      <c r="T231" s="76">
        <f>IF(L231="【あり】",IF(N231="【住宅手当】",AC231,IF(N231="【宿舎借上げ】",AG231,0)),K231)</f>
        <v>0</v>
      </c>
      <c r="U231" s="76">
        <f t="shared" ref="U231:U242" si="144">I231*T231</f>
        <v>0</v>
      </c>
      <c r="V231" s="286"/>
      <c r="X231" s="70" t="str">
        <f t="shared" ref="X231:X242" si="145">IF(L231="【あり】",N231,J231)</f>
        <v>【住宅手当】</v>
      </c>
      <c r="Y231" s="70">
        <f t="shared" ref="Y231:Y242" si="146">IF(S231="標準エリア",1/2,(IF(S231="加算エリア",2/3,0)))</f>
        <v>0.5</v>
      </c>
      <c r="Z231" s="70">
        <f t="shared" ref="Z231:Z242" si="147">P231*Y231</f>
        <v>0</v>
      </c>
      <c r="AA231" s="70">
        <f t="shared" ref="AA231:AA242" si="148">IF(Z231&gt;=(IF(S231="標準エリア",10000,IF(S231="加算エリア",14000,0))),IF(S231="標準エリア",10000,IF(S231="加算エリア",14000,0)),Z231)</f>
        <v>0</v>
      </c>
      <c r="AB231" s="77">
        <f t="shared" ref="AB231:AB242" si="149">O231-P231</f>
        <v>0</v>
      </c>
      <c r="AC231" s="70">
        <f t="shared" ref="AC231:AC242" si="150">IF(AA231&gt;=AB231,AB231,AA231)</f>
        <v>0</v>
      </c>
      <c r="AD231" s="77">
        <f t="shared" ref="AD231:AD242" si="151">Q231-R231</f>
        <v>0</v>
      </c>
      <c r="AE231" s="70">
        <f t="shared" ref="AE231:AE242" si="152">AD231*Y231</f>
        <v>0</v>
      </c>
      <c r="AF231" s="70">
        <f t="shared" ref="AF231:AF242" si="153">IF(AE231&gt;=(IF(S231="標準エリア",10000,14000)),(IF(S231="標準エリア",10000,14000)),AE231)</f>
        <v>0</v>
      </c>
      <c r="AG231" s="70">
        <f t="shared" ref="AG231:AG242" si="154">IF(AF231&gt;=R231,R231,AF231)</f>
        <v>0</v>
      </c>
    </row>
    <row r="232" spans="1:33" s="70" customFormat="1" ht="20.5" customHeight="1" x14ac:dyDescent="0.55000000000000004">
      <c r="A232" s="315"/>
      <c r="B232" s="101" t="s">
        <v>97</v>
      </c>
      <c r="C232" s="102" t="str">
        <f>IF('変更シート（１回目）'!D232=0,'変更シート（１回目）'!C232,'変更シート（１回目）'!D232)</f>
        <v/>
      </c>
      <c r="D232" s="301"/>
      <c r="E232" s="90"/>
      <c r="F232" s="102">
        <v>2</v>
      </c>
      <c r="G232" s="104"/>
      <c r="H232" s="105"/>
      <c r="I232" s="106">
        <f t="shared" si="143"/>
        <v>1</v>
      </c>
      <c r="J232" s="118" t="str">
        <f>IF('変更シート（１回目）'!L232="なし",'変更シート（１回目）'!J232,'変更シート（１回目）'!N232)</f>
        <v>【住宅手当】</v>
      </c>
      <c r="K232" s="107">
        <f>'変更シート（１回目）'!T232</f>
        <v>0</v>
      </c>
      <c r="L232" s="300" t="s">
        <v>108</v>
      </c>
      <c r="M232" s="333"/>
      <c r="N232" s="288" t="s">
        <v>20</v>
      </c>
      <c r="O232" s="289"/>
      <c r="P232" s="289"/>
      <c r="Q232" s="289"/>
      <c r="R232" s="289"/>
      <c r="S232" s="290" t="s">
        <v>17</v>
      </c>
      <c r="T232" s="107">
        <f>IF(L232="【あり】",IF(N232="【住宅手当】",AC232,IF(N232="【宿舎借上げ】",AG232,0)),K232)</f>
        <v>0</v>
      </c>
      <c r="U232" s="107">
        <f t="shared" si="144"/>
        <v>0</v>
      </c>
      <c r="V232" s="291"/>
      <c r="X232" s="70" t="str">
        <f t="shared" si="145"/>
        <v>【住宅手当】</v>
      </c>
      <c r="Y232" s="70">
        <f t="shared" si="146"/>
        <v>0.5</v>
      </c>
      <c r="Z232" s="70">
        <f t="shared" si="147"/>
        <v>0</v>
      </c>
      <c r="AA232" s="70">
        <f t="shared" si="148"/>
        <v>0</v>
      </c>
      <c r="AB232" s="77">
        <f t="shared" si="149"/>
        <v>0</v>
      </c>
      <c r="AC232" s="70">
        <f t="shared" si="150"/>
        <v>0</v>
      </c>
      <c r="AD232" s="77">
        <f t="shared" si="151"/>
        <v>0</v>
      </c>
      <c r="AE232" s="70">
        <f t="shared" si="152"/>
        <v>0</v>
      </c>
      <c r="AF232" s="70">
        <f t="shared" si="153"/>
        <v>0</v>
      </c>
      <c r="AG232" s="70">
        <f t="shared" si="154"/>
        <v>0</v>
      </c>
    </row>
    <row r="233" spans="1:33" s="70" customFormat="1" ht="20.5" customHeight="1" x14ac:dyDescent="0.55000000000000004">
      <c r="A233" s="315"/>
      <c r="B233" s="101" t="s">
        <v>106</v>
      </c>
      <c r="C233" s="103" t="str">
        <f>IF('変更シート（１回目）'!D233=0,'変更シート（１回目）'!C233,'変更シート（１回目）'!D233)</f>
        <v/>
      </c>
      <c r="D233" s="301"/>
      <c r="E233" s="89"/>
      <c r="F233" s="102">
        <v>3</v>
      </c>
      <c r="G233" s="104"/>
      <c r="H233" s="105"/>
      <c r="I233" s="106">
        <f t="shared" si="143"/>
        <v>1</v>
      </c>
      <c r="J233" s="118" t="str">
        <f>IF('変更シート（１回目）'!L233="なし",'変更シート（１回目）'!J233,'変更シート（１回目）'!N233)</f>
        <v>【住宅手当】</v>
      </c>
      <c r="K233" s="107">
        <f>'変更シート（１回目）'!T233</f>
        <v>0</v>
      </c>
      <c r="L233" s="300" t="s">
        <v>108</v>
      </c>
      <c r="M233" s="333"/>
      <c r="N233" s="288" t="s">
        <v>20</v>
      </c>
      <c r="O233" s="289"/>
      <c r="P233" s="289"/>
      <c r="Q233" s="289"/>
      <c r="R233" s="289"/>
      <c r="S233" s="290" t="s">
        <v>17</v>
      </c>
      <c r="T233" s="107">
        <f t="shared" ref="T233:T242" si="155">IF(L233="【あり】",IF(N233="【住宅手当】",AC233,IF(N233="【宿舎借上げ】",AG233,0)),K233)</f>
        <v>0</v>
      </c>
      <c r="U233" s="107">
        <f t="shared" si="144"/>
        <v>0</v>
      </c>
      <c r="V233" s="291"/>
      <c r="X233" s="70" t="str">
        <f t="shared" si="145"/>
        <v>【住宅手当】</v>
      </c>
      <c r="Y233" s="70">
        <f t="shared" si="146"/>
        <v>0.5</v>
      </c>
      <c r="Z233" s="70">
        <f t="shared" si="147"/>
        <v>0</v>
      </c>
      <c r="AA233" s="70">
        <f t="shared" si="148"/>
        <v>0</v>
      </c>
      <c r="AB233" s="77">
        <f t="shared" si="149"/>
        <v>0</v>
      </c>
      <c r="AC233" s="70">
        <f t="shared" si="150"/>
        <v>0</v>
      </c>
      <c r="AD233" s="77">
        <f t="shared" si="151"/>
        <v>0</v>
      </c>
      <c r="AE233" s="70">
        <f t="shared" si="152"/>
        <v>0</v>
      </c>
      <c r="AF233" s="70">
        <f t="shared" si="153"/>
        <v>0</v>
      </c>
      <c r="AG233" s="70">
        <f t="shared" si="154"/>
        <v>0</v>
      </c>
    </row>
    <row r="234" spans="1:33" s="70" customFormat="1" ht="20.5" customHeight="1" x14ac:dyDescent="0.55000000000000004">
      <c r="A234" s="315"/>
      <c r="B234" s="323" t="s">
        <v>101</v>
      </c>
      <c r="C234" s="347" t="str">
        <f>IF('変更シート（１回目）'!D234=0,'変更シート（１回目）'!C234,'変更シート（１回目）'!D234)</f>
        <v/>
      </c>
      <c r="D234" s="329"/>
      <c r="E234" s="90"/>
      <c r="F234" s="102">
        <v>4</v>
      </c>
      <c r="G234" s="104"/>
      <c r="H234" s="105"/>
      <c r="I234" s="106">
        <f t="shared" si="143"/>
        <v>1</v>
      </c>
      <c r="J234" s="118" t="str">
        <f>IF('変更シート（１回目）'!L234="なし",'変更シート（１回目）'!J234,'変更シート（１回目）'!N234)</f>
        <v>【住宅手当】</v>
      </c>
      <c r="K234" s="107">
        <f>'変更シート（１回目）'!T234</f>
        <v>0</v>
      </c>
      <c r="L234" s="300" t="s">
        <v>108</v>
      </c>
      <c r="M234" s="333"/>
      <c r="N234" s="288" t="s">
        <v>20</v>
      </c>
      <c r="O234" s="289"/>
      <c r="P234" s="289"/>
      <c r="Q234" s="289"/>
      <c r="R234" s="289"/>
      <c r="S234" s="290" t="s">
        <v>17</v>
      </c>
      <c r="T234" s="107">
        <f t="shared" si="155"/>
        <v>0</v>
      </c>
      <c r="U234" s="107">
        <f t="shared" si="144"/>
        <v>0</v>
      </c>
      <c r="V234" s="291"/>
      <c r="X234" s="70" t="str">
        <f t="shared" si="145"/>
        <v>【住宅手当】</v>
      </c>
      <c r="Y234" s="70">
        <f t="shared" si="146"/>
        <v>0.5</v>
      </c>
      <c r="Z234" s="70">
        <f t="shared" si="147"/>
        <v>0</v>
      </c>
      <c r="AA234" s="70">
        <f t="shared" si="148"/>
        <v>0</v>
      </c>
      <c r="AB234" s="77">
        <f t="shared" si="149"/>
        <v>0</v>
      </c>
      <c r="AC234" s="70">
        <f t="shared" si="150"/>
        <v>0</v>
      </c>
      <c r="AD234" s="77">
        <f t="shared" si="151"/>
        <v>0</v>
      </c>
      <c r="AE234" s="70">
        <f t="shared" si="152"/>
        <v>0</v>
      </c>
      <c r="AF234" s="70">
        <f t="shared" si="153"/>
        <v>0</v>
      </c>
      <c r="AG234" s="70">
        <f t="shared" si="154"/>
        <v>0</v>
      </c>
    </row>
    <row r="235" spans="1:33" s="70" customFormat="1" ht="20.5" customHeight="1" x14ac:dyDescent="0.55000000000000004">
      <c r="A235" s="315"/>
      <c r="B235" s="324"/>
      <c r="C235" s="348"/>
      <c r="D235" s="330"/>
      <c r="E235" s="89"/>
      <c r="F235" s="102">
        <v>5</v>
      </c>
      <c r="G235" s="104"/>
      <c r="H235" s="105"/>
      <c r="I235" s="106">
        <f t="shared" si="143"/>
        <v>1</v>
      </c>
      <c r="J235" s="118" t="str">
        <f>IF('変更シート（１回目）'!L235="なし",'変更シート（１回目）'!J235,'変更シート（１回目）'!N235)</f>
        <v>【住宅手当】</v>
      </c>
      <c r="K235" s="107">
        <f>'変更シート（１回目）'!T235</f>
        <v>0</v>
      </c>
      <c r="L235" s="300" t="s">
        <v>108</v>
      </c>
      <c r="M235" s="333"/>
      <c r="N235" s="288" t="s">
        <v>20</v>
      </c>
      <c r="O235" s="289"/>
      <c r="P235" s="289"/>
      <c r="Q235" s="289"/>
      <c r="R235" s="289"/>
      <c r="S235" s="290" t="s">
        <v>17</v>
      </c>
      <c r="T235" s="107">
        <f t="shared" si="155"/>
        <v>0</v>
      </c>
      <c r="U235" s="107">
        <f t="shared" si="144"/>
        <v>0</v>
      </c>
      <c r="V235" s="291"/>
      <c r="X235" s="70" t="str">
        <f t="shared" si="145"/>
        <v>【住宅手当】</v>
      </c>
      <c r="Y235" s="70">
        <f t="shared" si="146"/>
        <v>0.5</v>
      </c>
      <c r="Z235" s="70">
        <f t="shared" si="147"/>
        <v>0</v>
      </c>
      <c r="AA235" s="70">
        <f t="shared" si="148"/>
        <v>0</v>
      </c>
      <c r="AB235" s="77">
        <f t="shared" si="149"/>
        <v>0</v>
      </c>
      <c r="AC235" s="70">
        <f t="shared" si="150"/>
        <v>0</v>
      </c>
      <c r="AD235" s="77">
        <f t="shared" si="151"/>
        <v>0</v>
      </c>
      <c r="AE235" s="70">
        <f t="shared" si="152"/>
        <v>0</v>
      </c>
      <c r="AF235" s="70">
        <f t="shared" si="153"/>
        <v>0</v>
      </c>
      <c r="AG235" s="70">
        <f t="shared" si="154"/>
        <v>0</v>
      </c>
    </row>
    <row r="236" spans="1:33" s="70" customFormat="1" ht="20.5" customHeight="1" thickBot="1" x14ac:dyDescent="0.6">
      <c r="A236" s="315"/>
      <c r="B236" s="325"/>
      <c r="C236" s="349"/>
      <c r="D236" s="331"/>
      <c r="E236" s="90"/>
      <c r="F236" s="102">
        <v>6</v>
      </c>
      <c r="G236" s="104"/>
      <c r="H236" s="105"/>
      <c r="I236" s="106">
        <f t="shared" si="143"/>
        <v>1</v>
      </c>
      <c r="J236" s="118" t="str">
        <f>IF('変更シート（１回目）'!L236="なし",'変更シート（１回目）'!J236,'変更シート（１回目）'!N236)</f>
        <v>【住宅手当】</v>
      </c>
      <c r="K236" s="107">
        <f>'変更シート（１回目）'!T236</f>
        <v>0</v>
      </c>
      <c r="L236" s="300" t="s">
        <v>108</v>
      </c>
      <c r="M236" s="333"/>
      <c r="N236" s="288" t="s">
        <v>20</v>
      </c>
      <c r="O236" s="289"/>
      <c r="P236" s="289"/>
      <c r="Q236" s="289"/>
      <c r="R236" s="289"/>
      <c r="S236" s="290" t="s">
        <v>17</v>
      </c>
      <c r="T236" s="107">
        <f t="shared" si="155"/>
        <v>0</v>
      </c>
      <c r="U236" s="107">
        <f t="shared" si="144"/>
        <v>0</v>
      </c>
      <c r="V236" s="291"/>
      <c r="X236" s="70" t="str">
        <f t="shared" si="145"/>
        <v>【住宅手当】</v>
      </c>
      <c r="Y236" s="70">
        <f t="shared" si="146"/>
        <v>0.5</v>
      </c>
      <c r="Z236" s="70">
        <f t="shared" si="147"/>
        <v>0</v>
      </c>
      <c r="AA236" s="70">
        <f t="shared" si="148"/>
        <v>0</v>
      </c>
      <c r="AB236" s="77">
        <f t="shared" si="149"/>
        <v>0</v>
      </c>
      <c r="AC236" s="70">
        <f t="shared" si="150"/>
        <v>0</v>
      </c>
      <c r="AD236" s="77">
        <f t="shared" si="151"/>
        <v>0</v>
      </c>
      <c r="AE236" s="70">
        <f t="shared" si="152"/>
        <v>0</v>
      </c>
      <c r="AF236" s="70">
        <f t="shared" si="153"/>
        <v>0</v>
      </c>
      <c r="AG236" s="70">
        <f t="shared" si="154"/>
        <v>0</v>
      </c>
    </row>
    <row r="237" spans="1:33" s="70" customFormat="1" ht="20.5" customHeight="1" x14ac:dyDescent="0.55000000000000004">
      <c r="A237" s="338"/>
      <c r="B237" s="99"/>
      <c r="C237" s="99"/>
      <c r="D237" s="99"/>
      <c r="E237" s="97"/>
      <c r="F237" s="102">
        <v>7</v>
      </c>
      <c r="G237" s="104"/>
      <c r="H237" s="105"/>
      <c r="I237" s="106">
        <f t="shared" si="143"/>
        <v>1</v>
      </c>
      <c r="J237" s="118" t="str">
        <f>IF('変更シート（１回目）'!L237="なし",'変更シート（１回目）'!J237,'変更シート（１回目）'!N237)</f>
        <v>【住宅手当】</v>
      </c>
      <c r="K237" s="107">
        <f>'変更シート（１回目）'!T237</f>
        <v>0</v>
      </c>
      <c r="L237" s="300" t="s">
        <v>108</v>
      </c>
      <c r="M237" s="333"/>
      <c r="N237" s="288" t="s">
        <v>20</v>
      </c>
      <c r="O237" s="289"/>
      <c r="P237" s="289"/>
      <c r="Q237" s="289"/>
      <c r="R237" s="289"/>
      <c r="S237" s="290" t="s">
        <v>17</v>
      </c>
      <c r="T237" s="107">
        <f t="shared" si="155"/>
        <v>0</v>
      </c>
      <c r="U237" s="107">
        <f t="shared" si="144"/>
        <v>0</v>
      </c>
      <c r="V237" s="291"/>
      <c r="X237" s="70" t="str">
        <f t="shared" si="145"/>
        <v>【住宅手当】</v>
      </c>
      <c r="Y237" s="70">
        <f t="shared" si="146"/>
        <v>0.5</v>
      </c>
      <c r="Z237" s="70">
        <f t="shared" si="147"/>
        <v>0</v>
      </c>
      <c r="AA237" s="70">
        <f t="shared" si="148"/>
        <v>0</v>
      </c>
      <c r="AB237" s="77">
        <f t="shared" si="149"/>
        <v>0</v>
      </c>
      <c r="AC237" s="70">
        <f t="shared" si="150"/>
        <v>0</v>
      </c>
      <c r="AD237" s="77">
        <f t="shared" si="151"/>
        <v>0</v>
      </c>
      <c r="AE237" s="70">
        <f t="shared" si="152"/>
        <v>0</v>
      </c>
      <c r="AF237" s="70">
        <f t="shared" si="153"/>
        <v>0</v>
      </c>
      <c r="AG237" s="70">
        <f t="shared" si="154"/>
        <v>0</v>
      </c>
    </row>
    <row r="238" spans="1:33" s="70" customFormat="1" ht="20.5" customHeight="1" thickBot="1" x14ac:dyDescent="0.6">
      <c r="A238" s="338"/>
      <c r="B238" s="100"/>
      <c r="C238" s="100"/>
      <c r="D238" s="100"/>
      <c r="E238" s="98"/>
      <c r="F238" s="102">
        <v>8</v>
      </c>
      <c r="G238" s="104"/>
      <c r="H238" s="105"/>
      <c r="I238" s="106">
        <f t="shared" si="143"/>
        <v>1</v>
      </c>
      <c r="J238" s="118" t="str">
        <f>IF('変更シート（１回目）'!L238="なし",'変更シート（１回目）'!J238,'変更シート（１回目）'!N238)</f>
        <v>【住宅手当】</v>
      </c>
      <c r="K238" s="107">
        <f>'変更シート（１回目）'!T238</f>
        <v>0</v>
      </c>
      <c r="L238" s="300" t="s">
        <v>108</v>
      </c>
      <c r="M238" s="333"/>
      <c r="N238" s="288" t="s">
        <v>20</v>
      </c>
      <c r="O238" s="289"/>
      <c r="P238" s="289"/>
      <c r="Q238" s="289"/>
      <c r="R238" s="289"/>
      <c r="S238" s="290" t="s">
        <v>17</v>
      </c>
      <c r="T238" s="107">
        <f t="shared" si="155"/>
        <v>0</v>
      </c>
      <c r="U238" s="107">
        <f t="shared" si="144"/>
        <v>0</v>
      </c>
      <c r="V238" s="291"/>
      <c r="X238" s="70" t="str">
        <f t="shared" si="145"/>
        <v>【住宅手当】</v>
      </c>
      <c r="Y238" s="70">
        <f t="shared" si="146"/>
        <v>0.5</v>
      </c>
      <c r="Z238" s="70">
        <f t="shared" si="147"/>
        <v>0</v>
      </c>
      <c r="AA238" s="70">
        <f t="shared" si="148"/>
        <v>0</v>
      </c>
      <c r="AB238" s="77">
        <f t="shared" si="149"/>
        <v>0</v>
      </c>
      <c r="AC238" s="70">
        <f t="shared" si="150"/>
        <v>0</v>
      </c>
      <c r="AD238" s="77">
        <f t="shared" si="151"/>
        <v>0</v>
      </c>
      <c r="AE238" s="70">
        <f t="shared" si="152"/>
        <v>0</v>
      </c>
      <c r="AF238" s="70">
        <f t="shared" si="153"/>
        <v>0</v>
      </c>
      <c r="AG238" s="70">
        <f t="shared" si="154"/>
        <v>0</v>
      </c>
    </row>
    <row r="239" spans="1:33" s="70" customFormat="1" ht="20.5" customHeight="1" thickBot="1" x14ac:dyDescent="0.6">
      <c r="A239" s="315"/>
      <c r="B239" s="172" t="str">
        <f>IF(D232=0,C232,D232)</f>
        <v/>
      </c>
      <c r="C239" s="173" t="s">
        <v>164</v>
      </c>
      <c r="D239" s="174"/>
      <c r="E239" s="89"/>
      <c r="F239" s="102">
        <v>9</v>
      </c>
      <c r="G239" s="104"/>
      <c r="H239" s="105"/>
      <c r="I239" s="106">
        <f t="shared" si="143"/>
        <v>1</v>
      </c>
      <c r="J239" s="118" t="str">
        <f>IF('変更シート（１回目）'!L239="なし",'変更シート（１回目）'!J239,'変更シート（１回目）'!N239)</f>
        <v>【住宅手当】</v>
      </c>
      <c r="K239" s="107">
        <f>'変更シート（１回目）'!T239</f>
        <v>0</v>
      </c>
      <c r="L239" s="300" t="s">
        <v>108</v>
      </c>
      <c r="M239" s="333"/>
      <c r="N239" s="288" t="s">
        <v>20</v>
      </c>
      <c r="O239" s="289"/>
      <c r="P239" s="289"/>
      <c r="Q239" s="289"/>
      <c r="R239" s="289"/>
      <c r="S239" s="290" t="s">
        <v>17</v>
      </c>
      <c r="T239" s="107">
        <f t="shared" si="155"/>
        <v>0</v>
      </c>
      <c r="U239" s="107">
        <f t="shared" si="144"/>
        <v>0</v>
      </c>
      <c r="V239" s="291"/>
      <c r="X239" s="70" t="str">
        <f t="shared" si="145"/>
        <v>【住宅手当】</v>
      </c>
      <c r="Y239" s="70">
        <f t="shared" si="146"/>
        <v>0.5</v>
      </c>
      <c r="Z239" s="70">
        <f t="shared" si="147"/>
        <v>0</v>
      </c>
      <c r="AA239" s="70">
        <f t="shared" si="148"/>
        <v>0</v>
      </c>
      <c r="AB239" s="77">
        <f t="shared" si="149"/>
        <v>0</v>
      </c>
      <c r="AC239" s="70">
        <f t="shared" si="150"/>
        <v>0</v>
      </c>
      <c r="AD239" s="77">
        <f t="shared" si="151"/>
        <v>0</v>
      </c>
      <c r="AE239" s="70">
        <f t="shared" si="152"/>
        <v>0</v>
      </c>
      <c r="AF239" s="70">
        <f t="shared" si="153"/>
        <v>0</v>
      </c>
      <c r="AG239" s="70">
        <f t="shared" si="154"/>
        <v>0</v>
      </c>
    </row>
    <row r="240" spans="1:33" s="70" customFormat="1" ht="20.5" customHeight="1" thickBot="1" x14ac:dyDescent="0.6">
      <c r="A240" s="315"/>
      <c r="B240" s="174" t="s">
        <v>5</v>
      </c>
      <c r="C240" s="175">
        <f>'変更シート（１回目）'!D240</f>
        <v>12</v>
      </c>
      <c r="D240" s="176">
        <f>COUNTIF(X231:X242,"&lt;&gt;【補助対象外】")</f>
        <v>12</v>
      </c>
      <c r="E240" s="90"/>
      <c r="F240" s="102">
        <v>10</v>
      </c>
      <c r="G240" s="104"/>
      <c r="H240" s="105"/>
      <c r="I240" s="106">
        <f t="shared" si="143"/>
        <v>1</v>
      </c>
      <c r="J240" s="118" t="str">
        <f>IF('変更シート（１回目）'!L240="なし",'変更シート（１回目）'!J240,'変更シート（１回目）'!N240)</f>
        <v>【住宅手当】</v>
      </c>
      <c r="K240" s="107">
        <f>'変更シート（１回目）'!T240</f>
        <v>0</v>
      </c>
      <c r="L240" s="300" t="s">
        <v>108</v>
      </c>
      <c r="M240" s="333"/>
      <c r="N240" s="288" t="s">
        <v>20</v>
      </c>
      <c r="O240" s="289"/>
      <c r="P240" s="289"/>
      <c r="Q240" s="289"/>
      <c r="R240" s="289"/>
      <c r="S240" s="290" t="s">
        <v>17</v>
      </c>
      <c r="T240" s="107">
        <f t="shared" si="155"/>
        <v>0</v>
      </c>
      <c r="U240" s="107">
        <f t="shared" si="144"/>
        <v>0</v>
      </c>
      <c r="V240" s="291"/>
      <c r="X240" s="70" t="str">
        <f t="shared" si="145"/>
        <v>【住宅手当】</v>
      </c>
      <c r="Y240" s="70">
        <f t="shared" si="146"/>
        <v>0.5</v>
      </c>
      <c r="Z240" s="70">
        <f t="shared" si="147"/>
        <v>0</v>
      </c>
      <c r="AA240" s="70">
        <f t="shared" si="148"/>
        <v>0</v>
      </c>
      <c r="AB240" s="77">
        <f t="shared" si="149"/>
        <v>0</v>
      </c>
      <c r="AC240" s="70">
        <f t="shared" si="150"/>
        <v>0</v>
      </c>
      <c r="AD240" s="77">
        <f t="shared" si="151"/>
        <v>0</v>
      </c>
      <c r="AE240" s="70">
        <f t="shared" si="152"/>
        <v>0</v>
      </c>
      <c r="AF240" s="70">
        <f t="shared" si="153"/>
        <v>0</v>
      </c>
      <c r="AG240" s="70">
        <f t="shared" si="154"/>
        <v>0</v>
      </c>
    </row>
    <row r="241" spans="1:33" s="70" customFormat="1" ht="20.5" customHeight="1" thickBot="1" x14ac:dyDescent="0.6">
      <c r="A241" s="315"/>
      <c r="B241" s="89" t="s">
        <v>114</v>
      </c>
      <c r="C241" s="182">
        <f>ROUNDDOWN(SUM(K231:K242),-3)</f>
        <v>0</v>
      </c>
      <c r="D241" s="177">
        <f>ROUNDDOWN(SUM(T231:T242),-3)</f>
        <v>0</v>
      </c>
      <c r="E241" s="89"/>
      <c r="F241" s="102">
        <v>11</v>
      </c>
      <c r="G241" s="104"/>
      <c r="H241" s="105"/>
      <c r="I241" s="106">
        <f t="shared" si="143"/>
        <v>1</v>
      </c>
      <c r="J241" s="118" t="str">
        <f>IF('変更シート（１回目）'!L241="なし",'変更シート（１回目）'!J241,'変更シート（１回目）'!N241)</f>
        <v>【住宅手当】</v>
      </c>
      <c r="K241" s="107">
        <f>'変更シート（１回目）'!T241</f>
        <v>0</v>
      </c>
      <c r="L241" s="300" t="s">
        <v>108</v>
      </c>
      <c r="M241" s="333"/>
      <c r="N241" s="288" t="s">
        <v>20</v>
      </c>
      <c r="O241" s="289"/>
      <c r="P241" s="289"/>
      <c r="Q241" s="289"/>
      <c r="R241" s="289"/>
      <c r="S241" s="290" t="s">
        <v>17</v>
      </c>
      <c r="T241" s="107">
        <f t="shared" si="155"/>
        <v>0</v>
      </c>
      <c r="U241" s="107">
        <f t="shared" si="144"/>
        <v>0</v>
      </c>
      <c r="V241" s="291"/>
      <c r="X241" s="70" t="str">
        <f t="shared" si="145"/>
        <v>【住宅手当】</v>
      </c>
      <c r="Y241" s="70">
        <f t="shared" si="146"/>
        <v>0.5</v>
      </c>
      <c r="Z241" s="70">
        <f t="shared" si="147"/>
        <v>0</v>
      </c>
      <c r="AA241" s="70">
        <f t="shared" si="148"/>
        <v>0</v>
      </c>
      <c r="AB241" s="77">
        <f t="shared" si="149"/>
        <v>0</v>
      </c>
      <c r="AC241" s="70">
        <f t="shared" si="150"/>
        <v>0</v>
      </c>
      <c r="AD241" s="77">
        <f t="shared" si="151"/>
        <v>0</v>
      </c>
      <c r="AE241" s="70">
        <f t="shared" si="152"/>
        <v>0</v>
      </c>
      <c r="AF241" s="70">
        <f t="shared" si="153"/>
        <v>0</v>
      </c>
      <c r="AG241" s="70">
        <f t="shared" si="154"/>
        <v>0</v>
      </c>
    </row>
    <row r="242" spans="1:33" s="70" customFormat="1" ht="20.5" customHeight="1" thickBot="1" x14ac:dyDescent="0.6">
      <c r="A242" s="315"/>
      <c r="B242" s="183" t="s">
        <v>115</v>
      </c>
      <c r="C242" s="178"/>
      <c r="D242" s="179">
        <f>D241-C241</f>
        <v>0</v>
      </c>
      <c r="E242" s="90"/>
      <c r="F242" s="108">
        <v>12</v>
      </c>
      <c r="G242" s="109"/>
      <c r="H242" s="110"/>
      <c r="I242" s="111">
        <f t="shared" si="143"/>
        <v>1</v>
      </c>
      <c r="J242" s="120" t="str">
        <f>IF('変更シート（１回目）'!L242="なし",'変更シート（１回目）'!J242,'変更シート（１回目）'!N242)</f>
        <v>【住宅手当】</v>
      </c>
      <c r="K242" s="112">
        <f>'変更シート（１回目）'!T242</f>
        <v>0</v>
      </c>
      <c r="L242" s="303" t="s">
        <v>108</v>
      </c>
      <c r="M242" s="334"/>
      <c r="N242" s="295" t="s">
        <v>20</v>
      </c>
      <c r="O242" s="296"/>
      <c r="P242" s="296"/>
      <c r="Q242" s="296"/>
      <c r="R242" s="296"/>
      <c r="S242" s="297" t="s">
        <v>17</v>
      </c>
      <c r="T242" s="112">
        <f t="shared" si="155"/>
        <v>0</v>
      </c>
      <c r="U242" s="112">
        <f t="shared" si="144"/>
        <v>0</v>
      </c>
      <c r="V242" s="298"/>
      <c r="X242" s="70" t="str">
        <f t="shared" si="145"/>
        <v>【住宅手当】</v>
      </c>
      <c r="Y242" s="70">
        <f t="shared" si="146"/>
        <v>0.5</v>
      </c>
      <c r="Z242" s="70">
        <f t="shared" si="147"/>
        <v>0</v>
      </c>
      <c r="AA242" s="70">
        <f t="shared" si="148"/>
        <v>0</v>
      </c>
      <c r="AB242" s="77">
        <f t="shared" si="149"/>
        <v>0</v>
      </c>
      <c r="AC242" s="70">
        <f t="shared" si="150"/>
        <v>0</v>
      </c>
      <c r="AD242" s="77">
        <f t="shared" si="151"/>
        <v>0</v>
      </c>
      <c r="AE242" s="70">
        <f t="shared" si="152"/>
        <v>0</v>
      </c>
      <c r="AF242" s="70">
        <f t="shared" si="153"/>
        <v>0</v>
      </c>
      <c r="AG242" s="70">
        <f t="shared" si="154"/>
        <v>0</v>
      </c>
    </row>
    <row r="243" spans="1:33" s="70" customFormat="1" ht="3.65" customHeight="1" x14ac:dyDescent="0.55000000000000004">
      <c r="A243" s="147"/>
      <c r="B243" s="91"/>
      <c r="C243" s="71"/>
      <c r="D243" s="151"/>
      <c r="E243" s="92"/>
      <c r="F243" s="71"/>
      <c r="G243" s="93"/>
      <c r="H243" s="93"/>
      <c r="I243" s="94"/>
      <c r="J243" s="156"/>
      <c r="K243" s="95"/>
      <c r="L243" s="156"/>
      <c r="M243" s="157"/>
      <c r="N243" s="267"/>
      <c r="O243" s="268"/>
      <c r="P243" s="268"/>
      <c r="Q243" s="268"/>
      <c r="R243" s="268"/>
      <c r="S243" s="267"/>
      <c r="T243" s="95"/>
      <c r="U243" s="95"/>
      <c r="V243" s="96"/>
      <c r="AB243" s="77"/>
      <c r="AD243" s="77"/>
    </row>
    <row r="244" spans="1:33" s="70" customFormat="1" ht="3.65" customHeight="1" x14ac:dyDescent="0.55000000000000004">
      <c r="A244" s="147"/>
      <c r="B244" s="91"/>
      <c r="C244" s="71"/>
      <c r="D244" s="151"/>
      <c r="E244" s="92"/>
      <c r="F244" s="71"/>
      <c r="G244" s="93"/>
      <c r="H244" s="93"/>
      <c r="I244" s="94"/>
      <c r="J244" s="156"/>
      <c r="K244" s="95"/>
      <c r="L244" s="156"/>
      <c r="M244" s="157"/>
      <c r="N244" s="267"/>
      <c r="O244" s="268"/>
      <c r="P244" s="268"/>
      <c r="Q244" s="268"/>
      <c r="R244" s="268"/>
      <c r="S244" s="267"/>
      <c r="T244" s="95"/>
      <c r="U244" s="95"/>
      <c r="V244" s="96"/>
      <c r="AB244" s="77"/>
      <c r="AD244" s="77"/>
    </row>
    <row r="245" spans="1:33" s="70" customFormat="1" ht="3.65" customHeight="1" thickBot="1" x14ac:dyDescent="0.6">
      <c r="A245" s="147"/>
      <c r="B245" s="91"/>
      <c r="C245" s="71"/>
      <c r="D245" s="151"/>
      <c r="E245" s="92"/>
      <c r="F245" s="71"/>
      <c r="G245" s="93"/>
      <c r="H245" s="93"/>
      <c r="I245" s="94"/>
      <c r="J245" s="156"/>
      <c r="K245" s="95"/>
      <c r="L245" s="156"/>
      <c r="M245" s="157"/>
      <c r="N245" s="267"/>
      <c r="O245" s="268"/>
      <c r="P245" s="268"/>
      <c r="Q245" s="268"/>
      <c r="R245" s="268"/>
      <c r="S245" s="267"/>
      <c r="T245" s="95"/>
      <c r="U245" s="95"/>
      <c r="V245" s="96"/>
      <c r="AB245" s="77"/>
      <c r="AD245" s="77"/>
    </row>
    <row r="246" spans="1:33" s="70" customFormat="1" ht="3.65" customHeight="1" x14ac:dyDescent="0.55000000000000004">
      <c r="A246" s="147"/>
      <c r="B246" s="162"/>
      <c r="C246" s="164"/>
      <c r="D246" s="161"/>
      <c r="E246" s="163"/>
      <c r="F246" s="164"/>
      <c r="G246" s="165"/>
      <c r="H246" s="165"/>
      <c r="I246" s="166"/>
      <c r="J246" s="180"/>
      <c r="K246" s="167"/>
      <c r="L246" s="180"/>
      <c r="M246" s="181"/>
      <c r="N246" s="269"/>
      <c r="O246" s="270"/>
      <c r="P246" s="270"/>
      <c r="Q246" s="270"/>
      <c r="R246" s="270"/>
      <c r="S246" s="269"/>
      <c r="T246" s="167"/>
      <c r="U246" s="167"/>
      <c r="V246" s="168"/>
      <c r="AB246" s="77"/>
      <c r="AD246" s="77"/>
    </row>
    <row r="247" spans="1:33" s="70" customFormat="1" ht="3.65" customHeight="1" x14ac:dyDescent="0.55000000000000004">
      <c r="A247" s="147"/>
      <c r="B247" s="91"/>
      <c r="C247" s="71"/>
      <c r="D247" s="151"/>
      <c r="E247" s="92"/>
      <c r="F247" s="71"/>
      <c r="G247" s="93"/>
      <c r="H247" s="93"/>
      <c r="I247" s="94"/>
      <c r="J247" s="156"/>
      <c r="K247" s="95"/>
      <c r="L247" s="156"/>
      <c r="M247" s="157"/>
      <c r="N247" s="267"/>
      <c r="O247" s="268"/>
      <c r="P247" s="268"/>
      <c r="Q247" s="268"/>
      <c r="R247" s="268"/>
      <c r="S247" s="267"/>
      <c r="T247" s="95"/>
      <c r="U247" s="95"/>
      <c r="V247" s="96"/>
      <c r="AB247" s="77"/>
      <c r="AD247" s="77"/>
    </row>
    <row r="248" spans="1:33" s="70" customFormat="1" ht="3.65" customHeight="1" x14ac:dyDescent="0.55000000000000004">
      <c r="A248" s="147"/>
      <c r="B248" s="91"/>
      <c r="C248" s="71"/>
      <c r="D248" s="151"/>
      <c r="E248" s="92"/>
      <c r="F248" s="71"/>
      <c r="G248" s="93"/>
      <c r="H248" s="93"/>
      <c r="I248" s="94"/>
      <c r="J248" s="156"/>
      <c r="K248" s="95"/>
      <c r="L248" s="156"/>
      <c r="M248" s="157"/>
      <c r="N248" s="267"/>
      <c r="O248" s="268"/>
      <c r="P248" s="268"/>
      <c r="Q248" s="268"/>
      <c r="R248" s="268"/>
      <c r="S248" s="267"/>
      <c r="T248" s="95"/>
      <c r="U248" s="95"/>
      <c r="V248" s="96"/>
      <c r="AB248" s="77"/>
      <c r="AD248" s="77"/>
    </row>
    <row r="249" spans="1:33" ht="20" thickBot="1" x14ac:dyDescent="0.5">
      <c r="B249" s="6"/>
      <c r="C249" s="6"/>
      <c r="D249" s="122" t="str">
        <f>'変更シート（１回目）'!D249</f>
        <v>13人目</v>
      </c>
      <c r="E249" s="6"/>
      <c r="F249" s="6"/>
      <c r="T249" s="154"/>
      <c r="U249" s="154"/>
      <c r="V249" s="155"/>
    </row>
    <row r="250" spans="1:33" s="70" customFormat="1" ht="48" customHeight="1" thickBot="1" x14ac:dyDescent="0.6">
      <c r="A250" s="78"/>
      <c r="B250" s="83" t="s">
        <v>94</v>
      </c>
      <c r="C250" s="83" t="s">
        <v>105</v>
      </c>
      <c r="D250" s="114" t="s">
        <v>107</v>
      </c>
      <c r="E250" s="88"/>
      <c r="F250" s="83" t="s">
        <v>93</v>
      </c>
      <c r="G250" s="84" t="s">
        <v>66</v>
      </c>
      <c r="H250" s="84" t="s">
        <v>67</v>
      </c>
      <c r="I250" s="81" t="s">
        <v>73</v>
      </c>
      <c r="J250" s="116" t="s">
        <v>172</v>
      </c>
      <c r="K250" s="116" t="s">
        <v>170</v>
      </c>
      <c r="L250" s="116" t="s">
        <v>109</v>
      </c>
      <c r="M250" s="116"/>
      <c r="N250" s="84" t="s">
        <v>75</v>
      </c>
      <c r="O250" s="84" t="s">
        <v>69</v>
      </c>
      <c r="P250" s="84" t="s">
        <v>68</v>
      </c>
      <c r="Q250" s="84" t="s">
        <v>70</v>
      </c>
      <c r="R250" s="84" t="s">
        <v>71</v>
      </c>
      <c r="S250" s="84" t="s">
        <v>15</v>
      </c>
      <c r="T250" s="121" t="s">
        <v>113</v>
      </c>
      <c r="U250" s="80" t="s">
        <v>74</v>
      </c>
      <c r="V250" s="69" t="s">
        <v>116</v>
      </c>
      <c r="Y250" s="70" t="s">
        <v>54</v>
      </c>
      <c r="Z250" s="70" t="s">
        <v>79</v>
      </c>
      <c r="AA250" s="70" t="s">
        <v>56</v>
      </c>
      <c r="AB250" s="70" t="s">
        <v>57</v>
      </c>
      <c r="AC250" s="71" t="s">
        <v>58</v>
      </c>
      <c r="AD250" s="70" t="s">
        <v>59</v>
      </c>
      <c r="AE250" s="70" t="s">
        <v>60</v>
      </c>
      <c r="AF250" s="70" t="s">
        <v>61</v>
      </c>
      <c r="AG250" s="70" t="s">
        <v>62</v>
      </c>
    </row>
    <row r="251" spans="1:33" s="70" customFormat="1" ht="20.5" customHeight="1" x14ac:dyDescent="0.55000000000000004">
      <c r="A251" s="315"/>
      <c r="B251" s="72" t="s">
        <v>96</v>
      </c>
      <c r="C251" s="184" t="str">
        <f>IF('変更シート（１回目）'!D251=0,'変更シート（１回目）'!C251,'変更シート（１回目）'!D251)</f>
        <v/>
      </c>
      <c r="D251" s="304"/>
      <c r="E251" s="89"/>
      <c r="F251" s="87">
        <v>1</v>
      </c>
      <c r="G251" s="73"/>
      <c r="H251" s="74"/>
      <c r="I251" s="75">
        <f t="shared" ref="I251:I262" si="156">IF(H251-G251+1&lt;10,IF(H251-G251+1&gt;0,H251-G251+1,"✕"),"✕")</f>
        <v>1</v>
      </c>
      <c r="J251" s="119" t="str">
        <f>IF('変更シート（１回目）'!L251="なし",'変更シート（１回目）'!J251,'変更シート（１回目）'!N251)</f>
        <v>【住宅手当】</v>
      </c>
      <c r="K251" s="117">
        <f>'変更シート（１回目）'!T251</f>
        <v>0</v>
      </c>
      <c r="L251" s="300" t="s">
        <v>108</v>
      </c>
      <c r="M251" s="332" t="s">
        <v>110</v>
      </c>
      <c r="N251" s="283" t="s">
        <v>20</v>
      </c>
      <c r="O251" s="284"/>
      <c r="P251" s="284"/>
      <c r="Q251" s="284"/>
      <c r="R251" s="284"/>
      <c r="S251" s="285" t="s">
        <v>17</v>
      </c>
      <c r="T251" s="76">
        <f>IF(L251="【あり】",IF(N251="【住宅手当】",AC251,IF(N251="【宿舎借上げ】",AG251,0)),K251)</f>
        <v>0</v>
      </c>
      <c r="U251" s="76">
        <f t="shared" ref="U251:U262" si="157">I251*T251</f>
        <v>0</v>
      </c>
      <c r="V251" s="286"/>
      <c r="X251" s="70" t="str">
        <f t="shared" ref="X251:X262" si="158">IF(L251="【あり】",N251,J251)</f>
        <v>【住宅手当】</v>
      </c>
      <c r="Y251" s="70">
        <f t="shared" ref="Y251:Y262" si="159">IF(S251="標準エリア",1/2,(IF(S251="加算エリア",2/3,0)))</f>
        <v>0.5</v>
      </c>
      <c r="Z251" s="70">
        <f t="shared" ref="Z251:Z262" si="160">P251*Y251</f>
        <v>0</v>
      </c>
      <c r="AA251" s="70">
        <f t="shared" ref="AA251:AA262" si="161">IF(Z251&gt;=(IF(S251="標準エリア",10000,IF(S251="加算エリア",14000,0))),IF(S251="標準エリア",10000,IF(S251="加算エリア",14000,0)),Z251)</f>
        <v>0</v>
      </c>
      <c r="AB251" s="77">
        <f t="shared" ref="AB251:AB262" si="162">O251-P251</f>
        <v>0</v>
      </c>
      <c r="AC251" s="70">
        <f t="shared" ref="AC251:AC262" si="163">IF(AA251&gt;=AB251,AB251,AA251)</f>
        <v>0</v>
      </c>
      <c r="AD251" s="77">
        <f t="shared" ref="AD251:AD262" si="164">Q251-R251</f>
        <v>0</v>
      </c>
      <c r="AE251" s="70">
        <f t="shared" ref="AE251:AE262" si="165">AD251*Y251</f>
        <v>0</v>
      </c>
      <c r="AF251" s="70">
        <f t="shared" ref="AF251:AF262" si="166">IF(AE251&gt;=(IF(S251="標準エリア",10000,14000)),(IF(S251="標準エリア",10000,14000)),AE251)</f>
        <v>0</v>
      </c>
      <c r="AG251" s="70">
        <f t="shared" ref="AG251:AG262" si="167">IF(AF251&gt;=R251,R251,AF251)</f>
        <v>0</v>
      </c>
    </row>
    <row r="252" spans="1:33" s="70" customFormat="1" ht="20.5" customHeight="1" x14ac:dyDescent="0.55000000000000004">
      <c r="A252" s="315"/>
      <c r="B252" s="101" t="s">
        <v>97</v>
      </c>
      <c r="C252" s="102" t="str">
        <f>IF('変更シート（１回目）'!D252=0,'変更シート（１回目）'!C252,'変更シート（１回目）'!D252)</f>
        <v/>
      </c>
      <c r="D252" s="301"/>
      <c r="E252" s="90"/>
      <c r="F252" s="102">
        <v>2</v>
      </c>
      <c r="G252" s="104"/>
      <c r="H252" s="105"/>
      <c r="I252" s="106">
        <f t="shared" si="156"/>
        <v>1</v>
      </c>
      <c r="J252" s="118" t="str">
        <f>IF('変更シート（１回目）'!L252="なし",'変更シート（１回目）'!J252,'変更シート（１回目）'!N252)</f>
        <v>【住宅手当】</v>
      </c>
      <c r="K252" s="107">
        <f>'変更シート（１回目）'!T252</f>
        <v>0</v>
      </c>
      <c r="L252" s="300" t="s">
        <v>108</v>
      </c>
      <c r="M252" s="333"/>
      <c r="N252" s="288" t="s">
        <v>20</v>
      </c>
      <c r="O252" s="289"/>
      <c r="P252" s="289"/>
      <c r="Q252" s="289"/>
      <c r="R252" s="289"/>
      <c r="S252" s="290" t="s">
        <v>17</v>
      </c>
      <c r="T252" s="107">
        <f>IF(L252="【あり】",IF(N252="【住宅手当】",AC252,IF(N252="【宿舎借上げ】",AG252,0)),K252)</f>
        <v>0</v>
      </c>
      <c r="U252" s="107">
        <f t="shared" si="157"/>
        <v>0</v>
      </c>
      <c r="V252" s="291"/>
      <c r="X252" s="70" t="str">
        <f t="shared" si="158"/>
        <v>【住宅手当】</v>
      </c>
      <c r="Y252" s="70">
        <f t="shared" si="159"/>
        <v>0.5</v>
      </c>
      <c r="Z252" s="70">
        <f t="shared" si="160"/>
        <v>0</v>
      </c>
      <c r="AA252" s="70">
        <f t="shared" si="161"/>
        <v>0</v>
      </c>
      <c r="AB252" s="77">
        <f t="shared" si="162"/>
        <v>0</v>
      </c>
      <c r="AC252" s="70">
        <f t="shared" si="163"/>
        <v>0</v>
      </c>
      <c r="AD252" s="77">
        <f t="shared" si="164"/>
        <v>0</v>
      </c>
      <c r="AE252" s="70">
        <f t="shared" si="165"/>
        <v>0</v>
      </c>
      <c r="AF252" s="70">
        <f t="shared" si="166"/>
        <v>0</v>
      </c>
      <c r="AG252" s="70">
        <f t="shared" si="167"/>
        <v>0</v>
      </c>
    </row>
    <row r="253" spans="1:33" s="70" customFormat="1" ht="20.5" customHeight="1" x14ac:dyDescent="0.55000000000000004">
      <c r="A253" s="315"/>
      <c r="B253" s="101" t="s">
        <v>106</v>
      </c>
      <c r="C253" s="103" t="str">
        <f>IF('変更シート（１回目）'!D253=0,'変更シート（１回目）'!C253,'変更シート（１回目）'!D253)</f>
        <v/>
      </c>
      <c r="D253" s="301"/>
      <c r="E253" s="89"/>
      <c r="F253" s="102">
        <v>3</v>
      </c>
      <c r="G253" s="104"/>
      <c r="H253" s="105"/>
      <c r="I253" s="106">
        <f t="shared" si="156"/>
        <v>1</v>
      </c>
      <c r="J253" s="118" t="str">
        <f>IF('変更シート（１回目）'!L253="なし",'変更シート（１回目）'!J253,'変更シート（１回目）'!N253)</f>
        <v>【住宅手当】</v>
      </c>
      <c r="K253" s="107">
        <f>'変更シート（１回目）'!T253</f>
        <v>0</v>
      </c>
      <c r="L253" s="300" t="s">
        <v>108</v>
      </c>
      <c r="M253" s="333"/>
      <c r="N253" s="288" t="s">
        <v>20</v>
      </c>
      <c r="O253" s="289"/>
      <c r="P253" s="289"/>
      <c r="Q253" s="289"/>
      <c r="R253" s="289"/>
      <c r="S253" s="290" t="s">
        <v>17</v>
      </c>
      <c r="T253" s="107">
        <f t="shared" ref="T253:T262" si="168">IF(L253="【あり】",IF(N253="【住宅手当】",AC253,IF(N253="【宿舎借上げ】",AG253,0)),K253)</f>
        <v>0</v>
      </c>
      <c r="U253" s="107">
        <f t="shared" si="157"/>
        <v>0</v>
      </c>
      <c r="V253" s="291"/>
      <c r="X253" s="70" t="str">
        <f t="shared" si="158"/>
        <v>【住宅手当】</v>
      </c>
      <c r="Y253" s="70">
        <f t="shared" si="159"/>
        <v>0.5</v>
      </c>
      <c r="Z253" s="70">
        <f t="shared" si="160"/>
        <v>0</v>
      </c>
      <c r="AA253" s="70">
        <f t="shared" si="161"/>
        <v>0</v>
      </c>
      <c r="AB253" s="77">
        <f t="shared" si="162"/>
        <v>0</v>
      </c>
      <c r="AC253" s="70">
        <f t="shared" si="163"/>
        <v>0</v>
      </c>
      <c r="AD253" s="77">
        <f t="shared" si="164"/>
        <v>0</v>
      </c>
      <c r="AE253" s="70">
        <f t="shared" si="165"/>
        <v>0</v>
      </c>
      <c r="AF253" s="70">
        <f t="shared" si="166"/>
        <v>0</v>
      </c>
      <c r="AG253" s="70">
        <f t="shared" si="167"/>
        <v>0</v>
      </c>
    </row>
    <row r="254" spans="1:33" s="70" customFormat="1" ht="20.5" customHeight="1" x14ac:dyDescent="0.55000000000000004">
      <c r="A254" s="315"/>
      <c r="B254" s="323" t="s">
        <v>101</v>
      </c>
      <c r="C254" s="347" t="str">
        <f>IF('変更シート（１回目）'!D254=0,'変更シート（１回目）'!C254,'変更シート（１回目）'!D254)</f>
        <v/>
      </c>
      <c r="D254" s="329"/>
      <c r="E254" s="90"/>
      <c r="F254" s="102">
        <v>4</v>
      </c>
      <c r="G254" s="104"/>
      <c r="H254" s="105"/>
      <c r="I254" s="106">
        <f t="shared" si="156"/>
        <v>1</v>
      </c>
      <c r="J254" s="118" t="str">
        <f>IF('変更シート（１回目）'!L254="なし",'変更シート（１回目）'!J254,'変更シート（１回目）'!N254)</f>
        <v>【住宅手当】</v>
      </c>
      <c r="K254" s="107">
        <f>'変更シート（１回目）'!T254</f>
        <v>0</v>
      </c>
      <c r="L254" s="300" t="s">
        <v>108</v>
      </c>
      <c r="M254" s="333"/>
      <c r="N254" s="288" t="s">
        <v>20</v>
      </c>
      <c r="O254" s="289"/>
      <c r="P254" s="289"/>
      <c r="Q254" s="289"/>
      <c r="R254" s="289"/>
      <c r="S254" s="290" t="s">
        <v>17</v>
      </c>
      <c r="T254" s="107">
        <f t="shared" si="168"/>
        <v>0</v>
      </c>
      <c r="U254" s="107">
        <f t="shared" si="157"/>
        <v>0</v>
      </c>
      <c r="V254" s="291"/>
      <c r="X254" s="70" t="str">
        <f t="shared" si="158"/>
        <v>【住宅手当】</v>
      </c>
      <c r="Y254" s="70">
        <f t="shared" si="159"/>
        <v>0.5</v>
      </c>
      <c r="Z254" s="70">
        <f t="shared" si="160"/>
        <v>0</v>
      </c>
      <c r="AA254" s="70">
        <f t="shared" si="161"/>
        <v>0</v>
      </c>
      <c r="AB254" s="77">
        <f t="shared" si="162"/>
        <v>0</v>
      </c>
      <c r="AC254" s="70">
        <f t="shared" si="163"/>
        <v>0</v>
      </c>
      <c r="AD254" s="77">
        <f t="shared" si="164"/>
        <v>0</v>
      </c>
      <c r="AE254" s="70">
        <f t="shared" si="165"/>
        <v>0</v>
      </c>
      <c r="AF254" s="70">
        <f t="shared" si="166"/>
        <v>0</v>
      </c>
      <c r="AG254" s="70">
        <f t="shared" si="167"/>
        <v>0</v>
      </c>
    </row>
    <row r="255" spans="1:33" s="70" customFormat="1" ht="20.5" customHeight="1" x14ac:dyDescent="0.55000000000000004">
      <c r="A255" s="315"/>
      <c r="B255" s="324"/>
      <c r="C255" s="348"/>
      <c r="D255" s="330"/>
      <c r="E255" s="89"/>
      <c r="F255" s="102">
        <v>5</v>
      </c>
      <c r="G255" s="104"/>
      <c r="H255" s="105"/>
      <c r="I255" s="106">
        <f t="shared" si="156"/>
        <v>1</v>
      </c>
      <c r="J255" s="118" t="str">
        <f>IF('変更シート（１回目）'!L255="なし",'変更シート（１回目）'!J255,'変更シート（１回目）'!N255)</f>
        <v>【住宅手当】</v>
      </c>
      <c r="K255" s="107">
        <f>'変更シート（１回目）'!T255</f>
        <v>0</v>
      </c>
      <c r="L255" s="300" t="s">
        <v>108</v>
      </c>
      <c r="M255" s="333"/>
      <c r="N255" s="288" t="s">
        <v>20</v>
      </c>
      <c r="O255" s="289"/>
      <c r="P255" s="289"/>
      <c r="Q255" s="289"/>
      <c r="R255" s="289"/>
      <c r="S255" s="290" t="s">
        <v>17</v>
      </c>
      <c r="T255" s="107">
        <f t="shared" si="168"/>
        <v>0</v>
      </c>
      <c r="U255" s="107">
        <f t="shared" si="157"/>
        <v>0</v>
      </c>
      <c r="V255" s="291"/>
      <c r="X255" s="70" t="str">
        <f t="shared" si="158"/>
        <v>【住宅手当】</v>
      </c>
      <c r="Y255" s="70">
        <f t="shared" si="159"/>
        <v>0.5</v>
      </c>
      <c r="Z255" s="70">
        <f t="shared" si="160"/>
        <v>0</v>
      </c>
      <c r="AA255" s="70">
        <f t="shared" si="161"/>
        <v>0</v>
      </c>
      <c r="AB255" s="77">
        <f t="shared" si="162"/>
        <v>0</v>
      </c>
      <c r="AC255" s="70">
        <f t="shared" si="163"/>
        <v>0</v>
      </c>
      <c r="AD255" s="77">
        <f t="shared" si="164"/>
        <v>0</v>
      </c>
      <c r="AE255" s="70">
        <f t="shared" si="165"/>
        <v>0</v>
      </c>
      <c r="AF255" s="70">
        <f t="shared" si="166"/>
        <v>0</v>
      </c>
      <c r="AG255" s="70">
        <f t="shared" si="167"/>
        <v>0</v>
      </c>
    </row>
    <row r="256" spans="1:33" s="70" customFormat="1" ht="20.5" customHeight="1" thickBot="1" x14ac:dyDescent="0.6">
      <c r="A256" s="315"/>
      <c r="B256" s="325"/>
      <c r="C256" s="349"/>
      <c r="D256" s="331"/>
      <c r="E256" s="90"/>
      <c r="F256" s="102">
        <v>6</v>
      </c>
      <c r="G256" s="104"/>
      <c r="H256" s="105"/>
      <c r="I256" s="106">
        <f t="shared" si="156"/>
        <v>1</v>
      </c>
      <c r="J256" s="118" t="str">
        <f>IF('変更シート（１回目）'!L256="なし",'変更シート（１回目）'!J256,'変更シート（１回目）'!N256)</f>
        <v>【住宅手当】</v>
      </c>
      <c r="K256" s="107">
        <f>'変更シート（１回目）'!T256</f>
        <v>0</v>
      </c>
      <c r="L256" s="300" t="s">
        <v>108</v>
      </c>
      <c r="M256" s="333"/>
      <c r="N256" s="288" t="s">
        <v>20</v>
      </c>
      <c r="O256" s="289"/>
      <c r="P256" s="289"/>
      <c r="Q256" s="289"/>
      <c r="R256" s="289"/>
      <c r="S256" s="290" t="s">
        <v>17</v>
      </c>
      <c r="T256" s="107">
        <f t="shared" si="168"/>
        <v>0</v>
      </c>
      <c r="U256" s="107">
        <f t="shared" si="157"/>
        <v>0</v>
      </c>
      <c r="V256" s="291"/>
      <c r="X256" s="70" t="str">
        <f t="shared" si="158"/>
        <v>【住宅手当】</v>
      </c>
      <c r="Y256" s="70">
        <f t="shared" si="159"/>
        <v>0.5</v>
      </c>
      <c r="Z256" s="70">
        <f t="shared" si="160"/>
        <v>0</v>
      </c>
      <c r="AA256" s="70">
        <f t="shared" si="161"/>
        <v>0</v>
      </c>
      <c r="AB256" s="77">
        <f t="shared" si="162"/>
        <v>0</v>
      </c>
      <c r="AC256" s="70">
        <f t="shared" si="163"/>
        <v>0</v>
      </c>
      <c r="AD256" s="77">
        <f t="shared" si="164"/>
        <v>0</v>
      </c>
      <c r="AE256" s="70">
        <f t="shared" si="165"/>
        <v>0</v>
      </c>
      <c r="AF256" s="70">
        <f t="shared" si="166"/>
        <v>0</v>
      </c>
      <c r="AG256" s="70">
        <f t="shared" si="167"/>
        <v>0</v>
      </c>
    </row>
    <row r="257" spans="1:33" s="70" customFormat="1" ht="20.5" customHeight="1" x14ac:dyDescent="0.55000000000000004">
      <c r="A257" s="338"/>
      <c r="B257" s="99"/>
      <c r="C257" s="99"/>
      <c r="D257" s="99"/>
      <c r="E257" s="97"/>
      <c r="F257" s="102">
        <v>7</v>
      </c>
      <c r="G257" s="104"/>
      <c r="H257" s="105"/>
      <c r="I257" s="106">
        <f t="shared" si="156"/>
        <v>1</v>
      </c>
      <c r="J257" s="118" t="str">
        <f>IF('変更シート（１回目）'!L257="なし",'変更シート（１回目）'!J257,'変更シート（１回目）'!N257)</f>
        <v>【住宅手当】</v>
      </c>
      <c r="K257" s="107">
        <f>'変更シート（１回目）'!T257</f>
        <v>0</v>
      </c>
      <c r="L257" s="300" t="s">
        <v>108</v>
      </c>
      <c r="M257" s="333"/>
      <c r="N257" s="288" t="s">
        <v>20</v>
      </c>
      <c r="O257" s="289"/>
      <c r="P257" s="289"/>
      <c r="Q257" s="289"/>
      <c r="R257" s="289"/>
      <c r="S257" s="290" t="s">
        <v>17</v>
      </c>
      <c r="T257" s="107">
        <f t="shared" si="168"/>
        <v>0</v>
      </c>
      <c r="U257" s="107">
        <f t="shared" si="157"/>
        <v>0</v>
      </c>
      <c r="V257" s="291"/>
      <c r="X257" s="70" t="str">
        <f t="shared" si="158"/>
        <v>【住宅手当】</v>
      </c>
      <c r="Y257" s="70">
        <f t="shared" si="159"/>
        <v>0.5</v>
      </c>
      <c r="Z257" s="70">
        <f t="shared" si="160"/>
        <v>0</v>
      </c>
      <c r="AA257" s="70">
        <f t="shared" si="161"/>
        <v>0</v>
      </c>
      <c r="AB257" s="77">
        <f t="shared" si="162"/>
        <v>0</v>
      </c>
      <c r="AC257" s="70">
        <f t="shared" si="163"/>
        <v>0</v>
      </c>
      <c r="AD257" s="77">
        <f t="shared" si="164"/>
        <v>0</v>
      </c>
      <c r="AE257" s="70">
        <f t="shared" si="165"/>
        <v>0</v>
      </c>
      <c r="AF257" s="70">
        <f t="shared" si="166"/>
        <v>0</v>
      </c>
      <c r="AG257" s="70">
        <f t="shared" si="167"/>
        <v>0</v>
      </c>
    </row>
    <row r="258" spans="1:33" s="70" customFormat="1" ht="20.5" customHeight="1" thickBot="1" x14ac:dyDescent="0.6">
      <c r="A258" s="338"/>
      <c r="B258" s="100"/>
      <c r="C258" s="100"/>
      <c r="D258" s="100"/>
      <c r="E258" s="98"/>
      <c r="F258" s="102">
        <v>8</v>
      </c>
      <c r="G258" s="104"/>
      <c r="H258" s="105"/>
      <c r="I258" s="106">
        <f t="shared" si="156"/>
        <v>1</v>
      </c>
      <c r="J258" s="118" t="str">
        <f>IF('変更シート（１回目）'!L258="なし",'変更シート（１回目）'!J258,'変更シート（１回目）'!N258)</f>
        <v>【住宅手当】</v>
      </c>
      <c r="K258" s="107">
        <f>'変更シート（１回目）'!T258</f>
        <v>0</v>
      </c>
      <c r="L258" s="300" t="s">
        <v>108</v>
      </c>
      <c r="M258" s="333"/>
      <c r="N258" s="288" t="s">
        <v>20</v>
      </c>
      <c r="O258" s="289"/>
      <c r="P258" s="289"/>
      <c r="Q258" s="289"/>
      <c r="R258" s="289"/>
      <c r="S258" s="290" t="s">
        <v>17</v>
      </c>
      <c r="T258" s="107">
        <f t="shared" si="168"/>
        <v>0</v>
      </c>
      <c r="U258" s="107">
        <f t="shared" si="157"/>
        <v>0</v>
      </c>
      <c r="V258" s="291"/>
      <c r="X258" s="70" t="str">
        <f t="shared" si="158"/>
        <v>【住宅手当】</v>
      </c>
      <c r="Y258" s="70">
        <f t="shared" si="159"/>
        <v>0.5</v>
      </c>
      <c r="Z258" s="70">
        <f t="shared" si="160"/>
        <v>0</v>
      </c>
      <c r="AA258" s="70">
        <f t="shared" si="161"/>
        <v>0</v>
      </c>
      <c r="AB258" s="77">
        <f t="shared" si="162"/>
        <v>0</v>
      </c>
      <c r="AC258" s="70">
        <f t="shared" si="163"/>
        <v>0</v>
      </c>
      <c r="AD258" s="77">
        <f t="shared" si="164"/>
        <v>0</v>
      </c>
      <c r="AE258" s="70">
        <f t="shared" si="165"/>
        <v>0</v>
      </c>
      <c r="AF258" s="70">
        <f t="shared" si="166"/>
        <v>0</v>
      </c>
      <c r="AG258" s="70">
        <f t="shared" si="167"/>
        <v>0</v>
      </c>
    </row>
    <row r="259" spans="1:33" s="70" customFormat="1" ht="20.5" customHeight="1" thickBot="1" x14ac:dyDescent="0.6">
      <c r="A259" s="315"/>
      <c r="B259" s="172" t="str">
        <f>IF(D252=0,C252,D252)</f>
        <v/>
      </c>
      <c r="C259" s="173" t="s">
        <v>164</v>
      </c>
      <c r="D259" s="174"/>
      <c r="E259" s="89"/>
      <c r="F259" s="102">
        <v>9</v>
      </c>
      <c r="G259" s="104"/>
      <c r="H259" s="105"/>
      <c r="I259" s="106">
        <f t="shared" si="156"/>
        <v>1</v>
      </c>
      <c r="J259" s="118" t="str">
        <f>IF('変更シート（１回目）'!L259="なし",'変更シート（１回目）'!J259,'変更シート（１回目）'!N259)</f>
        <v>【住宅手当】</v>
      </c>
      <c r="K259" s="107">
        <f>'変更シート（１回目）'!T259</f>
        <v>0</v>
      </c>
      <c r="L259" s="300" t="s">
        <v>108</v>
      </c>
      <c r="M259" s="333"/>
      <c r="N259" s="288" t="s">
        <v>20</v>
      </c>
      <c r="O259" s="289"/>
      <c r="P259" s="289"/>
      <c r="Q259" s="289"/>
      <c r="R259" s="289"/>
      <c r="S259" s="290" t="s">
        <v>17</v>
      </c>
      <c r="T259" s="107">
        <f t="shared" si="168"/>
        <v>0</v>
      </c>
      <c r="U259" s="107">
        <f t="shared" si="157"/>
        <v>0</v>
      </c>
      <c r="V259" s="291"/>
      <c r="X259" s="70" t="str">
        <f t="shared" si="158"/>
        <v>【住宅手当】</v>
      </c>
      <c r="Y259" s="70">
        <f t="shared" si="159"/>
        <v>0.5</v>
      </c>
      <c r="Z259" s="70">
        <f t="shared" si="160"/>
        <v>0</v>
      </c>
      <c r="AA259" s="70">
        <f t="shared" si="161"/>
        <v>0</v>
      </c>
      <c r="AB259" s="77">
        <f t="shared" si="162"/>
        <v>0</v>
      </c>
      <c r="AC259" s="70">
        <f t="shared" si="163"/>
        <v>0</v>
      </c>
      <c r="AD259" s="77">
        <f t="shared" si="164"/>
        <v>0</v>
      </c>
      <c r="AE259" s="70">
        <f t="shared" si="165"/>
        <v>0</v>
      </c>
      <c r="AF259" s="70">
        <f t="shared" si="166"/>
        <v>0</v>
      </c>
      <c r="AG259" s="70">
        <f t="shared" si="167"/>
        <v>0</v>
      </c>
    </row>
    <row r="260" spans="1:33" s="70" customFormat="1" ht="20.5" customHeight="1" thickBot="1" x14ac:dyDescent="0.6">
      <c r="A260" s="315"/>
      <c r="B260" s="174" t="s">
        <v>5</v>
      </c>
      <c r="C260" s="175">
        <f>'変更シート（１回目）'!D260</f>
        <v>12</v>
      </c>
      <c r="D260" s="176">
        <f>COUNTIF(X251:X262,"&lt;&gt;【補助対象外】")</f>
        <v>12</v>
      </c>
      <c r="E260" s="90"/>
      <c r="F260" s="102">
        <v>10</v>
      </c>
      <c r="G260" s="104"/>
      <c r="H260" s="105"/>
      <c r="I260" s="106">
        <f t="shared" si="156"/>
        <v>1</v>
      </c>
      <c r="J260" s="118" t="str">
        <f>IF('変更シート（１回目）'!L260="なし",'変更シート（１回目）'!J260,'変更シート（１回目）'!N260)</f>
        <v>【住宅手当】</v>
      </c>
      <c r="K260" s="107">
        <f>'変更シート（１回目）'!T260</f>
        <v>0</v>
      </c>
      <c r="L260" s="300" t="s">
        <v>108</v>
      </c>
      <c r="M260" s="333"/>
      <c r="N260" s="288" t="s">
        <v>20</v>
      </c>
      <c r="O260" s="289"/>
      <c r="P260" s="289"/>
      <c r="Q260" s="289"/>
      <c r="R260" s="289"/>
      <c r="S260" s="290" t="s">
        <v>17</v>
      </c>
      <c r="T260" s="107">
        <f t="shared" si="168"/>
        <v>0</v>
      </c>
      <c r="U260" s="107">
        <f t="shared" si="157"/>
        <v>0</v>
      </c>
      <c r="V260" s="291"/>
      <c r="X260" s="70" t="str">
        <f t="shared" si="158"/>
        <v>【住宅手当】</v>
      </c>
      <c r="Y260" s="70">
        <f t="shared" si="159"/>
        <v>0.5</v>
      </c>
      <c r="Z260" s="70">
        <f t="shared" si="160"/>
        <v>0</v>
      </c>
      <c r="AA260" s="70">
        <f t="shared" si="161"/>
        <v>0</v>
      </c>
      <c r="AB260" s="77">
        <f t="shared" si="162"/>
        <v>0</v>
      </c>
      <c r="AC260" s="70">
        <f t="shared" si="163"/>
        <v>0</v>
      </c>
      <c r="AD260" s="77">
        <f t="shared" si="164"/>
        <v>0</v>
      </c>
      <c r="AE260" s="70">
        <f t="shared" si="165"/>
        <v>0</v>
      </c>
      <c r="AF260" s="70">
        <f t="shared" si="166"/>
        <v>0</v>
      </c>
      <c r="AG260" s="70">
        <f t="shared" si="167"/>
        <v>0</v>
      </c>
    </row>
    <row r="261" spans="1:33" s="70" customFormat="1" ht="20.5" customHeight="1" thickBot="1" x14ac:dyDescent="0.6">
      <c r="A261" s="315"/>
      <c r="B261" s="89" t="s">
        <v>114</v>
      </c>
      <c r="C261" s="182">
        <f>ROUNDDOWN(SUM(K251:K262),-3)</f>
        <v>0</v>
      </c>
      <c r="D261" s="177">
        <f>ROUNDDOWN(SUM(T251:T262),-3)</f>
        <v>0</v>
      </c>
      <c r="E261" s="89"/>
      <c r="F261" s="102">
        <v>11</v>
      </c>
      <c r="G261" s="104"/>
      <c r="H261" s="105"/>
      <c r="I261" s="106">
        <f t="shared" si="156"/>
        <v>1</v>
      </c>
      <c r="J261" s="118" t="str">
        <f>IF('変更シート（１回目）'!L261="なし",'変更シート（１回目）'!J261,'変更シート（１回目）'!N261)</f>
        <v>【住宅手当】</v>
      </c>
      <c r="K261" s="107">
        <f>'変更シート（１回目）'!T261</f>
        <v>0</v>
      </c>
      <c r="L261" s="300" t="s">
        <v>108</v>
      </c>
      <c r="M261" s="333"/>
      <c r="N261" s="288" t="s">
        <v>20</v>
      </c>
      <c r="O261" s="289"/>
      <c r="P261" s="289"/>
      <c r="Q261" s="289"/>
      <c r="R261" s="289"/>
      <c r="S261" s="290" t="s">
        <v>17</v>
      </c>
      <c r="T261" s="107">
        <f t="shared" si="168"/>
        <v>0</v>
      </c>
      <c r="U261" s="107">
        <f t="shared" si="157"/>
        <v>0</v>
      </c>
      <c r="V261" s="291"/>
      <c r="X261" s="70" t="str">
        <f t="shared" si="158"/>
        <v>【住宅手当】</v>
      </c>
      <c r="Y261" s="70">
        <f t="shared" si="159"/>
        <v>0.5</v>
      </c>
      <c r="Z261" s="70">
        <f t="shared" si="160"/>
        <v>0</v>
      </c>
      <c r="AA261" s="70">
        <f t="shared" si="161"/>
        <v>0</v>
      </c>
      <c r="AB261" s="77">
        <f t="shared" si="162"/>
        <v>0</v>
      </c>
      <c r="AC261" s="70">
        <f t="shared" si="163"/>
        <v>0</v>
      </c>
      <c r="AD261" s="77">
        <f t="shared" si="164"/>
        <v>0</v>
      </c>
      <c r="AE261" s="70">
        <f t="shared" si="165"/>
        <v>0</v>
      </c>
      <c r="AF261" s="70">
        <f t="shared" si="166"/>
        <v>0</v>
      </c>
      <c r="AG261" s="70">
        <f t="shared" si="167"/>
        <v>0</v>
      </c>
    </row>
    <row r="262" spans="1:33" s="70" customFormat="1" ht="20.5" customHeight="1" thickBot="1" x14ac:dyDescent="0.6">
      <c r="A262" s="315"/>
      <c r="B262" s="183" t="s">
        <v>115</v>
      </c>
      <c r="C262" s="178"/>
      <c r="D262" s="179">
        <f>D261-C261</f>
        <v>0</v>
      </c>
      <c r="E262" s="90"/>
      <c r="F262" s="108">
        <v>12</v>
      </c>
      <c r="G262" s="109"/>
      <c r="H262" s="110"/>
      <c r="I262" s="111">
        <f t="shared" si="156"/>
        <v>1</v>
      </c>
      <c r="J262" s="120" t="str">
        <f>IF('変更シート（１回目）'!L262="なし",'変更シート（１回目）'!J262,'変更シート（１回目）'!N262)</f>
        <v>【住宅手当】</v>
      </c>
      <c r="K262" s="112">
        <f>'変更シート（１回目）'!T262</f>
        <v>0</v>
      </c>
      <c r="L262" s="303" t="s">
        <v>108</v>
      </c>
      <c r="M262" s="334"/>
      <c r="N262" s="295" t="s">
        <v>20</v>
      </c>
      <c r="O262" s="296"/>
      <c r="P262" s="296"/>
      <c r="Q262" s="296"/>
      <c r="R262" s="296"/>
      <c r="S262" s="297" t="s">
        <v>17</v>
      </c>
      <c r="T262" s="112">
        <f t="shared" si="168"/>
        <v>0</v>
      </c>
      <c r="U262" s="112">
        <f t="shared" si="157"/>
        <v>0</v>
      </c>
      <c r="V262" s="298"/>
      <c r="X262" s="70" t="str">
        <f t="shared" si="158"/>
        <v>【住宅手当】</v>
      </c>
      <c r="Y262" s="70">
        <f t="shared" si="159"/>
        <v>0.5</v>
      </c>
      <c r="Z262" s="70">
        <f t="shared" si="160"/>
        <v>0</v>
      </c>
      <c r="AA262" s="70">
        <f t="shared" si="161"/>
        <v>0</v>
      </c>
      <c r="AB262" s="77">
        <f t="shared" si="162"/>
        <v>0</v>
      </c>
      <c r="AC262" s="70">
        <f t="shared" si="163"/>
        <v>0</v>
      </c>
      <c r="AD262" s="77">
        <f t="shared" si="164"/>
        <v>0</v>
      </c>
      <c r="AE262" s="70">
        <f t="shared" si="165"/>
        <v>0</v>
      </c>
      <c r="AF262" s="70">
        <f t="shared" si="166"/>
        <v>0</v>
      </c>
      <c r="AG262" s="70">
        <f t="shared" si="167"/>
        <v>0</v>
      </c>
    </row>
    <row r="263" spans="1:33" s="70" customFormat="1" ht="3.65" customHeight="1" x14ac:dyDescent="0.55000000000000004">
      <c r="A263" s="147"/>
      <c r="B263" s="91"/>
      <c r="C263" s="71"/>
      <c r="D263" s="151"/>
      <c r="E263" s="92"/>
      <c r="F263" s="71"/>
      <c r="G263" s="93"/>
      <c r="H263" s="93"/>
      <c r="I263" s="94"/>
      <c r="J263" s="156"/>
      <c r="K263" s="95"/>
      <c r="L263" s="156"/>
      <c r="M263" s="157"/>
      <c r="N263" s="267"/>
      <c r="O263" s="268"/>
      <c r="P263" s="268"/>
      <c r="Q263" s="268"/>
      <c r="R263" s="268"/>
      <c r="S263" s="267"/>
      <c r="T263" s="95"/>
      <c r="U263" s="95"/>
      <c r="V263" s="96"/>
      <c r="AB263" s="77"/>
      <c r="AD263" s="77"/>
    </row>
    <row r="264" spans="1:33" s="70" customFormat="1" ht="3.65" customHeight="1" x14ac:dyDescent="0.55000000000000004">
      <c r="A264" s="147"/>
      <c r="B264" s="91"/>
      <c r="C264" s="71"/>
      <c r="D264" s="151"/>
      <c r="E264" s="92"/>
      <c r="F264" s="71"/>
      <c r="G264" s="93"/>
      <c r="H264" s="93"/>
      <c r="I264" s="94"/>
      <c r="J264" s="156"/>
      <c r="K264" s="95"/>
      <c r="L264" s="156"/>
      <c r="M264" s="157"/>
      <c r="N264" s="267"/>
      <c r="O264" s="268"/>
      <c r="P264" s="268"/>
      <c r="Q264" s="268"/>
      <c r="R264" s="268"/>
      <c r="S264" s="267"/>
      <c r="T264" s="95"/>
      <c r="U264" s="95"/>
      <c r="V264" s="96"/>
      <c r="AB264" s="77"/>
      <c r="AD264" s="77"/>
    </row>
    <row r="265" spans="1:33" s="70" customFormat="1" ht="3.65" customHeight="1" thickBot="1" x14ac:dyDescent="0.6">
      <c r="A265" s="147"/>
      <c r="B265" s="91"/>
      <c r="C265" s="71"/>
      <c r="D265" s="151"/>
      <c r="E265" s="92"/>
      <c r="F265" s="71"/>
      <c r="G265" s="93"/>
      <c r="H265" s="93"/>
      <c r="I265" s="94"/>
      <c r="J265" s="156"/>
      <c r="K265" s="95"/>
      <c r="L265" s="156"/>
      <c r="M265" s="157"/>
      <c r="N265" s="267"/>
      <c r="O265" s="268"/>
      <c r="P265" s="268"/>
      <c r="Q265" s="268"/>
      <c r="R265" s="268"/>
      <c r="S265" s="267"/>
      <c r="T265" s="95"/>
      <c r="U265" s="95"/>
      <c r="V265" s="96"/>
      <c r="AB265" s="77"/>
      <c r="AD265" s="77"/>
    </row>
    <row r="266" spans="1:33" s="70" customFormat="1" ht="3.65" customHeight="1" x14ac:dyDescent="0.55000000000000004">
      <c r="A266" s="147"/>
      <c r="B266" s="162"/>
      <c r="C266" s="164"/>
      <c r="D266" s="161"/>
      <c r="E266" s="163"/>
      <c r="F266" s="164"/>
      <c r="G266" s="165"/>
      <c r="H266" s="165"/>
      <c r="I266" s="166"/>
      <c r="J266" s="180"/>
      <c r="K266" s="167"/>
      <c r="L266" s="180"/>
      <c r="M266" s="181"/>
      <c r="N266" s="269"/>
      <c r="O266" s="270"/>
      <c r="P266" s="270"/>
      <c r="Q266" s="270"/>
      <c r="R266" s="270"/>
      <c r="S266" s="269"/>
      <c r="T266" s="167"/>
      <c r="U266" s="167"/>
      <c r="V266" s="168"/>
      <c r="AB266" s="77"/>
      <c r="AD266" s="77"/>
    </row>
    <row r="267" spans="1:33" s="70" customFormat="1" ht="3.65" customHeight="1" x14ac:dyDescent="0.55000000000000004">
      <c r="A267" s="147"/>
      <c r="B267" s="91"/>
      <c r="C267" s="71"/>
      <c r="D267" s="151"/>
      <c r="E267" s="92"/>
      <c r="F267" s="71"/>
      <c r="G267" s="93"/>
      <c r="H267" s="93"/>
      <c r="I267" s="94"/>
      <c r="J267" s="156"/>
      <c r="K267" s="95"/>
      <c r="L267" s="156"/>
      <c r="M267" s="157"/>
      <c r="N267" s="267"/>
      <c r="O267" s="268"/>
      <c r="P267" s="268"/>
      <c r="Q267" s="268"/>
      <c r="R267" s="268"/>
      <c r="S267" s="267"/>
      <c r="T267" s="95"/>
      <c r="U267" s="95"/>
      <c r="V267" s="96"/>
      <c r="AB267" s="77"/>
      <c r="AD267" s="77"/>
    </row>
    <row r="268" spans="1:33" s="70" customFormat="1" ht="3.65" customHeight="1" x14ac:dyDescent="0.55000000000000004">
      <c r="A268" s="147"/>
      <c r="B268" s="91"/>
      <c r="C268" s="71"/>
      <c r="D268" s="151"/>
      <c r="E268" s="92"/>
      <c r="F268" s="71"/>
      <c r="G268" s="93"/>
      <c r="H268" s="93"/>
      <c r="I268" s="94"/>
      <c r="J268" s="156"/>
      <c r="K268" s="95"/>
      <c r="L268" s="156"/>
      <c r="M268" s="157"/>
      <c r="N268" s="267"/>
      <c r="O268" s="268"/>
      <c r="P268" s="268"/>
      <c r="Q268" s="268"/>
      <c r="R268" s="268"/>
      <c r="S268" s="267"/>
      <c r="T268" s="95"/>
      <c r="U268" s="95"/>
      <c r="V268" s="96"/>
      <c r="AB268" s="77"/>
      <c r="AD268" s="77"/>
    </row>
    <row r="269" spans="1:33" ht="20" thickBot="1" x14ac:dyDescent="0.5">
      <c r="B269" s="6"/>
      <c r="C269" s="6"/>
      <c r="D269" s="122" t="str">
        <f>'変更シート（１回目）'!D269</f>
        <v>14人目</v>
      </c>
      <c r="E269" s="6"/>
      <c r="F269" s="6"/>
      <c r="N269" s="155"/>
      <c r="O269" s="154"/>
      <c r="P269" s="154"/>
      <c r="Q269" s="154"/>
      <c r="R269" s="154"/>
      <c r="S269" s="154"/>
      <c r="T269" s="154"/>
      <c r="U269" s="154"/>
      <c r="V269" s="155"/>
    </row>
    <row r="270" spans="1:33" s="70" customFormat="1" ht="48" customHeight="1" thickBot="1" x14ac:dyDescent="0.6">
      <c r="A270" s="78"/>
      <c r="B270" s="83" t="s">
        <v>94</v>
      </c>
      <c r="C270" s="83" t="s">
        <v>105</v>
      </c>
      <c r="D270" s="114" t="s">
        <v>107</v>
      </c>
      <c r="E270" s="88"/>
      <c r="F270" s="83" t="s">
        <v>93</v>
      </c>
      <c r="G270" s="84" t="s">
        <v>66</v>
      </c>
      <c r="H270" s="84" t="s">
        <v>67</v>
      </c>
      <c r="I270" s="81" t="s">
        <v>73</v>
      </c>
      <c r="J270" s="116" t="s">
        <v>172</v>
      </c>
      <c r="K270" s="116" t="s">
        <v>170</v>
      </c>
      <c r="L270" s="116" t="s">
        <v>109</v>
      </c>
      <c r="M270" s="116"/>
      <c r="N270" s="84" t="s">
        <v>75</v>
      </c>
      <c r="O270" s="84" t="s">
        <v>69</v>
      </c>
      <c r="P270" s="84" t="s">
        <v>68</v>
      </c>
      <c r="Q270" s="84" t="s">
        <v>70</v>
      </c>
      <c r="R270" s="84" t="s">
        <v>71</v>
      </c>
      <c r="S270" s="84" t="s">
        <v>15</v>
      </c>
      <c r="T270" s="121" t="s">
        <v>113</v>
      </c>
      <c r="U270" s="80" t="s">
        <v>74</v>
      </c>
      <c r="V270" s="69" t="s">
        <v>116</v>
      </c>
      <c r="Y270" s="70" t="s">
        <v>54</v>
      </c>
      <c r="Z270" s="70" t="s">
        <v>79</v>
      </c>
      <c r="AA270" s="70" t="s">
        <v>56</v>
      </c>
      <c r="AB270" s="70" t="s">
        <v>57</v>
      </c>
      <c r="AC270" s="71" t="s">
        <v>58</v>
      </c>
      <c r="AD270" s="70" t="s">
        <v>59</v>
      </c>
      <c r="AE270" s="70" t="s">
        <v>60</v>
      </c>
      <c r="AF270" s="70" t="s">
        <v>61</v>
      </c>
      <c r="AG270" s="70" t="s">
        <v>62</v>
      </c>
    </row>
    <row r="271" spans="1:33" s="70" customFormat="1" ht="20.5" customHeight="1" x14ac:dyDescent="0.55000000000000004">
      <c r="A271" s="315"/>
      <c r="B271" s="72" t="s">
        <v>96</v>
      </c>
      <c r="C271" s="184" t="str">
        <f>IF('変更シート（１回目）'!D271=0,'変更シート（１回目）'!C271,'変更シート（１回目）'!D271)</f>
        <v/>
      </c>
      <c r="D271" s="304"/>
      <c r="E271" s="89"/>
      <c r="F271" s="87">
        <v>1</v>
      </c>
      <c r="G271" s="73"/>
      <c r="H271" s="74"/>
      <c r="I271" s="75">
        <f t="shared" ref="I271:I282" si="169">IF(H271-G271+1&lt;10,IF(H271-G271+1&gt;0,H271-G271+1,"✕"),"✕")</f>
        <v>1</v>
      </c>
      <c r="J271" s="119" t="str">
        <f>IF('変更シート（１回目）'!L271="なし",'変更シート（１回目）'!J271,'変更シート（１回目）'!N271)</f>
        <v>【住宅手当】</v>
      </c>
      <c r="K271" s="117">
        <f>'変更シート（１回目）'!T271</f>
        <v>0</v>
      </c>
      <c r="L271" s="300" t="s">
        <v>108</v>
      </c>
      <c r="M271" s="332" t="s">
        <v>110</v>
      </c>
      <c r="N271" s="283" t="s">
        <v>20</v>
      </c>
      <c r="O271" s="284"/>
      <c r="P271" s="284"/>
      <c r="Q271" s="284"/>
      <c r="R271" s="284"/>
      <c r="S271" s="285" t="s">
        <v>17</v>
      </c>
      <c r="T271" s="76">
        <f>IF(L271="【あり】",IF(N271="【住宅手当】",AC271,IF(N271="【宿舎借上げ】",AG271,0)),K271)</f>
        <v>0</v>
      </c>
      <c r="U271" s="76">
        <f t="shared" ref="U271:U282" si="170">I271*T271</f>
        <v>0</v>
      </c>
      <c r="V271" s="286"/>
      <c r="X271" s="70" t="str">
        <f t="shared" ref="X271:X282" si="171">IF(L271="【あり】",N271,J271)</f>
        <v>【住宅手当】</v>
      </c>
      <c r="Y271" s="70">
        <f t="shared" ref="Y271:Y282" si="172">IF(S271="標準エリア",1/2,(IF(S271="加算エリア",2/3,0)))</f>
        <v>0.5</v>
      </c>
      <c r="Z271" s="70">
        <f t="shared" ref="Z271:Z282" si="173">P271*Y271</f>
        <v>0</v>
      </c>
      <c r="AA271" s="70">
        <f t="shared" ref="AA271:AA282" si="174">IF(Z271&gt;=(IF(S271="標準エリア",10000,IF(S271="加算エリア",14000,0))),IF(S271="標準エリア",10000,IF(S271="加算エリア",14000,0)),Z271)</f>
        <v>0</v>
      </c>
      <c r="AB271" s="77">
        <f t="shared" ref="AB271:AB282" si="175">O271-P271</f>
        <v>0</v>
      </c>
      <c r="AC271" s="70">
        <f t="shared" ref="AC271:AC282" si="176">IF(AA271&gt;=AB271,AB271,AA271)</f>
        <v>0</v>
      </c>
      <c r="AD271" s="77">
        <f t="shared" ref="AD271:AD282" si="177">Q271-R271</f>
        <v>0</v>
      </c>
      <c r="AE271" s="70">
        <f t="shared" ref="AE271:AE282" si="178">AD271*Y271</f>
        <v>0</v>
      </c>
      <c r="AF271" s="70">
        <f t="shared" ref="AF271:AF282" si="179">IF(AE271&gt;=(IF(S271="標準エリア",10000,14000)),(IF(S271="標準エリア",10000,14000)),AE271)</f>
        <v>0</v>
      </c>
      <c r="AG271" s="70">
        <f t="shared" ref="AG271:AG282" si="180">IF(AF271&gt;=R271,R271,AF271)</f>
        <v>0</v>
      </c>
    </row>
    <row r="272" spans="1:33" s="70" customFormat="1" ht="20.5" customHeight="1" x14ac:dyDescent="0.55000000000000004">
      <c r="A272" s="315"/>
      <c r="B272" s="101" t="s">
        <v>97</v>
      </c>
      <c r="C272" s="102" t="str">
        <f>IF('変更シート（１回目）'!D272=0,'変更シート（１回目）'!C272,'変更シート（１回目）'!D272)</f>
        <v/>
      </c>
      <c r="D272" s="301"/>
      <c r="E272" s="90"/>
      <c r="F272" s="102">
        <v>2</v>
      </c>
      <c r="G272" s="104"/>
      <c r="H272" s="105"/>
      <c r="I272" s="106">
        <f t="shared" si="169"/>
        <v>1</v>
      </c>
      <c r="J272" s="118" t="str">
        <f>IF('変更シート（１回目）'!L272="なし",'変更シート（１回目）'!J272,'変更シート（１回目）'!N272)</f>
        <v>【住宅手当】</v>
      </c>
      <c r="K272" s="107">
        <f>'変更シート（１回目）'!T272</f>
        <v>0</v>
      </c>
      <c r="L272" s="300" t="s">
        <v>108</v>
      </c>
      <c r="M272" s="333"/>
      <c r="N272" s="288" t="s">
        <v>20</v>
      </c>
      <c r="O272" s="289"/>
      <c r="P272" s="289"/>
      <c r="Q272" s="289"/>
      <c r="R272" s="289"/>
      <c r="S272" s="290" t="s">
        <v>17</v>
      </c>
      <c r="T272" s="107">
        <f>IF(L272="【あり】",IF(N272="【住宅手当】",AC272,IF(N272="【宿舎借上げ】",AG272,0)),K272)</f>
        <v>0</v>
      </c>
      <c r="U272" s="107">
        <f t="shared" si="170"/>
        <v>0</v>
      </c>
      <c r="V272" s="291"/>
      <c r="X272" s="70" t="str">
        <f t="shared" si="171"/>
        <v>【住宅手当】</v>
      </c>
      <c r="Y272" s="70">
        <f t="shared" si="172"/>
        <v>0.5</v>
      </c>
      <c r="Z272" s="70">
        <f t="shared" si="173"/>
        <v>0</v>
      </c>
      <c r="AA272" s="70">
        <f t="shared" si="174"/>
        <v>0</v>
      </c>
      <c r="AB272" s="77">
        <f t="shared" si="175"/>
        <v>0</v>
      </c>
      <c r="AC272" s="70">
        <f t="shared" si="176"/>
        <v>0</v>
      </c>
      <c r="AD272" s="77">
        <f t="shared" si="177"/>
        <v>0</v>
      </c>
      <c r="AE272" s="70">
        <f t="shared" si="178"/>
        <v>0</v>
      </c>
      <c r="AF272" s="70">
        <f t="shared" si="179"/>
        <v>0</v>
      </c>
      <c r="AG272" s="70">
        <f t="shared" si="180"/>
        <v>0</v>
      </c>
    </row>
    <row r="273" spans="1:33" s="70" customFormat="1" ht="20.5" customHeight="1" x14ac:dyDescent="0.55000000000000004">
      <c r="A273" s="315"/>
      <c r="B273" s="101" t="s">
        <v>106</v>
      </c>
      <c r="C273" s="103" t="str">
        <f>IF('変更シート（１回目）'!D273=0,'変更シート（１回目）'!C273,'変更シート（１回目）'!D273)</f>
        <v/>
      </c>
      <c r="D273" s="301"/>
      <c r="E273" s="89"/>
      <c r="F273" s="102">
        <v>3</v>
      </c>
      <c r="G273" s="104"/>
      <c r="H273" s="105"/>
      <c r="I273" s="106">
        <f t="shared" si="169"/>
        <v>1</v>
      </c>
      <c r="J273" s="118" t="str">
        <f>IF('変更シート（１回目）'!L273="なし",'変更シート（１回目）'!J273,'変更シート（１回目）'!N273)</f>
        <v>【住宅手当】</v>
      </c>
      <c r="K273" s="107">
        <f>'変更シート（１回目）'!T273</f>
        <v>0</v>
      </c>
      <c r="L273" s="300" t="s">
        <v>108</v>
      </c>
      <c r="M273" s="333"/>
      <c r="N273" s="288" t="s">
        <v>20</v>
      </c>
      <c r="O273" s="289"/>
      <c r="P273" s="289"/>
      <c r="Q273" s="289"/>
      <c r="R273" s="289"/>
      <c r="S273" s="290" t="s">
        <v>17</v>
      </c>
      <c r="T273" s="107">
        <f t="shared" ref="T273:T282" si="181">IF(L273="【あり】",IF(N273="【住宅手当】",AC273,IF(N273="【宿舎借上げ】",AG273,0)),K273)</f>
        <v>0</v>
      </c>
      <c r="U273" s="107">
        <f t="shared" si="170"/>
        <v>0</v>
      </c>
      <c r="V273" s="291"/>
      <c r="X273" s="70" t="str">
        <f t="shared" si="171"/>
        <v>【住宅手当】</v>
      </c>
      <c r="Y273" s="70">
        <f t="shared" si="172"/>
        <v>0.5</v>
      </c>
      <c r="Z273" s="70">
        <f t="shared" si="173"/>
        <v>0</v>
      </c>
      <c r="AA273" s="70">
        <f t="shared" si="174"/>
        <v>0</v>
      </c>
      <c r="AB273" s="77">
        <f t="shared" si="175"/>
        <v>0</v>
      </c>
      <c r="AC273" s="70">
        <f t="shared" si="176"/>
        <v>0</v>
      </c>
      <c r="AD273" s="77">
        <f t="shared" si="177"/>
        <v>0</v>
      </c>
      <c r="AE273" s="70">
        <f t="shared" si="178"/>
        <v>0</v>
      </c>
      <c r="AF273" s="70">
        <f t="shared" si="179"/>
        <v>0</v>
      </c>
      <c r="AG273" s="70">
        <f t="shared" si="180"/>
        <v>0</v>
      </c>
    </row>
    <row r="274" spans="1:33" s="70" customFormat="1" ht="20.5" customHeight="1" x14ac:dyDescent="0.55000000000000004">
      <c r="A274" s="315"/>
      <c r="B274" s="323" t="s">
        <v>101</v>
      </c>
      <c r="C274" s="347" t="str">
        <f>IF('変更シート（１回目）'!D274=0,'変更シート（１回目）'!C274,'変更シート（１回目）'!D274)</f>
        <v/>
      </c>
      <c r="D274" s="329"/>
      <c r="E274" s="90"/>
      <c r="F274" s="102">
        <v>4</v>
      </c>
      <c r="G274" s="104"/>
      <c r="H274" s="105"/>
      <c r="I274" s="106">
        <f t="shared" si="169"/>
        <v>1</v>
      </c>
      <c r="J274" s="118" t="str">
        <f>IF('変更シート（１回目）'!L274="なし",'変更シート（１回目）'!J274,'変更シート（１回目）'!N274)</f>
        <v>【住宅手当】</v>
      </c>
      <c r="K274" s="107">
        <f>'変更シート（１回目）'!T274</f>
        <v>0</v>
      </c>
      <c r="L274" s="300" t="s">
        <v>108</v>
      </c>
      <c r="M274" s="333"/>
      <c r="N274" s="288" t="s">
        <v>20</v>
      </c>
      <c r="O274" s="289"/>
      <c r="P274" s="289"/>
      <c r="Q274" s="289"/>
      <c r="R274" s="289"/>
      <c r="S274" s="290" t="s">
        <v>17</v>
      </c>
      <c r="T274" s="107">
        <f t="shared" si="181"/>
        <v>0</v>
      </c>
      <c r="U274" s="107">
        <f t="shared" si="170"/>
        <v>0</v>
      </c>
      <c r="V274" s="291"/>
      <c r="X274" s="70" t="str">
        <f t="shared" si="171"/>
        <v>【住宅手当】</v>
      </c>
      <c r="Y274" s="70">
        <f t="shared" si="172"/>
        <v>0.5</v>
      </c>
      <c r="Z274" s="70">
        <f t="shared" si="173"/>
        <v>0</v>
      </c>
      <c r="AA274" s="70">
        <f t="shared" si="174"/>
        <v>0</v>
      </c>
      <c r="AB274" s="77">
        <f t="shared" si="175"/>
        <v>0</v>
      </c>
      <c r="AC274" s="70">
        <f t="shared" si="176"/>
        <v>0</v>
      </c>
      <c r="AD274" s="77">
        <f t="shared" si="177"/>
        <v>0</v>
      </c>
      <c r="AE274" s="70">
        <f t="shared" si="178"/>
        <v>0</v>
      </c>
      <c r="AF274" s="70">
        <f t="shared" si="179"/>
        <v>0</v>
      </c>
      <c r="AG274" s="70">
        <f t="shared" si="180"/>
        <v>0</v>
      </c>
    </row>
    <row r="275" spans="1:33" s="70" customFormat="1" ht="20.5" customHeight="1" x14ac:dyDescent="0.55000000000000004">
      <c r="A275" s="315"/>
      <c r="B275" s="324"/>
      <c r="C275" s="348"/>
      <c r="D275" s="330"/>
      <c r="E275" s="89"/>
      <c r="F275" s="102">
        <v>5</v>
      </c>
      <c r="G275" s="104"/>
      <c r="H275" s="105"/>
      <c r="I275" s="106">
        <f t="shared" si="169"/>
        <v>1</v>
      </c>
      <c r="J275" s="118" t="str">
        <f>IF('変更シート（１回目）'!L275="なし",'変更シート（１回目）'!J275,'変更シート（１回目）'!N275)</f>
        <v>【住宅手当】</v>
      </c>
      <c r="K275" s="107">
        <f>'変更シート（１回目）'!T275</f>
        <v>0</v>
      </c>
      <c r="L275" s="300" t="s">
        <v>108</v>
      </c>
      <c r="M275" s="333"/>
      <c r="N275" s="288" t="s">
        <v>20</v>
      </c>
      <c r="O275" s="289"/>
      <c r="P275" s="289"/>
      <c r="Q275" s="289"/>
      <c r="R275" s="289"/>
      <c r="S275" s="290" t="s">
        <v>17</v>
      </c>
      <c r="T275" s="107">
        <f t="shared" si="181"/>
        <v>0</v>
      </c>
      <c r="U275" s="107">
        <f t="shared" si="170"/>
        <v>0</v>
      </c>
      <c r="V275" s="291"/>
      <c r="X275" s="70" t="str">
        <f t="shared" si="171"/>
        <v>【住宅手当】</v>
      </c>
      <c r="Y275" s="70">
        <f t="shared" si="172"/>
        <v>0.5</v>
      </c>
      <c r="Z275" s="70">
        <f t="shared" si="173"/>
        <v>0</v>
      </c>
      <c r="AA275" s="70">
        <f t="shared" si="174"/>
        <v>0</v>
      </c>
      <c r="AB275" s="77">
        <f t="shared" si="175"/>
        <v>0</v>
      </c>
      <c r="AC275" s="70">
        <f t="shared" si="176"/>
        <v>0</v>
      </c>
      <c r="AD275" s="77">
        <f t="shared" si="177"/>
        <v>0</v>
      </c>
      <c r="AE275" s="70">
        <f t="shared" si="178"/>
        <v>0</v>
      </c>
      <c r="AF275" s="70">
        <f t="shared" si="179"/>
        <v>0</v>
      </c>
      <c r="AG275" s="70">
        <f t="shared" si="180"/>
        <v>0</v>
      </c>
    </row>
    <row r="276" spans="1:33" s="70" customFormat="1" ht="20.5" customHeight="1" thickBot="1" x14ac:dyDescent="0.6">
      <c r="A276" s="315"/>
      <c r="B276" s="325"/>
      <c r="C276" s="349"/>
      <c r="D276" s="331"/>
      <c r="E276" s="90"/>
      <c r="F276" s="102">
        <v>6</v>
      </c>
      <c r="G276" s="104"/>
      <c r="H276" s="105"/>
      <c r="I276" s="106">
        <f t="shared" si="169"/>
        <v>1</v>
      </c>
      <c r="J276" s="118" t="str">
        <f>IF('変更シート（１回目）'!L276="なし",'変更シート（１回目）'!J276,'変更シート（１回目）'!N276)</f>
        <v>【住宅手当】</v>
      </c>
      <c r="K276" s="107">
        <f>'変更シート（１回目）'!T276</f>
        <v>0</v>
      </c>
      <c r="L276" s="300" t="s">
        <v>108</v>
      </c>
      <c r="M276" s="333"/>
      <c r="N276" s="288" t="s">
        <v>20</v>
      </c>
      <c r="O276" s="289"/>
      <c r="P276" s="289"/>
      <c r="Q276" s="289"/>
      <c r="R276" s="289"/>
      <c r="S276" s="290" t="s">
        <v>17</v>
      </c>
      <c r="T276" s="107">
        <f t="shared" si="181"/>
        <v>0</v>
      </c>
      <c r="U276" s="107">
        <f t="shared" si="170"/>
        <v>0</v>
      </c>
      <c r="V276" s="291"/>
      <c r="X276" s="70" t="str">
        <f t="shared" si="171"/>
        <v>【住宅手当】</v>
      </c>
      <c r="Y276" s="70">
        <f t="shared" si="172"/>
        <v>0.5</v>
      </c>
      <c r="Z276" s="70">
        <f t="shared" si="173"/>
        <v>0</v>
      </c>
      <c r="AA276" s="70">
        <f t="shared" si="174"/>
        <v>0</v>
      </c>
      <c r="AB276" s="77">
        <f t="shared" si="175"/>
        <v>0</v>
      </c>
      <c r="AC276" s="70">
        <f t="shared" si="176"/>
        <v>0</v>
      </c>
      <c r="AD276" s="77">
        <f t="shared" si="177"/>
        <v>0</v>
      </c>
      <c r="AE276" s="70">
        <f t="shared" si="178"/>
        <v>0</v>
      </c>
      <c r="AF276" s="70">
        <f t="shared" si="179"/>
        <v>0</v>
      </c>
      <c r="AG276" s="70">
        <f t="shared" si="180"/>
        <v>0</v>
      </c>
    </row>
    <row r="277" spans="1:33" s="70" customFormat="1" ht="20.5" customHeight="1" x14ac:dyDescent="0.55000000000000004">
      <c r="A277" s="338"/>
      <c r="B277" s="99"/>
      <c r="C277" s="99"/>
      <c r="D277" s="99"/>
      <c r="E277" s="97"/>
      <c r="F277" s="102">
        <v>7</v>
      </c>
      <c r="G277" s="104"/>
      <c r="H277" s="105"/>
      <c r="I277" s="106">
        <f t="shared" si="169"/>
        <v>1</v>
      </c>
      <c r="J277" s="118" t="str">
        <f>IF('変更シート（１回目）'!L277="なし",'変更シート（１回目）'!J277,'変更シート（１回目）'!N277)</f>
        <v>【住宅手当】</v>
      </c>
      <c r="K277" s="107">
        <f>'変更シート（１回目）'!T277</f>
        <v>0</v>
      </c>
      <c r="L277" s="300" t="s">
        <v>108</v>
      </c>
      <c r="M277" s="333"/>
      <c r="N277" s="288" t="s">
        <v>20</v>
      </c>
      <c r="O277" s="289"/>
      <c r="P277" s="289"/>
      <c r="Q277" s="289"/>
      <c r="R277" s="289"/>
      <c r="S277" s="290" t="s">
        <v>17</v>
      </c>
      <c r="T277" s="107">
        <f t="shared" si="181"/>
        <v>0</v>
      </c>
      <c r="U277" s="107">
        <f t="shared" si="170"/>
        <v>0</v>
      </c>
      <c r="V277" s="291"/>
      <c r="X277" s="70" t="str">
        <f t="shared" si="171"/>
        <v>【住宅手当】</v>
      </c>
      <c r="Y277" s="70">
        <f t="shared" si="172"/>
        <v>0.5</v>
      </c>
      <c r="Z277" s="70">
        <f t="shared" si="173"/>
        <v>0</v>
      </c>
      <c r="AA277" s="70">
        <f t="shared" si="174"/>
        <v>0</v>
      </c>
      <c r="AB277" s="77">
        <f t="shared" si="175"/>
        <v>0</v>
      </c>
      <c r="AC277" s="70">
        <f t="shared" si="176"/>
        <v>0</v>
      </c>
      <c r="AD277" s="77">
        <f t="shared" si="177"/>
        <v>0</v>
      </c>
      <c r="AE277" s="70">
        <f t="shared" si="178"/>
        <v>0</v>
      </c>
      <c r="AF277" s="70">
        <f t="shared" si="179"/>
        <v>0</v>
      </c>
      <c r="AG277" s="70">
        <f t="shared" si="180"/>
        <v>0</v>
      </c>
    </row>
    <row r="278" spans="1:33" s="70" customFormat="1" ht="20.5" customHeight="1" thickBot="1" x14ac:dyDescent="0.6">
      <c r="A278" s="338"/>
      <c r="B278" s="100"/>
      <c r="C278" s="100"/>
      <c r="D278" s="100"/>
      <c r="E278" s="98"/>
      <c r="F278" s="102">
        <v>8</v>
      </c>
      <c r="G278" s="104"/>
      <c r="H278" s="105"/>
      <c r="I278" s="106">
        <f t="shared" si="169"/>
        <v>1</v>
      </c>
      <c r="J278" s="118" t="str">
        <f>IF('変更シート（１回目）'!L278="なし",'変更シート（１回目）'!J278,'変更シート（１回目）'!N278)</f>
        <v>【住宅手当】</v>
      </c>
      <c r="K278" s="107">
        <f>'変更シート（１回目）'!T278</f>
        <v>0</v>
      </c>
      <c r="L278" s="300" t="s">
        <v>108</v>
      </c>
      <c r="M278" s="333"/>
      <c r="N278" s="288" t="s">
        <v>20</v>
      </c>
      <c r="O278" s="289"/>
      <c r="P278" s="289"/>
      <c r="Q278" s="289"/>
      <c r="R278" s="289"/>
      <c r="S278" s="290" t="s">
        <v>17</v>
      </c>
      <c r="T278" s="107">
        <f t="shared" si="181"/>
        <v>0</v>
      </c>
      <c r="U278" s="107">
        <f t="shared" si="170"/>
        <v>0</v>
      </c>
      <c r="V278" s="291"/>
      <c r="X278" s="70" t="str">
        <f t="shared" si="171"/>
        <v>【住宅手当】</v>
      </c>
      <c r="Y278" s="70">
        <f t="shared" si="172"/>
        <v>0.5</v>
      </c>
      <c r="Z278" s="70">
        <f t="shared" si="173"/>
        <v>0</v>
      </c>
      <c r="AA278" s="70">
        <f t="shared" si="174"/>
        <v>0</v>
      </c>
      <c r="AB278" s="77">
        <f t="shared" si="175"/>
        <v>0</v>
      </c>
      <c r="AC278" s="70">
        <f t="shared" si="176"/>
        <v>0</v>
      </c>
      <c r="AD278" s="77">
        <f t="shared" si="177"/>
        <v>0</v>
      </c>
      <c r="AE278" s="70">
        <f t="shared" si="178"/>
        <v>0</v>
      </c>
      <c r="AF278" s="70">
        <f t="shared" si="179"/>
        <v>0</v>
      </c>
      <c r="AG278" s="70">
        <f t="shared" si="180"/>
        <v>0</v>
      </c>
    </row>
    <row r="279" spans="1:33" s="70" customFormat="1" ht="20.5" customHeight="1" thickBot="1" x14ac:dyDescent="0.6">
      <c r="A279" s="315"/>
      <c r="B279" s="172" t="str">
        <f>IF(D272=0,C272,D272)</f>
        <v/>
      </c>
      <c r="C279" s="173" t="s">
        <v>164</v>
      </c>
      <c r="D279" s="174"/>
      <c r="E279" s="89"/>
      <c r="F279" s="102">
        <v>9</v>
      </c>
      <c r="G279" s="104"/>
      <c r="H279" s="105"/>
      <c r="I279" s="106">
        <f t="shared" si="169"/>
        <v>1</v>
      </c>
      <c r="J279" s="118" t="str">
        <f>IF('変更シート（１回目）'!L279="なし",'変更シート（１回目）'!J279,'変更シート（１回目）'!N279)</f>
        <v>【住宅手当】</v>
      </c>
      <c r="K279" s="107">
        <f>'変更シート（１回目）'!T279</f>
        <v>0</v>
      </c>
      <c r="L279" s="300" t="s">
        <v>108</v>
      </c>
      <c r="M279" s="333"/>
      <c r="N279" s="288" t="s">
        <v>20</v>
      </c>
      <c r="O279" s="289"/>
      <c r="P279" s="289"/>
      <c r="Q279" s="289"/>
      <c r="R279" s="289"/>
      <c r="S279" s="290" t="s">
        <v>17</v>
      </c>
      <c r="T279" s="107">
        <f t="shared" si="181"/>
        <v>0</v>
      </c>
      <c r="U279" s="107">
        <f t="shared" si="170"/>
        <v>0</v>
      </c>
      <c r="V279" s="291"/>
      <c r="X279" s="70" t="str">
        <f t="shared" si="171"/>
        <v>【住宅手当】</v>
      </c>
      <c r="Y279" s="70">
        <f t="shared" si="172"/>
        <v>0.5</v>
      </c>
      <c r="Z279" s="70">
        <f t="shared" si="173"/>
        <v>0</v>
      </c>
      <c r="AA279" s="70">
        <f t="shared" si="174"/>
        <v>0</v>
      </c>
      <c r="AB279" s="77">
        <f t="shared" si="175"/>
        <v>0</v>
      </c>
      <c r="AC279" s="70">
        <f t="shared" si="176"/>
        <v>0</v>
      </c>
      <c r="AD279" s="77">
        <f t="shared" si="177"/>
        <v>0</v>
      </c>
      <c r="AE279" s="70">
        <f t="shared" si="178"/>
        <v>0</v>
      </c>
      <c r="AF279" s="70">
        <f t="shared" si="179"/>
        <v>0</v>
      </c>
      <c r="AG279" s="70">
        <f t="shared" si="180"/>
        <v>0</v>
      </c>
    </row>
    <row r="280" spans="1:33" s="70" customFormat="1" ht="20.5" customHeight="1" thickBot="1" x14ac:dyDescent="0.6">
      <c r="A280" s="315"/>
      <c r="B280" s="174" t="s">
        <v>5</v>
      </c>
      <c r="C280" s="175">
        <f>'変更シート（１回目）'!D280</f>
        <v>12</v>
      </c>
      <c r="D280" s="176">
        <f>COUNTIF(X271:X282,"&lt;&gt;【補助対象外】")</f>
        <v>12</v>
      </c>
      <c r="E280" s="90"/>
      <c r="F280" s="102">
        <v>10</v>
      </c>
      <c r="G280" s="104"/>
      <c r="H280" s="105"/>
      <c r="I280" s="106">
        <f t="shared" si="169"/>
        <v>1</v>
      </c>
      <c r="J280" s="118" t="str">
        <f>IF('変更シート（１回目）'!L280="なし",'変更シート（１回目）'!J280,'変更シート（１回目）'!N280)</f>
        <v>【住宅手当】</v>
      </c>
      <c r="K280" s="107">
        <f>'変更シート（１回目）'!T280</f>
        <v>0</v>
      </c>
      <c r="L280" s="300" t="s">
        <v>108</v>
      </c>
      <c r="M280" s="333"/>
      <c r="N280" s="288" t="s">
        <v>20</v>
      </c>
      <c r="O280" s="289"/>
      <c r="P280" s="289"/>
      <c r="Q280" s="289"/>
      <c r="R280" s="289"/>
      <c r="S280" s="290" t="s">
        <v>17</v>
      </c>
      <c r="T280" s="107">
        <f t="shared" si="181"/>
        <v>0</v>
      </c>
      <c r="U280" s="107">
        <f t="shared" si="170"/>
        <v>0</v>
      </c>
      <c r="V280" s="291"/>
      <c r="X280" s="70" t="str">
        <f t="shared" si="171"/>
        <v>【住宅手当】</v>
      </c>
      <c r="Y280" s="70">
        <f t="shared" si="172"/>
        <v>0.5</v>
      </c>
      <c r="Z280" s="70">
        <f t="shared" si="173"/>
        <v>0</v>
      </c>
      <c r="AA280" s="70">
        <f t="shared" si="174"/>
        <v>0</v>
      </c>
      <c r="AB280" s="77">
        <f t="shared" si="175"/>
        <v>0</v>
      </c>
      <c r="AC280" s="70">
        <f t="shared" si="176"/>
        <v>0</v>
      </c>
      <c r="AD280" s="77">
        <f t="shared" si="177"/>
        <v>0</v>
      </c>
      <c r="AE280" s="70">
        <f t="shared" si="178"/>
        <v>0</v>
      </c>
      <c r="AF280" s="70">
        <f t="shared" si="179"/>
        <v>0</v>
      </c>
      <c r="AG280" s="70">
        <f t="shared" si="180"/>
        <v>0</v>
      </c>
    </row>
    <row r="281" spans="1:33" s="70" customFormat="1" ht="20.5" customHeight="1" thickBot="1" x14ac:dyDescent="0.6">
      <c r="A281" s="315"/>
      <c r="B281" s="89" t="s">
        <v>114</v>
      </c>
      <c r="C281" s="182">
        <f>ROUNDDOWN(SUM(K271:K282),-3)</f>
        <v>0</v>
      </c>
      <c r="D281" s="177">
        <f>ROUNDDOWN(SUM(T271:T282),-3)</f>
        <v>0</v>
      </c>
      <c r="E281" s="89"/>
      <c r="F281" s="102">
        <v>11</v>
      </c>
      <c r="G281" s="104"/>
      <c r="H281" s="105"/>
      <c r="I281" s="106">
        <f t="shared" si="169"/>
        <v>1</v>
      </c>
      <c r="J281" s="118" t="str">
        <f>IF('変更シート（１回目）'!L281="なし",'変更シート（１回目）'!J281,'変更シート（１回目）'!N281)</f>
        <v>【住宅手当】</v>
      </c>
      <c r="K281" s="107">
        <f>'変更シート（１回目）'!T281</f>
        <v>0</v>
      </c>
      <c r="L281" s="300" t="s">
        <v>108</v>
      </c>
      <c r="M281" s="333"/>
      <c r="N281" s="288" t="s">
        <v>20</v>
      </c>
      <c r="O281" s="289"/>
      <c r="P281" s="289"/>
      <c r="Q281" s="289"/>
      <c r="R281" s="289"/>
      <c r="S281" s="290" t="s">
        <v>17</v>
      </c>
      <c r="T281" s="107">
        <f t="shared" si="181"/>
        <v>0</v>
      </c>
      <c r="U281" s="107">
        <f t="shared" si="170"/>
        <v>0</v>
      </c>
      <c r="V281" s="291"/>
      <c r="X281" s="70" t="str">
        <f t="shared" si="171"/>
        <v>【住宅手当】</v>
      </c>
      <c r="Y281" s="70">
        <f t="shared" si="172"/>
        <v>0.5</v>
      </c>
      <c r="Z281" s="70">
        <f t="shared" si="173"/>
        <v>0</v>
      </c>
      <c r="AA281" s="70">
        <f t="shared" si="174"/>
        <v>0</v>
      </c>
      <c r="AB281" s="77">
        <f t="shared" si="175"/>
        <v>0</v>
      </c>
      <c r="AC281" s="70">
        <f t="shared" si="176"/>
        <v>0</v>
      </c>
      <c r="AD281" s="77">
        <f t="shared" si="177"/>
        <v>0</v>
      </c>
      <c r="AE281" s="70">
        <f t="shared" si="178"/>
        <v>0</v>
      </c>
      <c r="AF281" s="70">
        <f t="shared" si="179"/>
        <v>0</v>
      </c>
      <c r="AG281" s="70">
        <f t="shared" si="180"/>
        <v>0</v>
      </c>
    </row>
    <row r="282" spans="1:33" s="70" customFormat="1" ht="20.5" customHeight="1" thickBot="1" x14ac:dyDescent="0.6">
      <c r="A282" s="315"/>
      <c r="B282" s="183" t="s">
        <v>115</v>
      </c>
      <c r="C282" s="178"/>
      <c r="D282" s="179">
        <f>D281-C281</f>
        <v>0</v>
      </c>
      <c r="E282" s="90"/>
      <c r="F282" s="108">
        <v>12</v>
      </c>
      <c r="G282" s="109"/>
      <c r="H282" s="110"/>
      <c r="I282" s="111">
        <f t="shared" si="169"/>
        <v>1</v>
      </c>
      <c r="J282" s="120" t="str">
        <f>IF('変更シート（１回目）'!L282="なし",'変更シート（１回目）'!J282,'変更シート（１回目）'!N282)</f>
        <v>【住宅手当】</v>
      </c>
      <c r="K282" s="112">
        <f>'変更シート（１回目）'!T282</f>
        <v>0</v>
      </c>
      <c r="L282" s="303" t="s">
        <v>108</v>
      </c>
      <c r="M282" s="334"/>
      <c r="N282" s="295" t="s">
        <v>20</v>
      </c>
      <c r="O282" s="296"/>
      <c r="P282" s="296"/>
      <c r="Q282" s="296"/>
      <c r="R282" s="296"/>
      <c r="S282" s="297" t="s">
        <v>17</v>
      </c>
      <c r="T282" s="112">
        <f t="shared" si="181"/>
        <v>0</v>
      </c>
      <c r="U282" s="112">
        <f t="shared" si="170"/>
        <v>0</v>
      </c>
      <c r="V282" s="298"/>
      <c r="X282" s="70" t="str">
        <f t="shared" si="171"/>
        <v>【住宅手当】</v>
      </c>
      <c r="Y282" s="70">
        <f t="shared" si="172"/>
        <v>0.5</v>
      </c>
      <c r="Z282" s="70">
        <f t="shared" si="173"/>
        <v>0</v>
      </c>
      <c r="AA282" s="70">
        <f t="shared" si="174"/>
        <v>0</v>
      </c>
      <c r="AB282" s="77">
        <f t="shared" si="175"/>
        <v>0</v>
      </c>
      <c r="AC282" s="70">
        <f t="shared" si="176"/>
        <v>0</v>
      </c>
      <c r="AD282" s="77">
        <f t="shared" si="177"/>
        <v>0</v>
      </c>
      <c r="AE282" s="70">
        <f t="shared" si="178"/>
        <v>0</v>
      </c>
      <c r="AF282" s="70">
        <f t="shared" si="179"/>
        <v>0</v>
      </c>
      <c r="AG282" s="70">
        <f t="shared" si="180"/>
        <v>0</v>
      </c>
    </row>
    <row r="283" spans="1:33" s="70" customFormat="1" ht="3.65" customHeight="1" x14ac:dyDescent="0.55000000000000004">
      <c r="A283" s="147"/>
      <c r="B283" s="91"/>
      <c r="C283" s="71"/>
      <c r="D283" s="151"/>
      <c r="E283" s="92"/>
      <c r="F283" s="71"/>
      <c r="G283" s="93"/>
      <c r="H283" s="93"/>
      <c r="I283" s="94"/>
      <c r="J283" s="156"/>
      <c r="K283" s="95"/>
      <c r="L283" s="156"/>
      <c r="M283" s="157"/>
      <c r="N283" s="267"/>
      <c r="O283" s="268"/>
      <c r="P283" s="268"/>
      <c r="Q283" s="268"/>
      <c r="R283" s="268"/>
      <c r="S283" s="267"/>
      <c r="T283" s="95"/>
      <c r="U283" s="95"/>
      <c r="V283" s="96"/>
      <c r="AB283" s="77"/>
      <c r="AD283" s="77"/>
    </row>
    <row r="284" spans="1:33" s="70" customFormat="1" ht="3.65" customHeight="1" x14ac:dyDescent="0.55000000000000004">
      <c r="A284" s="147"/>
      <c r="B284" s="91"/>
      <c r="C284" s="71"/>
      <c r="D284" s="151"/>
      <c r="E284" s="92"/>
      <c r="F284" s="71"/>
      <c r="G284" s="93"/>
      <c r="H284" s="93"/>
      <c r="I284" s="94"/>
      <c r="J284" s="156"/>
      <c r="K284" s="95"/>
      <c r="L284" s="156"/>
      <c r="M284" s="157"/>
      <c r="N284" s="267"/>
      <c r="O284" s="268"/>
      <c r="P284" s="268"/>
      <c r="Q284" s="268"/>
      <c r="R284" s="268"/>
      <c r="S284" s="267"/>
      <c r="T284" s="95"/>
      <c r="U284" s="95"/>
      <c r="V284" s="96"/>
      <c r="AB284" s="77"/>
      <c r="AD284" s="77"/>
    </row>
    <row r="285" spans="1:33" s="70" customFormat="1" ht="3.65" customHeight="1" thickBot="1" x14ac:dyDescent="0.6">
      <c r="A285" s="147"/>
      <c r="B285" s="91"/>
      <c r="C285" s="71"/>
      <c r="D285" s="151"/>
      <c r="E285" s="92"/>
      <c r="F285" s="71"/>
      <c r="G285" s="93"/>
      <c r="H285" s="93"/>
      <c r="I285" s="94"/>
      <c r="J285" s="156"/>
      <c r="K285" s="95"/>
      <c r="L285" s="156"/>
      <c r="M285" s="157"/>
      <c r="N285" s="267"/>
      <c r="O285" s="268"/>
      <c r="P285" s="268"/>
      <c r="Q285" s="268"/>
      <c r="R285" s="268"/>
      <c r="S285" s="267"/>
      <c r="T285" s="95"/>
      <c r="U285" s="95"/>
      <c r="V285" s="96"/>
      <c r="AB285" s="77"/>
      <c r="AD285" s="77"/>
    </row>
    <row r="286" spans="1:33" s="70" customFormat="1" ht="3.65" customHeight="1" x14ac:dyDescent="0.55000000000000004">
      <c r="A286" s="147"/>
      <c r="B286" s="162"/>
      <c r="C286" s="164"/>
      <c r="D286" s="161"/>
      <c r="E286" s="163"/>
      <c r="F286" s="164"/>
      <c r="G286" s="165"/>
      <c r="H286" s="165"/>
      <c r="I286" s="166"/>
      <c r="J286" s="180"/>
      <c r="K286" s="167"/>
      <c r="L286" s="180"/>
      <c r="M286" s="181"/>
      <c r="N286" s="269"/>
      <c r="O286" s="270"/>
      <c r="P286" s="270"/>
      <c r="Q286" s="270"/>
      <c r="R286" s="270"/>
      <c r="S286" s="269"/>
      <c r="T286" s="167"/>
      <c r="U286" s="167"/>
      <c r="V286" s="168"/>
      <c r="AB286" s="77"/>
      <c r="AD286" s="77"/>
    </row>
    <row r="287" spans="1:33" s="70" customFormat="1" ht="3.65" customHeight="1" x14ac:dyDescent="0.55000000000000004">
      <c r="A287" s="147"/>
      <c r="B287" s="91"/>
      <c r="C287" s="71"/>
      <c r="D287" s="151"/>
      <c r="E287" s="92"/>
      <c r="F287" s="71"/>
      <c r="G287" s="93"/>
      <c r="H287" s="93"/>
      <c r="I287" s="94"/>
      <c r="J287" s="156"/>
      <c r="K287" s="95"/>
      <c r="L287" s="156"/>
      <c r="M287" s="157"/>
      <c r="N287" s="267"/>
      <c r="O287" s="268"/>
      <c r="P287" s="268"/>
      <c r="Q287" s="268"/>
      <c r="R287" s="268"/>
      <c r="S287" s="267"/>
      <c r="T287" s="95"/>
      <c r="U287" s="95"/>
      <c r="V287" s="96"/>
      <c r="AB287" s="77"/>
      <c r="AD287" s="77"/>
    </row>
    <row r="288" spans="1:33" s="70" customFormat="1" ht="3.65" customHeight="1" x14ac:dyDescent="0.55000000000000004">
      <c r="A288" s="147"/>
      <c r="B288" s="91"/>
      <c r="C288" s="71"/>
      <c r="D288" s="151"/>
      <c r="E288" s="92"/>
      <c r="F288" s="71"/>
      <c r="G288" s="93"/>
      <c r="H288" s="93"/>
      <c r="I288" s="94"/>
      <c r="J288" s="156"/>
      <c r="K288" s="95"/>
      <c r="L288" s="156"/>
      <c r="M288" s="157"/>
      <c r="N288" s="267"/>
      <c r="O288" s="268"/>
      <c r="P288" s="268"/>
      <c r="Q288" s="268"/>
      <c r="R288" s="268"/>
      <c r="S288" s="267"/>
      <c r="T288" s="95"/>
      <c r="U288" s="95"/>
      <c r="V288" s="96"/>
      <c r="AB288" s="77"/>
      <c r="AD288" s="77"/>
    </row>
    <row r="289" spans="1:33" ht="20" thickBot="1" x14ac:dyDescent="0.5">
      <c r="B289" s="6"/>
      <c r="C289" s="6"/>
      <c r="D289" s="122" t="str">
        <f>'変更シート（１回目）'!D289</f>
        <v>15人目</v>
      </c>
      <c r="E289" s="6"/>
      <c r="F289" s="6"/>
      <c r="N289" s="155"/>
      <c r="O289" s="154"/>
      <c r="P289" s="154"/>
      <c r="Q289" s="154"/>
      <c r="R289" s="154"/>
      <c r="S289" s="154"/>
      <c r="T289" s="154"/>
      <c r="U289" s="154"/>
      <c r="V289" s="155"/>
    </row>
    <row r="290" spans="1:33" s="70" customFormat="1" ht="48" customHeight="1" thickBot="1" x14ac:dyDescent="0.6">
      <c r="A290" s="78"/>
      <c r="B290" s="83" t="s">
        <v>94</v>
      </c>
      <c r="C290" s="83" t="s">
        <v>105</v>
      </c>
      <c r="D290" s="114" t="s">
        <v>107</v>
      </c>
      <c r="E290" s="88"/>
      <c r="F290" s="83" t="s">
        <v>93</v>
      </c>
      <c r="G290" s="84" t="s">
        <v>66</v>
      </c>
      <c r="H290" s="84" t="s">
        <v>67</v>
      </c>
      <c r="I290" s="81" t="s">
        <v>73</v>
      </c>
      <c r="J290" s="116" t="s">
        <v>172</v>
      </c>
      <c r="K290" s="116" t="s">
        <v>170</v>
      </c>
      <c r="L290" s="116" t="s">
        <v>109</v>
      </c>
      <c r="M290" s="116"/>
      <c r="N290" s="84" t="s">
        <v>75</v>
      </c>
      <c r="O290" s="84" t="s">
        <v>69</v>
      </c>
      <c r="P290" s="84" t="s">
        <v>68</v>
      </c>
      <c r="Q290" s="84" t="s">
        <v>70</v>
      </c>
      <c r="R290" s="84" t="s">
        <v>71</v>
      </c>
      <c r="S290" s="84" t="s">
        <v>15</v>
      </c>
      <c r="T290" s="121" t="s">
        <v>113</v>
      </c>
      <c r="U290" s="80" t="s">
        <v>74</v>
      </c>
      <c r="V290" s="69" t="s">
        <v>116</v>
      </c>
      <c r="Y290" s="70" t="s">
        <v>54</v>
      </c>
      <c r="Z290" s="70" t="s">
        <v>79</v>
      </c>
      <c r="AA290" s="70" t="s">
        <v>56</v>
      </c>
      <c r="AB290" s="70" t="s">
        <v>57</v>
      </c>
      <c r="AC290" s="71" t="s">
        <v>58</v>
      </c>
      <c r="AD290" s="70" t="s">
        <v>59</v>
      </c>
      <c r="AE290" s="70" t="s">
        <v>60</v>
      </c>
      <c r="AF290" s="70" t="s">
        <v>61</v>
      </c>
      <c r="AG290" s="70" t="s">
        <v>62</v>
      </c>
    </row>
    <row r="291" spans="1:33" s="70" customFormat="1" ht="20.5" customHeight="1" x14ac:dyDescent="0.55000000000000004">
      <c r="A291" s="315"/>
      <c r="B291" s="72" t="s">
        <v>96</v>
      </c>
      <c r="C291" s="184" t="str">
        <f>IF('変更シート（１回目）'!D291=0,'変更シート（１回目）'!C291,'変更シート（１回目）'!D291)</f>
        <v/>
      </c>
      <c r="D291" s="304"/>
      <c r="E291" s="89"/>
      <c r="F291" s="87">
        <v>1</v>
      </c>
      <c r="G291" s="73"/>
      <c r="H291" s="74"/>
      <c r="I291" s="75">
        <f t="shared" ref="I291:I302" si="182">IF(H291-G291+1&lt;10,IF(H291-G291+1&gt;0,H291-G291+1,"✕"),"✕")</f>
        <v>1</v>
      </c>
      <c r="J291" s="119" t="str">
        <f>IF('変更シート（１回目）'!L291="なし",'変更シート（１回目）'!J291,'変更シート（１回目）'!N291)</f>
        <v>【住宅手当】</v>
      </c>
      <c r="K291" s="117">
        <f>'変更シート（１回目）'!T291</f>
        <v>0</v>
      </c>
      <c r="L291" s="300" t="s">
        <v>108</v>
      </c>
      <c r="M291" s="332" t="s">
        <v>110</v>
      </c>
      <c r="N291" s="283" t="s">
        <v>20</v>
      </c>
      <c r="O291" s="284"/>
      <c r="P291" s="284"/>
      <c r="Q291" s="284"/>
      <c r="R291" s="284"/>
      <c r="S291" s="285" t="s">
        <v>17</v>
      </c>
      <c r="T291" s="76">
        <f>IF(L291="【あり】",IF(N291="【住宅手当】",AC291,IF(N291="【宿舎借上げ】",AG291,0)),K291)</f>
        <v>0</v>
      </c>
      <c r="U291" s="76">
        <f t="shared" ref="U291:U302" si="183">I291*T291</f>
        <v>0</v>
      </c>
      <c r="V291" s="286"/>
      <c r="X291" s="70" t="str">
        <f t="shared" ref="X291:X302" si="184">IF(L291="【あり】",N291,J291)</f>
        <v>【住宅手当】</v>
      </c>
      <c r="Y291" s="70">
        <f t="shared" ref="Y291:Y302" si="185">IF(S291="標準エリア",1/2,(IF(S291="加算エリア",2/3,0)))</f>
        <v>0.5</v>
      </c>
      <c r="Z291" s="70">
        <f t="shared" ref="Z291:Z302" si="186">P291*Y291</f>
        <v>0</v>
      </c>
      <c r="AA291" s="70">
        <f t="shared" ref="AA291:AA302" si="187">IF(Z291&gt;=(IF(S291="標準エリア",10000,IF(S291="加算エリア",14000,0))),IF(S291="標準エリア",10000,IF(S291="加算エリア",14000,0)),Z291)</f>
        <v>0</v>
      </c>
      <c r="AB291" s="77">
        <f t="shared" ref="AB291:AB302" si="188">O291-P291</f>
        <v>0</v>
      </c>
      <c r="AC291" s="70">
        <f t="shared" ref="AC291:AC302" si="189">IF(AA291&gt;=AB291,AB291,AA291)</f>
        <v>0</v>
      </c>
      <c r="AD291" s="77">
        <f t="shared" ref="AD291:AD302" si="190">Q291-R291</f>
        <v>0</v>
      </c>
      <c r="AE291" s="70">
        <f t="shared" ref="AE291:AE302" si="191">AD291*Y291</f>
        <v>0</v>
      </c>
      <c r="AF291" s="70">
        <f t="shared" ref="AF291:AF302" si="192">IF(AE291&gt;=(IF(S291="標準エリア",10000,14000)),(IF(S291="標準エリア",10000,14000)),AE291)</f>
        <v>0</v>
      </c>
      <c r="AG291" s="70">
        <f t="shared" ref="AG291:AG302" si="193">IF(AF291&gt;=R291,R291,AF291)</f>
        <v>0</v>
      </c>
    </row>
    <row r="292" spans="1:33" s="70" customFormat="1" ht="20.5" customHeight="1" x14ac:dyDescent="0.55000000000000004">
      <c r="A292" s="315"/>
      <c r="B292" s="101" t="s">
        <v>97</v>
      </c>
      <c r="C292" s="102" t="str">
        <f>IF('変更シート（１回目）'!D292=0,'変更シート（１回目）'!C292,'変更シート（１回目）'!D292)</f>
        <v/>
      </c>
      <c r="D292" s="301"/>
      <c r="E292" s="90"/>
      <c r="F292" s="102">
        <v>2</v>
      </c>
      <c r="G292" s="104"/>
      <c r="H292" s="105"/>
      <c r="I292" s="106">
        <f t="shared" si="182"/>
        <v>1</v>
      </c>
      <c r="J292" s="118" t="str">
        <f>IF('変更シート（１回目）'!L292="なし",'変更シート（１回目）'!J292,'変更シート（１回目）'!N292)</f>
        <v>【住宅手当】</v>
      </c>
      <c r="K292" s="107">
        <f>'変更シート（１回目）'!T292</f>
        <v>0</v>
      </c>
      <c r="L292" s="300" t="s">
        <v>108</v>
      </c>
      <c r="M292" s="333"/>
      <c r="N292" s="288" t="s">
        <v>20</v>
      </c>
      <c r="O292" s="289"/>
      <c r="P292" s="289"/>
      <c r="Q292" s="289"/>
      <c r="R292" s="289"/>
      <c r="S292" s="290" t="s">
        <v>17</v>
      </c>
      <c r="T292" s="107">
        <f>IF(L292="【あり】",IF(N292="【住宅手当】",AC292,IF(N292="【宿舎借上げ】",AG292,0)),K292)</f>
        <v>0</v>
      </c>
      <c r="U292" s="107">
        <f t="shared" si="183"/>
        <v>0</v>
      </c>
      <c r="V292" s="291"/>
      <c r="X292" s="70" t="str">
        <f t="shared" si="184"/>
        <v>【住宅手当】</v>
      </c>
      <c r="Y292" s="70">
        <f t="shared" si="185"/>
        <v>0.5</v>
      </c>
      <c r="Z292" s="70">
        <f t="shared" si="186"/>
        <v>0</v>
      </c>
      <c r="AA292" s="70">
        <f t="shared" si="187"/>
        <v>0</v>
      </c>
      <c r="AB292" s="77">
        <f t="shared" si="188"/>
        <v>0</v>
      </c>
      <c r="AC292" s="70">
        <f t="shared" si="189"/>
        <v>0</v>
      </c>
      <c r="AD292" s="77">
        <f t="shared" si="190"/>
        <v>0</v>
      </c>
      <c r="AE292" s="70">
        <f t="shared" si="191"/>
        <v>0</v>
      </c>
      <c r="AF292" s="70">
        <f t="shared" si="192"/>
        <v>0</v>
      </c>
      <c r="AG292" s="70">
        <f t="shared" si="193"/>
        <v>0</v>
      </c>
    </row>
    <row r="293" spans="1:33" s="70" customFormat="1" ht="20.5" customHeight="1" x14ac:dyDescent="0.55000000000000004">
      <c r="A293" s="315"/>
      <c r="B293" s="101" t="s">
        <v>106</v>
      </c>
      <c r="C293" s="103" t="str">
        <f>IF('変更シート（１回目）'!D293=0,'変更シート（１回目）'!C293,'変更シート（１回目）'!D293)</f>
        <v/>
      </c>
      <c r="D293" s="301"/>
      <c r="E293" s="89"/>
      <c r="F293" s="102">
        <v>3</v>
      </c>
      <c r="G293" s="104"/>
      <c r="H293" s="105"/>
      <c r="I293" s="106">
        <f t="shared" si="182"/>
        <v>1</v>
      </c>
      <c r="J293" s="118" t="str">
        <f>IF('変更シート（１回目）'!L293="なし",'変更シート（１回目）'!J293,'変更シート（１回目）'!N293)</f>
        <v>【住宅手当】</v>
      </c>
      <c r="K293" s="107">
        <f>'変更シート（１回目）'!T293</f>
        <v>0</v>
      </c>
      <c r="L293" s="300" t="s">
        <v>108</v>
      </c>
      <c r="M293" s="333"/>
      <c r="N293" s="288" t="s">
        <v>20</v>
      </c>
      <c r="O293" s="289"/>
      <c r="P293" s="289"/>
      <c r="Q293" s="289"/>
      <c r="R293" s="289"/>
      <c r="S293" s="290" t="s">
        <v>17</v>
      </c>
      <c r="T293" s="107">
        <f t="shared" ref="T293:T302" si="194">IF(L293="【あり】",IF(N293="【住宅手当】",AC293,IF(N293="【宿舎借上げ】",AG293,0)),K293)</f>
        <v>0</v>
      </c>
      <c r="U293" s="107">
        <f t="shared" si="183"/>
        <v>0</v>
      </c>
      <c r="V293" s="291"/>
      <c r="X293" s="70" t="str">
        <f t="shared" si="184"/>
        <v>【住宅手当】</v>
      </c>
      <c r="Y293" s="70">
        <f t="shared" si="185"/>
        <v>0.5</v>
      </c>
      <c r="Z293" s="70">
        <f t="shared" si="186"/>
        <v>0</v>
      </c>
      <c r="AA293" s="70">
        <f t="shared" si="187"/>
        <v>0</v>
      </c>
      <c r="AB293" s="77">
        <f t="shared" si="188"/>
        <v>0</v>
      </c>
      <c r="AC293" s="70">
        <f t="shared" si="189"/>
        <v>0</v>
      </c>
      <c r="AD293" s="77">
        <f t="shared" si="190"/>
        <v>0</v>
      </c>
      <c r="AE293" s="70">
        <f t="shared" si="191"/>
        <v>0</v>
      </c>
      <c r="AF293" s="70">
        <f t="shared" si="192"/>
        <v>0</v>
      </c>
      <c r="AG293" s="70">
        <f t="shared" si="193"/>
        <v>0</v>
      </c>
    </row>
    <row r="294" spans="1:33" s="70" customFormat="1" ht="20.5" customHeight="1" x14ac:dyDescent="0.55000000000000004">
      <c r="A294" s="315"/>
      <c r="B294" s="323" t="s">
        <v>101</v>
      </c>
      <c r="C294" s="347" t="str">
        <f>IF('変更シート（１回目）'!D294=0,'変更シート（１回目）'!C294,'変更シート（１回目）'!D294)</f>
        <v/>
      </c>
      <c r="D294" s="329"/>
      <c r="E294" s="90"/>
      <c r="F294" s="102">
        <v>4</v>
      </c>
      <c r="G294" s="104"/>
      <c r="H294" s="105"/>
      <c r="I294" s="106">
        <f t="shared" si="182"/>
        <v>1</v>
      </c>
      <c r="J294" s="118" t="str">
        <f>IF('変更シート（１回目）'!L294="なし",'変更シート（１回目）'!J294,'変更シート（１回目）'!N294)</f>
        <v>【住宅手当】</v>
      </c>
      <c r="K294" s="107">
        <f>'変更シート（１回目）'!T294</f>
        <v>0</v>
      </c>
      <c r="L294" s="300" t="s">
        <v>108</v>
      </c>
      <c r="M294" s="333"/>
      <c r="N294" s="288" t="s">
        <v>20</v>
      </c>
      <c r="O294" s="289"/>
      <c r="P294" s="289"/>
      <c r="Q294" s="289"/>
      <c r="R294" s="289"/>
      <c r="S294" s="290" t="s">
        <v>17</v>
      </c>
      <c r="T294" s="107">
        <f t="shared" si="194"/>
        <v>0</v>
      </c>
      <c r="U294" s="107">
        <f t="shared" si="183"/>
        <v>0</v>
      </c>
      <c r="V294" s="291"/>
      <c r="X294" s="70" t="str">
        <f t="shared" si="184"/>
        <v>【住宅手当】</v>
      </c>
      <c r="Y294" s="70">
        <f t="shared" si="185"/>
        <v>0.5</v>
      </c>
      <c r="Z294" s="70">
        <f t="shared" si="186"/>
        <v>0</v>
      </c>
      <c r="AA294" s="70">
        <f t="shared" si="187"/>
        <v>0</v>
      </c>
      <c r="AB294" s="77">
        <f t="shared" si="188"/>
        <v>0</v>
      </c>
      <c r="AC294" s="70">
        <f t="shared" si="189"/>
        <v>0</v>
      </c>
      <c r="AD294" s="77">
        <f t="shared" si="190"/>
        <v>0</v>
      </c>
      <c r="AE294" s="70">
        <f t="shared" si="191"/>
        <v>0</v>
      </c>
      <c r="AF294" s="70">
        <f t="shared" si="192"/>
        <v>0</v>
      </c>
      <c r="AG294" s="70">
        <f t="shared" si="193"/>
        <v>0</v>
      </c>
    </row>
    <row r="295" spans="1:33" s="70" customFormat="1" ht="20.5" customHeight="1" x14ac:dyDescent="0.55000000000000004">
      <c r="A295" s="315"/>
      <c r="B295" s="324"/>
      <c r="C295" s="348"/>
      <c r="D295" s="330"/>
      <c r="E295" s="89"/>
      <c r="F295" s="102">
        <v>5</v>
      </c>
      <c r="G295" s="104"/>
      <c r="H295" s="105"/>
      <c r="I295" s="106">
        <f t="shared" si="182"/>
        <v>1</v>
      </c>
      <c r="J295" s="118" t="str">
        <f>IF('変更シート（１回目）'!L295="なし",'変更シート（１回目）'!J295,'変更シート（１回目）'!N295)</f>
        <v>【住宅手当】</v>
      </c>
      <c r="K295" s="107">
        <f>'変更シート（１回目）'!T295</f>
        <v>0</v>
      </c>
      <c r="L295" s="300" t="s">
        <v>108</v>
      </c>
      <c r="M295" s="333"/>
      <c r="N295" s="288" t="s">
        <v>20</v>
      </c>
      <c r="O295" s="289"/>
      <c r="P295" s="289"/>
      <c r="Q295" s="289"/>
      <c r="R295" s="289"/>
      <c r="S295" s="290" t="s">
        <v>17</v>
      </c>
      <c r="T295" s="107">
        <f t="shared" si="194"/>
        <v>0</v>
      </c>
      <c r="U295" s="107">
        <f t="shared" si="183"/>
        <v>0</v>
      </c>
      <c r="V295" s="291"/>
      <c r="X295" s="70" t="str">
        <f t="shared" si="184"/>
        <v>【住宅手当】</v>
      </c>
      <c r="Y295" s="70">
        <f t="shared" si="185"/>
        <v>0.5</v>
      </c>
      <c r="Z295" s="70">
        <f t="shared" si="186"/>
        <v>0</v>
      </c>
      <c r="AA295" s="70">
        <f t="shared" si="187"/>
        <v>0</v>
      </c>
      <c r="AB295" s="77">
        <f t="shared" si="188"/>
        <v>0</v>
      </c>
      <c r="AC295" s="70">
        <f t="shared" si="189"/>
        <v>0</v>
      </c>
      <c r="AD295" s="77">
        <f t="shared" si="190"/>
        <v>0</v>
      </c>
      <c r="AE295" s="70">
        <f t="shared" si="191"/>
        <v>0</v>
      </c>
      <c r="AF295" s="70">
        <f t="shared" si="192"/>
        <v>0</v>
      </c>
      <c r="AG295" s="70">
        <f t="shared" si="193"/>
        <v>0</v>
      </c>
    </row>
    <row r="296" spans="1:33" s="70" customFormat="1" ht="20.5" customHeight="1" thickBot="1" x14ac:dyDescent="0.6">
      <c r="A296" s="315"/>
      <c r="B296" s="325"/>
      <c r="C296" s="349"/>
      <c r="D296" s="331"/>
      <c r="E296" s="90"/>
      <c r="F296" s="102">
        <v>6</v>
      </c>
      <c r="G296" s="104"/>
      <c r="H296" s="105"/>
      <c r="I296" s="106">
        <f t="shared" si="182"/>
        <v>1</v>
      </c>
      <c r="J296" s="118" t="str">
        <f>IF('変更シート（１回目）'!L296="なし",'変更シート（１回目）'!J296,'変更シート（１回目）'!N296)</f>
        <v>【住宅手当】</v>
      </c>
      <c r="K296" s="107">
        <f>'変更シート（１回目）'!T296</f>
        <v>0</v>
      </c>
      <c r="L296" s="300" t="s">
        <v>108</v>
      </c>
      <c r="M296" s="333"/>
      <c r="N296" s="288" t="s">
        <v>20</v>
      </c>
      <c r="O296" s="289"/>
      <c r="P296" s="289"/>
      <c r="Q296" s="289"/>
      <c r="R296" s="289"/>
      <c r="S296" s="290" t="s">
        <v>17</v>
      </c>
      <c r="T296" s="107">
        <f t="shared" si="194"/>
        <v>0</v>
      </c>
      <c r="U296" s="107">
        <f t="shared" si="183"/>
        <v>0</v>
      </c>
      <c r="V296" s="291"/>
      <c r="X296" s="70" t="str">
        <f t="shared" si="184"/>
        <v>【住宅手当】</v>
      </c>
      <c r="Y296" s="70">
        <f t="shared" si="185"/>
        <v>0.5</v>
      </c>
      <c r="Z296" s="70">
        <f t="shared" si="186"/>
        <v>0</v>
      </c>
      <c r="AA296" s="70">
        <f t="shared" si="187"/>
        <v>0</v>
      </c>
      <c r="AB296" s="77">
        <f t="shared" si="188"/>
        <v>0</v>
      </c>
      <c r="AC296" s="70">
        <f t="shared" si="189"/>
        <v>0</v>
      </c>
      <c r="AD296" s="77">
        <f t="shared" si="190"/>
        <v>0</v>
      </c>
      <c r="AE296" s="70">
        <f t="shared" si="191"/>
        <v>0</v>
      </c>
      <c r="AF296" s="70">
        <f t="shared" si="192"/>
        <v>0</v>
      </c>
      <c r="AG296" s="70">
        <f t="shared" si="193"/>
        <v>0</v>
      </c>
    </row>
    <row r="297" spans="1:33" s="70" customFormat="1" ht="20.5" customHeight="1" x14ac:dyDescent="0.55000000000000004">
      <c r="A297" s="338"/>
      <c r="B297" s="99"/>
      <c r="C297" s="99"/>
      <c r="D297" s="99"/>
      <c r="E297" s="97"/>
      <c r="F297" s="102">
        <v>7</v>
      </c>
      <c r="G297" s="104"/>
      <c r="H297" s="105"/>
      <c r="I297" s="106">
        <f t="shared" si="182"/>
        <v>1</v>
      </c>
      <c r="J297" s="118" t="str">
        <f>IF('変更シート（１回目）'!L297="なし",'変更シート（１回目）'!J297,'変更シート（１回目）'!N297)</f>
        <v>【住宅手当】</v>
      </c>
      <c r="K297" s="107">
        <f>'変更シート（１回目）'!T297</f>
        <v>0</v>
      </c>
      <c r="L297" s="300" t="s">
        <v>108</v>
      </c>
      <c r="M297" s="333"/>
      <c r="N297" s="288" t="s">
        <v>20</v>
      </c>
      <c r="O297" s="289"/>
      <c r="P297" s="289"/>
      <c r="Q297" s="289"/>
      <c r="R297" s="289"/>
      <c r="S297" s="290" t="s">
        <v>17</v>
      </c>
      <c r="T297" s="107">
        <f t="shared" si="194"/>
        <v>0</v>
      </c>
      <c r="U297" s="107">
        <f t="shared" si="183"/>
        <v>0</v>
      </c>
      <c r="V297" s="291"/>
      <c r="X297" s="70" t="str">
        <f t="shared" si="184"/>
        <v>【住宅手当】</v>
      </c>
      <c r="Y297" s="70">
        <f t="shared" si="185"/>
        <v>0.5</v>
      </c>
      <c r="Z297" s="70">
        <f t="shared" si="186"/>
        <v>0</v>
      </c>
      <c r="AA297" s="70">
        <f t="shared" si="187"/>
        <v>0</v>
      </c>
      <c r="AB297" s="77">
        <f t="shared" si="188"/>
        <v>0</v>
      </c>
      <c r="AC297" s="70">
        <f t="shared" si="189"/>
        <v>0</v>
      </c>
      <c r="AD297" s="77">
        <f t="shared" si="190"/>
        <v>0</v>
      </c>
      <c r="AE297" s="70">
        <f t="shared" si="191"/>
        <v>0</v>
      </c>
      <c r="AF297" s="70">
        <f t="shared" si="192"/>
        <v>0</v>
      </c>
      <c r="AG297" s="70">
        <f t="shared" si="193"/>
        <v>0</v>
      </c>
    </row>
    <row r="298" spans="1:33" s="70" customFormat="1" ht="20.5" customHeight="1" thickBot="1" x14ac:dyDescent="0.6">
      <c r="A298" s="338"/>
      <c r="B298" s="100"/>
      <c r="C298" s="100"/>
      <c r="D298" s="100"/>
      <c r="E298" s="98"/>
      <c r="F298" s="102">
        <v>8</v>
      </c>
      <c r="G298" s="104"/>
      <c r="H298" s="105"/>
      <c r="I298" s="106">
        <f t="shared" si="182"/>
        <v>1</v>
      </c>
      <c r="J298" s="118" t="str">
        <f>IF('変更シート（１回目）'!L298="なし",'変更シート（１回目）'!J298,'変更シート（１回目）'!N298)</f>
        <v>【住宅手当】</v>
      </c>
      <c r="K298" s="107">
        <f>'変更シート（１回目）'!T298</f>
        <v>0</v>
      </c>
      <c r="L298" s="300" t="s">
        <v>108</v>
      </c>
      <c r="M298" s="333"/>
      <c r="N298" s="288" t="s">
        <v>20</v>
      </c>
      <c r="O298" s="289"/>
      <c r="P298" s="289"/>
      <c r="Q298" s="289"/>
      <c r="R298" s="289"/>
      <c r="S298" s="290" t="s">
        <v>17</v>
      </c>
      <c r="T298" s="107">
        <f t="shared" si="194"/>
        <v>0</v>
      </c>
      <c r="U298" s="107">
        <f t="shared" si="183"/>
        <v>0</v>
      </c>
      <c r="V298" s="291"/>
      <c r="X298" s="70" t="str">
        <f t="shared" si="184"/>
        <v>【住宅手当】</v>
      </c>
      <c r="Y298" s="70">
        <f t="shared" si="185"/>
        <v>0.5</v>
      </c>
      <c r="Z298" s="70">
        <f t="shared" si="186"/>
        <v>0</v>
      </c>
      <c r="AA298" s="70">
        <f t="shared" si="187"/>
        <v>0</v>
      </c>
      <c r="AB298" s="77">
        <f t="shared" si="188"/>
        <v>0</v>
      </c>
      <c r="AC298" s="70">
        <f t="shared" si="189"/>
        <v>0</v>
      </c>
      <c r="AD298" s="77">
        <f t="shared" si="190"/>
        <v>0</v>
      </c>
      <c r="AE298" s="70">
        <f t="shared" si="191"/>
        <v>0</v>
      </c>
      <c r="AF298" s="70">
        <f t="shared" si="192"/>
        <v>0</v>
      </c>
      <c r="AG298" s="70">
        <f t="shared" si="193"/>
        <v>0</v>
      </c>
    </row>
    <row r="299" spans="1:33" s="70" customFormat="1" ht="20.5" customHeight="1" thickBot="1" x14ac:dyDescent="0.6">
      <c r="A299" s="315"/>
      <c r="B299" s="172" t="str">
        <f>IF(D292=0,C292,D292)</f>
        <v/>
      </c>
      <c r="C299" s="173" t="s">
        <v>164</v>
      </c>
      <c r="D299" s="174"/>
      <c r="E299" s="89"/>
      <c r="F299" s="102">
        <v>9</v>
      </c>
      <c r="G299" s="104"/>
      <c r="H299" s="105"/>
      <c r="I299" s="106">
        <f t="shared" si="182"/>
        <v>1</v>
      </c>
      <c r="J299" s="118" t="str">
        <f>IF('変更シート（１回目）'!L299="なし",'変更シート（１回目）'!J299,'変更シート（１回目）'!N299)</f>
        <v>【住宅手当】</v>
      </c>
      <c r="K299" s="107">
        <f>'変更シート（１回目）'!T299</f>
        <v>0</v>
      </c>
      <c r="L299" s="300" t="s">
        <v>108</v>
      </c>
      <c r="M299" s="333"/>
      <c r="N299" s="288" t="s">
        <v>20</v>
      </c>
      <c r="O299" s="289"/>
      <c r="P299" s="289"/>
      <c r="Q299" s="289"/>
      <c r="R299" s="289"/>
      <c r="S299" s="290" t="s">
        <v>17</v>
      </c>
      <c r="T299" s="107">
        <f t="shared" si="194"/>
        <v>0</v>
      </c>
      <c r="U299" s="107">
        <f t="shared" si="183"/>
        <v>0</v>
      </c>
      <c r="V299" s="291"/>
      <c r="X299" s="70" t="str">
        <f t="shared" si="184"/>
        <v>【住宅手当】</v>
      </c>
      <c r="Y299" s="70">
        <f t="shared" si="185"/>
        <v>0.5</v>
      </c>
      <c r="Z299" s="70">
        <f t="shared" si="186"/>
        <v>0</v>
      </c>
      <c r="AA299" s="70">
        <f t="shared" si="187"/>
        <v>0</v>
      </c>
      <c r="AB299" s="77">
        <f t="shared" si="188"/>
        <v>0</v>
      </c>
      <c r="AC299" s="70">
        <f t="shared" si="189"/>
        <v>0</v>
      </c>
      <c r="AD299" s="77">
        <f t="shared" si="190"/>
        <v>0</v>
      </c>
      <c r="AE299" s="70">
        <f t="shared" si="191"/>
        <v>0</v>
      </c>
      <c r="AF299" s="70">
        <f t="shared" si="192"/>
        <v>0</v>
      </c>
      <c r="AG299" s="70">
        <f t="shared" si="193"/>
        <v>0</v>
      </c>
    </row>
    <row r="300" spans="1:33" s="70" customFormat="1" ht="20.5" customHeight="1" thickBot="1" x14ac:dyDescent="0.6">
      <c r="A300" s="315"/>
      <c r="B300" s="174" t="s">
        <v>5</v>
      </c>
      <c r="C300" s="175">
        <f>'変更シート（１回目）'!D300</f>
        <v>12</v>
      </c>
      <c r="D300" s="176">
        <f>COUNTIF(X291:X302,"&lt;&gt;【補助対象外】")</f>
        <v>12</v>
      </c>
      <c r="E300" s="90"/>
      <c r="F300" s="102">
        <v>10</v>
      </c>
      <c r="G300" s="104"/>
      <c r="H300" s="105"/>
      <c r="I300" s="106">
        <f t="shared" si="182"/>
        <v>1</v>
      </c>
      <c r="J300" s="118" t="str">
        <f>IF('変更シート（１回目）'!L300="なし",'変更シート（１回目）'!J300,'変更シート（１回目）'!N300)</f>
        <v>【住宅手当】</v>
      </c>
      <c r="K300" s="107">
        <f>'変更シート（１回目）'!T300</f>
        <v>0</v>
      </c>
      <c r="L300" s="300" t="s">
        <v>108</v>
      </c>
      <c r="M300" s="333"/>
      <c r="N300" s="288" t="s">
        <v>20</v>
      </c>
      <c r="O300" s="289"/>
      <c r="P300" s="289"/>
      <c r="Q300" s="289"/>
      <c r="R300" s="289"/>
      <c r="S300" s="290" t="s">
        <v>17</v>
      </c>
      <c r="T300" s="107">
        <f t="shared" si="194"/>
        <v>0</v>
      </c>
      <c r="U300" s="107">
        <f t="shared" si="183"/>
        <v>0</v>
      </c>
      <c r="V300" s="291"/>
      <c r="X300" s="70" t="str">
        <f t="shared" si="184"/>
        <v>【住宅手当】</v>
      </c>
      <c r="Y300" s="70">
        <f t="shared" si="185"/>
        <v>0.5</v>
      </c>
      <c r="Z300" s="70">
        <f t="shared" si="186"/>
        <v>0</v>
      </c>
      <c r="AA300" s="70">
        <f t="shared" si="187"/>
        <v>0</v>
      </c>
      <c r="AB300" s="77">
        <f t="shared" si="188"/>
        <v>0</v>
      </c>
      <c r="AC300" s="70">
        <f t="shared" si="189"/>
        <v>0</v>
      </c>
      <c r="AD300" s="77">
        <f t="shared" si="190"/>
        <v>0</v>
      </c>
      <c r="AE300" s="70">
        <f t="shared" si="191"/>
        <v>0</v>
      </c>
      <c r="AF300" s="70">
        <f t="shared" si="192"/>
        <v>0</v>
      </c>
      <c r="AG300" s="70">
        <f t="shared" si="193"/>
        <v>0</v>
      </c>
    </row>
    <row r="301" spans="1:33" s="70" customFormat="1" ht="20.5" customHeight="1" thickBot="1" x14ac:dyDescent="0.6">
      <c r="A301" s="315"/>
      <c r="B301" s="89" t="s">
        <v>114</v>
      </c>
      <c r="C301" s="182">
        <f>ROUNDDOWN(SUM(K291:K302),-3)</f>
        <v>0</v>
      </c>
      <c r="D301" s="177">
        <f>ROUNDDOWN(SUM(T291:T302),-3)</f>
        <v>0</v>
      </c>
      <c r="E301" s="89"/>
      <c r="F301" s="102">
        <v>11</v>
      </c>
      <c r="G301" s="104"/>
      <c r="H301" s="105"/>
      <c r="I301" s="106">
        <f t="shared" si="182"/>
        <v>1</v>
      </c>
      <c r="J301" s="118" t="str">
        <f>IF('変更シート（１回目）'!L301="なし",'変更シート（１回目）'!J301,'変更シート（１回目）'!N301)</f>
        <v>【住宅手当】</v>
      </c>
      <c r="K301" s="107">
        <f>'変更シート（１回目）'!T301</f>
        <v>0</v>
      </c>
      <c r="L301" s="300" t="s">
        <v>108</v>
      </c>
      <c r="M301" s="333"/>
      <c r="N301" s="288" t="s">
        <v>20</v>
      </c>
      <c r="O301" s="289"/>
      <c r="P301" s="289"/>
      <c r="Q301" s="289"/>
      <c r="R301" s="289"/>
      <c r="S301" s="290" t="s">
        <v>17</v>
      </c>
      <c r="T301" s="107">
        <f t="shared" si="194"/>
        <v>0</v>
      </c>
      <c r="U301" s="107">
        <f t="shared" si="183"/>
        <v>0</v>
      </c>
      <c r="V301" s="291"/>
      <c r="X301" s="70" t="str">
        <f t="shared" si="184"/>
        <v>【住宅手当】</v>
      </c>
      <c r="Y301" s="70">
        <f t="shared" si="185"/>
        <v>0.5</v>
      </c>
      <c r="Z301" s="70">
        <f t="shared" si="186"/>
        <v>0</v>
      </c>
      <c r="AA301" s="70">
        <f t="shared" si="187"/>
        <v>0</v>
      </c>
      <c r="AB301" s="77">
        <f t="shared" si="188"/>
        <v>0</v>
      </c>
      <c r="AC301" s="70">
        <f t="shared" si="189"/>
        <v>0</v>
      </c>
      <c r="AD301" s="77">
        <f t="shared" si="190"/>
        <v>0</v>
      </c>
      <c r="AE301" s="70">
        <f t="shared" si="191"/>
        <v>0</v>
      </c>
      <c r="AF301" s="70">
        <f t="shared" si="192"/>
        <v>0</v>
      </c>
      <c r="AG301" s="70">
        <f t="shared" si="193"/>
        <v>0</v>
      </c>
    </row>
    <row r="302" spans="1:33" s="70" customFormat="1" ht="20.5" customHeight="1" thickBot="1" x14ac:dyDescent="0.6">
      <c r="A302" s="315"/>
      <c r="B302" s="183" t="s">
        <v>115</v>
      </c>
      <c r="C302" s="178"/>
      <c r="D302" s="179">
        <f>D301-C301</f>
        <v>0</v>
      </c>
      <c r="E302" s="90"/>
      <c r="F302" s="108">
        <v>12</v>
      </c>
      <c r="G302" s="109"/>
      <c r="H302" s="110"/>
      <c r="I302" s="111">
        <f t="shared" si="182"/>
        <v>1</v>
      </c>
      <c r="J302" s="120" t="str">
        <f>IF('変更シート（１回目）'!L302="なし",'変更シート（１回目）'!J302,'変更シート（１回目）'!N302)</f>
        <v>【住宅手当】</v>
      </c>
      <c r="K302" s="112">
        <f>'変更シート（１回目）'!T302</f>
        <v>0</v>
      </c>
      <c r="L302" s="303" t="s">
        <v>108</v>
      </c>
      <c r="M302" s="334"/>
      <c r="N302" s="295" t="s">
        <v>20</v>
      </c>
      <c r="O302" s="296"/>
      <c r="P302" s="296"/>
      <c r="Q302" s="296"/>
      <c r="R302" s="296"/>
      <c r="S302" s="297" t="s">
        <v>17</v>
      </c>
      <c r="T302" s="112">
        <f t="shared" si="194"/>
        <v>0</v>
      </c>
      <c r="U302" s="112">
        <f t="shared" si="183"/>
        <v>0</v>
      </c>
      <c r="V302" s="298"/>
      <c r="X302" s="70" t="str">
        <f t="shared" si="184"/>
        <v>【住宅手当】</v>
      </c>
      <c r="Y302" s="70">
        <f t="shared" si="185"/>
        <v>0.5</v>
      </c>
      <c r="Z302" s="70">
        <f t="shared" si="186"/>
        <v>0</v>
      </c>
      <c r="AA302" s="70">
        <f t="shared" si="187"/>
        <v>0</v>
      </c>
      <c r="AB302" s="77">
        <f t="shared" si="188"/>
        <v>0</v>
      </c>
      <c r="AC302" s="70">
        <f t="shared" si="189"/>
        <v>0</v>
      </c>
      <c r="AD302" s="77">
        <f t="shared" si="190"/>
        <v>0</v>
      </c>
      <c r="AE302" s="70">
        <f t="shared" si="191"/>
        <v>0</v>
      </c>
      <c r="AF302" s="70">
        <f t="shared" si="192"/>
        <v>0</v>
      </c>
      <c r="AG302" s="70">
        <f t="shared" si="193"/>
        <v>0</v>
      </c>
    </row>
    <row r="303" spans="1:33" s="70" customFormat="1" ht="3.65" customHeight="1" x14ac:dyDescent="0.55000000000000004">
      <c r="A303" s="147"/>
      <c r="B303" s="91"/>
      <c r="C303" s="71"/>
      <c r="D303" s="151"/>
      <c r="E303" s="92"/>
      <c r="F303" s="71"/>
      <c r="G303" s="93"/>
      <c r="H303" s="93"/>
      <c r="I303" s="94"/>
      <c r="J303" s="156"/>
      <c r="K303" s="95"/>
      <c r="L303" s="156"/>
      <c r="M303" s="157"/>
      <c r="N303" s="267"/>
      <c r="O303" s="268"/>
      <c r="P303" s="268"/>
      <c r="Q303" s="268"/>
      <c r="R303" s="268"/>
      <c r="S303" s="267"/>
      <c r="T303" s="95"/>
      <c r="U303" s="95"/>
      <c r="V303" s="96"/>
      <c r="AB303" s="77"/>
      <c r="AD303" s="77"/>
    </row>
    <row r="304" spans="1:33" s="70" customFormat="1" ht="3.65" customHeight="1" x14ac:dyDescent="0.55000000000000004">
      <c r="A304" s="147"/>
      <c r="B304" s="91"/>
      <c r="C304" s="71"/>
      <c r="D304" s="151"/>
      <c r="E304" s="92"/>
      <c r="F304" s="71"/>
      <c r="G304" s="93"/>
      <c r="H304" s="93"/>
      <c r="I304" s="94"/>
      <c r="J304" s="156"/>
      <c r="K304" s="95"/>
      <c r="L304" s="156"/>
      <c r="M304" s="157"/>
      <c r="N304" s="267"/>
      <c r="O304" s="268"/>
      <c r="P304" s="268"/>
      <c r="Q304" s="268"/>
      <c r="R304" s="268"/>
      <c r="S304" s="267"/>
      <c r="T304" s="95"/>
      <c r="U304" s="95"/>
      <c r="V304" s="96"/>
      <c r="AB304" s="77"/>
      <c r="AD304" s="77"/>
    </row>
    <row r="305" spans="1:33" s="70" customFormat="1" ht="3.65" customHeight="1" thickBot="1" x14ac:dyDescent="0.6">
      <c r="A305" s="147"/>
      <c r="B305" s="91"/>
      <c r="C305" s="71"/>
      <c r="D305" s="151"/>
      <c r="E305" s="92"/>
      <c r="F305" s="71"/>
      <c r="G305" s="93"/>
      <c r="H305" s="93"/>
      <c r="I305" s="94"/>
      <c r="J305" s="156"/>
      <c r="K305" s="95"/>
      <c r="L305" s="156"/>
      <c r="M305" s="157"/>
      <c r="N305" s="267"/>
      <c r="O305" s="268"/>
      <c r="P305" s="268"/>
      <c r="Q305" s="268"/>
      <c r="R305" s="268"/>
      <c r="S305" s="267"/>
      <c r="T305" s="95"/>
      <c r="U305" s="95"/>
      <c r="V305" s="96"/>
      <c r="AB305" s="77"/>
      <c r="AD305" s="77"/>
    </row>
    <row r="306" spans="1:33" s="70" customFormat="1" ht="3.65" customHeight="1" x14ac:dyDescent="0.55000000000000004">
      <c r="A306" s="147"/>
      <c r="B306" s="162"/>
      <c r="C306" s="164"/>
      <c r="D306" s="161"/>
      <c r="E306" s="163"/>
      <c r="F306" s="164"/>
      <c r="G306" s="165"/>
      <c r="H306" s="165"/>
      <c r="I306" s="166"/>
      <c r="J306" s="180"/>
      <c r="K306" s="167"/>
      <c r="L306" s="180"/>
      <c r="M306" s="181"/>
      <c r="N306" s="269"/>
      <c r="O306" s="270"/>
      <c r="P306" s="270"/>
      <c r="Q306" s="270"/>
      <c r="R306" s="270"/>
      <c r="S306" s="269"/>
      <c r="T306" s="167"/>
      <c r="U306" s="167"/>
      <c r="V306" s="168"/>
      <c r="AB306" s="77"/>
      <c r="AD306" s="77"/>
    </row>
    <row r="307" spans="1:33" s="70" customFormat="1" ht="3.65" customHeight="1" x14ac:dyDescent="0.55000000000000004">
      <c r="A307" s="147"/>
      <c r="B307" s="91"/>
      <c r="C307" s="71"/>
      <c r="D307" s="151"/>
      <c r="E307" s="92"/>
      <c r="F307" s="71"/>
      <c r="G307" s="93"/>
      <c r="H307" s="93"/>
      <c r="I307" s="94"/>
      <c r="J307" s="156"/>
      <c r="K307" s="95"/>
      <c r="L307" s="156"/>
      <c r="M307" s="157"/>
      <c r="N307" s="267"/>
      <c r="O307" s="268"/>
      <c r="P307" s="268"/>
      <c r="Q307" s="268"/>
      <c r="R307" s="268"/>
      <c r="S307" s="267"/>
      <c r="T307" s="95"/>
      <c r="U307" s="95"/>
      <c r="V307" s="96"/>
      <c r="AB307" s="77"/>
      <c r="AD307" s="77"/>
    </row>
    <row r="308" spans="1:33" s="70" customFormat="1" ht="3.65" customHeight="1" x14ac:dyDescent="0.55000000000000004">
      <c r="A308" s="147"/>
      <c r="B308" s="91"/>
      <c r="C308" s="71"/>
      <c r="D308" s="151"/>
      <c r="E308" s="92"/>
      <c r="F308" s="71"/>
      <c r="G308" s="93"/>
      <c r="H308" s="93"/>
      <c r="I308" s="94"/>
      <c r="J308" s="156"/>
      <c r="K308" s="95"/>
      <c r="L308" s="156"/>
      <c r="M308" s="157"/>
      <c r="N308" s="267"/>
      <c r="O308" s="268"/>
      <c r="P308" s="268"/>
      <c r="Q308" s="268"/>
      <c r="R308" s="268"/>
      <c r="S308" s="267"/>
      <c r="T308" s="95"/>
      <c r="U308" s="95"/>
      <c r="V308" s="96"/>
      <c r="AB308" s="77"/>
      <c r="AD308" s="77"/>
    </row>
    <row r="309" spans="1:33" ht="20" thickBot="1" x14ac:dyDescent="0.5">
      <c r="B309" s="6"/>
      <c r="C309" s="6"/>
      <c r="D309" s="122" t="str">
        <f>'変更シート（１回目）'!D309</f>
        <v>16人目</v>
      </c>
      <c r="E309" s="6"/>
      <c r="F309" s="6"/>
      <c r="N309" s="155"/>
      <c r="O309" s="154"/>
      <c r="P309" s="154"/>
      <c r="Q309" s="154"/>
      <c r="R309" s="154"/>
      <c r="S309" s="154"/>
      <c r="T309" s="154"/>
      <c r="U309" s="154"/>
      <c r="V309" s="155"/>
    </row>
    <row r="310" spans="1:33" s="70" customFormat="1" ht="48" customHeight="1" thickBot="1" x14ac:dyDescent="0.6">
      <c r="A310" s="78"/>
      <c r="B310" s="83" t="s">
        <v>94</v>
      </c>
      <c r="C310" s="83" t="s">
        <v>105</v>
      </c>
      <c r="D310" s="114" t="s">
        <v>107</v>
      </c>
      <c r="E310" s="88"/>
      <c r="F310" s="83" t="s">
        <v>93</v>
      </c>
      <c r="G310" s="84" t="s">
        <v>66</v>
      </c>
      <c r="H310" s="84" t="s">
        <v>67</v>
      </c>
      <c r="I310" s="81" t="s">
        <v>73</v>
      </c>
      <c r="J310" s="116" t="s">
        <v>172</v>
      </c>
      <c r="K310" s="116" t="s">
        <v>170</v>
      </c>
      <c r="L310" s="116" t="s">
        <v>109</v>
      </c>
      <c r="M310" s="116"/>
      <c r="N310" s="84" t="s">
        <v>75</v>
      </c>
      <c r="O310" s="84" t="s">
        <v>69</v>
      </c>
      <c r="P310" s="84" t="s">
        <v>68</v>
      </c>
      <c r="Q310" s="84" t="s">
        <v>70</v>
      </c>
      <c r="R310" s="84" t="s">
        <v>71</v>
      </c>
      <c r="S310" s="84" t="s">
        <v>15</v>
      </c>
      <c r="T310" s="121" t="s">
        <v>113</v>
      </c>
      <c r="U310" s="80" t="s">
        <v>74</v>
      </c>
      <c r="V310" s="69" t="s">
        <v>116</v>
      </c>
      <c r="Y310" s="70" t="s">
        <v>54</v>
      </c>
      <c r="Z310" s="70" t="s">
        <v>79</v>
      </c>
      <c r="AA310" s="70" t="s">
        <v>56</v>
      </c>
      <c r="AB310" s="70" t="s">
        <v>57</v>
      </c>
      <c r="AC310" s="71" t="s">
        <v>58</v>
      </c>
      <c r="AD310" s="70" t="s">
        <v>59</v>
      </c>
      <c r="AE310" s="70" t="s">
        <v>60</v>
      </c>
      <c r="AF310" s="70" t="s">
        <v>61</v>
      </c>
      <c r="AG310" s="70" t="s">
        <v>62</v>
      </c>
    </row>
    <row r="311" spans="1:33" s="70" customFormat="1" ht="20.5" customHeight="1" x14ac:dyDescent="0.55000000000000004">
      <c r="A311" s="315"/>
      <c r="B311" s="72" t="s">
        <v>96</v>
      </c>
      <c r="C311" s="184" t="str">
        <f>IF('変更シート（１回目）'!D311=0,'変更シート（１回目）'!C311,'変更シート（１回目）'!D311)</f>
        <v/>
      </c>
      <c r="D311" s="304"/>
      <c r="E311" s="89"/>
      <c r="F311" s="87">
        <v>1</v>
      </c>
      <c r="G311" s="73"/>
      <c r="H311" s="74"/>
      <c r="I311" s="75">
        <f t="shared" ref="I311:I322" si="195">IF(H311-G311+1&lt;10,IF(H311-G311+1&gt;0,H311-G311+1,"✕"),"✕")</f>
        <v>1</v>
      </c>
      <c r="J311" s="119" t="str">
        <f>IF('変更シート（１回目）'!L311="なし",'変更シート（１回目）'!J311,'変更シート（１回目）'!N311)</f>
        <v>【住宅手当】</v>
      </c>
      <c r="K311" s="117">
        <f>'変更シート（１回目）'!T311</f>
        <v>0</v>
      </c>
      <c r="L311" s="300" t="s">
        <v>108</v>
      </c>
      <c r="M311" s="332" t="s">
        <v>110</v>
      </c>
      <c r="N311" s="283" t="s">
        <v>20</v>
      </c>
      <c r="O311" s="284"/>
      <c r="P311" s="284"/>
      <c r="Q311" s="284"/>
      <c r="R311" s="284"/>
      <c r="S311" s="285" t="s">
        <v>17</v>
      </c>
      <c r="T311" s="76">
        <f>IF(L311="【あり】",IF(N311="【住宅手当】",AC311,IF(N311="【宿舎借上げ】",AG311,0)),K311)</f>
        <v>0</v>
      </c>
      <c r="U311" s="76">
        <f t="shared" ref="U311:U322" si="196">I311*T311</f>
        <v>0</v>
      </c>
      <c r="V311" s="286"/>
      <c r="X311" s="70" t="str">
        <f t="shared" ref="X311:X322" si="197">IF(L311="【あり】",N311,J311)</f>
        <v>【住宅手当】</v>
      </c>
      <c r="Y311" s="70">
        <f t="shared" ref="Y311:Y322" si="198">IF(S311="標準エリア",1/2,(IF(S311="加算エリア",2/3,0)))</f>
        <v>0.5</v>
      </c>
      <c r="Z311" s="70">
        <f t="shared" ref="Z311:Z322" si="199">P311*Y311</f>
        <v>0</v>
      </c>
      <c r="AA311" s="70">
        <f t="shared" ref="AA311:AA322" si="200">IF(Z311&gt;=(IF(S311="標準エリア",10000,IF(S311="加算エリア",14000,0))),IF(S311="標準エリア",10000,IF(S311="加算エリア",14000,0)),Z311)</f>
        <v>0</v>
      </c>
      <c r="AB311" s="77">
        <f t="shared" ref="AB311:AB322" si="201">O311-P311</f>
        <v>0</v>
      </c>
      <c r="AC311" s="70">
        <f t="shared" ref="AC311:AC322" si="202">IF(AA311&gt;=AB311,AB311,AA311)</f>
        <v>0</v>
      </c>
      <c r="AD311" s="77">
        <f t="shared" ref="AD311:AD322" si="203">Q311-R311</f>
        <v>0</v>
      </c>
      <c r="AE311" s="70">
        <f t="shared" ref="AE311:AE322" si="204">AD311*Y311</f>
        <v>0</v>
      </c>
      <c r="AF311" s="70">
        <f t="shared" ref="AF311:AF322" si="205">IF(AE311&gt;=(IF(S311="標準エリア",10000,14000)),(IF(S311="標準エリア",10000,14000)),AE311)</f>
        <v>0</v>
      </c>
      <c r="AG311" s="70">
        <f t="shared" ref="AG311:AG322" si="206">IF(AF311&gt;=R311,R311,AF311)</f>
        <v>0</v>
      </c>
    </row>
    <row r="312" spans="1:33" s="70" customFormat="1" ht="20.5" customHeight="1" x14ac:dyDescent="0.55000000000000004">
      <c r="A312" s="315"/>
      <c r="B312" s="101" t="s">
        <v>97</v>
      </c>
      <c r="C312" s="102" t="str">
        <f>IF('変更シート（１回目）'!D312=0,'変更シート（１回目）'!C312,'変更シート（１回目）'!D312)</f>
        <v/>
      </c>
      <c r="D312" s="301"/>
      <c r="E312" s="90"/>
      <c r="F312" s="102">
        <v>2</v>
      </c>
      <c r="G312" s="104"/>
      <c r="H312" s="105"/>
      <c r="I312" s="106">
        <f t="shared" si="195"/>
        <v>1</v>
      </c>
      <c r="J312" s="118" t="str">
        <f>IF('変更シート（１回目）'!L312="なし",'変更シート（１回目）'!J312,'変更シート（１回目）'!N312)</f>
        <v>【住宅手当】</v>
      </c>
      <c r="K312" s="107">
        <f>'変更シート（１回目）'!T312</f>
        <v>0</v>
      </c>
      <c r="L312" s="300" t="s">
        <v>108</v>
      </c>
      <c r="M312" s="333"/>
      <c r="N312" s="288" t="s">
        <v>20</v>
      </c>
      <c r="O312" s="289"/>
      <c r="P312" s="289"/>
      <c r="Q312" s="289"/>
      <c r="R312" s="289"/>
      <c r="S312" s="290" t="s">
        <v>17</v>
      </c>
      <c r="T312" s="107">
        <f>IF(L312="【あり】",IF(N312="【住宅手当】",AC312,IF(N312="【宿舎借上げ】",AG312,0)),K312)</f>
        <v>0</v>
      </c>
      <c r="U312" s="107">
        <f t="shared" si="196"/>
        <v>0</v>
      </c>
      <c r="V312" s="291"/>
      <c r="X312" s="70" t="str">
        <f t="shared" si="197"/>
        <v>【住宅手当】</v>
      </c>
      <c r="Y312" s="70">
        <f t="shared" si="198"/>
        <v>0.5</v>
      </c>
      <c r="Z312" s="70">
        <f t="shared" si="199"/>
        <v>0</v>
      </c>
      <c r="AA312" s="70">
        <f t="shared" si="200"/>
        <v>0</v>
      </c>
      <c r="AB312" s="77">
        <f t="shared" si="201"/>
        <v>0</v>
      </c>
      <c r="AC312" s="70">
        <f t="shared" si="202"/>
        <v>0</v>
      </c>
      <c r="AD312" s="77">
        <f t="shared" si="203"/>
        <v>0</v>
      </c>
      <c r="AE312" s="70">
        <f t="shared" si="204"/>
        <v>0</v>
      </c>
      <c r="AF312" s="70">
        <f t="shared" si="205"/>
        <v>0</v>
      </c>
      <c r="AG312" s="70">
        <f t="shared" si="206"/>
        <v>0</v>
      </c>
    </row>
    <row r="313" spans="1:33" s="70" customFormat="1" ht="20.5" customHeight="1" x14ac:dyDescent="0.55000000000000004">
      <c r="A313" s="315"/>
      <c r="B313" s="101" t="s">
        <v>106</v>
      </c>
      <c r="C313" s="103" t="str">
        <f>IF('変更シート（１回目）'!D313=0,'変更シート（１回目）'!C313,'変更シート（１回目）'!D313)</f>
        <v/>
      </c>
      <c r="D313" s="301"/>
      <c r="E313" s="89"/>
      <c r="F313" s="102">
        <v>3</v>
      </c>
      <c r="G313" s="104"/>
      <c r="H313" s="105"/>
      <c r="I313" s="106">
        <f t="shared" si="195"/>
        <v>1</v>
      </c>
      <c r="J313" s="118" t="str">
        <f>IF('変更シート（１回目）'!L313="なし",'変更シート（１回目）'!J313,'変更シート（１回目）'!N313)</f>
        <v>【住宅手当】</v>
      </c>
      <c r="K313" s="107">
        <f>'変更シート（１回目）'!T313</f>
        <v>0</v>
      </c>
      <c r="L313" s="300" t="s">
        <v>108</v>
      </c>
      <c r="M313" s="333"/>
      <c r="N313" s="288" t="s">
        <v>20</v>
      </c>
      <c r="O313" s="289"/>
      <c r="P313" s="289"/>
      <c r="Q313" s="289"/>
      <c r="R313" s="289"/>
      <c r="S313" s="290" t="s">
        <v>17</v>
      </c>
      <c r="T313" s="107">
        <f t="shared" ref="T313:T322" si="207">IF(L313="【あり】",IF(N313="【住宅手当】",AC313,IF(N313="【宿舎借上げ】",AG313,0)),K313)</f>
        <v>0</v>
      </c>
      <c r="U313" s="107">
        <f t="shared" si="196"/>
        <v>0</v>
      </c>
      <c r="V313" s="291"/>
      <c r="X313" s="70" t="str">
        <f t="shared" si="197"/>
        <v>【住宅手当】</v>
      </c>
      <c r="Y313" s="70">
        <f t="shared" si="198"/>
        <v>0.5</v>
      </c>
      <c r="Z313" s="70">
        <f t="shared" si="199"/>
        <v>0</v>
      </c>
      <c r="AA313" s="70">
        <f t="shared" si="200"/>
        <v>0</v>
      </c>
      <c r="AB313" s="77">
        <f t="shared" si="201"/>
        <v>0</v>
      </c>
      <c r="AC313" s="70">
        <f t="shared" si="202"/>
        <v>0</v>
      </c>
      <c r="AD313" s="77">
        <f t="shared" si="203"/>
        <v>0</v>
      </c>
      <c r="AE313" s="70">
        <f t="shared" si="204"/>
        <v>0</v>
      </c>
      <c r="AF313" s="70">
        <f t="shared" si="205"/>
        <v>0</v>
      </c>
      <c r="AG313" s="70">
        <f t="shared" si="206"/>
        <v>0</v>
      </c>
    </row>
    <row r="314" spans="1:33" s="70" customFormat="1" ht="20.5" customHeight="1" x14ac:dyDescent="0.55000000000000004">
      <c r="A314" s="315"/>
      <c r="B314" s="323" t="s">
        <v>101</v>
      </c>
      <c r="C314" s="347" t="str">
        <f>IF('変更シート（１回目）'!D314=0,'変更シート（１回目）'!C314,'変更シート（１回目）'!D314)</f>
        <v/>
      </c>
      <c r="D314" s="329"/>
      <c r="E314" s="90"/>
      <c r="F314" s="102">
        <v>4</v>
      </c>
      <c r="G314" s="104"/>
      <c r="H314" s="105"/>
      <c r="I314" s="106">
        <f t="shared" si="195"/>
        <v>1</v>
      </c>
      <c r="J314" s="118" t="str">
        <f>IF('変更シート（１回目）'!L314="なし",'変更シート（１回目）'!J314,'変更シート（１回目）'!N314)</f>
        <v>【住宅手当】</v>
      </c>
      <c r="K314" s="107">
        <f>'変更シート（１回目）'!T314</f>
        <v>0</v>
      </c>
      <c r="L314" s="300" t="s">
        <v>108</v>
      </c>
      <c r="M314" s="333"/>
      <c r="N314" s="288" t="s">
        <v>20</v>
      </c>
      <c r="O314" s="289"/>
      <c r="P314" s="289"/>
      <c r="Q314" s="289"/>
      <c r="R314" s="289"/>
      <c r="S314" s="290" t="s">
        <v>17</v>
      </c>
      <c r="T314" s="107">
        <f t="shared" si="207"/>
        <v>0</v>
      </c>
      <c r="U314" s="107">
        <f t="shared" si="196"/>
        <v>0</v>
      </c>
      <c r="V314" s="291"/>
      <c r="X314" s="70" t="str">
        <f t="shared" si="197"/>
        <v>【住宅手当】</v>
      </c>
      <c r="Y314" s="70">
        <f t="shared" si="198"/>
        <v>0.5</v>
      </c>
      <c r="Z314" s="70">
        <f t="shared" si="199"/>
        <v>0</v>
      </c>
      <c r="AA314" s="70">
        <f t="shared" si="200"/>
        <v>0</v>
      </c>
      <c r="AB314" s="77">
        <f t="shared" si="201"/>
        <v>0</v>
      </c>
      <c r="AC314" s="70">
        <f t="shared" si="202"/>
        <v>0</v>
      </c>
      <c r="AD314" s="77">
        <f t="shared" si="203"/>
        <v>0</v>
      </c>
      <c r="AE314" s="70">
        <f t="shared" si="204"/>
        <v>0</v>
      </c>
      <c r="AF314" s="70">
        <f t="shared" si="205"/>
        <v>0</v>
      </c>
      <c r="AG314" s="70">
        <f t="shared" si="206"/>
        <v>0</v>
      </c>
    </row>
    <row r="315" spans="1:33" s="70" customFormat="1" ht="20.5" customHeight="1" x14ac:dyDescent="0.55000000000000004">
      <c r="A315" s="315"/>
      <c r="B315" s="324"/>
      <c r="C315" s="348"/>
      <c r="D315" s="330"/>
      <c r="E315" s="89"/>
      <c r="F315" s="102">
        <v>5</v>
      </c>
      <c r="G315" s="104"/>
      <c r="H315" s="105"/>
      <c r="I315" s="106">
        <f t="shared" si="195"/>
        <v>1</v>
      </c>
      <c r="J315" s="118" t="str">
        <f>IF('変更シート（１回目）'!L315="なし",'変更シート（１回目）'!J315,'変更シート（１回目）'!N315)</f>
        <v>【住宅手当】</v>
      </c>
      <c r="K315" s="107">
        <f>'変更シート（１回目）'!T315</f>
        <v>0</v>
      </c>
      <c r="L315" s="300" t="s">
        <v>108</v>
      </c>
      <c r="M315" s="333"/>
      <c r="N315" s="288" t="s">
        <v>20</v>
      </c>
      <c r="O315" s="289"/>
      <c r="P315" s="289"/>
      <c r="Q315" s="289"/>
      <c r="R315" s="289"/>
      <c r="S315" s="290" t="s">
        <v>17</v>
      </c>
      <c r="T315" s="107">
        <f t="shared" si="207"/>
        <v>0</v>
      </c>
      <c r="U315" s="107">
        <f t="shared" si="196"/>
        <v>0</v>
      </c>
      <c r="V315" s="291"/>
      <c r="X315" s="70" t="str">
        <f t="shared" si="197"/>
        <v>【住宅手当】</v>
      </c>
      <c r="Y315" s="70">
        <f t="shared" si="198"/>
        <v>0.5</v>
      </c>
      <c r="Z315" s="70">
        <f t="shared" si="199"/>
        <v>0</v>
      </c>
      <c r="AA315" s="70">
        <f t="shared" si="200"/>
        <v>0</v>
      </c>
      <c r="AB315" s="77">
        <f t="shared" si="201"/>
        <v>0</v>
      </c>
      <c r="AC315" s="70">
        <f t="shared" si="202"/>
        <v>0</v>
      </c>
      <c r="AD315" s="77">
        <f t="shared" si="203"/>
        <v>0</v>
      </c>
      <c r="AE315" s="70">
        <f t="shared" si="204"/>
        <v>0</v>
      </c>
      <c r="AF315" s="70">
        <f t="shared" si="205"/>
        <v>0</v>
      </c>
      <c r="AG315" s="70">
        <f t="shared" si="206"/>
        <v>0</v>
      </c>
    </row>
    <row r="316" spans="1:33" s="70" customFormat="1" ht="20.5" customHeight="1" thickBot="1" x14ac:dyDescent="0.6">
      <c r="A316" s="315"/>
      <c r="B316" s="325"/>
      <c r="C316" s="349"/>
      <c r="D316" s="331"/>
      <c r="E316" s="90"/>
      <c r="F316" s="102">
        <v>6</v>
      </c>
      <c r="G316" s="104"/>
      <c r="H316" s="105"/>
      <c r="I316" s="106">
        <f t="shared" si="195"/>
        <v>1</v>
      </c>
      <c r="J316" s="118" t="str">
        <f>IF('変更シート（１回目）'!L316="なし",'変更シート（１回目）'!J316,'変更シート（１回目）'!N316)</f>
        <v>【住宅手当】</v>
      </c>
      <c r="K316" s="107">
        <f>'変更シート（１回目）'!T316</f>
        <v>0</v>
      </c>
      <c r="L316" s="300" t="s">
        <v>108</v>
      </c>
      <c r="M316" s="333"/>
      <c r="N316" s="288" t="s">
        <v>20</v>
      </c>
      <c r="O316" s="289"/>
      <c r="P316" s="289"/>
      <c r="Q316" s="289"/>
      <c r="R316" s="289"/>
      <c r="S316" s="290" t="s">
        <v>17</v>
      </c>
      <c r="T316" s="107">
        <f t="shared" si="207"/>
        <v>0</v>
      </c>
      <c r="U316" s="107">
        <f t="shared" si="196"/>
        <v>0</v>
      </c>
      <c r="V316" s="291"/>
      <c r="X316" s="70" t="str">
        <f t="shared" si="197"/>
        <v>【住宅手当】</v>
      </c>
      <c r="Y316" s="70">
        <f t="shared" si="198"/>
        <v>0.5</v>
      </c>
      <c r="Z316" s="70">
        <f t="shared" si="199"/>
        <v>0</v>
      </c>
      <c r="AA316" s="70">
        <f t="shared" si="200"/>
        <v>0</v>
      </c>
      <c r="AB316" s="77">
        <f t="shared" si="201"/>
        <v>0</v>
      </c>
      <c r="AC316" s="70">
        <f t="shared" si="202"/>
        <v>0</v>
      </c>
      <c r="AD316" s="77">
        <f t="shared" si="203"/>
        <v>0</v>
      </c>
      <c r="AE316" s="70">
        <f t="shared" si="204"/>
        <v>0</v>
      </c>
      <c r="AF316" s="70">
        <f t="shared" si="205"/>
        <v>0</v>
      </c>
      <c r="AG316" s="70">
        <f t="shared" si="206"/>
        <v>0</v>
      </c>
    </row>
    <row r="317" spans="1:33" s="70" customFormat="1" ht="20.5" customHeight="1" x14ac:dyDescent="0.55000000000000004">
      <c r="A317" s="338"/>
      <c r="B317" s="99"/>
      <c r="C317" s="99"/>
      <c r="D317" s="99"/>
      <c r="E317" s="97"/>
      <c r="F317" s="102">
        <v>7</v>
      </c>
      <c r="G317" s="104"/>
      <c r="H317" s="105"/>
      <c r="I317" s="106">
        <f t="shared" si="195"/>
        <v>1</v>
      </c>
      <c r="J317" s="118" t="str">
        <f>IF('変更シート（１回目）'!L317="なし",'変更シート（１回目）'!J317,'変更シート（１回目）'!N317)</f>
        <v>【住宅手当】</v>
      </c>
      <c r="K317" s="107">
        <f>'変更シート（１回目）'!T317</f>
        <v>0</v>
      </c>
      <c r="L317" s="300" t="s">
        <v>108</v>
      </c>
      <c r="M317" s="333"/>
      <c r="N317" s="288" t="s">
        <v>20</v>
      </c>
      <c r="O317" s="289"/>
      <c r="P317" s="289"/>
      <c r="Q317" s="289"/>
      <c r="R317" s="289"/>
      <c r="S317" s="290" t="s">
        <v>17</v>
      </c>
      <c r="T317" s="107">
        <f t="shared" si="207"/>
        <v>0</v>
      </c>
      <c r="U317" s="107">
        <f t="shared" si="196"/>
        <v>0</v>
      </c>
      <c r="V317" s="291"/>
      <c r="X317" s="70" t="str">
        <f t="shared" si="197"/>
        <v>【住宅手当】</v>
      </c>
      <c r="Y317" s="70">
        <f t="shared" si="198"/>
        <v>0.5</v>
      </c>
      <c r="Z317" s="70">
        <f t="shared" si="199"/>
        <v>0</v>
      </c>
      <c r="AA317" s="70">
        <f t="shared" si="200"/>
        <v>0</v>
      </c>
      <c r="AB317" s="77">
        <f t="shared" si="201"/>
        <v>0</v>
      </c>
      <c r="AC317" s="70">
        <f t="shared" si="202"/>
        <v>0</v>
      </c>
      <c r="AD317" s="77">
        <f t="shared" si="203"/>
        <v>0</v>
      </c>
      <c r="AE317" s="70">
        <f t="shared" si="204"/>
        <v>0</v>
      </c>
      <c r="AF317" s="70">
        <f t="shared" si="205"/>
        <v>0</v>
      </c>
      <c r="AG317" s="70">
        <f t="shared" si="206"/>
        <v>0</v>
      </c>
    </row>
    <row r="318" spans="1:33" s="70" customFormat="1" ht="20.5" customHeight="1" thickBot="1" x14ac:dyDescent="0.6">
      <c r="A318" s="338"/>
      <c r="B318" s="100"/>
      <c r="C318" s="100"/>
      <c r="D318" s="100"/>
      <c r="E318" s="98"/>
      <c r="F318" s="102">
        <v>8</v>
      </c>
      <c r="G318" s="104"/>
      <c r="H318" s="105"/>
      <c r="I318" s="106">
        <f t="shared" si="195"/>
        <v>1</v>
      </c>
      <c r="J318" s="118" t="str">
        <f>IF('変更シート（１回目）'!L318="なし",'変更シート（１回目）'!J318,'変更シート（１回目）'!N318)</f>
        <v>【住宅手当】</v>
      </c>
      <c r="K318" s="107">
        <f>'変更シート（１回目）'!T318</f>
        <v>0</v>
      </c>
      <c r="L318" s="300" t="s">
        <v>108</v>
      </c>
      <c r="M318" s="333"/>
      <c r="N318" s="288" t="s">
        <v>20</v>
      </c>
      <c r="O318" s="289"/>
      <c r="P318" s="289"/>
      <c r="Q318" s="289"/>
      <c r="R318" s="289"/>
      <c r="S318" s="290" t="s">
        <v>17</v>
      </c>
      <c r="T318" s="107">
        <f t="shared" si="207"/>
        <v>0</v>
      </c>
      <c r="U318" s="107">
        <f t="shared" si="196"/>
        <v>0</v>
      </c>
      <c r="V318" s="291"/>
      <c r="X318" s="70" t="str">
        <f t="shared" si="197"/>
        <v>【住宅手当】</v>
      </c>
      <c r="Y318" s="70">
        <f t="shared" si="198"/>
        <v>0.5</v>
      </c>
      <c r="Z318" s="70">
        <f t="shared" si="199"/>
        <v>0</v>
      </c>
      <c r="AA318" s="70">
        <f t="shared" si="200"/>
        <v>0</v>
      </c>
      <c r="AB318" s="77">
        <f t="shared" si="201"/>
        <v>0</v>
      </c>
      <c r="AC318" s="70">
        <f t="shared" si="202"/>
        <v>0</v>
      </c>
      <c r="AD318" s="77">
        <f t="shared" si="203"/>
        <v>0</v>
      </c>
      <c r="AE318" s="70">
        <f t="shared" si="204"/>
        <v>0</v>
      </c>
      <c r="AF318" s="70">
        <f t="shared" si="205"/>
        <v>0</v>
      </c>
      <c r="AG318" s="70">
        <f t="shared" si="206"/>
        <v>0</v>
      </c>
    </row>
    <row r="319" spans="1:33" s="70" customFormat="1" ht="20.5" customHeight="1" thickBot="1" x14ac:dyDescent="0.6">
      <c r="A319" s="315"/>
      <c r="B319" s="172" t="str">
        <f>IF(D312=0,C312,D312)</f>
        <v/>
      </c>
      <c r="C319" s="173" t="s">
        <v>164</v>
      </c>
      <c r="D319" s="174"/>
      <c r="E319" s="89"/>
      <c r="F319" s="102">
        <v>9</v>
      </c>
      <c r="G319" s="104"/>
      <c r="H319" s="105"/>
      <c r="I319" s="106">
        <f t="shared" si="195"/>
        <v>1</v>
      </c>
      <c r="J319" s="118" t="str">
        <f>IF('変更シート（１回目）'!L319="なし",'変更シート（１回目）'!J319,'変更シート（１回目）'!N319)</f>
        <v>【住宅手当】</v>
      </c>
      <c r="K319" s="107">
        <f>'変更シート（１回目）'!T319</f>
        <v>0</v>
      </c>
      <c r="L319" s="300" t="s">
        <v>108</v>
      </c>
      <c r="M319" s="333"/>
      <c r="N319" s="288" t="s">
        <v>20</v>
      </c>
      <c r="O319" s="289"/>
      <c r="P319" s="289"/>
      <c r="Q319" s="289"/>
      <c r="R319" s="289"/>
      <c r="S319" s="290" t="s">
        <v>17</v>
      </c>
      <c r="T319" s="107">
        <f t="shared" si="207"/>
        <v>0</v>
      </c>
      <c r="U319" s="107">
        <f t="shared" si="196"/>
        <v>0</v>
      </c>
      <c r="V319" s="291"/>
      <c r="X319" s="70" t="str">
        <f t="shared" si="197"/>
        <v>【住宅手当】</v>
      </c>
      <c r="Y319" s="70">
        <f t="shared" si="198"/>
        <v>0.5</v>
      </c>
      <c r="Z319" s="70">
        <f t="shared" si="199"/>
        <v>0</v>
      </c>
      <c r="AA319" s="70">
        <f t="shared" si="200"/>
        <v>0</v>
      </c>
      <c r="AB319" s="77">
        <f t="shared" si="201"/>
        <v>0</v>
      </c>
      <c r="AC319" s="70">
        <f t="shared" si="202"/>
        <v>0</v>
      </c>
      <c r="AD319" s="77">
        <f t="shared" si="203"/>
        <v>0</v>
      </c>
      <c r="AE319" s="70">
        <f t="shared" si="204"/>
        <v>0</v>
      </c>
      <c r="AF319" s="70">
        <f t="shared" si="205"/>
        <v>0</v>
      </c>
      <c r="AG319" s="70">
        <f t="shared" si="206"/>
        <v>0</v>
      </c>
    </row>
    <row r="320" spans="1:33" s="70" customFormat="1" ht="20.5" customHeight="1" thickBot="1" x14ac:dyDescent="0.6">
      <c r="A320" s="315"/>
      <c r="B320" s="174" t="s">
        <v>5</v>
      </c>
      <c r="C320" s="175">
        <f>'変更シート（１回目）'!D320</f>
        <v>12</v>
      </c>
      <c r="D320" s="176">
        <f>COUNTIF(X311:X322,"&lt;&gt;【補助対象外】")</f>
        <v>12</v>
      </c>
      <c r="E320" s="90"/>
      <c r="F320" s="102">
        <v>10</v>
      </c>
      <c r="G320" s="104"/>
      <c r="H320" s="105"/>
      <c r="I320" s="106">
        <f t="shared" si="195"/>
        <v>1</v>
      </c>
      <c r="J320" s="118" t="str">
        <f>IF('変更シート（１回目）'!L320="なし",'変更シート（１回目）'!J320,'変更シート（１回目）'!N320)</f>
        <v>【住宅手当】</v>
      </c>
      <c r="K320" s="107">
        <f>'変更シート（１回目）'!T320</f>
        <v>0</v>
      </c>
      <c r="L320" s="300" t="s">
        <v>108</v>
      </c>
      <c r="M320" s="333"/>
      <c r="N320" s="288" t="s">
        <v>20</v>
      </c>
      <c r="O320" s="289"/>
      <c r="P320" s="289"/>
      <c r="Q320" s="289"/>
      <c r="R320" s="289"/>
      <c r="S320" s="290" t="s">
        <v>17</v>
      </c>
      <c r="T320" s="107">
        <f t="shared" si="207"/>
        <v>0</v>
      </c>
      <c r="U320" s="107">
        <f t="shared" si="196"/>
        <v>0</v>
      </c>
      <c r="V320" s="291"/>
      <c r="X320" s="70" t="str">
        <f t="shared" si="197"/>
        <v>【住宅手当】</v>
      </c>
      <c r="Y320" s="70">
        <f t="shared" si="198"/>
        <v>0.5</v>
      </c>
      <c r="Z320" s="70">
        <f t="shared" si="199"/>
        <v>0</v>
      </c>
      <c r="AA320" s="70">
        <f t="shared" si="200"/>
        <v>0</v>
      </c>
      <c r="AB320" s="77">
        <f t="shared" si="201"/>
        <v>0</v>
      </c>
      <c r="AC320" s="70">
        <f t="shared" si="202"/>
        <v>0</v>
      </c>
      <c r="AD320" s="77">
        <f t="shared" si="203"/>
        <v>0</v>
      </c>
      <c r="AE320" s="70">
        <f t="shared" si="204"/>
        <v>0</v>
      </c>
      <c r="AF320" s="70">
        <f t="shared" si="205"/>
        <v>0</v>
      </c>
      <c r="AG320" s="70">
        <f t="shared" si="206"/>
        <v>0</v>
      </c>
    </row>
    <row r="321" spans="1:33" s="70" customFormat="1" ht="20.5" customHeight="1" thickBot="1" x14ac:dyDescent="0.6">
      <c r="A321" s="315"/>
      <c r="B321" s="89" t="s">
        <v>114</v>
      </c>
      <c r="C321" s="182">
        <f>ROUNDDOWN(SUM(K311:K322),-3)</f>
        <v>0</v>
      </c>
      <c r="D321" s="177">
        <f>ROUNDDOWN(SUM(T311:T322),-3)</f>
        <v>0</v>
      </c>
      <c r="E321" s="89"/>
      <c r="F321" s="102">
        <v>11</v>
      </c>
      <c r="G321" s="104"/>
      <c r="H321" s="105"/>
      <c r="I321" s="106">
        <f t="shared" si="195"/>
        <v>1</v>
      </c>
      <c r="J321" s="118" t="str">
        <f>IF('変更シート（１回目）'!L321="なし",'変更シート（１回目）'!J321,'変更シート（１回目）'!N321)</f>
        <v>【住宅手当】</v>
      </c>
      <c r="K321" s="107">
        <f>'変更シート（１回目）'!T321</f>
        <v>0</v>
      </c>
      <c r="L321" s="300" t="s">
        <v>108</v>
      </c>
      <c r="M321" s="333"/>
      <c r="N321" s="288" t="s">
        <v>20</v>
      </c>
      <c r="O321" s="289"/>
      <c r="P321" s="289"/>
      <c r="Q321" s="289"/>
      <c r="R321" s="289"/>
      <c r="S321" s="290" t="s">
        <v>17</v>
      </c>
      <c r="T321" s="107">
        <f t="shared" si="207"/>
        <v>0</v>
      </c>
      <c r="U321" s="107">
        <f t="shared" si="196"/>
        <v>0</v>
      </c>
      <c r="V321" s="291"/>
      <c r="X321" s="70" t="str">
        <f t="shared" si="197"/>
        <v>【住宅手当】</v>
      </c>
      <c r="Y321" s="70">
        <f t="shared" si="198"/>
        <v>0.5</v>
      </c>
      <c r="Z321" s="70">
        <f t="shared" si="199"/>
        <v>0</v>
      </c>
      <c r="AA321" s="70">
        <f t="shared" si="200"/>
        <v>0</v>
      </c>
      <c r="AB321" s="77">
        <f t="shared" si="201"/>
        <v>0</v>
      </c>
      <c r="AC321" s="70">
        <f t="shared" si="202"/>
        <v>0</v>
      </c>
      <c r="AD321" s="77">
        <f t="shared" si="203"/>
        <v>0</v>
      </c>
      <c r="AE321" s="70">
        <f t="shared" si="204"/>
        <v>0</v>
      </c>
      <c r="AF321" s="70">
        <f t="shared" si="205"/>
        <v>0</v>
      </c>
      <c r="AG321" s="70">
        <f t="shared" si="206"/>
        <v>0</v>
      </c>
    </row>
    <row r="322" spans="1:33" s="70" customFormat="1" ht="20.5" customHeight="1" thickBot="1" x14ac:dyDescent="0.6">
      <c r="A322" s="315"/>
      <c r="B322" s="183" t="s">
        <v>115</v>
      </c>
      <c r="C322" s="178"/>
      <c r="D322" s="179">
        <f>D321-C321</f>
        <v>0</v>
      </c>
      <c r="E322" s="90"/>
      <c r="F322" s="108">
        <v>12</v>
      </c>
      <c r="G322" s="109"/>
      <c r="H322" s="110"/>
      <c r="I322" s="111">
        <f t="shared" si="195"/>
        <v>1</v>
      </c>
      <c r="J322" s="120" t="str">
        <f>IF('変更シート（１回目）'!L322="なし",'変更シート（１回目）'!J322,'変更シート（１回目）'!N322)</f>
        <v>【住宅手当】</v>
      </c>
      <c r="K322" s="112">
        <f>'変更シート（１回目）'!T322</f>
        <v>0</v>
      </c>
      <c r="L322" s="303" t="s">
        <v>108</v>
      </c>
      <c r="M322" s="334"/>
      <c r="N322" s="295" t="s">
        <v>20</v>
      </c>
      <c r="O322" s="296"/>
      <c r="P322" s="296"/>
      <c r="Q322" s="296"/>
      <c r="R322" s="296"/>
      <c r="S322" s="297" t="s">
        <v>17</v>
      </c>
      <c r="T322" s="112">
        <f t="shared" si="207"/>
        <v>0</v>
      </c>
      <c r="U322" s="112">
        <f t="shared" si="196"/>
        <v>0</v>
      </c>
      <c r="V322" s="298"/>
      <c r="X322" s="70" t="str">
        <f t="shared" si="197"/>
        <v>【住宅手当】</v>
      </c>
      <c r="Y322" s="70">
        <f t="shared" si="198"/>
        <v>0.5</v>
      </c>
      <c r="Z322" s="70">
        <f t="shared" si="199"/>
        <v>0</v>
      </c>
      <c r="AA322" s="70">
        <f t="shared" si="200"/>
        <v>0</v>
      </c>
      <c r="AB322" s="77">
        <f t="shared" si="201"/>
        <v>0</v>
      </c>
      <c r="AC322" s="70">
        <f t="shared" si="202"/>
        <v>0</v>
      </c>
      <c r="AD322" s="77">
        <f t="shared" si="203"/>
        <v>0</v>
      </c>
      <c r="AE322" s="70">
        <f t="shared" si="204"/>
        <v>0</v>
      </c>
      <c r="AF322" s="70">
        <f t="shared" si="205"/>
        <v>0</v>
      </c>
      <c r="AG322" s="70">
        <f t="shared" si="206"/>
        <v>0</v>
      </c>
    </row>
    <row r="323" spans="1:33" s="70" customFormat="1" ht="3.65" customHeight="1" x14ac:dyDescent="0.55000000000000004">
      <c r="A323" s="147"/>
      <c r="B323" s="91"/>
      <c r="C323" s="71"/>
      <c r="D323" s="151"/>
      <c r="E323" s="92"/>
      <c r="F323" s="71"/>
      <c r="G323" s="93"/>
      <c r="H323" s="93"/>
      <c r="I323" s="94"/>
      <c r="J323" s="156"/>
      <c r="K323" s="95"/>
      <c r="L323" s="156"/>
      <c r="M323" s="157"/>
      <c r="N323" s="267"/>
      <c r="O323" s="268"/>
      <c r="P323" s="268"/>
      <c r="Q323" s="268"/>
      <c r="R323" s="268"/>
      <c r="S323" s="267"/>
      <c r="T323" s="95"/>
      <c r="U323" s="95"/>
      <c r="V323" s="96"/>
      <c r="AB323" s="77"/>
      <c r="AD323" s="77"/>
    </row>
    <row r="324" spans="1:33" s="70" customFormat="1" ht="3.65" customHeight="1" x14ac:dyDescent="0.55000000000000004">
      <c r="A324" s="147"/>
      <c r="B324" s="91"/>
      <c r="C324" s="71"/>
      <c r="D324" s="151"/>
      <c r="E324" s="92"/>
      <c r="F324" s="71"/>
      <c r="G324" s="93"/>
      <c r="H324" s="93"/>
      <c r="I324" s="94"/>
      <c r="J324" s="156"/>
      <c r="K324" s="95"/>
      <c r="L324" s="156"/>
      <c r="M324" s="157"/>
      <c r="N324" s="267"/>
      <c r="O324" s="268"/>
      <c r="P324" s="268"/>
      <c r="Q324" s="268"/>
      <c r="R324" s="268"/>
      <c r="S324" s="267"/>
      <c r="T324" s="95"/>
      <c r="U324" s="95"/>
      <c r="V324" s="96"/>
      <c r="AB324" s="77"/>
      <c r="AD324" s="77"/>
    </row>
    <row r="325" spans="1:33" s="70" customFormat="1" ht="3.65" customHeight="1" thickBot="1" x14ac:dyDescent="0.6">
      <c r="A325" s="147"/>
      <c r="B325" s="91"/>
      <c r="C325" s="71"/>
      <c r="D325" s="151"/>
      <c r="E325" s="92"/>
      <c r="F325" s="71"/>
      <c r="G325" s="93"/>
      <c r="H325" s="93"/>
      <c r="I325" s="94"/>
      <c r="J325" s="156"/>
      <c r="K325" s="95"/>
      <c r="L325" s="156"/>
      <c r="M325" s="157"/>
      <c r="N325" s="267"/>
      <c r="O325" s="268"/>
      <c r="P325" s="268"/>
      <c r="Q325" s="268"/>
      <c r="R325" s="268"/>
      <c r="S325" s="267"/>
      <c r="T325" s="95"/>
      <c r="U325" s="95"/>
      <c r="V325" s="96"/>
      <c r="AB325" s="77"/>
      <c r="AD325" s="77"/>
    </row>
    <row r="326" spans="1:33" s="70" customFormat="1" ht="3.65" customHeight="1" x14ac:dyDescent="0.55000000000000004">
      <c r="A326" s="147"/>
      <c r="B326" s="162"/>
      <c r="C326" s="164"/>
      <c r="D326" s="161"/>
      <c r="E326" s="163"/>
      <c r="F326" s="164"/>
      <c r="G326" s="165"/>
      <c r="H326" s="165"/>
      <c r="I326" s="166"/>
      <c r="J326" s="180"/>
      <c r="K326" s="167"/>
      <c r="L326" s="180"/>
      <c r="M326" s="181"/>
      <c r="N326" s="269"/>
      <c r="O326" s="270"/>
      <c r="P326" s="270"/>
      <c r="Q326" s="270"/>
      <c r="R326" s="270"/>
      <c r="S326" s="269"/>
      <c r="T326" s="167"/>
      <c r="U326" s="167"/>
      <c r="V326" s="168"/>
      <c r="AB326" s="77"/>
      <c r="AD326" s="77"/>
    </row>
    <row r="327" spans="1:33" s="70" customFormat="1" ht="3.65" customHeight="1" x14ac:dyDescent="0.55000000000000004">
      <c r="A327" s="147"/>
      <c r="B327" s="91"/>
      <c r="C327" s="71"/>
      <c r="D327" s="151"/>
      <c r="E327" s="92"/>
      <c r="F327" s="71"/>
      <c r="G327" s="93"/>
      <c r="H327" s="93"/>
      <c r="I327" s="94"/>
      <c r="J327" s="156"/>
      <c r="K327" s="95"/>
      <c r="L327" s="156"/>
      <c r="M327" s="157"/>
      <c r="N327" s="267"/>
      <c r="O327" s="268"/>
      <c r="P327" s="268"/>
      <c r="Q327" s="268"/>
      <c r="R327" s="268"/>
      <c r="S327" s="267"/>
      <c r="T327" s="95"/>
      <c r="U327" s="95"/>
      <c r="V327" s="96"/>
      <c r="AB327" s="77"/>
      <c r="AD327" s="77"/>
    </row>
    <row r="328" spans="1:33" s="70" customFormat="1" ht="3.65" customHeight="1" x14ac:dyDescent="0.55000000000000004">
      <c r="A328" s="147"/>
      <c r="B328" s="91"/>
      <c r="C328" s="71"/>
      <c r="D328" s="151"/>
      <c r="E328" s="92"/>
      <c r="F328" s="71"/>
      <c r="G328" s="93"/>
      <c r="H328" s="93"/>
      <c r="I328" s="94"/>
      <c r="J328" s="156"/>
      <c r="K328" s="95"/>
      <c r="L328" s="156"/>
      <c r="M328" s="157"/>
      <c r="N328" s="267"/>
      <c r="O328" s="268"/>
      <c r="P328" s="268"/>
      <c r="Q328" s="268"/>
      <c r="R328" s="268"/>
      <c r="S328" s="267"/>
      <c r="T328" s="95"/>
      <c r="U328" s="95"/>
      <c r="V328" s="96"/>
      <c r="AB328" s="77"/>
      <c r="AD328" s="77"/>
    </row>
    <row r="329" spans="1:33" ht="20" thickBot="1" x14ac:dyDescent="0.5">
      <c r="B329" s="6"/>
      <c r="C329" s="6"/>
      <c r="D329" s="122" t="str">
        <f>'変更シート（１回目）'!D329</f>
        <v>17人目</v>
      </c>
      <c r="E329" s="6"/>
      <c r="F329" s="6"/>
      <c r="N329" s="155"/>
      <c r="O329" s="154"/>
      <c r="P329" s="154"/>
      <c r="Q329" s="154"/>
      <c r="R329" s="154"/>
      <c r="S329" s="154"/>
      <c r="T329" s="154"/>
      <c r="U329" s="154"/>
      <c r="V329" s="155"/>
    </row>
    <row r="330" spans="1:33" s="70" customFormat="1" ht="48" customHeight="1" thickBot="1" x14ac:dyDescent="0.6">
      <c r="A330" s="78"/>
      <c r="B330" s="83" t="s">
        <v>94</v>
      </c>
      <c r="C330" s="83" t="s">
        <v>105</v>
      </c>
      <c r="D330" s="114" t="s">
        <v>107</v>
      </c>
      <c r="E330" s="88"/>
      <c r="F330" s="83" t="s">
        <v>93</v>
      </c>
      <c r="G330" s="84" t="s">
        <v>66</v>
      </c>
      <c r="H330" s="84" t="s">
        <v>67</v>
      </c>
      <c r="I330" s="81" t="s">
        <v>73</v>
      </c>
      <c r="J330" s="116" t="s">
        <v>172</v>
      </c>
      <c r="K330" s="116" t="s">
        <v>170</v>
      </c>
      <c r="L330" s="116" t="s">
        <v>109</v>
      </c>
      <c r="M330" s="116"/>
      <c r="N330" s="84" t="s">
        <v>75</v>
      </c>
      <c r="O330" s="84" t="s">
        <v>69</v>
      </c>
      <c r="P330" s="84" t="s">
        <v>68</v>
      </c>
      <c r="Q330" s="84" t="s">
        <v>70</v>
      </c>
      <c r="R330" s="84" t="s">
        <v>71</v>
      </c>
      <c r="S330" s="84" t="s">
        <v>15</v>
      </c>
      <c r="T330" s="121" t="s">
        <v>113</v>
      </c>
      <c r="U330" s="80" t="s">
        <v>74</v>
      </c>
      <c r="V330" s="69" t="s">
        <v>116</v>
      </c>
      <c r="Y330" s="70" t="s">
        <v>54</v>
      </c>
      <c r="Z330" s="70" t="s">
        <v>79</v>
      </c>
      <c r="AA330" s="70" t="s">
        <v>56</v>
      </c>
      <c r="AB330" s="70" t="s">
        <v>57</v>
      </c>
      <c r="AC330" s="71" t="s">
        <v>58</v>
      </c>
      <c r="AD330" s="70" t="s">
        <v>59</v>
      </c>
      <c r="AE330" s="70" t="s">
        <v>60</v>
      </c>
      <c r="AF330" s="70" t="s">
        <v>61</v>
      </c>
      <c r="AG330" s="70" t="s">
        <v>62</v>
      </c>
    </row>
    <row r="331" spans="1:33" s="70" customFormat="1" ht="20.5" customHeight="1" x14ac:dyDescent="0.55000000000000004">
      <c r="A331" s="315"/>
      <c r="B331" s="72" t="s">
        <v>96</v>
      </c>
      <c r="C331" s="184" t="str">
        <f>IF('変更シート（１回目）'!D331=0,'変更シート（１回目）'!C331,'変更シート（１回目）'!D331)</f>
        <v/>
      </c>
      <c r="D331" s="304"/>
      <c r="E331" s="89"/>
      <c r="F331" s="87">
        <v>1</v>
      </c>
      <c r="G331" s="73"/>
      <c r="H331" s="74"/>
      <c r="I331" s="75">
        <f t="shared" ref="I331:I342" si="208">IF(H331-G331+1&lt;10,IF(H331-G331+1&gt;0,H331-G331+1,"✕"),"✕")</f>
        <v>1</v>
      </c>
      <c r="J331" s="119" t="str">
        <f>IF('変更シート（１回目）'!L331="なし",'変更シート（１回目）'!J331,'変更シート（１回目）'!N331)</f>
        <v>【住宅手当】</v>
      </c>
      <c r="K331" s="117">
        <f>'変更シート（１回目）'!T331</f>
        <v>0</v>
      </c>
      <c r="L331" s="300" t="s">
        <v>108</v>
      </c>
      <c r="M331" s="332" t="s">
        <v>110</v>
      </c>
      <c r="N331" s="283" t="s">
        <v>20</v>
      </c>
      <c r="O331" s="284"/>
      <c r="P331" s="284"/>
      <c r="Q331" s="284"/>
      <c r="R331" s="284"/>
      <c r="S331" s="285" t="s">
        <v>17</v>
      </c>
      <c r="T331" s="76">
        <f>IF(L331="【あり】",IF(N331="【住宅手当】",AC331,IF(N331="【宿舎借上げ】",AG331,0)),K331)</f>
        <v>0</v>
      </c>
      <c r="U331" s="76">
        <f t="shared" ref="U331:U342" si="209">I331*T331</f>
        <v>0</v>
      </c>
      <c r="V331" s="286"/>
      <c r="X331" s="70" t="str">
        <f t="shared" ref="X331:X342" si="210">IF(L331="【あり】",N331,J331)</f>
        <v>【住宅手当】</v>
      </c>
      <c r="Y331" s="70">
        <f t="shared" ref="Y331:Y342" si="211">IF(S331="標準エリア",1/2,(IF(S331="加算エリア",2/3,0)))</f>
        <v>0.5</v>
      </c>
      <c r="Z331" s="70">
        <f t="shared" ref="Z331:Z342" si="212">P331*Y331</f>
        <v>0</v>
      </c>
      <c r="AA331" s="70">
        <f t="shared" ref="AA331:AA342" si="213">IF(Z331&gt;=(IF(S331="標準エリア",10000,IF(S331="加算エリア",14000,0))),IF(S331="標準エリア",10000,IF(S331="加算エリア",14000,0)),Z331)</f>
        <v>0</v>
      </c>
      <c r="AB331" s="77">
        <f t="shared" ref="AB331:AB342" si="214">O331-P331</f>
        <v>0</v>
      </c>
      <c r="AC331" s="70">
        <f t="shared" ref="AC331:AC342" si="215">IF(AA331&gt;=AB331,AB331,AA331)</f>
        <v>0</v>
      </c>
      <c r="AD331" s="77">
        <f t="shared" ref="AD331:AD342" si="216">Q331-R331</f>
        <v>0</v>
      </c>
      <c r="AE331" s="70">
        <f t="shared" ref="AE331:AE342" si="217">AD331*Y331</f>
        <v>0</v>
      </c>
      <c r="AF331" s="70">
        <f t="shared" ref="AF331:AF342" si="218">IF(AE331&gt;=(IF(S331="標準エリア",10000,14000)),(IF(S331="標準エリア",10000,14000)),AE331)</f>
        <v>0</v>
      </c>
      <c r="AG331" s="70">
        <f t="shared" ref="AG331:AG342" si="219">IF(AF331&gt;=R331,R331,AF331)</f>
        <v>0</v>
      </c>
    </row>
    <row r="332" spans="1:33" s="70" customFormat="1" ht="20.5" customHeight="1" x14ac:dyDescent="0.55000000000000004">
      <c r="A332" s="315"/>
      <c r="B332" s="101" t="s">
        <v>97</v>
      </c>
      <c r="C332" s="102" t="str">
        <f>IF('変更シート（１回目）'!D332=0,'変更シート（１回目）'!C332,'変更シート（１回目）'!D332)</f>
        <v/>
      </c>
      <c r="D332" s="301"/>
      <c r="E332" s="90"/>
      <c r="F332" s="102">
        <v>2</v>
      </c>
      <c r="G332" s="104"/>
      <c r="H332" s="105"/>
      <c r="I332" s="106">
        <f t="shared" si="208"/>
        <v>1</v>
      </c>
      <c r="J332" s="118" t="str">
        <f>IF('変更シート（１回目）'!L332="なし",'変更シート（１回目）'!J332,'変更シート（１回目）'!N332)</f>
        <v>【住宅手当】</v>
      </c>
      <c r="K332" s="107">
        <f>'変更シート（１回目）'!T332</f>
        <v>0</v>
      </c>
      <c r="L332" s="300" t="s">
        <v>108</v>
      </c>
      <c r="M332" s="333"/>
      <c r="N332" s="288" t="s">
        <v>20</v>
      </c>
      <c r="O332" s="289"/>
      <c r="P332" s="289"/>
      <c r="Q332" s="289"/>
      <c r="R332" s="289"/>
      <c r="S332" s="290" t="s">
        <v>17</v>
      </c>
      <c r="T332" s="107">
        <f>IF(L332="【あり】",IF(N332="【住宅手当】",AC332,IF(N332="【宿舎借上げ】",AG332,0)),K332)</f>
        <v>0</v>
      </c>
      <c r="U332" s="107">
        <f t="shared" si="209"/>
        <v>0</v>
      </c>
      <c r="V332" s="291"/>
      <c r="X332" s="70" t="str">
        <f t="shared" si="210"/>
        <v>【住宅手当】</v>
      </c>
      <c r="Y332" s="70">
        <f t="shared" si="211"/>
        <v>0.5</v>
      </c>
      <c r="Z332" s="70">
        <f t="shared" si="212"/>
        <v>0</v>
      </c>
      <c r="AA332" s="70">
        <f t="shared" si="213"/>
        <v>0</v>
      </c>
      <c r="AB332" s="77">
        <f t="shared" si="214"/>
        <v>0</v>
      </c>
      <c r="AC332" s="70">
        <f t="shared" si="215"/>
        <v>0</v>
      </c>
      <c r="AD332" s="77">
        <f t="shared" si="216"/>
        <v>0</v>
      </c>
      <c r="AE332" s="70">
        <f t="shared" si="217"/>
        <v>0</v>
      </c>
      <c r="AF332" s="70">
        <f t="shared" si="218"/>
        <v>0</v>
      </c>
      <c r="AG332" s="70">
        <f t="shared" si="219"/>
        <v>0</v>
      </c>
    </row>
    <row r="333" spans="1:33" s="70" customFormat="1" ht="20.5" customHeight="1" x14ac:dyDescent="0.55000000000000004">
      <c r="A333" s="315"/>
      <c r="B333" s="101" t="s">
        <v>106</v>
      </c>
      <c r="C333" s="103" t="str">
        <f>IF('変更シート（１回目）'!D333=0,'変更シート（１回目）'!C333,'変更シート（１回目）'!D333)</f>
        <v/>
      </c>
      <c r="D333" s="301"/>
      <c r="E333" s="89"/>
      <c r="F333" s="102">
        <v>3</v>
      </c>
      <c r="G333" s="104"/>
      <c r="H333" s="105"/>
      <c r="I333" s="106">
        <f t="shared" si="208"/>
        <v>1</v>
      </c>
      <c r="J333" s="118" t="str">
        <f>IF('変更シート（１回目）'!L333="なし",'変更シート（１回目）'!J333,'変更シート（１回目）'!N333)</f>
        <v>【住宅手当】</v>
      </c>
      <c r="K333" s="107">
        <f>'変更シート（１回目）'!T333</f>
        <v>0</v>
      </c>
      <c r="L333" s="300" t="s">
        <v>108</v>
      </c>
      <c r="M333" s="333"/>
      <c r="N333" s="288" t="s">
        <v>20</v>
      </c>
      <c r="O333" s="289"/>
      <c r="P333" s="289"/>
      <c r="Q333" s="289"/>
      <c r="R333" s="289"/>
      <c r="S333" s="290" t="s">
        <v>17</v>
      </c>
      <c r="T333" s="107">
        <f t="shared" ref="T333:T342" si="220">IF(L333="【あり】",IF(N333="【住宅手当】",AC333,IF(N333="【宿舎借上げ】",AG333,0)),K333)</f>
        <v>0</v>
      </c>
      <c r="U333" s="107">
        <f t="shared" si="209"/>
        <v>0</v>
      </c>
      <c r="V333" s="291"/>
      <c r="X333" s="70" t="str">
        <f t="shared" si="210"/>
        <v>【住宅手当】</v>
      </c>
      <c r="Y333" s="70">
        <f t="shared" si="211"/>
        <v>0.5</v>
      </c>
      <c r="Z333" s="70">
        <f t="shared" si="212"/>
        <v>0</v>
      </c>
      <c r="AA333" s="70">
        <f t="shared" si="213"/>
        <v>0</v>
      </c>
      <c r="AB333" s="77">
        <f t="shared" si="214"/>
        <v>0</v>
      </c>
      <c r="AC333" s="70">
        <f t="shared" si="215"/>
        <v>0</v>
      </c>
      <c r="AD333" s="77">
        <f t="shared" si="216"/>
        <v>0</v>
      </c>
      <c r="AE333" s="70">
        <f t="shared" si="217"/>
        <v>0</v>
      </c>
      <c r="AF333" s="70">
        <f t="shared" si="218"/>
        <v>0</v>
      </c>
      <c r="AG333" s="70">
        <f t="shared" si="219"/>
        <v>0</v>
      </c>
    </row>
    <row r="334" spans="1:33" s="70" customFormat="1" ht="20.5" customHeight="1" x14ac:dyDescent="0.55000000000000004">
      <c r="A334" s="315"/>
      <c r="B334" s="323" t="s">
        <v>101</v>
      </c>
      <c r="C334" s="347" t="str">
        <f>IF('変更シート（１回目）'!D334=0,'変更シート（１回目）'!C334,'変更シート（１回目）'!D334)</f>
        <v/>
      </c>
      <c r="D334" s="329"/>
      <c r="E334" s="90"/>
      <c r="F334" s="102">
        <v>4</v>
      </c>
      <c r="G334" s="104"/>
      <c r="H334" s="105"/>
      <c r="I334" s="106">
        <f t="shared" si="208"/>
        <v>1</v>
      </c>
      <c r="J334" s="118" t="str">
        <f>IF('変更シート（１回目）'!L334="なし",'変更シート（１回目）'!J334,'変更シート（１回目）'!N334)</f>
        <v>【住宅手当】</v>
      </c>
      <c r="K334" s="107">
        <f>'変更シート（１回目）'!T334</f>
        <v>0</v>
      </c>
      <c r="L334" s="300" t="s">
        <v>108</v>
      </c>
      <c r="M334" s="333"/>
      <c r="N334" s="288" t="s">
        <v>20</v>
      </c>
      <c r="O334" s="289"/>
      <c r="P334" s="289"/>
      <c r="Q334" s="289"/>
      <c r="R334" s="289"/>
      <c r="S334" s="290" t="s">
        <v>17</v>
      </c>
      <c r="T334" s="107">
        <f t="shared" si="220"/>
        <v>0</v>
      </c>
      <c r="U334" s="107">
        <f t="shared" si="209"/>
        <v>0</v>
      </c>
      <c r="V334" s="291"/>
      <c r="X334" s="70" t="str">
        <f t="shared" si="210"/>
        <v>【住宅手当】</v>
      </c>
      <c r="Y334" s="70">
        <f t="shared" si="211"/>
        <v>0.5</v>
      </c>
      <c r="Z334" s="70">
        <f t="shared" si="212"/>
        <v>0</v>
      </c>
      <c r="AA334" s="70">
        <f t="shared" si="213"/>
        <v>0</v>
      </c>
      <c r="AB334" s="77">
        <f t="shared" si="214"/>
        <v>0</v>
      </c>
      <c r="AC334" s="70">
        <f t="shared" si="215"/>
        <v>0</v>
      </c>
      <c r="AD334" s="77">
        <f t="shared" si="216"/>
        <v>0</v>
      </c>
      <c r="AE334" s="70">
        <f t="shared" si="217"/>
        <v>0</v>
      </c>
      <c r="AF334" s="70">
        <f t="shared" si="218"/>
        <v>0</v>
      </c>
      <c r="AG334" s="70">
        <f t="shared" si="219"/>
        <v>0</v>
      </c>
    </row>
    <row r="335" spans="1:33" s="70" customFormat="1" ht="20.5" customHeight="1" x14ac:dyDescent="0.55000000000000004">
      <c r="A335" s="315"/>
      <c r="B335" s="324"/>
      <c r="C335" s="348"/>
      <c r="D335" s="330"/>
      <c r="E335" s="89"/>
      <c r="F335" s="102">
        <v>5</v>
      </c>
      <c r="G335" s="104"/>
      <c r="H335" s="105"/>
      <c r="I335" s="106">
        <f t="shared" si="208"/>
        <v>1</v>
      </c>
      <c r="J335" s="118" t="str">
        <f>IF('変更シート（１回目）'!L335="なし",'変更シート（１回目）'!J335,'変更シート（１回目）'!N335)</f>
        <v>【住宅手当】</v>
      </c>
      <c r="K335" s="107">
        <f>'変更シート（１回目）'!T335</f>
        <v>0</v>
      </c>
      <c r="L335" s="300" t="s">
        <v>108</v>
      </c>
      <c r="M335" s="333"/>
      <c r="N335" s="288" t="s">
        <v>20</v>
      </c>
      <c r="O335" s="289"/>
      <c r="P335" s="289"/>
      <c r="Q335" s="289"/>
      <c r="R335" s="289"/>
      <c r="S335" s="290" t="s">
        <v>17</v>
      </c>
      <c r="T335" s="107">
        <f t="shared" si="220"/>
        <v>0</v>
      </c>
      <c r="U335" s="107">
        <f t="shared" si="209"/>
        <v>0</v>
      </c>
      <c r="V335" s="291"/>
      <c r="X335" s="70" t="str">
        <f t="shared" si="210"/>
        <v>【住宅手当】</v>
      </c>
      <c r="Y335" s="70">
        <f t="shared" si="211"/>
        <v>0.5</v>
      </c>
      <c r="Z335" s="70">
        <f t="shared" si="212"/>
        <v>0</v>
      </c>
      <c r="AA335" s="70">
        <f t="shared" si="213"/>
        <v>0</v>
      </c>
      <c r="AB335" s="77">
        <f t="shared" si="214"/>
        <v>0</v>
      </c>
      <c r="AC335" s="70">
        <f t="shared" si="215"/>
        <v>0</v>
      </c>
      <c r="AD335" s="77">
        <f t="shared" si="216"/>
        <v>0</v>
      </c>
      <c r="AE335" s="70">
        <f t="shared" si="217"/>
        <v>0</v>
      </c>
      <c r="AF335" s="70">
        <f t="shared" si="218"/>
        <v>0</v>
      </c>
      <c r="AG335" s="70">
        <f t="shared" si="219"/>
        <v>0</v>
      </c>
    </row>
    <row r="336" spans="1:33" s="70" customFormat="1" ht="20.5" customHeight="1" thickBot="1" x14ac:dyDescent="0.6">
      <c r="A336" s="315"/>
      <c r="B336" s="325"/>
      <c r="C336" s="349"/>
      <c r="D336" s="331"/>
      <c r="E336" s="90"/>
      <c r="F336" s="102">
        <v>6</v>
      </c>
      <c r="G336" s="104"/>
      <c r="H336" s="105"/>
      <c r="I336" s="106">
        <f t="shared" si="208"/>
        <v>1</v>
      </c>
      <c r="J336" s="118" t="str">
        <f>IF('変更シート（１回目）'!L336="なし",'変更シート（１回目）'!J336,'変更シート（１回目）'!N336)</f>
        <v>【住宅手当】</v>
      </c>
      <c r="K336" s="107">
        <f>'変更シート（１回目）'!T336</f>
        <v>0</v>
      </c>
      <c r="L336" s="300" t="s">
        <v>108</v>
      </c>
      <c r="M336" s="333"/>
      <c r="N336" s="288" t="s">
        <v>20</v>
      </c>
      <c r="O336" s="289"/>
      <c r="P336" s="289"/>
      <c r="Q336" s="289"/>
      <c r="R336" s="289"/>
      <c r="S336" s="290" t="s">
        <v>17</v>
      </c>
      <c r="T336" s="107">
        <f t="shared" si="220"/>
        <v>0</v>
      </c>
      <c r="U336" s="107">
        <f t="shared" si="209"/>
        <v>0</v>
      </c>
      <c r="V336" s="291"/>
      <c r="X336" s="70" t="str">
        <f t="shared" si="210"/>
        <v>【住宅手当】</v>
      </c>
      <c r="Y336" s="70">
        <f t="shared" si="211"/>
        <v>0.5</v>
      </c>
      <c r="Z336" s="70">
        <f t="shared" si="212"/>
        <v>0</v>
      </c>
      <c r="AA336" s="70">
        <f t="shared" si="213"/>
        <v>0</v>
      </c>
      <c r="AB336" s="77">
        <f t="shared" si="214"/>
        <v>0</v>
      </c>
      <c r="AC336" s="70">
        <f t="shared" si="215"/>
        <v>0</v>
      </c>
      <c r="AD336" s="77">
        <f t="shared" si="216"/>
        <v>0</v>
      </c>
      <c r="AE336" s="70">
        <f t="shared" si="217"/>
        <v>0</v>
      </c>
      <c r="AF336" s="70">
        <f t="shared" si="218"/>
        <v>0</v>
      </c>
      <c r="AG336" s="70">
        <f t="shared" si="219"/>
        <v>0</v>
      </c>
    </row>
    <row r="337" spans="1:33" s="70" customFormat="1" ht="20.5" customHeight="1" x14ac:dyDescent="0.55000000000000004">
      <c r="A337" s="338"/>
      <c r="B337" s="99"/>
      <c r="C337" s="99"/>
      <c r="D337" s="99"/>
      <c r="E337" s="97"/>
      <c r="F337" s="102">
        <v>7</v>
      </c>
      <c r="G337" s="104"/>
      <c r="H337" s="105"/>
      <c r="I337" s="106">
        <f t="shared" si="208"/>
        <v>1</v>
      </c>
      <c r="J337" s="118" t="str">
        <f>IF('変更シート（１回目）'!L337="なし",'変更シート（１回目）'!J337,'変更シート（１回目）'!N337)</f>
        <v>【住宅手当】</v>
      </c>
      <c r="K337" s="107">
        <f>'変更シート（１回目）'!T337</f>
        <v>0</v>
      </c>
      <c r="L337" s="300" t="s">
        <v>108</v>
      </c>
      <c r="M337" s="333"/>
      <c r="N337" s="288" t="s">
        <v>20</v>
      </c>
      <c r="O337" s="289"/>
      <c r="P337" s="289"/>
      <c r="Q337" s="289"/>
      <c r="R337" s="289"/>
      <c r="S337" s="290" t="s">
        <v>17</v>
      </c>
      <c r="T337" s="107">
        <f t="shared" si="220"/>
        <v>0</v>
      </c>
      <c r="U337" s="107">
        <f t="shared" si="209"/>
        <v>0</v>
      </c>
      <c r="V337" s="291"/>
      <c r="X337" s="70" t="str">
        <f t="shared" si="210"/>
        <v>【住宅手当】</v>
      </c>
      <c r="Y337" s="70">
        <f t="shared" si="211"/>
        <v>0.5</v>
      </c>
      <c r="Z337" s="70">
        <f t="shared" si="212"/>
        <v>0</v>
      </c>
      <c r="AA337" s="70">
        <f t="shared" si="213"/>
        <v>0</v>
      </c>
      <c r="AB337" s="77">
        <f t="shared" si="214"/>
        <v>0</v>
      </c>
      <c r="AC337" s="70">
        <f t="shared" si="215"/>
        <v>0</v>
      </c>
      <c r="AD337" s="77">
        <f t="shared" si="216"/>
        <v>0</v>
      </c>
      <c r="AE337" s="70">
        <f t="shared" si="217"/>
        <v>0</v>
      </c>
      <c r="AF337" s="70">
        <f t="shared" si="218"/>
        <v>0</v>
      </c>
      <c r="AG337" s="70">
        <f t="shared" si="219"/>
        <v>0</v>
      </c>
    </row>
    <row r="338" spans="1:33" s="70" customFormat="1" ht="20.5" customHeight="1" thickBot="1" x14ac:dyDescent="0.6">
      <c r="A338" s="338"/>
      <c r="B338" s="100"/>
      <c r="C338" s="100"/>
      <c r="D338" s="100"/>
      <c r="E338" s="98"/>
      <c r="F338" s="102">
        <v>8</v>
      </c>
      <c r="G338" s="104"/>
      <c r="H338" s="105"/>
      <c r="I338" s="106">
        <f t="shared" si="208"/>
        <v>1</v>
      </c>
      <c r="J338" s="118" t="str">
        <f>IF('変更シート（１回目）'!L338="なし",'変更シート（１回目）'!J338,'変更シート（１回目）'!N338)</f>
        <v>【住宅手当】</v>
      </c>
      <c r="K338" s="107">
        <f>'変更シート（１回目）'!T338</f>
        <v>0</v>
      </c>
      <c r="L338" s="300" t="s">
        <v>108</v>
      </c>
      <c r="M338" s="333"/>
      <c r="N338" s="288" t="s">
        <v>20</v>
      </c>
      <c r="O338" s="289"/>
      <c r="P338" s="289"/>
      <c r="Q338" s="289"/>
      <c r="R338" s="289"/>
      <c r="S338" s="290" t="s">
        <v>17</v>
      </c>
      <c r="T338" s="107">
        <f t="shared" si="220"/>
        <v>0</v>
      </c>
      <c r="U338" s="107">
        <f t="shared" si="209"/>
        <v>0</v>
      </c>
      <c r="V338" s="291"/>
      <c r="X338" s="70" t="str">
        <f t="shared" si="210"/>
        <v>【住宅手当】</v>
      </c>
      <c r="Y338" s="70">
        <f t="shared" si="211"/>
        <v>0.5</v>
      </c>
      <c r="Z338" s="70">
        <f t="shared" si="212"/>
        <v>0</v>
      </c>
      <c r="AA338" s="70">
        <f t="shared" si="213"/>
        <v>0</v>
      </c>
      <c r="AB338" s="77">
        <f t="shared" si="214"/>
        <v>0</v>
      </c>
      <c r="AC338" s="70">
        <f t="shared" si="215"/>
        <v>0</v>
      </c>
      <c r="AD338" s="77">
        <f t="shared" si="216"/>
        <v>0</v>
      </c>
      <c r="AE338" s="70">
        <f t="shared" si="217"/>
        <v>0</v>
      </c>
      <c r="AF338" s="70">
        <f t="shared" si="218"/>
        <v>0</v>
      </c>
      <c r="AG338" s="70">
        <f t="shared" si="219"/>
        <v>0</v>
      </c>
    </row>
    <row r="339" spans="1:33" s="70" customFormat="1" ht="20.5" customHeight="1" thickBot="1" x14ac:dyDescent="0.6">
      <c r="A339" s="315"/>
      <c r="B339" s="172" t="str">
        <f>IF(D332=0,C332,D332)</f>
        <v/>
      </c>
      <c r="C339" s="173" t="s">
        <v>164</v>
      </c>
      <c r="D339" s="174"/>
      <c r="E339" s="89"/>
      <c r="F339" s="102">
        <v>9</v>
      </c>
      <c r="G339" s="104"/>
      <c r="H339" s="105"/>
      <c r="I339" s="106">
        <f t="shared" si="208"/>
        <v>1</v>
      </c>
      <c r="J339" s="118" t="str">
        <f>IF('変更シート（１回目）'!L339="なし",'変更シート（１回目）'!J339,'変更シート（１回目）'!N339)</f>
        <v>【住宅手当】</v>
      </c>
      <c r="K339" s="107">
        <f>'変更シート（１回目）'!T339</f>
        <v>0</v>
      </c>
      <c r="L339" s="300" t="s">
        <v>108</v>
      </c>
      <c r="M339" s="333"/>
      <c r="N339" s="288" t="s">
        <v>20</v>
      </c>
      <c r="O339" s="289"/>
      <c r="P339" s="289"/>
      <c r="Q339" s="289"/>
      <c r="R339" s="289"/>
      <c r="S339" s="290" t="s">
        <v>17</v>
      </c>
      <c r="T339" s="107">
        <f t="shared" si="220"/>
        <v>0</v>
      </c>
      <c r="U339" s="107">
        <f t="shared" si="209"/>
        <v>0</v>
      </c>
      <c r="V339" s="291"/>
      <c r="X339" s="70" t="str">
        <f t="shared" si="210"/>
        <v>【住宅手当】</v>
      </c>
      <c r="Y339" s="70">
        <f t="shared" si="211"/>
        <v>0.5</v>
      </c>
      <c r="Z339" s="70">
        <f t="shared" si="212"/>
        <v>0</v>
      </c>
      <c r="AA339" s="70">
        <f t="shared" si="213"/>
        <v>0</v>
      </c>
      <c r="AB339" s="77">
        <f t="shared" si="214"/>
        <v>0</v>
      </c>
      <c r="AC339" s="70">
        <f t="shared" si="215"/>
        <v>0</v>
      </c>
      <c r="AD339" s="77">
        <f t="shared" si="216"/>
        <v>0</v>
      </c>
      <c r="AE339" s="70">
        <f t="shared" si="217"/>
        <v>0</v>
      </c>
      <c r="AF339" s="70">
        <f t="shared" si="218"/>
        <v>0</v>
      </c>
      <c r="AG339" s="70">
        <f t="shared" si="219"/>
        <v>0</v>
      </c>
    </row>
    <row r="340" spans="1:33" s="70" customFormat="1" ht="20.5" customHeight="1" thickBot="1" x14ac:dyDescent="0.6">
      <c r="A340" s="315"/>
      <c r="B340" s="174" t="s">
        <v>5</v>
      </c>
      <c r="C340" s="175">
        <f>'変更シート（１回目）'!D340</f>
        <v>12</v>
      </c>
      <c r="D340" s="176">
        <f>COUNTIF(X331:X342,"&lt;&gt;【補助対象外】")</f>
        <v>12</v>
      </c>
      <c r="E340" s="90"/>
      <c r="F340" s="102">
        <v>10</v>
      </c>
      <c r="G340" s="104"/>
      <c r="H340" s="105"/>
      <c r="I340" s="106">
        <f t="shared" si="208"/>
        <v>1</v>
      </c>
      <c r="J340" s="118" t="str">
        <f>IF('変更シート（１回目）'!L340="なし",'変更シート（１回目）'!J340,'変更シート（１回目）'!N340)</f>
        <v>【住宅手当】</v>
      </c>
      <c r="K340" s="107">
        <f>'変更シート（１回目）'!T340</f>
        <v>0</v>
      </c>
      <c r="L340" s="300" t="s">
        <v>108</v>
      </c>
      <c r="M340" s="333"/>
      <c r="N340" s="288" t="s">
        <v>20</v>
      </c>
      <c r="O340" s="289"/>
      <c r="P340" s="289"/>
      <c r="Q340" s="289"/>
      <c r="R340" s="289"/>
      <c r="S340" s="290" t="s">
        <v>17</v>
      </c>
      <c r="T340" s="107">
        <f t="shared" si="220"/>
        <v>0</v>
      </c>
      <c r="U340" s="107">
        <f t="shared" si="209"/>
        <v>0</v>
      </c>
      <c r="V340" s="291"/>
      <c r="X340" s="70" t="str">
        <f t="shared" si="210"/>
        <v>【住宅手当】</v>
      </c>
      <c r="Y340" s="70">
        <f t="shared" si="211"/>
        <v>0.5</v>
      </c>
      <c r="Z340" s="70">
        <f t="shared" si="212"/>
        <v>0</v>
      </c>
      <c r="AA340" s="70">
        <f t="shared" si="213"/>
        <v>0</v>
      </c>
      <c r="AB340" s="77">
        <f t="shared" si="214"/>
        <v>0</v>
      </c>
      <c r="AC340" s="70">
        <f t="shared" si="215"/>
        <v>0</v>
      </c>
      <c r="AD340" s="77">
        <f t="shared" si="216"/>
        <v>0</v>
      </c>
      <c r="AE340" s="70">
        <f t="shared" si="217"/>
        <v>0</v>
      </c>
      <c r="AF340" s="70">
        <f t="shared" si="218"/>
        <v>0</v>
      </c>
      <c r="AG340" s="70">
        <f t="shared" si="219"/>
        <v>0</v>
      </c>
    </row>
    <row r="341" spans="1:33" s="70" customFormat="1" ht="20.5" customHeight="1" thickBot="1" x14ac:dyDescent="0.6">
      <c r="A341" s="315"/>
      <c r="B341" s="89" t="s">
        <v>114</v>
      </c>
      <c r="C341" s="182">
        <f>ROUNDDOWN(SUM(K331:K342),-3)</f>
        <v>0</v>
      </c>
      <c r="D341" s="177">
        <f>ROUNDDOWN(SUM(T331:T342),-3)</f>
        <v>0</v>
      </c>
      <c r="E341" s="89"/>
      <c r="F341" s="102">
        <v>11</v>
      </c>
      <c r="G341" s="104"/>
      <c r="H341" s="105"/>
      <c r="I341" s="106">
        <f t="shared" si="208"/>
        <v>1</v>
      </c>
      <c r="J341" s="118" t="str">
        <f>IF('変更シート（１回目）'!L341="なし",'変更シート（１回目）'!J341,'変更シート（１回目）'!N341)</f>
        <v>【住宅手当】</v>
      </c>
      <c r="K341" s="107">
        <f>'変更シート（１回目）'!T341</f>
        <v>0</v>
      </c>
      <c r="L341" s="300" t="s">
        <v>108</v>
      </c>
      <c r="M341" s="333"/>
      <c r="N341" s="288" t="s">
        <v>20</v>
      </c>
      <c r="O341" s="289"/>
      <c r="P341" s="289"/>
      <c r="Q341" s="289"/>
      <c r="R341" s="289"/>
      <c r="S341" s="290" t="s">
        <v>17</v>
      </c>
      <c r="T341" s="107">
        <f t="shared" si="220"/>
        <v>0</v>
      </c>
      <c r="U341" s="107">
        <f t="shared" si="209"/>
        <v>0</v>
      </c>
      <c r="V341" s="291"/>
      <c r="X341" s="70" t="str">
        <f t="shared" si="210"/>
        <v>【住宅手当】</v>
      </c>
      <c r="Y341" s="70">
        <f t="shared" si="211"/>
        <v>0.5</v>
      </c>
      <c r="Z341" s="70">
        <f t="shared" si="212"/>
        <v>0</v>
      </c>
      <c r="AA341" s="70">
        <f t="shared" si="213"/>
        <v>0</v>
      </c>
      <c r="AB341" s="77">
        <f t="shared" si="214"/>
        <v>0</v>
      </c>
      <c r="AC341" s="70">
        <f t="shared" si="215"/>
        <v>0</v>
      </c>
      <c r="AD341" s="77">
        <f t="shared" si="216"/>
        <v>0</v>
      </c>
      <c r="AE341" s="70">
        <f t="shared" si="217"/>
        <v>0</v>
      </c>
      <c r="AF341" s="70">
        <f t="shared" si="218"/>
        <v>0</v>
      </c>
      <c r="AG341" s="70">
        <f t="shared" si="219"/>
        <v>0</v>
      </c>
    </row>
    <row r="342" spans="1:33" s="70" customFormat="1" ht="20.5" customHeight="1" thickBot="1" x14ac:dyDescent="0.6">
      <c r="A342" s="315"/>
      <c r="B342" s="183" t="s">
        <v>115</v>
      </c>
      <c r="C342" s="178"/>
      <c r="D342" s="179">
        <f>D341-C341</f>
        <v>0</v>
      </c>
      <c r="E342" s="90"/>
      <c r="F342" s="108">
        <v>12</v>
      </c>
      <c r="G342" s="109"/>
      <c r="H342" s="110"/>
      <c r="I342" s="111">
        <f t="shared" si="208"/>
        <v>1</v>
      </c>
      <c r="J342" s="120" t="str">
        <f>IF('変更シート（１回目）'!L342="なし",'変更シート（１回目）'!J342,'変更シート（１回目）'!N342)</f>
        <v>【住宅手当】</v>
      </c>
      <c r="K342" s="112">
        <f>'変更シート（１回目）'!T342</f>
        <v>0</v>
      </c>
      <c r="L342" s="303" t="s">
        <v>108</v>
      </c>
      <c r="M342" s="334"/>
      <c r="N342" s="295" t="s">
        <v>20</v>
      </c>
      <c r="O342" s="296"/>
      <c r="P342" s="296"/>
      <c r="Q342" s="296"/>
      <c r="R342" s="296"/>
      <c r="S342" s="297" t="s">
        <v>17</v>
      </c>
      <c r="T342" s="112">
        <f t="shared" si="220"/>
        <v>0</v>
      </c>
      <c r="U342" s="112">
        <f t="shared" si="209"/>
        <v>0</v>
      </c>
      <c r="V342" s="298"/>
      <c r="X342" s="70" t="str">
        <f t="shared" si="210"/>
        <v>【住宅手当】</v>
      </c>
      <c r="Y342" s="70">
        <f t="shared" si="211"/>
        <v>0.5</v>
      </c>
      <c r="Z342" s="70">
        <f t="shared" si="212"/>
        <v>0</v>
      </c>
      <c r="AA342" s="70">
        <f t="shared" si="213"/>
        <v>0</v>
      </c>
      <c r="AB342" s="77">
        <f t="shared" si="214"/>
        <v>0</v>
      </c>
      <c r="AC342" s="70">
        <f t="shared" si="215"/>
        <v>0</v>
      </c>
      <c r="AD342" s="77">
        <f t="shared" si="216"/>
        <v>0</v>
      </c>
      <c r="AE342" s="70">
        <f t="shared" si="217"/>
        <v>0</v>
      </c>
      <c r="AF342" s="70">
        <f t="shared" si="218"/>
        <v>0</v>
      </c>
      <c r="AG342" s="70">
        <f t="shared" si="219"/>
        <v>0</v>
      </c>
    </row>
    <row r="343" spans="1:33" s="70" customFormat="1" ht="3.65" customHeight="1" x14ac:dyDescent="0.55000000000000004">
      <c r="A343" s="147"/>
      <c r="B343" s="91"/>
      <c r="C343" s="71"/>
      <c r="D343" s="151"/>
      <c r="E343" s="92"/>
      <c r="F343" s="71"/>
      <c r="G343" s="93"/>
      <c r="H343" s="93"/>
      <c r="I343" s="94"/>
      <c r="J343" s="156"/>
      <c r="K343" s="95"/>
      <c r="L343" s="156"/>
      <c r="M343" s="157"/>
      <c r="N343" s="267"/>
      <c r="O343" s="268"/>
      <c r="P343" s="268"/>
      <c r="Q343" s="268"/>
      <c r="R343" s="268"/>
      <c r="S343" s="267"/>
      <c r="T343" s="95"/>
      <c r="U343" s="95"/>
      <c r="V343" s="96"/>
      <c r="AB343" s="77"/>
      <c r="AD343" s="77"/>
    </row>
    <row r="344" spans="1:33" s="70" customFormat="1" ht="3.65" customHeight="1" x14ac:dyDescent="0.55000000000000004">
      <c r="A344" s="147"/>
      <c r="B344" s="91"/>
      <c r="C344" s="71"/>
      <c r="D344" s="151"/>
      <c r="E344" s="92"/>
      <c r="F344" s="71"/>
      <c r="G344" s="93"/>
      <c r="H344" s="93"/>
      <c r="I344" s="94"/>
      <c r="J344" s="156"/>
      <c r="K344" s="95"/>
      <c r="L344" s="156"/>
      <c r="M344" s="157"/>
      <c r="N344" s="267"/>
      <c r="O344" s="268"/>
      <c r="P344" s="268"/>
      <c r="Q344" s="268"/>
      <c r="R344" s="268"/>
      <c r="S344" s="267"/>
      <c r="T344" s="95"/>
      <c r="U344" s="95"/>
      <c r="V344" s="96"/>
      <c r="AB344" s="77"/>
      <c r="AD344" s="77"/>
    </row>
    <row r="345" spans="1:33" s="70" customFormat="1" ht="3.65" customHeight="1" thickBot="1" x14ac:dyDescent="0.6">
      <c r="A345" s="147"/>
      <c r="B345" s="91"/>
      <c r="C345" s="71"/>
      <c r="D345" s="151"/>
      <c r="E345" s="92"/>
      <c r="F345" s="71"/>
      <c r="G345" s="93"/>
      <c r="H345" s="93"/>
      <c r="I345" s="94"/>
      <c r="J345" s="156"/>
      <c r="K345" s="95"/>
      <c r="L345" s="156"/>
      <c r="M345" s="157"/>
      <c r="N345" s="267"/>
      <c r="O345" s="268"/>
      <c r="P345" s="268"/>
      <c r="Q345" s="268"/>
      <c r="R345" s="268"/>
      <c r="S345" s="267"/>
      <c r="T345" s="95"/>
      <c r="U345" s="95"/>
      <c r="V345" s="96"/>
      <c r="AB345" s="77"/>
      <c r="AD345" s="77"/>
    </row>
    <row r="346" spans="1:33" s="70" customFormat="1" ht="3.65" customHeight="1" x14ac:dyDescent="0.55000000000000004">
      <c r="A346" s="147"/>
      <c r="B346" s="162"/>
      <c r="C346" s="164"/>
      <c r="D346" s="161"/>
      <c r="E346" s="163"/>
      <c r="F346" s="164"/>
      <c r="G346" s="165"/>
      <c r="H346" s="165"/>
      <c r="I346" s="166"/>
      <c r="J346" s="180"/>
      <c r="K346" s="167"/>
      <c r="L346" s="180"/>
      <c r="M346" s="181"/>
      <c r="N346" s="269"/>
      <c r="O346" s="270"/>
      <c r="P346" s="270"/>
      <c r="Q346" s="270"/>
      <c r="R346" s="270"/>
      <c r="S346" s="269"/>
      <c r="T346" s="167"/>
      <c r="U346" s="167"/>
      <c r="V346" s="168"/>
      <c r="AB346" s="77"/>
      <c r="AD346" s="77"/>
    </row>
    <row r="347" spans="1:33" s="70" customFormat="1" ht="3.65" customHeight="1" x14ac:dyDescent="0.55000000000000004">
      <c r="A347" s="147"/>
      <c r="B347" s="91"/>
      <c r="C347" s="71"/>
      <c r="D347" s="151"/>
      <c r="E347" s="92"/>
      <c r="F347" s="71"/>
      <c r="G347" s="93"/>
      <c r="H347" s="93"/>
      <c r="I347" s="94"/>
      <c r="J347" s="156"/>
      <c r="K347" s="95"/>
      <c r="L347" s="156"/>
      <c r="M347" s="157"/>
      <c r="N347" s="267"/>
      <c r="O347" s="268"/>
      <c r="P347" s="268"/>
      <c r="Q347" s="268"/>
      <c r="R347" s="268"/>
      <c r="S347" s="267"/>
      <c r="T347" s="95"/>
      <c r="U347" s="95"/>
      <c r="V347" s="96"/>
      <c r="AB347" s="77"/>
      <c r="AD347" s="77"/>
    </row>
    <row r="348" spans="1:33" s="70" customFormat="1" ht="3.65" customHeight="1" x14ac:dyDescent="0.55000000000000004">
      <c r="A348" s="147"/>
      <c r="B348" s="91"/>
      <c r="C348" s="71"/>
      <c r="D348" s="151"/>
      <c r="E348" s="92"/>
      <c r="F348" s="71"/>
      <c r="G348" s="93"/>
      <c r="H348" s="93"/>
      <c r="I348" s="94"/>
      <c r="J348" s="156"/>
      <c r="K348" s="95"/>
      <c r="L348" s="156"/>
      <c r="M348" s="157"/>
      <c r="N348" s="267"/>
      <c r="O348" s="268"/>
      <c r="P348" s="268"/>
      <c r="Q348" s="268"/>
      <c r="R348" s="268"/>
      <c r="S348" s="267"/>
      <c r="T348" s="95"/>
      <c r="U348" s="95"/>
      <c r="V348" s="96"/>
      <c r="AB348" s="77"/>
      <c r="AD348" s="77"/>
    </row>
    <row r="349" spans="1:33" ht="20" thickBot="1" x14ac:dyDescent="0.5">
      <c r="B349" s="6"/>
      <c r="C349" s="6"/>
      <c r="D349" s="122" t="str">
        <f>'変更シート（１回目）'!D349</f>
        <v>18人目</v>
      </c>
      <c r="E349" s="6"/>
      <c r="F349" s="6"/>
      <c r="N349" s="155"/>
      <c r="O349" s="154"/>
      <c r="P349" s="154"/>
      <c r="Q349" s="154"/>
      <c r="R349" s="154"/>
      <c r="S349" s="154"/>
      <c r="T349" s="154"/>
      <c r="U349" s="154"/>
      <c r="V349" s="155"/>
    </row>
    <row r="350" spans="1:33" s="70" customFormat="1" ht="48" customHeight="1" thickBot="1" x14ac:dyDescent="0.6">
      <c r="A350" s="78"/>
      <c r="B350" s="83" t="s">
        <v>94</v>
      </c>
      <c r="C350" s="83" t="s">
        <v>105</v>
      </c>
      <c r="D350" s="114" t="s">
        <v>107</v>
      </c>
      <c r="E350" s="88"/>
      <c r="F350" s="83" t="s">
        <v>93</v>
      </c>
      <c r="G350" s="84" t="s">
        <v>66</v>
      </c>
      <c r="H350" s="84" t="s">
        <v>67</v>
      </c>
      <c r="I350" s="81" t="s">
        <v>73</v>
      </c>
      <c r="J350" s="116" t="s">
        <v>172</v>
      </c>
      <c r="K350" s="116" t="s">
        <v>170</v>
      </c>
      <c r="L350" s="116" t="s">
        <v>109</v>
      </c>
      <c r="M350" s="116"/>
      <c r="N350" s="84" t="s">
        <v>75</v>
      </c>
      <c r="O350" s="84" t="s">
        <v>69</v>
      </c>
      <c r="P350" s="84" t="s">
        <v>68</v>
      </c>
      <c r="Q350" s="84" t="s">
        <v>70</v>
      </c>
      <c r="R350" s="84" t="s">
        <v>71</v>
      </c>
      <c r="S350" s="84" t="s">
        <v>15</v>
      </c>
      <c r="T350" s="121" t="s">
        <v>113</v>
      </c>
      <c r="U350" s="80" t="s">
        <v>74</v>
      </c>
      <c r="V350" s="69" t="s">
        <v>116</v>
      </c>
      <c r="Y350" s="70" t="s">
        <v>54</v>
      </c>
      <c r="Z350" s="70" t="s">
        <v>79</v>
      </c>
      <c r="AA350" s="70" t="s">
        <v>56</v>
      </c>
      <c r="AB350" s="70" t="s">
        <v>57</v>
      </c>
      <c r="AC350" s="71" t="s">
        <v>58</v>
      </c>
      <c r="AD350" s="70" t="s">
        <v>59</v>
      </c>
      <c r="AE350" s="70" t="s">
        <v>60</v>
      </c>
      <c r="AF350" s="70" t="s">
        <v>61</v>
      </c>
      <c r="AG350" s="70" t="s">
        <v>62</v>
      </c>
    </row>
    <row r="351" spans="1:33" s="70" customFormat="1" ht="20.5" customHeight="1" x14ac:dyDescent="0.55000000000000004">
      <c r="A351" s="315"/>
      <c r="B351" s="72" t="s">
        <v>96</v>
      </c>
      <c r="C351" s="184" t="str">
        <f>IF('変更シート（１回目）'!D351=0,'変更シート（１回目）'!C351,'変更シート（１回目）'!D351)</f>
        <v/>
      </c>
      <c r="D351" s="304"/>
      <c r="E351" s="89"/>
      <c r="F351" s="87">
        <v>1</v>
      </c>
      <c r="G351" s="73"/>
      <c r="H351" s="74"/>
      <c r="I351" s="75">
        <f t="shared" ref="I351:I362" si="221">IF(H351-G351+1&lt;10,IF(H351-G351+1&gt;0,H351-G351+1,"✕"),"✕")</f>
        <v>1</v>
      </c>
      <c r="J351" s="119" t="str">
        <f>IF('変更シート（１回目）'!L351="なし",'変更シート（１回目）'!J351,'変更シート（１回目）'!N351)</f>
        <v>【住宅手当】</v>
      </c>
      <c r="K351" s="117">
        <f>'変更シート（１回目）'!T351</f>
        <v>0</v>
      </c>
      <c r="L351" s="300" t="s">
        <v>108</v>
      </c>
      <c r="M351" s="332" t="s">
        <v>110</v>
      </c>
      <c r="N351" s="283" t="s">
        <v>20</v>
      </c>
      <c r="O351" s="284"/>
      <c r="P351" s="284"/>
      <c r="Q351" s="284"/>
      <c r="R351" s="284"/>
      <c r="S351" s="285" t="s">
        <v>17</v>
      </c>
      <c r="T351" s="76">
        <f>IF(L351="【あり】",IF(N351="【住宅手当】",AC351,IF(N351="【宿舎借上げ】",AG351,0)),K351)</f>
        <v>0</v>
      </c>
      <c r="U351" s="76">
        <f t="shared" ref="U351:U362" si="222">I351*T351</f>
        <v>0</v>
      </c>
      <c r="V351" s="286"/>
      <c r="X351" s="70" t="str">
        <f t="shared" ref="X351:X362" si="223">IF(L351="【あり】",N351,J351)</f>
        <v>【住宅手当】</v>
      </c>
      <c r="Y351" s="70">
        <f t="shared" ref="Y351:Y362" si="224">IF(S351="標準エリア",1/2,(IF(S351="加算エリア",2/3,0)))</f>
        <v>0.5</v>
      </c>
      <c r="Z351" s="70">
        <f t="shared" ref="Z351:Z362" si="225">P351*Y351</f>
        <v>0</v>
      </c>
      <c r="AA351" s="70">
        <f t="shared" ref="AA351:AA362" si="226">IF(Z351&gt;=(IF(S351="標準エリア",10000,IF(S351="加算エリア",14000,0))),IF(S351="標準エリア",10000,IF(S351="加算エリア",14000,0)),Z351)</f>
        <v>0</v>
      </c>
      <c r="AB351" s="77">
        <f t="shared" ref="AB351:AB362" si="227">O351-P351</f>
        <v>0</v>
      </c>
      <c r="AC351" s="70">
        <f t="shared" ref="AC351:AC362" si="228">IF(AA351&gt;=AB351,AB351,AA351)</f>
        <v>0</v>
      </c>
      <c r="AD351" s="77">
        <f t="shared" ref="AD351:AD362" si="229">Q351-R351</f>
        <v>0</v>
      </c>
      <c r="AE351" s="70">
        <f t="shared" ref="AE351:AE362" si="230">AD351*Y351</f>
        <v>0</v>
      </c>
      <c r="AF351" s="70">
        <f t="shared" ref="AF351:AF362" si="231">IF(AE351&gt;=(IF(S351="標準エリア",10000,14000)),(IF(S351="標準エリア",10000,14000)),AE351)</f>
        <v>0</v>
      </c>
      <c r="AG351" s="70">
        <f t="shared" ref="AG351:AG362" si="232">IF(AF351&gt;=R351,R351,AF351)</f>
        <v>0</v>
      </c>
    </row>
    <row r="352" spans="1:33" s="70" customFormat="1" ht="20.5" customHeight="1" x14ac:dyDescent="0.55000000000000004">
      <c r="A352" s="315"/>
      <c r="B352" s="101" t="s">
        <v>97</v>
      </c>
      <c r="C352" s="102" t="str">
        <f>IF('変更シート（１回目）'!D352=0,'変更シート（１回目）'!C352,'変更シート（１回目）'!D352)</f>
        <v/>
      </c>
      <c r="D352" s="301"/>
      <c r="E352" s="90"/>
      <c r="F352" s="102">
        <v>2</v>
      </c>
      <c r="G352" s="104"/>
      <c r="H352" s="105"/>
      <c r="I352" s="106">
        <f t="shared" si="221"/>
        <v>1</v>
      </c>
      <c r="J352" s="118" t="str">
        <f>IF('変更シート（１回目）'!L352="なし",'変更シート（１回目）'!J352,'変更シート（１回目）'!N352)</f>
        <v>【住宅手当】</v>
      </c>
      <c r="K352" s="107">
        <f>'変更シート（１回目）'!T352</f>
        <v>0</v>
      </c>
      <c r="L352" s="300" t="s">
        <v>108</v>
      </c>
      <c r="M352" s="333"/>
      <c r="N352" s="288" t="s">
        <v>20</v>
      </c>
      <c r="O352" s="289"/>
      <c r="P352" s="289"/>
      <c r="Q352" s="289"/>
      <c r="R352" s="289"/>
      <c r="S352" s="290" t="s">
        <v>17</v>
      </c>
      <c r="T352" s="107">
        <f>IF(L352="【あり】",IF(N352="【住宅手当】",AC352,IF(N352="【宿舎借上げ】",AG352,0)),K352)</f>
        <v>0</v>
      </c>
      <c r="U352" s="107">
        <f t="shared" si="222"/>
        <v>0</v>
      </c>
      <c r="V352" s="291"/>
      <c r="X352" s="70" t="str">
        <f t="shared" si="223"/>
        <v>【住宅手当】</v>
      </c>
      <c r="Y352" s="70">
        <f t="shared" si="224"/>
        <v>0.5</v>
      </c>
      <c r="Z352" s="70">
        <f t="shared" si="225"/>
        <v>0</v>
      </c>
      <c r="AA352" s="70">
        <f t="shared" si="226"/>
        <v>0</v>
      </c>
      <c r="AB352" s="77">
        <f t="shared" si="227"/>
        <v>0</v>
      </c>
      <c r="AC352" s="70">
        <f t="shared" si="228"/>
        <v>0</v>
      </c>
      <c r="AD352" s="77">
        <f t="shared" si="229"/>
        <v>0</v>
      </c>
      <c r="AE352" s="70">
        <f t="shared" si="230"/>
        <v>0</v>
      </c>
      <c r="AF352" s="70">
        <f t="shared" si="231"/>
        <v>0</v>
      </c>
      <c r="AG352" s="70">
        <f t="shared" si="232"/>
        <v>0</v>
      </c>
    </row>
    <row r="353" spans="1:33" s="70" customFormat="1" ht="20.5" customHeight="1" x14ac:dyDescent="0.55000000000000004">
      <c r="A353" s="315"/>
      <c r="B353" s="101" t="s">
        <v>106</v>
      </c>
      <c r="C353" s="103" t="str">
        <f>IF('変更シート（１回目）'!D353=0,'変更シート（１回目）'!C353,'変更シート（１回目）'!D353)</f>
        <v/>
      </c>
      <c r="D353" s="301"/>
      <c r="E353" s="89"/>
      <c r="F353" s="102">
        <v>3</v>
      </c>
      <c r="G353" s="104"/>
      <c r="H353" s="105"/>
      <c r="I353" s="106">
        <f t="shared" si="221"/>
        <v>1</v>
      </c>
      <c r="J353" s="118" t="str">
        <f>IF('変更シート（１回目）'!L353="なし",'変更シート（１回目）'!J353,'変更シート（１回目）'!N353)</f>
        <v>【住宅手当】</v>
      </c>
      <c r="K353" s="107">
        <f>'変更シート（１回目）'!T353</f>
        <v>0</v>
      </c>
      <c r="L353" s="300" t="s">
        <v>108</v>
      </c>
      <c r="M353" s="333"/>
      <c r="N353" s="288" t="s">
        <v>20</v>
      </c>
      <c r="O353" s="289"/>
      <c r="P353" s="289"/>
      <c r="Q353" s="289"/>
      <c r="R353" s="289"/>
      <c r="S353" s="290" t="s">
        <v>17</v>
      </c>
      <c r="T353" s="107">
        <f t="shared" ref="T353:T362" si="233">IF(L353="【あり】",IF(N353="【住宅手当】",AC353,IF(N353="【宿舎借上げ】",AG353,0)),K353)</f>
        <v>0</v>
      </c>
      <c r="U353" s="107">
        <f t="shared" si="222"/>
        <v>0</v>
      </c>
      <c r="V353" s="291"/>
      <c r="X353" s="70" t="str">
        <f t="shared" si="223"/>
        <v>【住宅手当】</v>
      </c>
      <c r="Y353" s="70">
        <f t="shared" si="224"/>
        <v>0.5</v>
      </c>
      <c r="Z353" s="70">
        <f t="shared" si="225"/>
        <v>0</v>
      </c>
      <c r="AA353" s="70">
        <f t="shared" si="226"/>
        <v>0</v>
      </c>
      <c r="AB353" s="77">
        <f t="shared" si="227"/>
        <v>0</v>
      </c>
      <c r="AC353" s="70">
        <f t="shared" si="228"/>
        <v>0</v>
      </c>
      <c r="AD353" s="77">
        <f t="shared" si="229"/>
        <v>0</v>
      </c>
      <c r="AE353" s="70">
        <f t="shared" si="230"/>
        <v>0</v>
      </c>
      <c r="AF353" s="70">
        <f t="shared" si="231"/>
        <v>0</v>
      </c>
      <c r="AG353" s="70">
        <f t="shared" si="232"/>
        <v>0</v>
      </c>
    </row>
    <row r="354" spans="1:33" s="70" customFormat="1" ht="20.5" customHeight="1" x14ac:dyDescent="0.55000000000000004">
      <c r="A354" s="315"/>
      <c r="B354" s="323" t="s">
        <v>101</v>
      </c>
      <c r="C354" s="347" t="str">
        <f>IF('変更シート（１回目）'!D354=0,'変更シート（１回目）'!C354,'変更シート（１回目）'!D354)</f>
        <v/>
      </c>
      <c r="D354" s="329"/>
      <c r="E354" s="90"/>
      <c r="F354" s="102">
        <v>4</v>
      </c>
      <c r="G354" s="104"/>
      <c r="H354" s="105"/>
      <c r="I354" s="106">
        <f t="shared" si="221"/>
        <v>1</v>
      </c>
      <c r="J354" s="118" t="str">
        <f>IF('変更シート（１回目）'!L354="なし",'変更シート（１回目）'!J354,'変更シート（１回目）'!N354)</f>
        <v>【住宅手当】</v>
      </c>
      <c r="K354" s="107">
        <f>'変更シート（１回目）'!T354</f>
        <v>0</v>
      </c>
      <c r="L354" s="300" t="s">
        <v>108</v>
      </c>
      <c r="M354" s="333"/>
      <c r="N354" s="288" t="s">
        <v>20</v>
      </c>
      <c r="O354" s="289"/>
      <c r="P354" s="289"/>
      <c r="Q354" s="289"/>
      <c r="R354" s="289"/>
      <c r="S354" s="290" t="s">
        <v>17</v>
      </c>
      <c r="T354" s="107">
        <f t="shared" si="233"/>
        <v>0</v>
      </c>
      <c r="U354" s="107">
        <f t="shared" si="222"/>
        <v>0</v>
      </c>
      <c r="V354" s="291"/>
      <c r="X354" s="70" t="str">
        <f t="shared" si="223"/>
        <v>【住宅手当】</v>
      </c>
      <c r="Y354" s="70">
        <f t="shared" si="224"/>
        <v>0.5</v>
      </c>
      <c r="Z354" s="70">
        <f t="shared" si="225"/>
        <v>0</v>
      </c>
      <c r="AA354" s="70">
        <f t="shared" si="226"/>
        <v>0</v>
      </c>
      <c r="AB354" s="77">
        <f t="shared" si="227"/>
        <v>0</v>
      </c>
      <c r="AC354" s="70">
        <f t="shared" si="228"/>
        <v>0</v>
      </c>
      <c r="AD354" s="77">
        <f t="shared" si="229"/>
        <v>0</v>
      </c>
      <c r="AE354" s="70">
        <f t="shared" si="230"/>
        <v>0</v>
      </c>
      <c r="AF354" s="70">
        <f t="shared" si="231"/>
        <v>0</v>
      </c>
      <c r="AG354" s="70">
        <f t="shared" si="232"/>
        <v>0</v>
      </c>
    </row>
    <row r="355" spans="1:33" s="70" customFormat="1" ht="20.5" customHeight="1" x14ac:dyDescent="0.55000000000000004">
      <c r="A355" s="315"/>
      <c r="B355" s="324"/>
      <c r="C355" s="348"/>
      <c r="D355" s="330"/>
      <c r="E355" s="89"/>
      <c r="F355" s="102">
        <v>5</v>
      </c>
      <c r="G355" s="104"/>
      <c r="H355" s="105"/>
      <c r="I355" s="106">
        <f t="shared" si="221"/>
        <v>1</v>
      </c>
      <c r="J355" s="118" t="str">
        <f>IF('変更シート（１回目）'!L355="なし",'変更シート（１回目）'!J355,'変更シート（１回目）'!N355)</f>
        <v>【住宅手当】</v>
      </c>
      <c r="K355" s="107">
        <f>'変更シート（１回目）'!T355</f>
        <v>0</v>
      </c>
      <c r="L355" s="300" t="s">
        <v>108</v>
      </c>
      <c r="M355" s="333"/>
      <c r="N355" s="288" t="s">
        <v>20</v>
      </c>
      <c r="O355" s="289"/>
      <c r="P355" s="289"/>
      <c r="Q355" s="289"/>
      <c r="R355" s="289"/>
      <c r="S355" s="290" t="s">
        <v>17</v>
      </c>
      <c r="T355" s="107">
        <f t="shared" si="233"/>
        <v>0</v>
      </c>
      <c r="U355" s="107">
        <f t="shared" si="222"/>
        <v>0</v>
      </c>
      <c r="V355" s="291"/>
      <c r="X355" s="70" t="str">
        <f t="shared" si="223"/>
        <v>【住宅手当】</v>
      </c>
      <c r="Y355" s="70">
        <f t="shared" si="224"/>
        <v>0.5</v>
      </c>
      <c r="Z355" s="70">
        <f t="shared" si="225"/>
        <v>0</v>
      </c>
      <c r="AA355" s="70">
        <f t="shared" si="226"/>
        <v>0</v>
      </c>
      <c r="AB355" s="77">
        <f t="shared" si="227"/>
        <v>0</v>
      </c>
      <c r="AC355" s="70">
        <f t="shared" si="228"/>
        <v>0</v>
      </c>
      <c r="AD355" s="77">
        <f t="shared" si="229"/>
        <v>0</v>
      </c>
      <c r="AE355" s="70">
        <f t="shared" si="230"/>
        <v>0</v>
      </c>
      <c r="AF355" s="70">
        <f t="shared" si="231"/>
        <v>0</v>
      </c>
      <c r="AG355" s="70">
        <f t="shared" si="232"/>
        <v>0</v>
      </c>
    </row>
    <row r="356" spans="1:33" s="70" customFormat="1" ht="20.5" customHeight="1" thickBot="1" x14ac:dyDescent="0.6">
      <c r="A356" s="315"/>
      <c r="B356" s="325"/>
      <c r="C356" s="349"/>
      <c r="D356" s="331"/>
      <c r="E356" s="90"/>
      <c r="F356" s="102">
        <v>6</v>
      </c>
      <c r="G356" s="104"/>
      <c r="H356" s="105"/>
      <c r="I356" s="106">
        <f t="shared" si="221"/>
        <v>1</v>
      </c>
      <c r="J356" s="118" t="str">
        <f>IF('変更シート（１回目）'!L356="なし",'変更シート（１回目）'!J356,'変更シート（１回目）'!N356)</f>
        <v>【住宅手当】</v>
      </c>
      <c r="K356" s="107">
        <f>'変更シート（１回目）'!T356</f>
        <v>0</v>
      </c>
      <c r="L356" s="300" t="s">
        <v>108</v>
      </c>
      <c r="M356" s="333"/>
      <c r="N356" s="288" t="s">
        <v>20</v>
      </c>
      <c r="O356" s="289"/>
      <c r="P356" s="289"/>
      <c r="Q356" s="289"/>
      <c r="R356" s="289"/>
      <c r="S356" s="290" t="s">
        <v>17</v>
      </c>
      <c r="T356" s="107">
        <f t="shared" si="233"/>
        <v>0</v>
      </c>
      <c r="U356" s="107">
        <f t="shared" si="222"/>
        <v>0</v>
      </c>
      <c r="V356" s="291"/>
      <c r="X356" s="70" t="str">
        <f t="shared" si="223"/>
        <v>【住宅手当】</v>
      </c>
      <c r="Y356" s="70">
        <f t="shared" si="224"/>
        <v>0.5</v>
      </c>
      <c r="Z356" s="70">
        <f t="shared" si="225"/>
        <v>0</v>
      </c>
      <c r="AA356" s="70">
        <f t="shared" si="226"/>
        <v>0</v>
      </c>
      <c r="AB356" s="77">
        <f t="shared" si="227"/>
        <v>0</v>
      </c>
      <c r="AC356" s="70">
        <f t="shared" si="228"/>
        <v>0</v>
      </c>
      <c r="AD356" s="77">
        <f t="shared" si="229"/>
        <v>0</v>
      </c>
      <c r="AE356" s="70">
        <f t="shared" si="230"/>
        <v>0</v>
      </c>
      <c r="AF356" s="70">
        <f t="shared" si="231"/>
        <v>0</v>
      </c>
      <c r="AG356" s="70">
        <f t="shared" si="232"/>
        <v>0</v>
      </c>
    </row>
    <row r="357" spans="1:33" s="70" customFormat="1" ht="20.5" customHeight="1" x14ac:dyDescent="0.55000000000000004">
      <c r="A357" s="338"/>
      <c r="B357" s="99"/>
      <c r="C357" s="99"/>
      <c r="D357" s="99"/>
      <c r="E357" s="97"/>
      <c r="F357" s="102">
        <v>7</v>
      </c>
      <c r="G357" s="104"/>
      <c r="H357" s="105"/>
      <c r="I357" s="106">
        <f t="shared" si="221"/>
        <v>1</v>
      </c>
      <c r="J357" s="118" t="str">
        <f>IF('変更シート（１回目）'!L357="なし",'変更シート（１回目）'!J357,'変更シート（１回目）'!N357)</f>
        <v>【住宅手当】</v>
      </c>
      <c r="K357" s="107">
        <f>'変更シート（１回目）'!T357</f>
        <v>0</v>
      </c>
      <c r="L357" s="300" t="s">
        <v>108</v>
      </c>
      <c r="M357" s="333"/>
      <c r="N357" s="288" t="s">
        <v>20</v>
      </c>
      <c r="O357" s="289"/>
      <c r="P357" s="289"/>
      <c r="Q357" s="289"/>
      <c r="R357" s="289"/>
      <c r="S357" s="290" t="s">
        <v>17</v>
      </c>
      <c r="T357" s="107">
        <f t="shared" si="233"/>
        <v>0</v>
      </c>
      <c r="U357" s="107">
        <f t="shared" si="222"/>
        <v>0</v>
      </c>
      <c r="V357" s="291"/>
      <c r="X357" s="70" t="str">
        <f t="shared" si="223"/>
        <v>【住宅手当】</v>
      </c>
      <c r="Y357" s="70">
        <f t="shared" si="224"/>
        <v>0.5</v>
      </c>
      <c r="Z357" s="70">
        <f t="shared" si="225"/>
        <v>0</v>
      </c>
      <c r="AA357" s="70">
        <f t="shared" si="226"/>
        <v>0</v>
      </c>
      <c r="AB357" s="77">
        <f t="shared" si="227"/>
        <v>0</v>
      </c>
      <c r="AC357" s="70">
        <f t="shared" si="228"/>
        <v>0</v>
      </c>
      <c r="AD357" s="77">
        <f t="shared" si="229"/>
        <v>0</v>
      </c>
      <c r="AE357" s="70">
        <f t="shared" si="230"/>
        <v>0</v>
      </c>
      <c r="AF357" s="70">
        <f t="shared" si="231"/>
        <v>0</v>
      </c>
      <c r="AG357" s="70">
        <f t="shared" si="232"/>
        <v>0</v>
      </c>
    </row>
    <row r="358" spans="1:33" s="70" customFormat="1" ht="20.5" customHeight="1" thickBot="1" x14ac:dyDescent="0.6">
      <c r="A358" s="338"/>
      <c r="B358" s="100"/>
      <c r="C358" s="100"/>
      <c r="D358" s="100"/>
      <c r="E358" s="98"/>
      <c r="F358" s="102">
        <v>8</v>
      </c>
      <c r="G358" s="104"/>
      <c r="H358" s="105"/>
      <c r="I358" s="106">
        <f t="shared" si="221"/>
        <v>1</v>
      </c>
      <c r="J358" s="118" t="str">
        <f>IF('変更シート（１回目）'!L358="なし",'変更シート（１回目）'!J358,'変更シート（１回目）'!N358)</f>
        <v>【住宅手当】</v>
      </c>
      <c r="K358" s="107">
        <f>'変更シート（１回目）'!T358</f>
        <v>0</v>
      </c>
      <c r="L358" s="300" t="s">
        <v>108</v>
      </c>
      <c r="M358" s="333"/>
      <c r="N358" s="288" t="s">
        <v>20</v>
      </c>
      <c r="O358" s="289"/>
      <c r="P358" s="289"/>
      <c r="Q358" s="289"/>
      <c r="R358" s="289"/>
      <c r="S358" s="290" t="s">
        <v>17</v>
      </c>
      <c r="T358" s="107">
        <f t="shared" si="233"/>
        <v>0</v>
      </c>
      <c r="U358" s="107">
        <f t="shared" si="222"/>
        <v>0</v>
      </c>
      <c r="V358" s="291"/>
      <c r="X358" s="70" t="str">
        <f t="shared" si="223"/>
        <v>【住宅手当】</v>
      </c>
      <c r="Y358" s="70">
        <f t="shared" si="224"/>
        <v>0.5</v>
      </c>
      <c r="Z358" s="70">
        <f t="shared" si="225"/>
        <v>0</v>
      </c>
      <c r="AA358" s="70">
        <f t="shared" si="226"/>
        <v>0</v>
      </c>
      <c r="AB358" s="77">
        <f t="shared" si="227"/>
        <v>0</v>
      </c>
      <c r="AC358" s="70">
        <f t="shared" si="228"/>
        <v>0</v>
      </c>
      <c r="AD358" s="77">
        <f t="shared" si="229"/>
        <v>0</v>
      </c>
      <c r="AE358" s="70">
        <f t="shared" si="230"/>
        <v>0</v>
      </c>
      <c r="AF358" s="70">
        <f t="shared" si="231"/>
        <v>0</v>
      </c>
      <c r="AG358" s="70">
        <f t="shared" si="232"/>
        <v>0</v>
      </c>
    </row>
    <row r="359" spans="1:33" s="70" customFormat="1" ht="20.5" customHeight="1" thickBot="1" x14ac:dyDescent="0.6">
      <c r="A359" s="315"/>
      <c r="B359" s="172" t="str">
        <f>IF(D352=0,C352,D352)</f>
        <v/>
      </c>
      <c r="C359" s="173" t="s">
        <v>164</v>
      </c>
      <c r="D359" s="174"/>
      <c r="E359" s="89"/>
      <c r="F359" s="102">
        <v>9</v>
      </c>
      <c r="G359" s="104"/>
      <c r="H359" s="105"/>
      <c r="I359" s="106">
        <f t="shared" si="221"/>
        <v>1</v>
      </c>
      <c r="J359" s="118" t="str">
        <f>IF('変更シート（１回目）'!L359="なし",'変更シート（１回目）'!J359,'変更シート（１回目）'!N359)</f>
        <v>【住宅手当】</v>
      </c>
      <c r="K359" s="107">
        <f>'変更シート（１回目）'!T359</f>
        <v>0</v>
      </c>
      <c r="L359" s="300" t="s">
        <v>108</v>
      </c>
      <c r="M359" s="333"/>
      <c r="N359" s="288" t="s">
        <v>20</v>
      </c>
      <c r="O359" s="289"/>
      <c r="P359" s="289"/>
      <c r="Q359" s="289"/>
      <c r="R359" s="289"/>
      <c r="S359" s="290" t="s">
        <v>17</v>
      </c>
      <c r="T359" s="107">
        <f t="shared" si="233"/>
        <v>0</v>
      </c>
      <c r="U359" s="107">
        <f t="shared" si="222"/>
        <v>0</v>
      </c>
      <c r="V359" s="291"/>
      <c r="X359" s="70" t="str">
        <f t="shared" si="223"/>
        <v>【住宅手当】</v>
      </c>
      <c r="Y359" s="70">
        <f t="shared" si="224"/>
        <v>0.5</v>
      </c>
      <c r="Z359" s="70">
        <f t="shared" si="225"/>
        <v>0</v>
      </c>
      <c r="AA359" s="70">
        <f t="shared" si="226"/>
        <v>0</v>
      </c>
      <c r="AB359" s="77">
        <f t="shared" si="227"/>
        <v>0</v>
      </c>
      <c r="AC359" s="70">
        <f t="shared" si="228"/>
        <v>0</v>
      </c>
      <c r="AD359" s="77">
        <f t="shared" si="229"/>
        <v>0</v>
      </c>
      <c r="AE359" s="70">
        <f t="shared" si="230"/>
        <v>0</v>
      </c>
      <c r="AF359" s="70">
        <f t="shared" si="231"/>
        <v>0</v>
      </c>
      <c r="AG359" s="70">
        <f t="shared" si="232"/>
        <v>0</v>
      </c>
    </row>
    <row r="360" spans="1:33" s="70" customFormat="1" ht="20.5" customHeight="1" thickBot="1" x14ac:dyDescent="0.6">
      <c r="A360" s="315"/>
      <c r="B360" s="174" t="s">
        <v>5</v>
      </c>
      <c r="C360" s="175">
        <f>'変更シート（１回目）'!D360</f>
        <v>12</v>
      </c>
      <c r="D360" s="176">
        <f>COUNTIF(X351:X362,"&lt;&gt;【補助対象外】")</f>
        <v>12</v>
      </c>
      <c r="E360" s="90"/>
      <c r="F360" s="102">
        <v>10</v>
      </c>
      <c r="G360" s="104"/>
      <c r="H360" s="105"/>
      <c r="I360" s="106">
        <f t="shared" si="221"/>
        <v>1</v>
      </c>
      <c r="J360" s="118" t="str">
        <f>IF('変更シート（１回目）'!L360="なし",'変更シート（１回目）'!J360,'変更シート（１回目）'!N360)</f>
        <v>【住宅手当】</v>
      </c>
      <c r="K360" s="107">
        <f>'変更シート（１回目）'!T360</f>
        <v>0</v>
      </c>
      <c r="L360" s="300" t="s">
        <v>108</v>
      </c>
      <c r="M360" s="333"/>
      <c r="N360" s="288" t="s">
        <v>20</v>
      </c>
      <c r="O360" s="289"/>
      <c r="P360" s="289"/>
      <c r="Q360" s="289"/>
      <c r="R360" s="289"/>
      <c r="S360" s="290" t="s">
        <v>17</v>
      </c>
      <c r="T360" s="107">
        <f t="shared" si="233"/>
        <v>0</v>
      </c>
      <c r="U360" s="107">
        <f t="shared" si="222"/>
        <v>0</v>
      </c>
      <c r="V360" s="291"/>
      <c r="X360" s="70" t="str">
        <f t="shared" si="223"/>
        <v>【住宅手当】</v>
      </c>
      <c r="Y360" s="70">
        <f t="shared" si="224"/>
        <v>0.5</v>
      </c>
      <c r="Z360" s="70">
        <f t="shared" si="225"/>
        <v>0</v>
      </c>
      <c r="AA360" s="70">
        <f t="shared" si="226"/>
        <v>0</v>
      </c>
      <c r="AB360" s="77">
        <f t="shared" si="227"/>
        <v>0</v>
      </c>
      <c r="AC360" s="70">
        <f t="shared" si="228"/>
        <v>0</v>
      </c>
      <c r="AD360" s="77">
        <f t="shared" si="229"/>
        <v>0</v>
      </c>
      <c r="AE360" s="70">
        <f t="shared" si="230"/>
        <v>0</v>
      </c>
      <c r="AF360" s="70">
        <f t="shared" si="231"/>
        <v>0</v>
      </c>
      <c r="AG360" s="70">
        <f t="shared" si="232"/>
        <v>0</v>
      </c>
    </row>
    <row r="361" spans="1:33" s="70" customFormat="1" ht="20.5" customHeight="1" thickBot="1" x14ac:dyDescent="0.6">
      <c r="A361" s="315"/>
      <c r="B361" s="89" t="s">
        <v>114</v>
      </c>
      <c r="C361" s="182">
        <f>ROUNDDOWN(SUM(K351:K362),-3)</f>
        <v>0</v>
      </c>
      <c r="D361" s="177">
        <f>ROUNDDOWN(SUM(T351:T362),-3)</f>
        <v>0</v>
      </c>
      <c r="E361" s="89"/>
      <c r="F361" s="102">
        <v>11</v>
      </c>
      <c r="G361" s="104"/>
      <c r="H361" s="105"/>
      <c r="I361" s="106">
        <f t="shared" si="221"/>
        <v>1</v>
      </c>
      <c r="J361" s="118" t="str">
        <f>IF('変更シート（１回目）'!L361="なし",'変更シート（１回目）'!J361,'変更シート（１回目）'!N361)</f>
        <v>【住宅手当】</v>
      </c>
      <c r="K361" s="107">
        <f>'変更シート（１回目）'!T361</f>
        <v>0</v>
      </c>
      <c r="L361" s="300" t="s">
        <v>108</v>
      </c>
      <c r="M361" s="333"/>
      <c r="N361" s="288" t="s">
        <v>20</v>
      </c>
      <c r="O361" s="289"/>
      <c r="P361" s="289"/>
      <c r="Q361" s="289"/>
      <c r="R361" s="289"/>
      <c r="S361" s="290" t="s">
        <v>17</v>
      </c>
      <c r="T361" s="107">
        <f t="shared" si="233"/>
        <v>0</v>
      </c>
      <c r="U361" s="107">
        <f t="shared" si="222"/>
        <v>0</v>
      </c>
      <c r="V361" s="291"/>
      <c r="X361" s="70" t="str">
        <f t="shared" si="223"/>
        <v>【住宅手当】</v>
      </c>
      <c r="Y361" s="70">
        <f t="shared" si="224"/>
        <v>0.5</v>
      </c>
      <c r="Z361" s="70">
        <f t="shared" si="225"/>
        <v>0</v>
      </c>
      <c r="AA361" s="70">
        <f t="shared" si="226"/>
        <v>0</v>
      </c>
      <c r="AB361" s="77">
        <f t="shared" si="227"/>
        <v>0</v>
      </c>
      <c r="AC361" s="70">
        <f t="shared" si="228"/>
        <v>0</v>
      </c>
      <c r="AD361" s="77">
        <f t="shared" si="229"/>
        <v>0</v>
      </c>
      <c r="AE361" s="70">
        <f t="shared" si="230"/>
        <v>0</v>
      </c>
      <c r="AF361" s="70">
        <f t="shared" si="231"/>
        <v>0</v>
      </c>
      <c r="AG361" s="70">
        <f t="shared" si="232"/>
        <v>0</v>
      </c>
    </row>
    <row r="362" spans="1:33" s="70" customFormat="1" ht="20.5" customHeight="1" thickBot="1" x14ac:dyDescent="0.6">
      <c r="A362" s="315"/>
      <c r="B362" s="183" t="s">
        <v>115</v>
      </c>
      <c r="C362" s="178"/>
      <c r="D362" s="179">
        <f>D361-C361</f>
        <v>0</v>
      </c>
      <c r="E362" s="90"/>
      <c r="F362" s="108">
        <v>12</v>
      </c>
      <c r="G362" s="109"/>
      <c r="H362" s="110"/>
      <c r="I362" s="111">
        <f t="shared" si="221"/>
        <v>1</v>
      </c>
      <c r="J362" s="120" t="str">
        <f>IF('変更シート（１回目）'!L362="なし",'変更シート（１回目）'!J362,'変更シート（１回目）'!N362)</f>
        <v>【住宅手当】</v>
      </c>
      <c r="K362" s="112">
        <f>'変更シート（１回目）'!T362</f>
        <v>0</v>
      </c>
      <c r="L362" s="303" t="s">
        <v>108</v>
      </c>
      <c r="M362" s="334"/>
      <c r="N362" s="295" t="s">
        <v>20</v>
      </c>
      <c r="O362" s="296"/>
      <c r="P362" s="296"/>
      <c r="Q362" s="296"/>
      <c r="R362" s="296"/>
      <c r="S362" s="297" t="s">
        <v>17</v>
      </c>
      <c r="T362" s="112">
        <f t="shared" si="233"/>
        <v>0</v>
      </c>
      <c r="U362" s="112">
        <f t="shared" si="222"/>
        <v>0</v>
      </c>
      <c r="V362" s="298"/>
      <c r="X362" s="70" t="str">
        <f t="shared" si="223"/>
        <v>【住宅手当】</v>
      </c>
      <c r="Y362" s="70">
        <f t="shared" si="224"/>
        <v>0.5</v>
      </c>
      <c r="Z362" s="70">
        <f t="shared" si="225"/>
        <v>0</v>
      </c>
      <c r="AA362" s="70">
        <f t="shared" si="226"/>
        <v>0</v>
      </c>
      <c r="AB362" s="77">
        <f t="shared" si="227"/>
        <v>0</v>
      </c>
      <c r="AC362" s="70">
        <f t="shared" si="228"/>
        <v>0</v>
      </c>
      <c r="AD362" s="77">
        <f t="shared" si="229"/>
        <v>0</v>
      </c>
      <c r="AE362" s="70">
        <f t="shared" si="230"/>
        <v>0</v>
      </c>
      <c r="AF362" s="70">
        <f t="shared" si="231"/>
        <v>0</v>
      </c>
      <c r="AG362" s="70">
        <f t="shared" si="232"/>
        <v>0</v>
      </c>
    </row>
    <row r="363" spans="1:33" s="70" customFormat="1" ht="3.65" customHeight="1" x14ac:dyDescent="0.55000000000000004">
      <c r="A363" s="147"/>
      <c r="B363" s="91"/>
      <c r="C363" s="71"/>
      <c r="D363" s="151"/>
      <c r="E363" s="92"/>
      <c r="F363" s="71"/>
      <c r="G363" s="93"/>
      <c r="H363" s="93"/>
      <c r="I363" s="94"/>
      <c r="J363" s="156"/>
      <c r="K363" s="95"/>
      <c r="L363" s="156"/>
      <c r="M363" s="157"/>
      <c r="N363" s="267"/>
      <c r="O363" s="268"/>
      <c r="P363" s="268"/>
      <c r="Q363" s="268"/>
      <c r="R363" s="268"/>
      <c r="S363" s="267"/>
      <c r="T363" s="95"/>
      <c r="U363" s="95"/>
      <c r="V363" s="96"/>
      <c r="AB363" s="77"/>
      <c r="AD363" s="77"/>
    </row>
    <row r="364" spans="1:33" s="70" customFormat="1" ht="3.65" customHeight="1" x14ac:dyDescent="0.55000000000000004">
      <c r="A364" s="147"/>
      <c r="B364" s="91"/>
      <c r="C364" s="71"/>
      <c r="D364" s="151"/>
      <c r="E364" s="92"/>
      <c r="F364" s="71"/>
      <c r="G364" s="93"/>
      <c r="H364" s="93"/>
      <c r="I364" s="94"/>
      <c r="J364" s="156"/>
      <c r="K364" s="95"/>
      <c r="L364" s="156"/>
      <c r="M364" s="157"/>
      <c r="N364" s="267"/>
      <c r="O364" s="268"/>
      <c r="P364" s="268"/>
      <c r="Q364" s="268"/>
      <c r="R364" s="268"/>
      <c r="S364" s="267"/>
      <c r="T364" s="95"/>
      <c r="U364" s="95"/>
      <c r="V364" s="96"/>
      <c r="AB364" s="77"/>
      <c r="AD364" s="77"/>
    </row>
    <row r="365" spans="1:33" s="70" customFormat="1" ht="3.65" customHeight="1" thickBot="1" x14ac:dyDescent="0.6">
      <c r="A365" s="147"/>
      <c r="B365" s="91"/>
      <c r="C365" s="71"/>
      <c r="D365" s="151"/>
      <c r="E365" s="92"/>
      <c r="F365" s="71"/>
      <c r="G365" s="93"/>
      <c r="H365" s="93"/>
      <c r="I365" s="94"/>
      <c r="J365" s="156"/>
      <c r="K365" s="95"/>
      <c r="L365" s="156"/>
      <c r="M365" s="157"/>
      <c r="N365" s="267"/>
      <c r="O365" s="268"/>
      <c r="P365" s="268"/>
      <c r="Q365" s="268"/>
      <c r="R365" s="268"/>
      <c r="S365" s="267"/>
      <c r="T365" s="95"/>
      <c r="U365" s="95"/>
      <c r="V365" s="96"/>
      <c r="AB365" s="77"/>
      <c r="AD365" s="77"/>
    </row>
    <row r="366" spans="1:33" s="70" customFormat="1" ht="3.65" customHeight="1" x14ac:dyDescent="0.55000000000000004">
      <c r="A366" s="147"/>
      <c r="B366" s="162"/>
      <c r="C366" s="164"/>
      <c r="D366" s="161"/>
      <c r="E366" s="163"/>
      <c r="F366" s="164"/>
      <c r="G366" s="165"/>
      <c r="H366" s="165"/>
      <c r="I366" s="166"/>
      <c r="J366" s="180"/>
      <c r="K366" s="167"/>
      <c r="L366" s="180"/>
      <c r="M366" s="181"/>
      <c r="N366" s="269"/>
      <c r="O366" s="270"/>
      <c r="P366" s="270"/>
      <c r="Q366" s="270"/>
      <c r="R366" s="270"/>
      <c r="S366" s="269"/>
      <c r="T366" s="167"/>
      <c r="U366" s="167"/>
      <c r="V366" s="168"/>
      <c r="AB366" s="77"/>
      <c r="AD366" s="77"/>
    </row>
    <row r="367" spans="1:33" s="70" customFormat="1" ht="3.65" customHeight="1" x14ac:dyDescent="0.55000000000000004">
      <c r="A367" s="147"/>
      <c r="B367" s="91"/>
      <c r="C367" s="71"/>
      <c r="D367" s="151"/>
      <c r="E367" s="92"/>
      <c r="F367" s="71"/>
      <c r="G367" s="93"/>
      <c r="H367" s="93"/>
      <c r="I367" s="94"/>
      <c r="J367" s="156"/>
      <c r="K367" s="95"/>
      <c r="L367" s="156"/>
      <c r="M367" s="157"/>
      <c r="N367" s="267"/>
      <c r="O367" s="268"/>
      <c r="P367" s="268"/>
      <c r="Q367" s="268"/>
      <c r="R367" s="268"/>
      <c r="S367" s="267"/>
      <c r="T367" s="95"/>
      <c r="U367" s="95"/>
      <c r="V367" s="96"/>
      <c r="AB367" s="77"/>
      <c r="AD367" s="77"/>
    </row>
    <row r="368" spans="1:33" s="70" customFormat="1" ht="3.65" customHeight="1" x14ac:dyDescent="0.55000000000000004">
      <c r="A368" s="147"/>
      <c r="B368" s="91"/>
      <c r="C368" s="71"/>
      <c r="D368" s="151"/>
      <c r="E368" s="92"/>
      <c r="F368" s="71"/>
      <c r="G368" s="93"/>
      <c r="H368" s="93"/>
      <c r="I368" s="94"/>
      <c r="J368" s="156"/>
      <c r="K368" s="95"/>
      <c r="L368" s="156"/>
      <c r="M368" s="157"/>
      <c r="N368" s="267"/>
      <c r="O368" s="268"/>
      <c r="P368" s="268"/>
      <c r="Q368" s="268"/>
      <c r="R368" s="268"/>
      <c r="S368" s="267"/>
      <c r="T368" s="95"/>
      <c r="U368" s="95"/>
      <c r="V368" s="96"/>
      <c r="AB368" s="77"/>
      <c r="AD368" s="77"/>
    </row>
    <row r="369" spans="1:33" ht="20" thickBot="1" x14ac:dyDescent="0.5">
      <c r="B369" s="6"/>
      <c r="C369" s="6"/>
      <c r="D369" s="122" t="str">
        <f>'変更シート（１回目）'!D369</f>
        <v>19人目</v>
      </c>
      <c r="E369" s="6"/>
      <c r="F369" s="6"/>
      <c r="N369" s="155"/>
      <c r="O369" s="154"/>
      <c r="P369" s="154"/>
      <c r="Q369" s="154"/>
      <c r="R369" s="154"/>
      <c r="S369" s="154"/>
      <c r="T369" s="154"/>
      <c r="U369" s="154"/>
      <c r="V369" s="155"/>
    </row>
    <row r="370" spans="1:33" s="70" customFormat="1" ht="48" customHeight="1" thickBot="1" x14ac:dyDescent="0.6">
      <c r="A370" s="78"/>
      <c r="B370" s="83" t="s">
        <v>94</v>
      </c>
      <c r="C370" s="83" t="s">
        <v>105</v>
      </c>
      <c r="D370" s="114" t="s">
        <v>107</v>
      </c>
      <c r="E370" s="88"/>
      <c r="F370" s="83" t="s">
        <v>93</v>
      </c>
      <c r="G370" s="84" t="s">
        <v>66</v>
      </c>
      <c r="H370" s="84" t="s">
        <v>67</v>
      </c>
      <c r="I370" s="81" t="s">
        <v>73</v>
      </c>
      <c r="J370" s="116" t="s">
        <v>172</v>
      </c>
      <c r="K370" s="116" t="s">
        <v>170</v>
      </c>
      <c r="L370" s="116" t="s">
        <v>109</v>
      </c>
      <c r="M370" s="116"/>
      <c r="N370" s="84" t="s">
        <v>75</v>
      </c>
      <c r="O370" s="84" t="s">
        <v>69</v>
      </c>
      <c r="P370" s="84" t="s">
        <v>68</v>
      </c>
      <c r="Q370" s="84" t="s">
        <v>70</v>
      </c>
      <c r="R370" s="84" t="s">
        <v>71</v>
      </c>
      <c r="S370" s="84" t="s">
        <v>15</v>
      </c>
      <c r="T370" s="121" t="s">
        <v>113</v>
      </c>
      <c r="U370" s="80" t="s">
        <v>74</v>
      </c>
      <c r="V370" s="69" t="s">
        <v>116</v>
      </c>
      <c r="Y370" s="70" t="s">
        <v>54</v>
      </c>
      <c r="Z370" s="70" t="s">
        <v>79</v>
      </c>
      <c r="AA370" s="70" t="s">
        <v>56</v>
      </c>
      <c r="AB370" s="70" t="s">
        <v>57</v>
      </c>
      <c r="AC370" s="71" t="s">
        <v>58</v>
      </c>
      <c r="AD370" s="70" t="s">
        <v>59</v>
      </c>
      <c r="AE370" s="70" t="s">
        <v>60</v>
      </c>
      <c r="AF370" s="70" t="s">
        <v>61</v>
      </c>
      <c r="AG370" s="70" t="s">
        <v>62</v>
      </c>
    </row>
    <row r="371" spans="1:33" s="70" customFormat="1" ht="20.5" customHeight="1" x14ac:dyDescent="0.55000000000000004">
      <c r="A371" s="315"/>
      <c r="B371" s="72" t="s">
        <v>96</v>
      </c>
      <c r="C371" s="184" t="str">
        <f>IF('変更シート（１回目）'!D371=0,'変更シート（１回目）'!C371,'変更シート（１回目）'!D371)</f>
        <v/>
      </c>
      <c r="D371" s="304"/>
      <c r="E371" s="89"/>
      <c r="F371" s="87">
        <v>1</v>
      </c>
      <c r="G371" s="73"/>
      <c r="H371" s="74"/>
      <c r="I371" s="75">
        <f t="shared" ref="I371:I382" si="234">IF(H371-G371+1&lt;10,IF(H371-G371+1&gt;0,H371-G371+1,"✕"),"✕")</f>
        <v>1</v>
      </c>
      <c r="J371" s="119" t="str">
        <f>IF('変更シート（１回目）'!L371="なし",'変更シート（１回目）'!J371,'変更シート（１回目）'!N371)</f>
        <v>【住宅手当】</v>
      </c>
      <c r="K371" s="117">
        <f>'変更シート（１回目）'!T371</f>
        <v>0</v>
      </c>
      <c r="L371" s="300" t="s">
        <v>108</v>
      </c>
      <c r="M371" s="332" t="s">
        <v>110</v>
      </c>
      <c r="N371" s="283" t="s">
        <v>20</v>
      </c>
      <c r="O371" s="284"/>
      <c r="P371" s="284"/>
      <c r="Q371" s="284"/>
      <c r="R371" s="284"/>
      <c r="S371" s="285" t="s">
        <v>17</v>
      </c>
      <c r="T371" s="76">
        <f>IF(L371="【あり】",IF(N371="【住宅手当】",AC371,IF(N371="【宿舎借上げ】",AG371,0)),K371)</f>
        <v>0</v>
      </c>
      <c r="U371" s="76">
        <f t="shared" ref="U371:U382" si="235">I371*T371</f>
        <v>0</v>
      </c>
      <c r="V371" s="286"/>
      <c r="X371" s="70" t="str">
        <f t="shared" ref="X371:X382" si="236">IF(L371="【あり】",N371,J371)</f>
        <v>【住宅手当】</v>
      </c>
      <c r="Y371" s="70">
        <f t="shared" ref="Y371:Y382" si="237">IF(S371="標準エリア",1/2,(IF(S371="加算エリア",2/3,0)))</f>
        <v>0.5</v>
      </c>
      <c r="Z371" s="70">
        <f t="shared" ref="Z371:Z382" si="238">P371*Y371</f>
        <v>0</v>
      </c>
      <c r="AA371" s="70">
        <f t="shared" ref="AA371:AA382" si="239">IF(Z371&gt;=(IF(S371="標準エリア",10000,IF(S371="加算エリア",14000,0))),IF(S371="標準エリア",10000,IF(S371="加算エリア",14000,0)),Z371)</f>
        <v>0</v>
      </c>
      <c r="AB371" s="77">
        <f t="shared" ref="AB371:AB382" si="240">O371-P371</f>
        <v>0</v>
      </c>
      <c r="AC371" s="70">
        <f t="shared" ref="AC371:AC382" si="241">IF(AA371&gt;=AB371,AB371,AA371)</f>
        <v>0</v>
      </c>
      <c r="AD371" s="77">
        <f t="shared" ref="AD371:AD382" si="242">Q371-R371</f>
        <v>0</v>
      </c>
      <c r="AE371" s="70">
        <f t="shared" ref="AE371:AE382" si="243">AD371*Y371</f>
        <v>0</v>
      </c>
      <c r="AF371" s="70">
        <f t="shared" ref="AF371:AF382" si="244">IF(AE371&gt;=(IF(S371="標準エリア",10000,14000)),(IF(S371="標準エリア",10000,14000)),AE371)</f>
        <v>0</v>
      </c>
      <c r="AG371" s="70">
        <f t="shared" ref="AG371:AG382" si="245">IF(AF371&gt;=R371,R371,AF371)</f>
        <v>0</v>
      </c>
    </row>
    <row r="372" spans="1:33" s="70" customFormat="1" ht="20.5" customHeight="1" x14ac:dyDescent="0.55000000000000004">
      <c r="A372" s="315"/>
      <c r="B372" s="101" t="s">
        <v>97</v>
      </c>
      <c r="C372" s="102" t="str">
        <f>IF('変更シート（１回目）'!D372=0,'変更シート（１回目）'!C372,'変更シート（１回目）'!D372)</f>
        <v/>
      </c>
      <c r="D372" s="301"/>
      <c r="E372" s="90"/>
      <c r="F372" s="102">
        <v>2</v>
      </c>
      <c r="G372" s="104"/>
      <c r="H372" s="105"/>
      <c r="I372" s="106">
        <f t="shared" si="234"/>
        <v>1</v>
      </c>
      <c r="J372" s="118" t="str">
        <f>IF('変更シート（１回目）'!L372="なし",'変更シート（１回目）'!J372,'変更シート（１回目）'!N372)</f>
        <v>【住宅手当】</v>
      </c>
      <c r="K372" s="107">
        <f>'変更シート（１回目）'!T372</f>
        <v>0</v>
      </c>
      <c r="L372" s="300" t="s">
        <v>108</v>
      </c>
      <c r="M372" s="333"/>
      <c r="N372" s="288" t="s">
        <v>20</v>
      </c>
      <c r="O372" s="289"/>
      <c r="P372" s="289"/>
      <c r="Q372" s="289"/>
      <c r="R372" s="289"/>
      <c r="S372" s="290" t="s">
        <v>17</v>
      </c>
      <c r="T372" s="107">
        <f>IF(L372="【あり】",IF(N372="【住宅手当】",AC372,IF(N372="【宿舎借上げ】",AG372,0)),K372)</f>
        <v>0</v>
      </c>
      <c r="U372" s="107">
        <f t="shared" si="235"/>
        <v>0</v>
      </c>
      <c r="V372" s="291"/>
      <c r="X372" s="70" t="str">
        <f t="shared" si="236"/>
        <v>【住宅手当】</v>
      </c>
      <c r="Y372" s="70">
        <f t="shared" si="237"/>
        <v>0.5</v>
      </c>
      <c r="Z372" s="70">
        <f t="shared" si="238"/>
        <v>0</v>
      </c>
      <c r="AA372" s="70">
        <f t="shared" si="239"/>
        <v>0</v>
      </c>
      <c r="AB372" s="77">
        <f t="shared" si="240"/>
        <v>0</v>
      </c>
      <c r="AC372" s="70">
        <f t="shared" si="241"/>
        <v>0</v>
      </c>
      <c r="AD372" s="77">
        <f t="shared" si="242"/>
        <v>0</v>
      </c>
      <c r="AE372" s="70">
        <f t="shared" si="243"/>
        <v>0</v>
      </c>
      <c r="AF372" s="70">
        <f t="shared" si="244"/>
        <v>0</v>
      </c>
      <c r="AG372" s="70">
        <f t="shared" si="245"/>
        <v>0</v>
      </c>
    </row>
    <row r="373" spans="1:33" s="70" customFormat="1" ht="20.5" customHeight="1" x14ac:dyDescent="0.55000000000000004">
      <c r="A373" s="315"/>
      <c r="B373" s="101" t="s">
        <v>106</v>
      </c>
      <c r="C373" s="103" t="str">
        <f>IF('変更シート（１回目）'!D373=0,'変更シート（１回目）'!C373,'変更シート（１回目）'!D373)</f>
        <v/>
      </c>
      <c r="D373" s="301"/>
      <c r="E373" s="89"/>
      <c r="F373" s="102">
        <v>3</v>
      </c>
      <c r="G373" s="104"/>
      <c r="H373" s="105"/>
      <c r="I373" s="106">
        <f t="shared" si="234"/>
        <v>1</v>
      </c>
      <c r="J373" s="118" t="str">
        <f>IF('変更シート（１回目）'!L373="なし",'変更シート（１回目）'!J373,'変更シート（１回目）'!N373)</f>
        <v>【住宅手当】</v>
      </c>
      <c r="K373" s="107">
        <f>'変更シート（１回目）'!T373</f>
        <v>0</v>
      </c>
      <c r="L373" s="300" t="s">
        <v>108</v>
      </c>
      <c r="M373" s="333"/>
      <c r="N373" s="288" t="s">
        <v>20</v>
      </c>
      <c r="O373" s="289"/>
      <c r="P373" s="289"/>
      <c r="Q373" s="289"/>
      <c r="R373" s="289"/>
      <c r="S373" s="290" t="s">
        <v>17</v>
      </c>
      <c r="T373" s="107">
        <f t="shared" ref="T373:T382" si="246">IF(L373="【あり】",IF(N373="【住宅手当】",AC373,IF(N373="【宿舎借上げ】",AG373,0)),K373)</f>
        <v>0</v>
      </c>
      <c r="U373" s="107">
        <f t="shared" si="235"/>
        <v>0</v>
      </c>
      <c r="V373" s="291"/>
      <c r="X373" s="70" t="str">
        <f t="shared" si="236"/>
        <v>【住宅手当】</v>
      </c>
      <c r="Y373" s="70">
        <f t="shared" si="237"/>
        <v>0.5</v>
      </c>
      <c r="Z373" s="70">
        <f t="shared" si="238"/>
        <v>0</v>
      </c>
      <c r="AA373" s="70">
        <f t="shared" si="239"/>
        <v>0</v>
      </c>
      <c r="AB373" s="77">
        <f t="shared" si="240"/>
        <v>0</v>
      </c>
      <c r="AC373" s="70">
        <f t="shared" si="241"/>
        <v>0</v>
      </c>
      <c r="AD373" s="77">
        <f t="shared" si="242"/>
        <v>0</v>
      </c>
      <c r="AE373" s="70">
        <f t="shared" si="243"/>
        <v>0</v>
      </c>
      <c r="AF373" s="70">
        <f t="shared" si="244"/>
        <v>0</v>
      </c>
      <c r="AG373" s="70">
        <f t="shared" si="245"/>
        <v>0</v>
      </c>
    </row>
    <row r="374" spans="1:33" s="70" customFormat="1" ht="20.5" customHeight="1" x14ac:dyDescent="0.55000000000000004">
      <c r="A374" s="315"/>
      <c r="B374" s="323" t="s">
        <v>101</v>
      </c>
      <c r="C374" s="347" t="str">
        <f>IF('変更シート（１回目）'!D374=0,'変更シート（１回目）'!C374,'変更シート（１回目）'!D374)</f>
        <v/>
      </c>
      <c r="D374" s="329"/>
      <c r="E374" s="90"/>
      <c r="F374" s="102">
        <v>4</v>
      </c>
      <c r="G374" s="104"/>
      <c r="H374" s="105"/>
      <c r="I374" s="106">
        <f t="shared" si="234"/>
        <v>1</v>
      </c>
      <c r="J374" s="118" t="str">
        <f>IF('変更シート（１回目）'!L374="なし",'変更シート（１回目）'!J374,'変更シート（１回目）'!N374)</f>
        <v>【住宅手当】</v>
      </c>
      <c r="K374" s="107">
        <f>'変更シート（１回目）'!T374</f>
        <v>0</v>
      </c>
      <c r="L374" s="300" t="s">
        <v>108</v>
      </c>
      <c r="M374" s="333"/>
      <c r="N374" s="288" t="s">
        <v>20</v>
      </c>
      <c r="O374" s="289"/>
      <c r="P374" s="289"/>
      <c r="Q374" s="289"/>
      <c r="R374" s="289"/>
      <c r="S374" s="290" t="s">
        <v>17</v>
      </c>
      <c r="T374" s="107">
        <f t="shared" si="246"/>
        <v>0</v>
      </c>
      <c r="U374" s="107">
        <f t="shared" si="235"/>
        <v>0</v>
      </c>
      <c r="V374" s="291"/>
      <c r="X374" s="70" t="str">
        <f t="shared" si="236"/>
        <v>【住宅手当】</v>
      </c>
      <c r="Y374" s="70">
        <f t="shared" si="237"/>
        <v>0.5</v>
      </c>
      <c r="Z374" s="70">
        <f t="shared" si="238"/>
        <v>0</v>
      </c>
      <c r="AA374" s="70">
        <f t="shared" si="239"/>
        <v>0</v>
      </c>
      <c r="AB374" s="77">
        <f t="shared" si="240"/>
        <v>0</v>
      </c>
      <c r="AC374" s="70">
        <f t="shared" si="241"/>
        <v>0</v>
      </c>
      <c r="AD374" s="77">
        <f t="shared" si="242"/>
        <v>0</v>
      </c>
      <c r="AE374" s="70">
        <f t="shared" si="243"/>
        <v>0</v>
      </c>
      <c r="AF374" s="70">
        <f t="shared" si="244"/>
        <v>0</v>
      </c>
      <c r="AG374" s="70">
        <f t="shared" si="245"/>
        <v>0</v>
      </c>
    </row>
    <row r="375" spans="1:33" s="70" customFormat="1" ht="20.5" customHeight="1" x14ac:dyDescent="0.55000000000000004">
      <c r="A375" s="315"/>
      <c r="B375" s="324"/>
      <c r="C375" s="348"/>
      <c r="D375" s="330"/>
      <c r="E375" s="89"/>
      <c r="F375" s="102">
        <v>5</v>
      </c>
      <c r="G375" s="104"/>
      <c r="H375" s="105"/>
      <c r="I375" s="106">
        <f t="shared" si="234"/>
        <v>1</v>
      </c>
      <c r="J375" s="118" t="str">
        <f>IF('変更シート（１回目）'!L375="なし",'変更シート（１回目）'!J375,'変更シート（１回目）'!N375)</f>
        <v>【住宅手当】</v>
      </c>
      <c r="K375" s="107">
        <f>'変更シート（１回目）'!T375</f>
        <v>0</v>
      </c>
      <c r="L375" s="300" t="s">
        <v>108</v>
      </c>
      <c r="M375" s="333"/>
      <c r="N375" s="288" t="s">
        <v>20</v>
      </c>
      <c r="O375" s="289"/>
      <c r="P375" s="289"/>
      <c r="Q375" s="289"/>
      <c r="R375" s="289"/>
      <c r="S375" s="290" t="s">
        <v>17</v>
      </c>
      <c r="T375" s="107">
        <f t="shared" si="246"/>
        <v>0</v>
      </c>
      <c r="U375" s="107">
        <f t="shared" si="235"/>
        <v>0</v>
      </c>
      <c r="V375" s="291"/>
      <c r="X375" s="70" t="str">
        <f t="shared" si="236"/>
        <v>【住宅手当】</v>
      </c>
      <c r="Y375" s="70">
        <f t="shared" si="237"/>
        <v>0.5</v>
      </c>
      <c r="Z375" s="70">
        <f t="shared" si="238"/>
        <v>0</v>
      </c>
      <c r="AA375" s="70">
        <f t="shared" si="239"/>
        <v>0</v>
      </c>
      <c r="AB375" s="77">
        <f t="shared" si="240"/>
        <v>0</v>
      </c>
      <c r="AC375" s="70">
        <f t="shared" si="241"/>
        <v>0</v>
      </c>
      <c r="AD375" s="77">
        <f t="shared" si="242"/>
        <v>0</v>
      </c>
      <c r="AE375" s="70">
        <f t="shared" si="243"/>
        <v>0</v>
      </c>
      <c r="AF375" s="70">
        <f t="shared" si="244"/>
        <v>0</v>
      </c>
      <c r="AG375" s="70">
        <f t="shared" si="245"/>
        <v>0</v>
      </c>
    </row>
    <row r="376" spans="1:33" s="70" customFormat="1" ht="20.5" customHeight="1" thickBot="1" x14ac:dyDescent="0.6">
      <c r="A376" s="315"/>
      <c r="B376" s="325"/>
      <c r="C376" s="349"/>
      <c r="D376" s="331"/>
      <c r="E376" s="90"/>
      <c r="F376" s="102">
        <v>6</v>
      </c>
      <c r="G376" s="104"/>
      <c r="H376" s="105"/>
      <c r="I376" s="106">
        <f t="shared" si="234"/>
        <v>1</v>
      </c>
      <c r="J376" s="118" t="str">
        <f>IF('変更シート（１回目）'!L376="なし",'変更シート（１回目）'!J376,'変更シート（１回目）'!N376)</f>
        <v>【住宅手当】</v>
      </c>
      <c r="K376" s="107">
        <f>'変更シート（１回目）'!T376</f>
        <v>0</v>
      </c>
      <c r="L376" s="300" t="s">
        <v>108</v>
      </c>
      <c r="M376" s="333"/>
      <c r="N376" s="288" t="s">
        <v>20</v>
      </c>
      <c r="O376" s="289"/>
      <c r="P376" s="289"/>
      <c r="Q376" s="289"/>
      <c r="R376" s="289"/>
      <c r="S376" s="290" t="s">
        <v>17</v>
      </c>
      <c r="T376" s="107">
        <f t="shared" si="246"/>
        <v>0</v>
      </c>
      <c r="U376" s="107">
        <f t="shared" si="235"/>
        <v>0</v>
      </c>
      <c r="V376" s="291"/>
      <c r="X376" s="70" t="str">
        <f t="shared" si="236"/>
        <v>【住宅手当】</v>
      </c>
      <c r="Y376" s="70">
        <f t="shared" si="237"/>
        <v>0.5</v>
      </c>
      <c r="Z376" s="70">
        <f t="shared" si="238"/>
        <v>0</v>
      </c>
      <c r="AA376" s="70">
        <f t="shared" si="239"/>
        <v>0</v>
      </c>
      <c r="AB376" s="77">
        <f t="shared" si="240"/>
        <v>0</v>
      </c>
      <c r="AC376" s="70">
        <f t="shared" si="241"/>
        <v>0</v>
      </c>
      <c r="AD376" s="77">
        <f t="shared" si="242"/>
        <v>0</v>
      </c>
      <c r="AE376" s="70">
        <f t="shared" si="243"/>
        <v>0</v>
      </c>
      <c r="AF376" s="70">
        <f t="shared" si="244"/>
        <v>0</v>
      </c>
      <c r="AG376" s="70">
        <f t="shared" si="245"/>
        <v>0</v>
      </c>
    </row>
    <row r="377" spans="1:33" s="70" customFormat="1" ht="20.5" customHeight="1" x14ac:dyDescent="0.55000000000000004">
      <c r="A377" s="338"/>
      <c r="B377" s="99"/>
      <c r="C377" s="99"/>
      <c r="D377" s="99"/>
      <c r="E377" s="97"/>
      <c r="F377" s="102">
        <v>7</v>
      </c>
      <c r="G377" s="104"/>
      <c r="H377" s="105"/>
      <c r="I377" s="106">
        <f t="shared" si="234"/>
        <v>1</v>
      </c>
      <c r="J377" s="118" t="str">
        <f>IF('変更シート（１回目）'!L377="なし",'変更シート（１回目）'!J377,'変更シート（１回目）'!N377)</f>
        <v>【住宅手当】</v>
      </c>
      <c r="K377" s="107">
        <f>'変更シート（１回目）'!T377</f>
        <v>0</v>
      </c>
      <c r="L377" s="300" t="s">
        <v>108</v>
      </c>
      <c r="M377" s="333"/>
      <c r="N377" s="288" t="s">
        <v>20</v>
      </c>
      <c r="O377" s="289"/>
      <c r="P377" s="289"/>
      <c r="Q377" s="289"/>
      <c r="R377" s="289"/>
      <c r="S377" s="290" t="s">
        <v>17</v>
      </c>
      <c r="T377" s="107">
        <f t="shared" si="246"/>
        <v>0</v>
      </c>
      <c r="U377" s="107">
        <f t="shared" si="235"/>
        <v>0</v>
      </c>
      <c r="V377" s="291"/>
      <c r="X377" s="70" t="str">
        <f t="shared" si="236"/>
        <v>【住宅手当】</v>
      </c>
      <c r="Y377" s="70">
        <f t="shared" si="237"/>
        <v>0.5</v>
      </c>
      <c r="Z377" s="70">
        <f t="shared" si="238"/>
        <v>0</v>
      </c>
      <c r="AA377" s="70">
        <f t="shared" si="239"/>
        <v>0</v>
      </c>
      <c r="AB377" s="77">
        <f t="shared" si="240"/>
        <v>0</v>
      </c>
      <c r="AC377" s="70">
        <f t="shared" si="241"/>
        <v>0</v>
      </c>
      <c r="AD377" s="77">
        <f t="shared" si="242"/>
        <v>0</v>
      </c>
      <c r="AE377" s="70">
        <f t="shared" si="243"/>
        <v>0</v>
      </c>
      <c r="AF377" s="70">
        <f t="shared" si="244"/>
        <v>0</v>
      </c>
      <c r="AG377" s="70">
        <f t="shared" si="245"/>
        <v>0</v>
      </c>
    </row>
    <row r="378" spans="1:33" s="70" customFormat="1" ht="20.5" customHeight="1" thickBot="1" x14ac:dyDescent="0.6">
      <c r="A378" s="338"/>
      <c r="B378" s="100"/>
      <c r="C378" s="100"/>
      <c r="D378" s="100"/>
      <c r="E378" s="98"/>
      <c r="F378" s="102">
        <v>8</v>
      </c>
      <c r="G378" s="104"/>
      <c r="H378" s="105"/>
      <c r="I378" s="106">
        <f t="shared" si="234"/>
        <v>1</v>
      </c>
      <c r="J378" s="118" t="str">
        <f>IF('変更シート（１回目）'!L378="なし",'変更シート（１回目）'!J378,'変更シート（１回目）'!N378)</f>
        <v>【住宅手当】</v>
      </c>
      <c r="K378" s="107">
        <f>'変更シート（１回目）'!T378</f>
        <v>0</v>
      </c>
      <c r="L378" s="300" t="s">
        <v>108</v>
      </c>
      <c r="M378" s="333"/>
      <c r="N378" s="288" t="s">
        <v>20</v>
      </c>
      <c r="O378" s="289"/>
      <c r="P378" s="289"/>
      <c r="Q378" s="289"/>
      <c r="R378" s="289"/>
      <c r="S378" s="290" t="s">
        <v>17</v>
      </c>
      <c r="T378" s="107">
        <f t="shared" si="246"/>
        <v>0</v>
      </c>
      <c r="U378" s="107">
        <f t="shared" si="235"/>
        <v>0</v>
      </c>
      <c r="V378" s="291"/>
      <c r="X378" s="70" t="str">
        <f t="shared" si="236"/>
        <v>【住宅手当】</v>
      </c>
      <c r="Y378" s="70">
        <f t="shared" si="237"/>
        <v>0.5</v>
      </c>
      <c r="Z378" s="70">
        <f t="shared" si="238"/>
        <v>0</v>
      </c>
      <c r="AA378" s="70">
        <f t="shared" si="239"/>
        <v>0</v>
      </c>
      <c r="AB378" s="77">
        <f t="shared" si="240"/>
        <v>0</v>
      </c>
      <c r="AC378" s="70">
        <f t="shared" si="241"/>
        <v>0</v>
      </c>
      <c r="AD378" s="77">
        <f t="shared" si="242"/>
        <v>0</v>
      </c>
      <c r="AE378" s="70">
        <f t="shared" si="243"/>
        <v>0</v>
      </c>
      <c r="AF378" s="70">
        <f t="shared" si="244"/>
        <v>0</v>
      </c>
      <c r="AG378" s="70">
        <f t="shared" si="245"/>
        <v>0</v>
      </c>
    </row>
    <row r="379" spans="1:33" s="70" customFormat="1" ht="20.5" customHeight="1" thickBot="1" x14ac:dyDescent="0.6">
      <c r="A379" s="315"/>
      <c r="B379" s="172" t="str">
        <f>IF(D372=0,C372,D372)</f>
        <v/>
      </c>
      <c r="C379" s="173" t="s">
        <v>164</v>
      </c>
      <c r="D379" s="174"/>
      <c r="E379" s="89"/>
      <c r="F379" s="102">
        <v>9</v>
      </c>
      <c r="G379" s="104"/>
      <c r="H379" s="105"/>
      <c r="I379" s="106">
        <f t="shared" si="234"/>
        <v>1</v>
      </c>
      <c r="J379" s="118" t="str">
        <f>IF('変更シート（１回目）'!L379="なし",'変更シート（１回目）'!J379,'変更シート（１回目）'!N379)</f>
        <v>【住宅手当】</v>
      </c>
      <c r="K379" s="107">
        <f>'変更シート（１回目）'!T379</f>
        <v>0</v>
      </c>
      <c r="L379" s="300" t="s">
        <v>108</v>
      </c>
      <c r="M379" s="333"/>
      <c r="N379" s="288" t="s">
        <v>20</v>
      </c>
      <c r="O379" s="289"/>
      <c r="P379" s="289"/>
      <c r="Q379" s="289"/>
      <c r="R379" s="289"/>
      <c r="S379" s="290" t="s">
        <v>17</v>
      </c>
      <c r="T379" s="107">
        <f t="shared" si="246"/>
        <v>0</v>
      </c>
      <c r="U379" s="107">
        <f t="shared" si="235"/>
        <v>0</v>
      </c>
      <c r="V379" s="291"/>
      <c r="X379" s="70" t="str">
        <f t="shared" si="236"/>
        <v>【住宅手当】</v>
      </c>
      <c r="Y379" s="70">
        <f t="shared" si="237"/>
        <v>0.5</v>
      </c>
      <c r="Z379" s="70">
        <f t="shared" si="238"/>
        <v>0</v>
      </c>
      <c r="AA379" s="70">
        <f t="shared" si="239"/>
        <v>0</v>
      </c>
      <c r="AB379" s="77">
        <f t="shared" si="240"/>
        <v>0</v>
      </c>
      <c r="AC379" s="70">
        <f t="shared" si="241"/>
        <v>0</v>
      </c>
      <c r="AD379" s="77">
        <f t="shared" si="242"/>
        <v>0</v>
      </c>
      <c r="AE379" s="70">
        <f t="shared" si="243"/>
        <v>0</v>
      </c>
      <c r="AF379" s="70">
        <f t="shared" si="244"/>
        <v>0</v>
      </c>
      <c r="AG379" s="70">
        <f t="shared" si="245"/>
        <v>0</v>
      </c>
    </row>
    <row r="380" spans="1:33" s="70" customFormat="1" ht="20.5" customHeight="1" thickBot="1" x14ac:dyDescent="0.6">
      <c r="A380" s="315"/>
      <c r="B380" s="174" t="s">
        <v>5</v>
      </c>
      <c r="C380" s="175">
        <f>'変更シート（１回目）'!D380</f>
        <v>12</v>
      </c>
      <c r="D380" s="176">
        <f>COUNTIF(X371:X382,"&lt;&gt;【補助対象外】")</f>
        <v>12</v>
      </c>
      <c r="E380" s="90"/>
      <c r="F380" s="102">
        <v>10</v>
      </c>
      <c r="G380" s="104"/>
      <c r="H380" s="105"/>
      <c r="I380" s="106">
        <f t="shared" si="234"/>
        <v>1</v>
      </c>
      <c r="J380" s="118" t="str">
        <f>IF('変更シート（１回目）'!L380="なし",'変更シート（１回目）'!J380,'変更シート（１回目）'!N380)</f>
        <v>【住宅手当】</v>
      </c>
      <c r="K380" s="107">
        <f>'変更シート（１回目）'!T380</f>
        <v>0</v>
      </c>
      <c r="L380" s="300" t="s">
        <v>108</v>
      </c>
      <c r="M380" s="333"/>
      <c r="N380" s="288" t="s">
        <v>20</v>
      </c>
      <c r="O380" s="289"/>
      <c r="P380" s="289"/>
      <c r="Q380" s="289"/>
      <c r="R380" s="289"/>
      <c r="S380" s="290" t="s">
        <v>17</v>
      </c>
      <c r="T380" s="107">
        <f t="shared" si="246"/>
        <v>0</v>
      </c>
      <c r="U380" s="107">
        <f t="shared" si="235"/>
        <v>0</v>
      </c>
      <c r="V380" s="291"/>
      <c r="X380" s="70" t="str">
        <f t="shared" si="236"/>
        <v>【住宅手当】</v>
      </c>
      <c r="Y380" s="70">
        <f t="shared" si="237"/>
        <v>0.5</v>
      </c>
      <c r="Z380" s="70">
        <f t="shared" si="238"/>
        <v>0</v>
      </c>
      <c r="AA380" s="70">
        <f t="shared" si="239"/>
        <v>0</v>
      </c>
      <c r="AB380" s="77">
        <f t="shared" si="240"/>
        <v>0</v>
      </c>
      <c r="AC380" s="70">
        <f t="shared" si="241"/>
        <v>0</v>
      </c>
      <c r="AD380" s="77">
        <f t="shared" si="242"/>
        <v>0</v>
      </c>
      <c r="AE380" s="70">
        <f t="shared" si="243"/>
        <v>0</v>
      </c>
      <c r="AF380" s="70">
        <f t="shared" si="244"/>
        <v>0</v>
      </c>
      <c r="AG380" s="70">
        <f t="shared" si="245"/>
        <v>0</v>
      </c>
    </row>
    <row r="381" spans="1:33" s="70" customFormat="1" ht="20.5" customHeight="1" thickBot="1" x14ac:dyDescent="0.6">
      <c r="A381" s="315"/>
      <c r="B381" s="89" t="s">
        <v>114</v>
      </c>
      <c r="C381" s="182">
        <f>ROUNDDOWN(SUM(K371:K382),-3)</f>
        <v>0</v>
      </c>
      <c r="D381" s="177">
        <f>ROUNDDOWN(SUM(T371:T382),-3)</f>
        <v>0</v>
      </c>
      <c r="E381" s="89"/>
      <c r="F381" s="102">
        <v>11</v>
      </c>
      <c r="G381" s="104"/>
      <c r="H381" s="105"/>
      <c r="I381" s="106">
        <f t="shared" si="234"/>
        <v>1</v>
      </c>
      <c r="J381" s="118" t="str">
        <f>IF('変更シート（１回目）'!L381="なし",'変更シート（１回目）'!J381,'変更シート（１回目）'!N381)</f>
        <v>【住宅手当】</v>
      </c>
      <c r="K381" s="107">
        <f>'変更シート（１回目）'!T381</f>
        <v>0</v>
      </c>
      <c r="L381" s="300" t="s">
        <v>108</v>
      </c>
      <c r="M381" s="333"/>
      <c r="N381" s="288" t="s">
        <v>20</v>
      </c>
      <c r="O381" s="289"/>
      <c r="P381" s="289"/>
      <c r="Q381" s="289"/>
      <c r="R381" s="289"/>
      <c r="S381" s="290" t="s">
        <v>17</v>
      </c>
      <c r="T381" s="107">
        <f t="shared" si="246"/>
        <v>0</v>
      </c>
      <c r="U381" s="107">
        <f t="shared" si="235"/>
        <v>0</v>
      </c>
      <c r="V381" s="291"/>
      <c r="X381" s="70" t="str">
        <f t="shared" si="236"/>
        <v>【住宅手当】</v>
      </c>
      <c r="Y381" s="70">
        <f t="shared" si="237"/>
        <v>0.5</v>
      </c>
      <c r="Z381" s="70">
        <f t="shared" si="238"/>
        <v>0</v>
      </c>
      <c r="AA381" s="70">
        <f t="shared" si="239"/>
        <v>0</v>
      </c>
      <c r="AB381" s="77">
        <f t="shared" si="240"/>
        <v>0</v>
      </c>
      <c r="AC381" s="70">
        <f t="shared" si="241"/>
        <v>0</v>
      </c>
      <c r="AD381" s="77">
        <f t="shared" si="242"/>
        <v>0</v>
      </c>
      <c r="AE381" s="70">
        <f t="shared" si="243"/>
        <v>0</v>
      </c>
      <c r="AF381" s="70">
        <f t="shared" si="244"/>
        <v>0</v>
      </c>
      <c r="AG381" s="70">
        <f t="shared" si="245"/>
        <v>0</v>
      </c>
    </row>
    <row r="382" spans="1:33" s="70" customFormat="1" ht="20.5" customHeight="1" thickBot="1" x14ac:dyDescent="0.6">
      <c r="A382" s="315"/>
      <c r="B382" s="183" t="s">
        <v>115</v>
      </c>
      <c r="C382" s="178"/>
      <c r="D382" s="179">
        <f>D381-C381</f>
        <v>0</v>
      </c>
      <c r="E382" s="90"/>
      <c r="F382" s="108">
        <v>12</v>
      </c>
      <c r="G382" s="109"/>
      <c r="H382" s="110"/>
      <c r="I382" s="111">
        <f t="shared" si="234"/>
        <v>1</v>
      </c>
      <c r="J382" s="120" t="str">
        <f>IF('変更シート（１回目）'!L382="なし",'変更シート（１回目）'!J382,'変更シート（１回目）'!N382)</f>
        <v>【住宅手当】</v>
      </c>
      <c r="K382" s="112">
        <f>'変更シート（１回目）'!T382</f>
        <v>0</v>
      </c>
      <c r="L382" s="303" t="s">
        <v>108</v>
      </c>
      <c r="M382" s="334"/>
      <c r="N382" s="295" t="s">
        <v>20</v>
      </c>
      <c r="O382" s="296"/>
      <c r="P382" s="296"/>
      <c r="Q382" s="296"/>
      <c r="R382" s="296"/>
      <c r="S382" s="297" t="s">
        <v>17</v>
      </c>
      <c r="T382" s="112">
        <f t="shared" si="246"/>
        <v>0</v>
      </c>
      <c r="U382" s="112">
        <f t="shared" si="235"/>
        <v>0</v>
      </c>
      <c r="V382" s="298"/>
      <c r="X382" s="70" t="str">
        <f t="shared" si="236"/>
        <v>【住宅手当】</v>
      </c>
      <c r="Y382" s="70">
        <f t="shared" si="237"/>
        <v>0.5</v>
      </c>
      <c r="Z382" s="70">
        <f t="shared" si="238"/>
        <v>0</v>
      </c>
      <c r="AA382" s="70">
        <f t="shared" si="239"/>
        <v>0</v>
      </c>
      <c r="AB382" s="77">
        <f t="shared" si="240"/>
        <v>0</v>
      </c>
      <c r="AC382" s="70">
        <f t="shared" si="241"/>
        <v>0</v>
      </c>
      <c r="AD382" s="77">
        <f t="shared" si="242"/>
        <v>0</v>
      </c>
      <c r="AE382" s="70">
        <f t="shared" si="243"/>
        <v>0</v>
      </c>
      <c r="AF382" s="70">
        <f t="shared" si="244"/>
        <v>0</v>
      </c>
      <c r="AG382" s="70">
        <f t="shared" si="245"/>
        <v>0</v>
      </c>
    </row>
    <row r="383" spans="1:33" s="70" customFormat="1" ht="3.65" customHeight="1" x14ac:dyDescent="0.55000000000000004">
      <c r="A383" s="147"/>
      <c r="B383" s="91"/>
      <c r="C383" s="71"/>
      <c r="D383" s="151"/>
      <c r="E383" s="92"/>
      <c r="F383" s="71"/>
      <c r="G383" s="93"/>
      <c r="H383" s="93"/>
      <c r="I383" s="94"/>
      <c r="J383" s="156"/>
      <c r="K383" s="95"/>
      <c r="L383" s="156"/>
      <c r="M383" s="157"/>
      <c r="N383" s="267"/>
      <c r="O383" s="268"/>
      <c r="P383" s="268"/>
      <c r="Q383" s="268"/>
      <c r="R383" s="268"/>
      <c r="S383" s="267"/>
      <c r="T383" s="95"/>
      <c r="U383" s="95"/>
      <c r="V383" s="96"/>
      <c r="AB383" s="77"/>
      <c r="AD383" s="77"/>
    </row>
    <row r="384" spans="1:33" s="70" customFormat="1" ht="3.65" customHeight="1" x14ac:dyDescent="0.55000000000000004">
      <c r="A384" s="147"/>
      <c r="B384" s="91"/>
      <c r="C384" s="71"/>
      <c r="D384" s="151"/>
      <c r="E384" s="92"/>
      <c r="F384" s="71"/>
      <c r="G384" s="93"/>
      <c r="H384" s="93"/>
      <c r="I384" s="94"/>
      <c r="J384" s="156"/>
      <c r="K384" s="95"/>
      <c r="L384" s="156"/>
      <c r="M384" s="157"/>
      <c r="N384" s="267"/>
      <c r="O384" s="268"/>
      <c r="P384" s="268"/>
      <c r="Q384" s="268"/>
      <c r="R384" s="268"/>
      <c r="S384" s="267"/>
      <c r="T384" s="95"/>
      <c r="U384" s="95"/>
      <c r="V384" s="96"/>
      <c r="AB384" s="77"/>
      <c r="AD384" s="77"/>
    </row>
    <row r="385" spans="1:33" s="70" customFormat="1" ht="3.65" customHeight="1" thickBot="1" x14ac:dyDescent="0.6">
      <c r="A385" s="147"/>
      <c r="B385" s="91"/>
      <c r="C385" s="71"/>
      <c r="D385" s="151"/>
      <c r="E385" s="92"/>
      <c r="F385" s="71"/>
      <c r="G385" s="93"/>
      <c r="H385" s="93"/>
      <c r="I385" s="94"/>
      <c r="J385" s="156"/>
      <c r="K385" s="95"/>
      <c r="L385" s="156"/>
      <c r="M385" s="157"/>
      <c r="N385" s="267"/>
      <c r="O385" s="268"/>
      <c r="P385" s="268"/>
      <c r="Q385" s="268"/>
      <c r="R385" s="268"/>
      <c r="S385" s="267"/>
      <c r="T385" s="95"/>
      <c r="U385" s="95"/>
      <c r="V385" s="96"/>
      <c r="AB385" s="77"/>
      <c r="AD385" s="77"/>
    </row>
    <row r="386" spans="1:33" s="70" customFormat="1" ht="3.65" customHeight="1" x14ac:dyDescent="0.55000000000000004">
      <c r="A386" s="147"/>
      <c r="B386" s="162"/>
      <c r="C386" s="164"/>
      <c r="D386" s="161"/>
      <c r="E386" s="163"/>
      <c r="F386" s="164"/>
      <c r="G386" s="165"/>
      <c r="H386" s="165"/>
      <c r="I386" s="166"/>
      <c r="J386" s="180"/>
      <c r="K386" s="167"/>
      <c r="L386" s="180"/>
      <c r="M386" s="181"/>
      <c r="N386" s="269"/>
      <c r="O386" s="270"/>
      <c r="P386" s="270"/>
      <c r="Q386" s="270"/>
      <c r="R386" s="270"/>
      <c r="S386" s="269"/>
      <c r="T386" s="167"/>
      <c r="U386" s="167"/>
      <c r="V386" s="168"/>
      <c r="AB386" s="77"/>
      <c r="AD386" s="77"/>
    </row>
    <row r="387" spans="1:33" s="70" customFormat="1" ht="3.65" customHeight="1" x14ac:dyDescent="0.55000000000000004">
      <c r="A387" s="147"/>
      <c r="B387" s="91"/>
      <c r="C387" s="71"/>
      <c r="D387" s="151"/>
      <c r="E387" s="92"/>
      <c r="F387" s="71"/>
      <c r="G387" s="93"/>
      <c r="H387" s="93"/>
      <c r="I387" s="94"/>
      <c r="J387" s="156"/>
      <c r="K387" s="95"/>
      <c r="L387" s="156"/>
      <c r="M387" s="157"/>
      <c r="N387" s="267"/>
      <c r="O387" s="268"/>
      <c r="P387" s="268"/>
      <c r="Q387" s="268"/>
      <c r="R387" s="268"/>
      <c r="S387" s="267"/>
      <c r="T387" s="95"/>
      <c r="U387" s="95"/>
      <c r="V387" s="96"/>
      <c r="AB387" s="77"/>
      <c r="AD387" s="77"/>
    </row>
    <row r="388" spans="1:33" s="70" customFormat="1" ht="3.65" customHeight="1" x14ac:dyDescent="0.55000000000000004">
      <c r="A388" s="147"/>
      <c r="B388" s="91"/>
      <c r="C388" s="71"/>
      <c r="D388" s="151"/>
      <c r="E388" s="92"/>
      <c r="F388" s="71"/>
      <c r="G388" s="93"/>
      <c r="H388" s="93"/>
      <c r="I388" s="94"/>
      <c r="J388" s="156"/>
      <c r="K388" s="95"/>
      <c r="L388" s="156"/>
      <c r="M388" s="157"/>
      <c r="N388" s="267"/>
      <c r="O388" s="268"/>
      <c r="P388" s="268"/>
      <c r="Q388" s="268"/>
      <c r="R388" s="268"/>
      <c r="S388" s="267"/>
      <c r="T388" s="95"/>
      <c r="U388" s="95"/>
      <c r="V388" s="96"/>
      <c r="AB388" s="77"/>
      <c r="AD388" s="77"/>
    </row>
    <row r="389" spans="1:33" ht="20" thickBot="1" x14ac:dyDescent="0.5">
      <c r="B389" s="6"/>
      <c r="C389" s="6"/>
      <c r="D389" s="122" t="str">
        <f>'変更シート（１回目）'!D389</f>
        <v>20人目</v>
      </c>
      <c r="E389" s="6"/>
      <c r="F389" s="6"/>
      <c r="N389" s="155"/>
      <c r="O389" s="154"/>
      <c r="P389" s="154"/>
      <c r="Q389" s="154"/>
      <c r="R389" s="154"/>
      <c r="S389" s="154"/>
      <c r="T389" s="154"/>
      <c r="U389" s="154"/>
      <c r="V389" s="155"/>
    </row>
    <row r="390" spans="1:33" s="70" customFormat="1" ht="48" customHeight="1" thickBot="1" x14ac:dyDescent="0.6">
      <c r="A390" s="78"/>
      <c r="B390" s="83" t="s">
        <v>94</v>
      </c>
      <c r="C390" s="83" t="s">
        <v>105</v>
      </c>
      <c r="D390" s="114" t="s">
        <v>107</v>
      </c>
      <c r="E390" s="88"/>
      <c r="F390" s="83" t="s">
        <v>93</v>
      </c>
      <c r="G390" s="84" t="s">
        <v>66</v>
      </c>
      <c r="H390" s="84" t="s">
        <v>67</v>
      </c>
      <c r="I390" s="81" t="s">
        <v>73</v>
      </c>
      <c r="J390" s="116" t="s">
        <v>172</v>
      </c>
      <c r="K390" s="116" t="s">
        <v>170</v>
      </c>
      <c r="L390" s="116" t="s">
        <v>109</v>
      </c>
      <c r="M390" s="116"/>
      <c r="N390" s="84" t="s">
        <v>75</v>
      </c>
      <c r="O390" s="84" t="s">
        <v>69</v>
      </c>
      <c r="P390" s="84" t="s">
        <v>68</v>
      </c>
      <c r="Q390" s="84" t="s">
        <v>70</v>
      </c>
      <c r="R390" s="84" t="s">
        <v>71</v>
      </c>
      <c r="S390" s="84" t="s">
        <v>15</v>
      </c>
      <c r="T390" s="121" t="s">
        <v>113</v>
      </c>
      <c r="U390" s="80" t="s">
        <v>74</v>
      </c>
      <c r="V390" s="69" t="s">
        <v>116</v>
      </c>
      <c r="Y390" s="70" t="s">
        <v>54</v>
      </c>
      <c r="Z390" s="70" t="s">
        <v>79</v>
      </c>
      <c r="AA390" s="70" t="s">
        <v>56</v>
      </c>
      <c r="AB390" s="70" t="s">
        <v>57</v>
      </c>
      <c r="AC390" s="71" t="s">
        <v>58</v>
      </c>
      <c r="AD390" s="70" t="s">
        <v>59</v>
      </c>
      <c r="AE390" s="70" t="s">
        <v>60</v>
      </c>
      <c r="AF390" s="70" t="s">
        <v>61</v>
      </c>
      <c r="AG390" s="70" t="s">
        <v>62</v>
      </c>
    </row>
    <row r="391" spans="1:33" s="70" customFormat="1" ht="20.5" customHeight="1" x14ac:dyDescent="0.55000000000000004">
      <c r="A391" s="315"/>
      <c r="B391" s="72" t="s">
        <v>96</v>
      </c>
      <c r="C391" s="184" t="str">
        <f>IF('変更シート（１回目）'!D391=0,'変更シート（１回目）'!C391,'変更シート（１回目）'!D391)</f>
        <v/>
      </c>
      <c r="D391" s="304"/>
      <c r="E391" s="89"/>
      <c r="F391" s="87">
        <v>1</v>
      </c>
      <c r="G391" s="73"/>
      <c r="H391" s="74"/>
      <c r="I391" s="75">
        <f t="shared" ref="I391:I402" si="247">IF(H391-G391+1&lt;10,IF(H391-G391+1&gt;0,H391-G391+1,"✕"),"✕")</f>
        <v>1</v>
      </c>
      <c r="J391" s="119" t="str">
        <f>IF('変更シート（１回目）'!L391="なし",'変更シート（１回目）'!J391,'変更シート（１回目）'!N391)</f>
        <v>【住宅手当】</v>
      </c>
      <c r="K391" s="117">
        <f>'変更シート（１回目）'!T391</f>
        <v>0</v>
      </c>
      <c r="L391" s="300" t="s">
        <v>108</v>
      </c>
      <c r="M391" s="332" t="s">
        <v>110</v>
      </c>
      <c r="N391" s="283" t="s">
        <v>20</v>
      </c>
      <c r="O391" s="284"/>
      <c r="P391" s="284"/>
      <c r="Q391" s="284"/>
      <c r="R391" s="284"/>
      <c r="S391" s="285" t="s">
        <v>17</v>
      </c>
      <c r="T391" s="76">
        <f>IF(L391="【あり】",IF(N391="【住宅手当】",AC391,IF(N391="【宿舎借上げ】",AG391,0)),K391)</f>
        <v>0</v>
      </c>
      <c r="U391" s="76">
        <f t="shared" ref="U391:U402" si="248">I391*T391</f>
        <v>0</v>
      </c>
      <c r="V391" s="286"/>
      <c r="X391" s="70" t="str">
        <f t="shared" ref="X391:X402" si="249">IF(L391="【あり】",N391,J391)</f>
        <v>【住宅手当】</v>
      </c>
      <c r="Y391" s="70">
        <f t="shared" ref="Y391:Y402" si="250">IF(S391="標準エリア",1/2,(IF(S391="加算エリア",2/3,0)))</f>
        <v>0.5</v>
      </c>
      <c r="Z391" s="70">
        <f t="shared" ref="Z391:Z402" si="251">P391*Y391</f>
        <v>0</v>
      </c>
      <c r="AA391" s="70">
        <f t="shared" ref="AA391:AA402" si="252">IF(Z391&gt;=(IF(S391="標準エリア",10000,IF(S391="加算エリア",14000,0))),IF(S391="標準エリア",10000,IF(S391="加算エリア",14000,0)),Z391)</f>
        <v>0</v>
      </c>
      <c r="AB391" s="77">
        <f t="shared" ref="AB391:AB402" si="253">O391-P391</f>
        <v>0</v>
      </c>
      <c r="AC391" s="70">
        <f t="shared" ref="AC391:AC402" si="254">IF(AA391&gt;=AB391,AB391,AA391)</f>
        <v>0</v>
      </c>
      <c r="AD391" s="77">
        <f t="shared" ref="AD391:AD402" si="255">Q391-R391</f>
        <v>0</v>
      </c>
      <c r="AE391" s="70">
        <f t="shared" ref="AE391:AE402" si="256">AD391*Y391</f>
        <v>0</v>
      </c>
      <c r="AF391" s="70">
        <f t="shared" ref="AF391:AF402" si="257">IF(AE391&gt;=(IF(S391="標準エリア",10000,14000)),(IF(S391="標準エリア",10000,14000)),AE391)</f>
        <v>0</v>
      </c>
      <c r="AG391" s="70">
        <f t="shared" ref="AG391:AG402" si="258">IF(AF391&gt;=R391,R391,AF391)</f>
        <v>0</v>
      </c>
    </row>
    <row r="392" spans="1:33" s="70" customFormat="1" ht="20.5" customHeight="1" x14ac:dyDescent="0.55000000000000004">
      <c r="A392" s="315"/>
      <c r="B392" s="101" t="s">
        <v>97</v>
      </c>
      <c r="C392" s="102" t="str">
        <f>IF('変更シート（１回目）'!D392=0,'変更シート（１回目）'!C392,'変更シート（１回目）'!D392)</f>
        <v/>
      </c>
      <c r="D392" s="301"/>
      <c r="E392" s="90"/>
      <c r="F392" s="102">
        <v>2</v>
      </c>
      <c r="G392" s="104"/>
      <c r="H392" s="105"/>
      <c r="I392" s="106">
        <f t="shared" si="247"/>
        <v>1</v>
      </c>
      <c r="J392" s="118" t="str">
        <f>IF('変更シート（１回目）'!L392="なし",'変更シート（１回目）'!J392,'変更シート（１回目）'!N392)</f>
        <v>【住宅手当】</v>
      </c>
      <c r="K392" s="107">
        <f>'変更シート（１回目）'!T392</f>
        <v>0</v>
      </c>
      <c r="L392" s="300" t="s">
        <v>108</v>
      </c>
      <c r="M392" s="333"/>
      <c r="N392" s="288" t="s">
        <v>20</v>
      </c>
      <c r="O392" s="289"/>
      <c r="P392" s="289"/>
      <c r="Q392" s="289"/>
      <c r="R392" s="289"/>
      <c r="S392" s="290" t="s">
        <v>17</v>
      </c>
      <c r="T392" s="107">
        <f>IF(L392="【あり】",IF(N392="【住宅手当】",AC392,IF(N392="【宿舎借上げ】",AG392,0)),K392)</f>
        <v>0</v>
      </c>
      <c r="U392" s="107">
        <f t="shared" si="248"/>
        <v>0</v>
      </c>
      <c r="V392" s="291"/>
      <c r="X392" s="70" t="str">
        <f t="shared" si="249"/>
        <v>【住宅手当】</v>
      </c>
      <c r="Y392" s="70">
        <f t="shared" si="250"/>
        <v>0.5</v>
      </c>
      <c r="Z392" s="70">
        <f t="shared" si="251"/>
        <v>0</v>
      </c>
      <c r="AA392" s="70">
        <f t="shared" si="252"/>
        <v>0</v>
      </c>
      <c r="AB392" s="77">
        <f t="shared" si="253"/>
        <v>0</v>
      </c>
      <c r="AC392" s="70">
        <f t="shared" si="254"/>
        <v>0</v>
      </c>
      <c r="AD392" s="77">
        <f t="shared" si="255"/>
        <v>0</v>
      </c>
      <c r="AE392" s="70">
        <f t="shared" si="256"/>
        <v>0</v>
      </c>
      <c r="AF392" s="70">
        <f t="shared" si="257"/>
        <v>0</v>
      </c>
      <c r="AG392" s="70">
        <f t="shared" si="258"/>
        <v>0</v>
      </c>
    </row>
    <row r="393" spans="1:33" s="70" customFormat="1" ht="20.5" customHeight="1" x14ac:dyDescent="0.55000000000000004">
      <c r="A393" s="315"/>
      <c r="B393" s="101" t="s">
        <v>106</v>
      </c>
      <c r="C393" s="103" t="str">
        <f>IF('変更シート（１回目）'!D393=0,'変更シート（１回目）'!C393,'変更シート（１回目）'!D393)</f>
        <v/>
      </c>
      <c r="D393" s="301"/>
      <c r="E393" s="89"/>
      <c r="F393" s="102">
        <v>3</v>
      </c>
      <c r="G393" s="104"/>
      <c r="H393" s="105"/>
      <c r="I393" s="106">
        <f t="shared" si="247"/>
        <v>1</v>
      </c>
      <c r="J393" s="118" t="str">
        <f>IF('変更シート（１回目）'!L393="なし",'変更シート（１回目）'!J393,'変更シート（１回目）'!N393)</f>
        <v>【住宅手当】</v>
      </c>
      <c r="K393" s="107">
        <f>'変更シート（１回目）'!T393</f>
        <v>0</v>
      </c>
      <c r="L393" s="300" t="s">
        <v>108</v>
      </c>
      <c r="M393" s="333"/>
      <c r="N393" s="288" t="s">
        <v>20</v>
      </c>
      <c r="O393" s="289"/>
      <c r="P393" s="289"/>
      <c r="Q393" s="289"/>
      <c r="R393" s="289"/>
      <c r="S393" s="290" t="s">
        <v>17</v>
      </c>
      <c r="T393" s="107">
        <f t="shared" ref="T393:T402" si="259">IF(L393="【あり】",IF(N393="【住宅手当】",AC393,IF(N393="【宿舎借上げ】",AG393,0)),K393)</f>
        <v>0</v>
      </c>
      <c r="U393" s="107">
        <f t="shared" si="248"/>
        <v>0</v>
      </c>
      <c r="V393" s="291"/>
      <c r="X393" s="70" t="str">
        <f t="shared" si="249"/>
        <v>【住宅手当】</v>
      </c>
      <c r="Y393" s="70">
        <f t="shared" si="250"/>
        <v>0.5</v>
      </c>
      <c r="Z393" s="70">
        <f t="shared" si="251"/>
        <v>0</v>
      </c>
      <c r="AA393" s="70">
        <f t="shared" si="252"/>
        <v>0</v>
      </c>
      <c r="AB393" s="77">
        <f t="shared" si="253"/>
        <v>0</v>
      </c>
      <c r="AC393" s="70">
        <f t="shared" si="254"/>
        <v>0</v>
      </c>
      <c r="AD393" s="77">
        <f t="shared" si="255"/>
        <v>0</v>
      </c>
      <c r="AE393" s="70">
        <f t="shared" si="256"/>
        <v>0</v>
      </c>
      <c r="AF393" s="70">
        <f t="shared" si="257"/>
        <v>0</v>
      </c>
      <c r="AG393" s="70">
        <f t="shared" si="258"/>
        <v>0</v>
      </c>
    </row>
    <row r="394" spans="1:33" s="70" customFormat="1" ht="20.5" customHeight="1" x14ac:dyDescent="0.55000000000000004">
      <c r="A394" s="315"/>
      <c r="B394" s="323" t="s">
        <v>101</v>
      </c>
      <c r="C394" s="347" t="str">
        <f>IF('変更シート（１回目）'!D394=0,'変更シート（１回目）'!C394,'変更シート（１回目）'!D394)</f>
        <v/>
      </c>
      <c r="D394" s="329"/>
      <c r="E394" s="90"/>
      <c r="F394" s="102">
        <v>4</v>
      </c>
      <c r="G394" s="104"/>
      <c r="H394" s="105"/>
      <c r="I394" s="106">
        <f t="shared" si="247"/>
        <v>1</v>
      </c>
      <c r="J394" s="118" t="str">
        <f>IF('変更シート（１回目）'!L394="なし",'変更シート（１回目）'!J394,'変更シート（１回目）'!N394)</f>
        <v>【住宅手当】</v>
      </c>
      <c r="K394" s="107">
        <f>'変更シート（１回目）'!T394</f>
        <v>0</v>
      </c>
      <c r="L394" s="300" t="s">
        <v>108</v>
      </c>
      <c r="M394" s="333"/>
      <c r="N394" s="288" t="s">
        <v>20</v>
      </c>
      <c r="O394" s="289"/>
      <c r="P394" s="289"/>
      <c r="Q394" s="289"/>
      <c r="R394" s="289"/>
      <c r="S394" s="290" t="s">
        <v>17</v>
      </c>
      <c r="T394" s="107">
        <f t="shared" si="259"/>
        <v>0</v>
      </c>
      <c r="U394" s="107">
        <f t="shared" si="248"/>
        <v>0</v>
      </c>
      <c r="V394" s="291"/>
      <c r="X394" s="70" t="str">
        <f t="shared" si="249"/>
        <v>【住宅手当】</v>
      </c>
      <c r="Y394" s="70">
        <f t="shared" si="250"/>
        <v>0.5</v>
      </c>
      <c r="Z394" s="70">
        <f t="shared" si="251"/>
        <v>0</v>
      </c>
      <c r="AA394" s="70">
        <f t="shared" si="252"/>
        <v>0</v>
      </c>
      <c r="AB394" s="77">
        <f t="shared" si="253"/>
        <v>0</v>
      </c>
      <c r="AC394" s="70">
        <f t="shared" si="254"/>
        <v>0</v>
      </c>
      <c r="AD394" s="77">
        <f t="shared" si="255"/>
        <v>0</v>
      </c>
      <c r="AE394" s="70">
        <f t="shared" si="256"/>
        <v>0</v>
      </c>
      <c r="AF394" s="70">
        <f t="shared" si="257"/>
        <v>0</v>
      </c>
      <c r="AG394" s="70">
        <f t="shared" si="258"/>
        <v>0</v>
      </c>
    </row>
    <row r="395" spans="1:33" s="70" customFormat="1" ht="20.5" customHeight="1" x14ac:dyDescent="0.55000000000000004">
      <c r="A395" s="315"/>
      <c r="B395" s="324"/>
      <c r="C395" s="348"/>
      <c r="D395" s="330"/>
      <c r="E395" s="89"/>
      <c r="F395" s="102">
        <v>5</v>
      </c>
      <c r="G395" s="104"/>
      <c r="H395" s="105"/>
      <c r="I395" s="106">
        <f t="shared" si="247"/>
        <v>1</v>
      </c>
      <c r="J395" s="118" t="str">
        <f>IF('変更シート（１回目）'!L395="なし",'変更シート（１回目）'!J395,'変更シート（１回目）'!N395)</f>
        <v>【住宅手当】</v>
      </c>
      <c r="K395" s="107">
        <f>'変更シート（１回目）'!T395</f>
        <v>0</v>
      </c>
      <c r="L395" s="300" t="s">
        <v>108</v>
      </c>
      <c r="M395" s="333"/>
      <c r="N395" s="288" t="s">
        <v>20</v>
      </c>
      <c r="O395" s="289"/>
      <c r="P395" s="289"/>
      <c r="Q395" s="289"/>
      <c r="R395" s="289"/>
      <c r="S395" s="290" t="s">
        <v>17</v>
      </c>
      <c r="T395" s="107">
        <f t="shared" si="259"/>
        <v>0</v>
      </c>
      <c r="U395" s="107">
        <f t="shared" si="248"/>
        <v>0</v>
      </c>
      <c r="V395" s="291"/>
      <c r="X395" s="70" t="str">
        <f t="shared" si="249"/>
        <v>【住宅手当】</v>
      </c>
      <c r="Y395" s="70">
        <f t="shared" si="250"/>
        <v>0.5</v>
      </c>
      <c r="Z395" s="70">
        <f t="shared" si="251"/>
        <v>0</v>
      </c>
      <c r="AA395" s="70">
        <f t="shared" si="252"/>
        <v>0</v>
      </c>
      <c r="AB395" s="77">
        <f t="shared" si="253"/>
        <v>0</v>
      </c>
      <c r="AC395" s="70">
        <f t="shared" si="254"/>
        <v>0</v>
      </c>
      <c r="AD395" s="77">
        <f t="shared" si="255"/>
        <v>0</v>
      </c>
      <c r="AE395" s="70">
        <f t="shared" si="256"/>
        <v>0</v>
      </c>
      <c r="AF395" s="70">
        <f t="shared" si="257"/>
        <v>0</v>
      </c>
      <c r="AG395" s="70">
        <f t="shared" si="258"/>
        <v>0</v>
      </c>
    </row>
    <row r="396" spans="1:33" s="70" customFormat="1" ht="20.5" customHeight="1" thickBot="1" x14ac:dyDescent="0.6">
      <c r="A396" s="315"/>
      <c r="B396" s="325"/>
      <c r="C396" s="349"/>
      <c r="D396" s="331"/>
      <c r="E396" s="90"/>
      <c r="F396" s="102">
        <v>6</v>
      </c>
      <c r="G396" s="104"/>
      <c r="H396" s="105"/>
      <c r="I396" s="106">
        <f t="shared" si="247"/>
        <v>1</v>
      </c>
      <c r="J396" s="118" t="str">
        <f>IF('変更シート（１回目）'!L396="なし",'変更シート（１回目）'!J396,'変更シート（１回目）'!N396)</f>
        <v>【住宅手当】</v>
      </c>
      <c r="K396" s="107">
        <f>'変更シート（１回目）'!T396</f>
        <v>0</v>
      </c>
      <c r="L396" s="300" t="s">
        <v>108</v>
      </c>
      <c r="M396" s="333"/>
      <c r="N396" s="288" t="s">
        <v>20</v>
      </c>
      <c r="O396" s="289"/>
      <c r="P396" s="289"/>
      <c r="Q396" s="289"/>
      <c r="R396" s="289"/>
      <c r="S396" s="290" t="s">
        <v>17</v>
      </c>
      <c r="T396" s="107">
        <f t="shared" si="259"/>
        <v>0</v>
      </c>
      <c r="U396" s="107">
        <f t="shared" si="248"/>
        <v>0</v>
      </c>
      <c r="V396" s="291"/>
      <c r="X396" s="70" t="str">
        <f t="shared" si="249"/>
        <v>【住宅手当】</v>
      </c>
      <c r="Y396" s="70">
        <f t="shared" si="250"/>
        <v>0.5</v>
      </c>
      <c r="Z396" s="70">
        <f t="shared" si="251"/>
        <v>0</v>
      </c>
      <c r="AA396" s="70">
        <f t="shared" si="252"/>
        <v>0</v>
      </c>
      <c r="AB396" s="77">
        <f t="shared" si="253"/>
        <v>0</v>
      </c>
      <c r="AC396" s="70">
        <f t="shared" si="254"/>
        <v>0</v>
      </c>
      <c r="AD396" s="77">
        <f t="shared" si="255"/>
        <v>0</v>
      </c>
      <c r="AE396" s="70">
        <f t="shared" si="256"/>
        <v>0</v>
      </c>
      <c r="AF396" s="70">
        <f t="shared" si="257"/>
        <v>0</v>
      </c>
      <c r="AG396" s="70">
        <f t="shared" si="258"/>
        <v>0</v>
      </c>
    </row>
    <row r="397" spans="1:33" s="70" customFormat="1" ht="20.5" customHeight="1" x14ac:dyDescent="0.55000000000000004">
      <c r="A397" s="338"/>
      <c r="B397" s="99"/>
      <c r="C397" s="99"/>
      <c r="D397" s="99"/>
      <c r="E397" s="97"/>
      <c r="F397" s="102">
        <v>7</v>
      </c>
      <c r="G397" s="104"/>
      <c r="H397" s="105"/>
      <c r="I397" s="106">
        <f t="shared" si="247"/>
        <v>1</v>
      </c>
      <c r="J397" s="118" t="str">
        <f>IF('変更シート（１回目）'!L397="なし",'変更シート（１回目）'!J397,'変更シート（１回目）'!N397)</f>
        <v>【住宅手当】</v>
      </c>
      <c r="K397" s="107">
        <f>'変更シート（１回目）'!T397</f>
        <v>0</v>
      </c>
      <c r="L397" s="300" t="s">
        <v>108</v>
      </c>
      <c r="M397" s="333"/>
      <c r="N397" s="288" t="s">
        <v>20</v>
      </c>
      <c r="O397" s="289"/>
      <c r="P397" s="289"/>
      <c r="Q397" s="289"/>
      <c r="R397" s="289"/>
      <c r="S397" s="290" t="s">
        <v>17</v>
      </c>
      <c r="T397" s="107">
        <f t="shared" si="259"/>
        <v>0</v>
      </c>
      <c r="U397" s="107">
        <f t="shared" si="248"/>
        <v>0</v>
      </c>
      <c r="V397" s="291"/>
      <c r="X397" s="70" t="str">
        <f t="shared" si="249"/>
        <v>【住宅手当】</v>
      </c>
      <c r="Y397" s="70">
        <f t="shared" si="250"/>
        <v>0.5</v>
      </c>
      <c r="Z397" s="70">
        <f t="shared" si="251"/>
        <v>0</v>
      </c>
      <c r="AA397" s="70">
        <f t="shared" si="252"/>
        <v>0</v>
      </c>
      <c r="AB397" s="77">
        <f t="shared" si="253"/>
        <v>0</v>
      </c>
      <c r="AC397" s="70">
        <f t="shared" si="254"/>
        <v>0</v>
      </c>
      <c r="AD397" s="77">
        <f t="shared" si="255"/>
        <v>0</v>
      </c>
      <c r="AE397" s="70">
        <f t="shared" si="256"/>
        <v>0</v>
      </c>
      <c r="AF397" s="70">
        <f t="shared" si="257"/>
        <v>0</v>
      </c>
      <c r="AG397" s="70">
        <f t="shared" si="258"/>
        <v>0</v>
      </c>
    </row>
    <row r="398" spans="1:33" s="70" customFormat="1" ht="20.5" customHeight="1" thickBot="1" x14ac:dyDescent="0.6">
      <c r="A398" s="338"/>
      <c r="B398" s="100"/>
      <c r="C398" s="100"/>
      <c r="D398" s="100"/>
      <c r="E398" s="98"/>
      <c r="F398" s="102">
        <v>8</v>
      </c>
      <c r="G398" s="104"/>
      <c r="H398" s="105"/>
      <c r="I398" s="106">
        <f t="shared" si="247"/>
        <v>1</v>
      </c>
      <c r="J398" s="118" t="str">
        <f>IF('変更シート（１回目）'!L398="なし",'変更シート（１回目）'!J398,'変更シート（１回目）'!N398)</f>
        <v>【住宅手当】</v>
      </c>
      <c r="K398" s="107">
        <f>'変更シート（１回目）'!T398</f>
        <v>0</v>
      </c>
      <c r="L398" s="300" t="s">
        <v>108</v>
      </c>
      <c r="M398" s="333"/>
      <c r="N398" s="288" t="s">
        <v>20</v>
      </c>
      <c r="O398" s="289"/>
      <c r="P398" s="289"/>
      <c r="Q398" s="289"/>
      <c r="R398" s="289"/>
      <c r="S398" s="290" t="s">
        <v>17</v>
      </c>
      <c r="T398" s="107">
        <f t="shared" si="259"/>
        <v>0</v>
      </c>
      <c r="U398" s="107">
        <f t="shared" si="248"/>
        <v>0</v>
      </c>
      <c r="V398" s="291"/>
      <c r="X398" s="70" t="str">
        <f t="shared" si="249"/>
        <v>【住宅手当】</v>
      </c>
      <c r="Y398" s="70">
        <f t="shared" si="250"/>
        <v>0.5</v>
      </c>
      <c r="Z398" s="70">
        <f t="shared" si="251"/>
        <v>0</v>
      </c>
      <c r="AA398" s="70">
        <f t="shared" si="252"/>
        <v>0</v>
      </c>
      <c r="AB398" s="77">
        <f t="shared" si="253"/>
        <v>0</v>
      </c>
      <c r="AC398" s="70">
        <f t="shared" si="254"/>
        <v>0</v>
      </c>
      <c r="AD398" s="77">
        <f t="shared" si="255"/>
        <v>0</v>
      </c>
      <c r="AE398" s="70">
        <f t="shared" si="256"/>
        <v>0</v>
      </c>
      <c r="AF398" s="70">
        <f t="shared" si="257"/>
        <v>0</v>
      </c>
      <c r="AG398" s="70">
        <f t="shared" si="258"/>
        <v>0</v>
      </c>
    </row>
    <row r="399" spans="1:33" s="70" customFormat="1" ht="20.5" customHeight="1" thickBot="1" x14ac:dyDescent="0.6">
      <c r="A399" s="315"/>
      <c r="B399" s="172" t="str">
        <f>IF(D392=0,C392,D392)</f>
        <v/>
      </c>
      <c r="C399" s="173" t="s">
        <v>164</v>
      </c>
      <c r="D399" s="174"/>
      <c r="E399" s="89"/>
      <c r="F399" s="102">
        <v>9</v>
      </c>
      <c r="G399" s="104"/>
      <c r="H399" s="105"/>
      <c r="I399" s="106">
        <f t="shared" si="247"/>
        <v>1</v>
      </c>
      <c r="J399" s="118" t="str">
        <f>IF('変更シート（１回目）'!L399="なし",'変更シート（１回目）'!J399,'変更シート（１回目）'!N399)</f>
        <v>【住宅手当】</v>
      </c>
      <c r="K399" s="107">
        <f>'変更シート（１回目）'!T399</f>
        <v>0</v>
      </c>
      <c r="L399" s="300" t="s">
        <v>108</v>
      </c>
      <c r="M399" s="333"/>
      <c r="N399" s="288" t="s">
        <v>20</v>
      </c>
      <c r="O399" s="289"/>
      <c r="P399" s="289"/>
      <c r="Q399" s="289"/>
      <c r="R399" s="289"/>
      <c r="S399" s="290" t="s">
        <v>17</v>
      </c>
      <c r="T399" s="107">
        <f t="shared" si="259"/>
        <v>0</v>
      </c>
      <c r="U399" s="107">
        <f t="shared" si="248"/>
        <v>0</v>
      </c>
      <c r="V399" s="291"/>
      <c r="X399" s="70" t="str">
        <f t="shared" si="249"/>
        <v>【住宅手当】</v>
      </c>
      <c r="Y399" s="70">
        <f t="shared" si="250"/>
        <v>0.5</v>
      </c>
      <c r="Z399" s="70">
        <f t="shared" si="251"/>
        <v>0</v>
      </c>
      <c r="AA399" s="70">
        <f t="shared" si="252"/>
        <v>0</v>
      </c>
      <c r="AB399" s="77">
        <f t="shared" si="253"/>
        <v>0</v>
      </c>
      <c r="AC399" s="70">
        <f t="shared" si="254"/>
        <v>0</v>
      </c>
      <c r="AD399" s="77">
        <f t="shared" si="255"/>
        <v>0</v>
      </c>
      <c r="AE399" s="70">
        <f t="shared" si="256"/>
        <v>0</v>
      </c>
      <c r="AF399" s="70">
        <f t="shared" si="257"/>
        <v>0</v>
      </c>
      <c r="AG399" s="70">
        <f t="shared" si="258"/>
        <v>0</v>
      </c>
    </row>
    <row r="400" spans="1:33" s="70" customFormat="1" ht="20.5" customHeight="1" thickBot="1" x14ac:dyDescent="0.6">
      <c r="A400" s="315"/>
      <c r="B400" s="174" t="s">
        <v>5</v>
      </c>
      <c r="C400" s="175">
        <f>'変更シート（１回目）'!D400</f>
        <v>12</v>
      </c>
      <c r="D400" s="176">
        <f>COUNTIF(X391:X402,"&lt;&gt;【補助対象外】")</f>
        <v>12</v>
      </c>
      <c r="E400" s="90"/>
      <c r="F400" s="102">
        <v>10</v>
      </c>
      <c r="G400" s="104"/>
      <c r="H400" s="105"/>
      <c r="I400" s="106">
        <f t="shared" si="247"/>
        <v>1</v>
      </c>
      <c r="J400" s="118" t="str">
        <f>IF('変更シート（１回目）'!L400="なし",'変更シート（１回目）'!J400,'変更シート（１回目）'!N400)</f>
        <v>【住宅手当】</v>
      </c>
      <c r="K400" s="107">
        <f>'変更シート（１回目）'!T400</f>
        <v>0</v>
      </c>
      <c r="L400" s="300" t="s">
        <v>108</v>
      </c>
      <c r="M400" s="333"/>
      <c r="N400" s="288" t="s">
        <v>20</v>
      </c>
      <c r="O400" s="289"/>
      <c r="P400" s="289"/>
      <c r="Q400" s="289"/>
      <c r="R400" s="289"/>
      <c r="S400" s="290" t="s">
        <v>17</v>
      </c>
      <c r="T400" s="107">
        <f t="shared" si="259"/>
        <v>0</v>
      </c>
      <c r="U400" s="107">
        <f t="shared" si="248"/>
        <v>0</v>
      </c>
      <c r="V400" s="291"/>
      <c r="X400" s="70" t="str">
        <f t="shared" si="249"/>
        <v>【住宅手当】</v>
      </c>
      <c r="Y400" s="70">
        <f t="shared" si="250"/>
        <v>0.5</v>
      </c>
      <c r="Z400" s="70">
        <f t="shared" si="251"/>
        <v>0</v>
      </c>
      <c r="AA400" s="70">
        <f t="shared" si="252"/>
        <v>0</v>
      </c>
      <c r="AB400" s="77">
        <f t="shared" si="253"/>
        <v>0</v>
      </c>
      <c r="AC400" s="70">
        <f t="shared" si="254"/>
        <v>0</v>
      </c>
      <c r="AD400" s="77">
        <f t="shared" si="255"/>
        <v>0</v>
      </c>
      <c r="AE400" s="70">
        <f t="shared" si="256"/>
        <v>0</v>
      </c>
      <c r="AF400" s="70">
        <f t="shared" si="257"/>
        <v>0</v>
      </c>
      <c r="AG400" s="70">
        <f t="shared" si="258"/>
        <v>0</v>
      </c>
    </row>
    <row r="401" spans="1:33" s="70" customFormat="1" ht="20.5" customHeight="1" thickBot="1" x14ac:dyDescent="0.6">
      <c r="A401" s="315"/>
      <c r="B401" s="89" t="s">
        <v>114</v>
      </c>
      <c r="C401" s="182">
        <f>ROUNDDOWN(SUM(K391:K402),-3)</f>
        <v>0</v>
      </c>
      <c r="D401" s="177">
        <f>ROUNDDOWN(SUM(T391:T402),-3)</f>
        <v>0</v>
      </c>
      <c r="E401" s="89"/>
      <c r="F401" s="102">
        <v>11</v>
      </c>
      <c r="G401" s="104"/>
      <c r="H401" s="105"/>
      <c r="I401" s="106">
        <f t="shared" si="247"/>
        <v>1</v>
      </c>
      <c r="J401" s="118" t="str">
        <f>IF('変更シート（１回目）'!L401="なし",'変更シート（１回目）'!J401,'変更シート（１回目）'!N401)</f>
        <v>【住宅手当】</v>
      </c>
      <c r="K401" s="107">
        <f>'変更シート（１回目）'!T401</f>
        <v>0</v>
      </c>
      <c r="L401" s="300" t="s">
        <v>108</v>
      </c>
      <c r="M401" s="333"/>
      <c r="N401" s="288" t="s">
        <v>20</v>
      </c>
      <c r="O401" s="289"/>
      <c r="P401" s="289"/>
      <c r="Q401" s="289"/>
      <c r="R401" s="289"/>
      <c r="S401" s="290" t="s">
        <v>17</v>
      </c>
      <c r="T401" s="107">
        <f t="shared" si="259"/>
        <v>0</v>
      </c>
      <c r="U401" s="107">
        <f t="shared" si="248"/>
        <v>0</v>
      </c>
      <c r="V401" s="291"/>
      <c r="X401" s="70" t="str">
        <f t="shared" si="249"/>
        <v>【住宅手当】</v>
      </c>
      <c r="Y401" s="70">
        <f t="shared" si="250"/>
        <v>0.5</v>
      </c>
      <c r="Z401" s="70">
        <f t="shared" si="251"/>
        <v>0</v>
      </c>
      <c r="AA401" s="70">
        <f t="shared" si="252"/>
        <v>0</v>
      </c>
      <c r="AB401" s="77">
        <f t="shared" si="253"/>
        <v>0</v>
      </c>
      <c r="AC401" s="70">
        <f t="shared" si="254"/>
        <v>0</v>
      </c>
      <c r="AD401" s="77">
        <f t="shared" si="255"/>
        <v>0</v>
      </c>
      <c r="AE401" s="70">
        <f t="shared" si="256"/>
        <v>0</v>
      </c>
      <c r="AF401" s="70">
        <f t="shared" si="257"/>
        <v>0</v>
      </c>
      <c r="AG401" s="70">
        <f t="shared" si="258"/>
        <v>0</v>
      </c>
    </row>
    <row r="402" spans="1:33" s="70" customFormat="1" ht="20.5" customHeight="1" thickBot="1" x14ac:dyDescent="0.6">
      <c r="A402" s="315"/>
      <c r="B402" s="183" t="s">
        <v>115</v>
      </c>
      <c r="C402" s="178"/>
      <c r="D402" s="179">
        <f>D401-C401</f>
        <v>0</v>
      </c>
      <c r="E402" s="90"/>
      <c r="F402" s="108">
        <v>12</v>
      </c>
      <c r="G402" s="109"/>
      <c r="H402" s="110"/>
      <c r="I402" s="111">
        <f t="shared" si="247"/>
        <v>1</v>
      </c>
      <c r="J402" s="120" t="str">
        <f>IF('変更シート（１回目）'!L402="なし",'変更シート（１回目）'!J402,'変更シート（１回目）'!N402)</f>
        <v>【住宅手当】</v>
      </c>
      <c r="K402" s="112">
        <f>'変更シート（１回目）'!T402</f>
        <v>0</v>
      </c>
      <c r="L402" s="303" t="s">
        <v>108</v>
      </c>
      <c r="M402" s="334"/>
      <c r="N402" s="295" t="s">
        <v>20</v>
      </c>
      <c r="O402" s="296"/>
      <c r="P402" s="296"/>
      <c r="Q402" s="296"/>
      <c r="R402" s="296"/>
      <c r="S402" s="297" t="s">
        <v>17</v>
      </c>
      <c r="T402" s="112">
        <f t="shared" si="259"/>
        <v>0</v>
      </c>
      <c r="U402" s="112">
        <f t="shared" si="248"/>
        <v>0</v>
      </c>
      <c r="V402" s="298"/>
      <c r="X402" s="70" t="str">
        <f t="shared" si="249"/>
        <v>【住宅手当】</v>
      </c>
      <c r="Y402" s="70">
        <f t="shared" si="250"/>
        <v>0.5</v>
      </c>
      <c r="Z402" s="70">
        <f t="shared" si="251"/>
        <v>0</v>
      </c>
      <c r="AA402" s="70">
        <f t="shared" si="252"/>
        <v>0</v>
      </c>
      <c r="AB402" s="77">
        <f t="shared" si="253"/>
        <v>0</v>
      </c>
      <c r="AC402" s="70">
        <f t="shared" si="254"/>
        <v>0</v>
      </c>
      <c r="AD402" s="77">
        <f t="shared" si="255"/>
        <v>0</v>
      </c>
      <c r="AE402" s="70">
        <f t="shared" si="256"/>
        <v>0</v>
      </c>
      <c r="AF402" s="70">
        <f t="shared" si="257"/>
        <v>0</v>
      </c>
      <c r="AG402" s="70">
        <f t="shared" si="258"/>
        <v>0</v>
      </c>
    </row>
    <row r="403" spans="1:33" s="70" customFormat="1" ht="3.65" customHeight="1" x14ac:dyDescent="0.55000000000000004">
      <c r="A403" s="147"/>
      <c r="B403" s="91"/>
      <c r="C403" s="71"/>
      <c r="D403" s="151"/>
      <c r="E403" s="92"/>
      <c r="F403" s="71"/>
      <c r="G403" s="93"/>
      <c r="H403" s="93"/>
      <c r="I403" s="94"/>
      <c r="J403" s="156"/>
      <c r="K403" s="95"/>
      <c r="L403" s="156"/>
      <c r="M403" s="157"/>
      <c r="N403" s="267"/>
      <c r="O403" s="268"/>
      <c r="P403" s="268"/>
      <c r="Q403" s="268"/>
      <c r="R403" s="268"/>
      <c r="S403" s="267"/>
      <c r="T403" s="95"/>
      <c r="U403" s="95"/>
      <c r="V403" s="96"/>
      <c r="AB403" s="77"/>
      <c r="AD403" s="77"/>
    </row>
    <row r="404" spans="1:33" s="70" customFormat="1" ht="3.65" customHeight="1" x14ac:dyDescent="0.55000000000000004">
      <c r="A404" s="147"/>
      <c r="B404" s="91"/>
      <c r="C404" s="71"/>
      <c r="D404" s="151"/>
      <c r="E404" s="92"/>
      <c r="F404" s="71"/>
      <c r="G404" s="93"/>
      <c r="H404" s="93"/>
      <c r="I404" s="94"/>
      <c r="J404" s="156"/>
      <c r="K404" s="95"/>
      <c r="L404" s="156"/>
      <c r="M404" s="157"/>
      <c r="N404" s="267"/>
      <c r="O404" s="268"/>
      <c r="P404" s="268"/>
      <c r="Q404" s="268"/>
      <c r="R404" s="268"/>
      <c r="S404" s="267"/>
      <c r="T404" s="95"/>
      <c r="U404" s="95"/>
      <c r="V404" s="96"/>
      <c r="AB404" s="77"/>
      <c r="AD404" s="77"/>
    </row>
    <row r="405" spans="1:33" s="70" customFormat="1" ht="3.65" customHeight="1" thickBot="1" x14ac:dyDescent="0.6">
      <c r="A405" s="147"/>
      <c r="B405" s="91"/>
      <c r="C405" s="71"/>
      <c r="D405" s="151"/>
      <c r="E405" s="92"/>
      <c r="F405" s="71"/>
      <c r="G405" s="93"/>
      <c r="H405" s="93"/>
      <c r="I405" s="94"/>
      <c r="J405" s="156"/>
      <c r="K405" s="95"/>
      <c r="L405" s="156"/>
      <c r="M405" s="157"/>
      <c r="N405" s="267"/>
      <c r="O405" s="268"/>
      <c r="P405" s="268"/>
      <c r="Q405" s="268"/>
      <c r="R405" s="268"/>
      <c r="S405" s="267"/>
      <c r="T405" s="95"/>
      <c r="U405" s="95"/>
      <c r="V405" s="96"/>
      <c r="AB405" s="77"/>
      <c r="AD405" s="77"/>
    </row>
    <row r="406" spans="1:33" s="70" customFormat="1" ht="3.65" customHeight="1" x14ac:dyDescent="0.55000000000000004">
      <c r="A406" s="147"/>
      <c r="B406" s="162"/>
      <c r="C406" s="164"/>
      <c r="D406" s="161"/>
      <c r="E406" s="163"/>
      <c r="F406" s="164"/>
      <c r="G406" s="165"/>
      <c r="H406" s="165"/>
      <c r="I406" s="166"/>
      <c r="J406" s="180"/>
      <c r="K406" s="167"/>
      <c r="L406" s="180"/>
      <c r="M406" s="181"/>
      <c r="N406" s="269"/>
      <c r="O406" s="270"/>
      <c r="P406" s="270"/>
      <c r="Q406" s="270"/>
      <c r="R406" s="270"/>
      <c r="S406" s="269"/>
      <c r="T406" s="167"/>
      <c r="U406" s="167"/>
      <c r="V406" s="168"/>
      <c r="AB406" s="77"/>
      <c r="AD406" s="77"/>
    </row>
    <row r="407" spans="1:33" s="70" customFormat="1" ht="3.65" customHeight="1" x14ac:dyDescent="0.55000000000000004">
      <c r="A407" s="147"/>
      <c r="B407" s="91"/>
      <c r="C407" s="71"/>
      <c r="D407" s="151"/>
      <c r="E407" s="92"/>
      <c r="F407" s="71"/>
      <c r="G407" s="93"/>
      <c r="H407" s="93"/>
      <c r="I407" s="94"/>
      <c r="J407" s="156"/>
      <c r="K407" s="95"/>
      <c r="L407" s="156"/>
      <c r="M407" s="157"/>
      <c r="N407" s="267"/>
      <c r="O407" s="268"/>
      <c r="P407" s="268"/>
      <c r="Q407" s="268"/>
      <c r="R407" s="268"/>
      <c r="S407" s="267"/>
      <c r="T407" s="95"/>
      <c r="U407" s="95"/>
      <c r="V407" s="96"/>
      <c r="AB407" s="77"/>
      <c r="AD407" s="77"/>
    </row>
    <row r="408" spans="1:33" s="70" customFormat="1" ht="3.65" customHeight="1" x14ac:dyDescent="0.55000000000000004">
      <c r="A408" s="147"/>
      <c r="B408" s="91"/>
      <c r="C408" s="71"/>
      <c r="D408" s="151"/>
      <c r="E408" s="92"/>
      <c r="F408" s="71"/>
      <c r="G408" s="93"/>
      <c r="H408" s="93"/>
      <c r="I408" s="94"/>
      <c r="J408" s="156"/>
      <c r="K408" s="95"/>
      <c r="L408" s="156"/>
      <c r="M408" s="157"/>
      <c r="N408" s="267"/>
      <c r="O408" s="268"/>
      <c r="P408" s="268"/>
      <c r="Q408" s="268"/>
      <c r="R408" s="268"/>
      <c r="S408" s="267"/>
      <c r="T408" s="95"/>
      <c r="U408" s="95"/>
      <c r="V408" s="96"/>
      <c r="AB408" s="77"/>
      <c r="AD408" s="77"/>
    </row>
    <row r="409" spans="1:33" ht="20" thickBot="1" x14ac:dyDescent="0.5">
      <c r="B409" s="6"/>
      <c r="C409" s="6"/>
      <c r="D409" s="122" t="str">
        <f>'変更シート（１回目）'!D409</f>
        <v>21人目</v>
      </c>
      <c r="E409" s="6"/>
      <c r="F409" s="6"/>
      <c r="N409" s="155"/>
      <c r="O409" s="154"/>
      <c r="P409" s="154"/>
      <c r="Q409" s="154"/>
      <c r="R409" s="154"/>
      <c r="S409" s="154"/>
      <c r="T409" s="154"/>
      <c r="U409" s="154"/>
      <c r="V409" s="155"/>
    </row>
    <row r="410" spans="1:33" s="70" customFormat="1" ht="48" customHeight="1" thickBot="1" x14ac:dyDescent="0.6">
      <c r="A410" s="78"/>
      <c r="B410" s="83" t="s">
        <v>94</v>
      </c>
      <c r="C410" s="83" t="s">
        <v>105</v>
      </c>
      <c r="D410" s="114" t="s">
        <v>107</v>
      </c>
      <c r="E410" s="88"/>
      <c r="F410" s="83" t="s">
        <v>93</v>
      </c>
      <c r="G410" s="84" t="s">
        <v>66</v>
      </c>
      <c r="H410" s="84" t="s">
        <v>67</v>
      </c>
      <c r="I410" s="81" t="s">
        <v>73</v>
      </c>
      <c r="J410" s="116" t="s">
        <v>172</v>
      </c>
      <c r="K410" s="116" t="s">
        <v>170</v>
      </c>
      <c r="L410" s="116" t="s">
        <v>109</v>
      </c>
      <c r="M410" s="116"/>
      <c r="N410" s="84" t="s">
        <v>75</v>
      </c>
      <c r="O410" s="84" t="s">
        <v>69</v>
      </c>
      <c r="P410" s="84" t="s">
        <v>68</v>
      </c>
      <c r="Q410" s="84" t="s">
        <v>70</v>
      </c>
      <c r="R410" s="84" t="s">
        <v>71</v>
      </c>
      <c r="S410" s="84" t="s">
        <v>15</v>
      </c>
      <c r="T410" s="121" t="s">
        <v>113</v>
      </c>
      <c r="U410" s="80" t="s">
        <v>74</v>
      </c>
      <c r="V410" s="69" t="s">
        <v>116</v>
      </c>
      <c r="Y410" s="70" t="s">
        <v>54</v>
      </c>
      <c r="Z410" s="70" t="s">
        <v>79</v>
      </c>
      <c r="AA410" s="70" t="s">
        <v>56</v>
      </c>
      <c r="AB410" s="70" t="s">
        <v>57</v>
      </c>
      <c r="AC410" s="71" t="s">
        <v>58</v>
      </c>
      <c r="AD410" s="70" t="s">
        <v>59</v>
      </c>
      <c r="AE410" s="70" t="s">
        <v>60</v>
      </c>
      <c r="AF410" s="70" t="s">
        <v>61</v>
      </c>
      <c r="AG410" s="70" t="s">
        <v>62</v>
      </c>
    </row>
    <row r="411" spans="1:33" s="70" customFormat="1" ht="20.5" customHeight="1" x14ac:dyDescent="0.55000000000000004">
      <c r="A411" s="315"/>
      <c r="B411" s="72" t="s">
        <v>96</v>
      </c>
      <c r="C411" s="184" t="str">
        <f>IF('変更シート（１回目）'!D411=0,'変更シート（１回目）'!C411,'変更シート（１回目）'!D411)</f>
        <v/>
      </c>
      <c r="D411" s="304"/>
      <c r="E411" s="89"/>
      <c r="F411" s="87">
        <v>1</v>
      </c>
      <c r="G411" s="73"/>
      <c r="H411" s="74"/>
      <c r="I411" s="75">
        <f t="shared" ref="I411:I422" si="260">IF(H411-G411+1&lt;10,IF(H411-G411+1&gt;0,H411-G411+1,"✕"),"✕")</f>
        <v>1</v>
      </c>
      <c r="J411" s="119" t="str">
        <f>IF('変更シート（１回目）'!L411="なし",'変更シート（１回目）'!J411,'変更シート（１回目）'!N411)</f>
        <v>【住宅手当】</v>
      </c>
      <c r="K411" s="117">
        <f>'変更シート（１回目）'!T411</f>
        <v>0</v>
      </c>
      <c r="L411" s="300" t="s">
        <v>108</v>
      </c>
      <c r="M411" s="332" t="s">
        <v>110</v>
      </c>
      <c r="N411" s="283" t="s">
        <v>20</v>
      </c>
      <c r="O411" s="284"/>
      <c r="P411" s="284"/>
      <c r="Q411" s="284"/>
      <c r="R411" s="284"/>
      <c r="S411" s="285" t="s">
        <v>17</v>
      </c>
      <c r="T411" s="76">
        <f>IF(L411="【あり】",IF(N411="【住宅手当】",AC411,IF(N411="【宿舎借上げ】",AG411,0)),K411)</f>
        <v>0</v>
      </c>
      <c r="U411" s="76">
        <f t="shared" ref="U411:U422" si="261">I411*T411</f>
        <v>0</v>
      </c>
      <c r="V411" s="286"/>
      <c r="X411" s="70" t="str">
        <f t="shared" ref="X411:X422" si="262">IF(L411="【あり】",N411,J411)</f>
        <v>【住宅手当】</v>
      </c>
      <c r="Y411" s="70">
        <f t="shared" ref="Y411:Y422" si="263">IF(S411="標準エリア",1/2,(IF(S411="加算エリア",2/3,0)))</f>
        <v>0.5</v>
      </c>
      <c r="Z411" s="70">
        <f t="shared" ref="Z411:Z422" si="264">P411*Y411</f>
        <v>0</v>
      </c>
      <c r="AA411" s="70">
        <f t="shared" ref="AA411:AA422" si="265">IF(Z411&gt;=(IF(S411="標準エリア",10000,IF(S411="加算エリア",14000,0))),IF(S411="標準エリア",10000,IF(S411="加算エリア",14000,0)),Z411)</f>
        <v>0</v>
      </c>
      <c r="AB411" s="77">
        <f t="shared" ref="AB411:AB422" si="266">O411-P411</f>
        <v>0</v>
      </c>
      <c r="AC411" s="70">
        <f t="shared" ref="AC411:AC422" si="267">IF(AA411&gt;=AB411,AB411,AA411)</f>
        <v>0</v>
      </c>
      <c r="AD411" s="77">
        <f t="shared" ref="AD411:AD422" si="268">Q411-R411</f>
        <v>0</v>
      </c>
      <c r="AE411" s="70">
        <f t="shared" ref="AE411:AE422" si="269">AD411*Y411</f>
        <v>0</v>
      </c>
      <c r="AF411" s="70">
        <f t="shared" ref="AF411:AF422" si="270">IF(AE411&gt;=(IF(S411="標準エリア",10000,14000)),(IF(S411="標準エリア",10000,14000)),AE411)</f>
        <v>0</v>
      </c>
      <c r="AG411" s="70">
        <f t="shared" ref="AG411:AG422" si="271">IF(AF411&gt;=R411,R411,AF411)</f>
        <v>0</v>
      </c>
    </row>
    <row r="412" spans="1:33" s="70" customFormat="1" ht="20.5" customHeight="1" x14ac:dyDescent="0.55000000000000004">
      <c r="A412" s="315"/>
      <c r="B412" s="101" t="s">
        <v>97</v>
      </c>
      <c r="C412" s="102" t="str">
        <f>IF('変更シート（１回目）'!D412=0,'変更シート（１回目）'!C412,'変更シート（１回目）'!D412)</f>
        <v/>
      </c>
      <c r="D412" s="301"/>
      <c r="E412" s="90"/>
      <c r="F412" s="102">
        <v>2</v>
      </c>
      <c r="G412" s="104"/>
      <c r="H412" s="105"/>
      <c r="I412" s="106">
        <f t="shared" si="260"/>
        <v>1</v>
      </c>
      <c r="J412" s="118" t="str">
        <f>IF('変更シート（１回目）'!L412="なし",'変更シート（１回目）'!J412,'変更シート（１回目）'!N412)</f>
        <v>【住宅手当】</v>
      </c>
      <c r="K412" s="107">
        <f>'変更シート（１回目）'!T412</f>
        <v>0</v>
      </c>
      <c r="L412" s="300" t="s">
        <v>108</v>
      </c>
      <c r="M412" s="333"/>
      <c r="N412" s="288" t="s">
        <v>20</v>
      </c>
      <c r="O412" s="289"/>
      <c r="P412" s="289"/>
      <c r="Q412" s="289"/>
      <c r="R412" s="289"/>
      <c r="S412" s="290" t="s">
        <v>17</v>
      </c>
      <c r="T412" s="107">
        <f>IF(L412="【あり】",IF(N412="【住宅手当】",AC412,IF(N412="【宿舎借上げ】",AG412,0)),K412)</f>
        <v>0</v>
      </c>
      <c r="U412" s="107">
        <f t="shared" si="261"/>
        <v>0</v>
      </c>
      <c r="V412" s="291"/>
      <c r="X412" s="70" t="str">
        <f t="shared" si="262"/>
        <v>【住宅手当】</v>
      </c>
      <c r="Y412" s="70">
        <f t="shared" si="263"/>
        <v>0.5</v>
      </c>
      <c r="Z412" s="70">
        <f t="shared" si="264"/>
        <v>0</v>
      </c>
      <c r="AA412" s="70">
        <f t="shared" si="265"/>
        <v>0</v>
      </c>
      <c r="AB412" s="77">
        <f t="shared" si="266"/>
        <v>0</v>
      </c>
      <c r="AC412" s="70">
        <f t="shared" si="267"/>
        <v>0</v>
      </c>
      <c r="AD412" s="77">
        <f t="shared" si="268"/>
        <v>0</v>
      </c>
      <c r="AE412" s="70">
        <f t="shared" si="269"/>
        <v>0</v>
      </c>
      <c r="AF412" s="70">
        <f t="shared" si="270"/>
        <v>0</v>
      </c>
      <c r="AG412" s="70">
        <f t="shared" si="271"/>
        <v>0</v>
      </c>
    </row>
    <row r="413" spans="1:33" s="70" customFormat="1" ht="20.5" customHeight="1" x14ac:dyDescent="0.55000000000000004">
      <c r="A413" s="315"/>
      <c r="B413" s="101" t="s">
        <v>106</v>
      </c>
      <c r="C413" s="103" t="str">
        <f>IF('変更シート（１回目）'!D413=0,'変更シート（１回目）'!C413,'変更シート（１回目）'!D413)</f>
        <v/>
      </c>
      <c r="D413" s="301"/>
      <c r="E413" s="89"/>
      <c r="F413" s="102">
        <v>3</v>
      </c>
      <c r="G413" s="104"/>
      <c r="H413" s="105"/>
      <c r="I413" s="106">
        <f t="shared" si="260"/>
        <v>1</v>
      </c>
      <c r="J413" s="118" t="str">
        <f>IF('変更シート（１回目）'!L413="なし",'変更シート（１回目）'!J413,'変更シート（１回目）'!N413)</f>
        <v>【住宅手当】</v>
      </c>
      <c r="K413" s="107">
        <f>'変更シート（１回目）'!T413</f>
        <v>0</v>
      </c>
      <c r="L413" s="300" t="s">
        <v>108</v>
      </c>
      <c r="M413" s="333"/>
      <c r="N413" s="288" t="s">
        <v>20</v>
      </c>
      <c r="O413" s="289"/>
      <c r="P413" s="289"/>
      <c r="Q413" s="289"/>
      <c r="R413" s="289"/>
      <c r="S413" s="290" t="s">
        <v>17</v>
      </c>
      <c r="T413" s="107">
        <f t="shared" ref="T413:T422" si="272">IF(L413="【あり】",IF(N413="【住宅手当】",AC413,IF(N413="【宿舎借上げ】",AG413,0)),K413)</f>
        <v>0</v>
      </c>
      <c r="U413" s="107">
        <f t="shared" si="261"/>
        <v>0</v>
      </c>
      <c r="V413" s="291"/>
      <c r="X413" s="70" t="str">
        <f t="shared" si="262"/>
        <v>【住宅手当】</v>
      </c>
      <c r="Y413" s="70">
        <f t="shared" si="263"/>
        <v>0.5</v>
      </c>
      <c r="Z413" s="70">
        <f t="shared" si="264"/>
        <v>0</v>
      </c>
      <c r="AA413" s="70">
        <f t="shared" si="265"/>
        <v>0</v>
      </c>
      <c r="AB413" s="77">
        <f t="shared" si="266"/>
        <v>0</v>
      </c>
      <c r="AC413" s="70">
        <f t="shared" si="267"/>
        <v>0</v>
      </c>
      <c r="AD413" s="77">
        <f t="shared" si="268"/>
        <v>0</v>
      </c>
      <c r="AE413" s="70">
        <f t="shared" si="269"/>
        <v>0</v>
      </c>
      <c r="AF413" s="70">
        <f t="shared" si="270"/>
        <v>0</v>
      </c>
      <c r="AG413" s="70">
        <f t="shared" si="271"/>
        <v>0</v>
      </c>
    </row>
    <row r="414" spans="1:33" s="70" customFormat="1" ht="20.5" customHeight="1" x14ac:dyDescent="0.55000000000000004">
      <c r="A414" s="315"/>
      <c r="B414" s="323" t="s">
        <v>101</v>
      </c>
      <c r="C414" s="347" t="str">
        <f>IF('変更シート（１回目）'!D414=0,'変更シート（１回目）'!C414,'変更シート（１回目）'!D414)</f>
        <v/>
      </c>
      <c r="D414" s="329"/>
      <c r="E414" s="90"/>
      <c r="F414" s="102">
        <v>4</v>
      </c>
      <c r="G414" s="104"/>
      <c r="H414" s="105"/>
      <c r="I414" s="106">
        <f t="shared" si="260"/>
        <v>1</v>
      </c>
      <c r="J414" s="118" t="str">
        <f>IF('変更シート（１回目）'!L414="なし",'変更シート（１回目）'!J414,'変更シート（１回目）'!N414)</f>
        <v>【住宅手当】</v>
      </c>
      <c r="K414" s="107">
        <f>'変更シート（１回目）'!T414</f>
        <v>0</v>
      </c>
      <c r="L414" s="300" t="s">
        <v>108</v>
      </c>
      <c r="M414" s="333"/>
      <c r="N414" s="288" t="s">
        <v>20</v>
      </c>
      <c r="O414" s="289"/>
      <c r="P414" s="289"/>
      <c r="Q414" s="289"/>
      <c r="R414" s="289"/>
      <c r="S414" s="290" t="s">
        <v>17</v>
      </c>
      <c r="T414" s="107">
        <f t="shared" si="272"/>
        <v>0</v>
      </c>
      <c r="U414" s="107">
        <f t="shared" si="261"/>
        <v>0</v>
      </c>
      <c r="V414" s="291"/>
      <c r="X414" s="70" t="str">
        <f t="shared" si="262"/>
        <v>【住宅手当】</v>
      </c>
      <c r="Y414" s="70">
        <f t="shared" si="263"/>
        <v>0.5</v>
      </c>
      <c r="Z414" s="70">
        <f t="shared" si="264"/>
        <v>0</v>
      </c>
      <c r="AA414" s="70">
        <f t="shared" si="265"/>
        <v>0</v>
      </c>
      <c r="AB414" s="77">
        <f t="shared" si="266"/>
        <v>0</v>
      </c>
      <c r="AC414" s="70">
        <f t="shared" si="267"/>
        <v>0</v>
      </c>
      <c r="AD414" s="77">
        <f t="shared" si="268"/>
        <v>0</v>
      </c>
      <c r="AE414" s="70">
        <f t="shared" si="269"/>
        <v>0</v>
      </c>
      <c r="AF414" s="70">
        <f t="shared" si="270"/>
        <v>0</v>
      </c>
      <c r="AG414" s="70">
        <f t="shared" si="271"/>
        <v>0</v>
      </c>
    </row>
    <row r="415" spans="1:33" s="70" customFormat="1" ht="20.5" customHeight="1" x14ac:dyDescent="0.55000000000000004">
      <c r="A415" s="315"/>
      <c r="B415" s="324"/>
      <c r="C415" s="348"/>
      <c r="D415" s="330"/>
      <c r="E415" s="89"/>
      <c r="F415" s="102">
        <v>5</v>
      </c>
      <c r="G415" s="104"/>
      <c r="H415" s="105"/>
      <c r="I415" s="106">
        <f t="shared" si="260"/>
        <v>1</v>
      </c>
      <c r="J415" s="118" t="str">
        <f>IF('変更シート（１回目）'!L415="なし",'変更シート（１回目）'!J415,'変更シート（１回目）'!N415)</f>
        <v>【住宅手当】</v>
      </c>
      <c r="K415" s="107">
        <f>'変更シート（１回目）'!T415</f>
        <v>0</v>
      </c>
      <c r="L415" s="300" t="s">
        <v>108</v>
      </c>
      <c r="M415" s="333"/>
      <c r="N415" s="288" t="s">
        <v>20</v>
      </c>
      <c r="O415" s="289"/>
      <c r="P415" s="289"/>
      <c r="Q415" s="289"/>
      <c r="R415" s="289"/>
      <c r="S415" s="290" t="s">
        <v>17</v>
      </c>
      <c r="T415" s="107">
        <f t="shared" si="272"/>
        <v>0</v>
      </c>
      <c r="U415" s="107">
        <f t="shared" si="261"/>
        <v>0</v>
      </c>
      <c r="V415" s="291"/>
      <c r="X415" s="70" t="str">
        <f t="shared" si="262"/>
        <v>【住宅手当】</v>
      </c>
      <c r="Y415" s="70">
        <f t="shared" si="263"/>
        <v>0.5</v>
      </c>
      <c r="Z415" s="70">
        <f t="shared" si="264"/>
        <v>0</v>
      </c>
      <c r="AA415" s="70">
        <f t="shared" si="265"/>
        <v>0</v>
      </c>
      <c r="AB415" s="77">
        <f t="shared" si="266"/>
        <v>0</v>
      </c>
      <c r="AC415" s="70">
        <f t="shared" si="267"/>
        <v>0</v>
      </c>
      <c r="AD415" s="77">
        <f t="shared" si="268"/>
        <v>0</v>
      </c>
      <c r="AE415" s="70">
        <f t="shared" si="269"/>
        <v>0</v>
      </c>
      <c r="AF415" s="70">
        <f t="shared" si="270"/>
        <v>0</v>
      </c>
      <c r="AG415" s="70">
        <f t="shared" si="271"/>
        <v>0</v>
      </c>
    </row>
    <row r="416" spans="1:33" s="70" customFormat="1" ht="20.5" customHeight="1" thickBot="1" x14ac:dyDescent="0.6">
      <c r="A416" s="315"/>
      <c r="B416" s="325"/>
      <c r="C416" s="349"/>
      <c r="D416" s="331"/>
      <c r="E416" s="90"/>
      <c r="F416" s="102">
        <v>6</v>
      </c>
      <c r="G416" s="104"/>
      <c r="H416" s="105"/>
      <c r="I416" s="106">
        <f t="shared" si="260"/>
        <v>1</v>
      </c>
      <c r="J416" s="118" t="str">
        <f>IF('変更シート（１回目）'!L416="なし",'変更シート（１回目）'!J416,'変更シート（１回目）'!N416)</f>
        <v>【住宅手当】</v>
      </c>
      <c r="K416" s="107">
        <f>'変更シート（１回目）'!T416</f>
        <v>0</v>
      </c>
      <c r="L416" s="300" t="s">
        <v>108</v>
      </c>
      <c r="M416" s="333"/>
      <c r="N416" s="288" t="s">
        <v>20</v>
      </c>
      <c r="O416" s="289"/>
      <c r="P416" s="289"/>
      <c r="Q416" s="289"/>
      <c r="R416" s="289"/>
      <c r="S416" s="290" t="s">
        <v>17</v>
      </c>
      <c r="T416" s="107">
        <f t="shared" si="272"/>
        <v>0</v>
      </c>
      <c r="U416" s="107">
        <f t="shared" si="261"/>
        <v>0</v>
      </c>
      <c r="V416" s="291"/>
      <c r="X416" s="70" t="str">
        <f t="shared" si="262"/>
        <v>【住宅手当】</v>
      </c>
      <c r="Y416" s="70">
        <f t="shared" si="263"/>
        <v>0.5</v>
      </c>
      <c r="Z416" s="70">
        <f t="shared" si="264"/>
        <v>0</v>
      </c>
      <c r="AA416" s="70">
        <f t="shared" si="265"/>
        <v>0</v>
      </c>
      <c r="AB416" s="77">
        <f t="shared" si="266"/>
        <v>0</v>
      </c>
      <c r="AC416" s="70">
        <f t="shared" si="267"/>
        <v>0</v>
      </c>
      <c r="AD416" s="77">
        <f t="shared" si="268"/>
        <v>0</v>
      </c>
      <c r="AE416" s="70">
        <f t="shared" si="269"/>
        <v>0</v>
      </c>
      <c r="AF416" s="70">
        <f t="shared" si="270"/>
        <v>0</v>
      </c>
      <c r="AG416" s="70">
        <f t="shared" si="271"/>
        <v>0</v>
      </c>
    </row>
    <row r="417" spans="1:33" s="70" customFormat="1" ht="20.5" customHeight="1" x14ac:dyDescent="0.55000000000000004">
      <c r="A417" s="338"/>
      <c r="B417" s="99"/>
      <c r="C417" s="99"/>
      <c r="D417" s="99"/>
      <c r="E417" s="97"/>
      <c r="F417" s="102">
        <v>7</v>
      </c>
      <c r="G417" s="104"/>
      <c r="H417" s="105"/>
      <c r="I417" s="106">
        <f t="shared" si="260"/>
        <v>1</v>
      </c>
      <c r="J417" s="118" t="str">
        <f>IF('変更シート（１回目）'!L417="なし",'変更シート（１回目）'!J417,'変更シート（１回目）'!N417)</f>
        <v>【住宅手当】</v>
      </c>
      <c r="K417" s="107">
        <f>'変更シート（１回目）'!T417</f>
        <v>0</v>
      </c>
      <c r="L417" s="300" t="s">
        <v>108</v>
      </c>
      <c r="M417" s="333"/>
      <c r="N417" s="288" t="s">
        <v>20</v>
      </c>
      <c r="O417" s="289"/>
      <c r="P417" s="289"/>
      <c r="Q417" s="289"/>
      <c r="R417" s="289"/>
      <c r="S417" s="290" t="s">
        <v>17</v>
      </c>
      <c r="T417" s="107">
        <f t="shared" si="272"/>
        <v>0</v>
      </c>
      <c r="U417" s="107">
        <f t="shared" si="261"/>
        <v>0</v>
      </c>
      <c r="V417" s="291"/>
      <c r="X417" s="70" t="str">
        <f t="shared" si="262"/>
        <v>【住宅手当】</v>
      </c>
      <c r="Y417" s="70">
        <f t="shared" si="263"/>
        <v>0.5</v>
      </c>
      <c r="Z417" s="70">
        <f t="shared" si="264"/>
        <v>0</v>
      </c>
      <c r="AA417" s="70">
        <f t="shared" si="265"/>
        <v>0</v>
      </c>
      <c r="AB417" s="77">
        <f t="shared" si="266"/>
        <v>0</v>
      </c>
      <c r="AC417" s="70">
        <f t="shared" si="267"/>
        <v>0</v>
      </c>
      <c r="AD417" s="77">
        <f t="shared" si="268"/>
        <v>0</v>
      </c>
      <c r="AE417" s="70">
        <f t="shared" si="269"/>
        <v>0</v>
      </c>
      <c r="AF417" s="70">
        <f t="shared" si="270"/>
        <v>0</v>
      </c>
      <c r="AG417" s="70">
        <f t="shared" si="271"/>
        <v>0</v>
      </c>
    </row>
    <row r="418" spans="1:33" s="70" customFormat="1" ht="20.5" customHeight="1" thickBot="1" x14ac:dyDescent="0.6">
      <c r="A418" s="338"/>
      <c r="B418" s="100"/>
      <c r="C418" s="100"/>
      <c r="D418" s="100"/>
      <c r="E418" s="98"/>
      <c r="F418" s="102">
        <v>8</v>
      </c>
      <c r="G418" s="104"/>
      <c r="H418" s="105"/>
      <c r="I418" s="106">
        <f t="shared" si="260"/>
        <v>1</v>
      </c>
      <c r="J418" s="118" t="str">
        <f>IF('変更シート（１回目）'!L418="なし",'変更シート（１回目）'!J418,'変更シート（１回目）'!N418)</f>
        <v>【住宅手当】</v>
      </c>
      <c r="K418" s="107">
        <f>'変更シート（１回目）'!T418</f>
        <v>0</v>
      </c>
      <c r="L418" s="300" t="s">
        <v>108</v>
      </c>
      <c r="M418" s="333"/>
      <c r="N418" s="288" t="s">
        <v>20</v>
      </c>
      <c r="O418" s="289"/>
      <c r="P418" s="289"/>
      <c r="Q418" s="289"/>
      <c r="R418" s="289"/>
      <c r="S418" s="290" t="s">
        <v>17</v>
      </c>
      <c r="T418" s="107">
        <f t="shared" si="272"/>
        <v>0</v>
      </c>
      <c r="U418" s="107">
        <f t="shared" si="261"/>
        <v>0</v>
      </c>
      <c r="V418" s="291"/>
      <c r="X418" s="70" t="str">
        <f t="shared" si="262"/>
        <v>【住宅手当】</v>
      </c>
      <c r="Y418" s="70">
        <f t="shared" si="263"/>
        <v>0.5</v>
      </c>
      <c r="Z418" s="70">
        <f t="shared" si="264"/>
        <v>0</v>
      </c>
      <c r="AA418" s="70">
        <f t="shared" si="265"/>
        <v>0</v>
      </c>
      <c r="AB418" s="77">
        <f t="shared" si="266"/>
        <v>0</v>
      </c>
      <c r="AC418" s="70">
        <f t="shared" si="267"/>
        <v>0</v>
      </c>
      <c r="AD418" s="77">
        <f t="shared" si="268"/>
        <v>0</v>
      </c>
      <c r="AE418" s="70">
        <f t="shared" si="269"/>
        <v>0</v>
      </c>
      <c r="AF418" s="70">
        <f t="shared" si="270"/>
        <v>0</v>
      </c>
      <c r="AG418" s="70">
        <f t="shared" si="271"/>
        <v>0</v>
      </c>
    </row>
    <row r="419" spans="1:33" s="70" customFormat="1" ht="20.5" customHeight="1" thickBot="1" x14ac:dyDescent="0.6">
      <c r="A419" s="315"/>
      <c r="B419" s="172" t="str">
        <f>IF(D412=0,C412,D412)</f>
        <v/>
      </c>
      <c r="C419" s="173" t="s">
        <v>164</v>
      </c>
      <c r="D419" s="174"/>
      <c r="E419" s="89"/>
      <c r="F419" s="102">
        <v>9</v>
      </c>
      <c r="G419" s="104"/>
      <c r="H419" s="105"/>
      <c r="I419" s="106">
        <f t="shared" si="260"/>
        <v>1</v>
      </c>
      <c r="J419" s="118" t="str">
        <f>IF('変更シート（１回目）'!L419="なし",'変更シート（１回目）'!J419,'変更シート（１回目）'!N419)</f>
        <v>【住宅手当】</v>
      </c>
      <c r="K419" s="107">
        <f>'変更シート（１回目）'!T419</f>
        <v>0</v>
      </c>
      <c r="L419" s="300" t="s">
        <v>108</v>
      </c>
      <c r="M419" s="333"/>
      <c r="N419" s="288" t="s">
        <v>20</v>
      </c>
      <c r="O419" s="289"/>
      <c r="P419" s="289"/>
      <c r="Q419" s="289"/>
      <c r="R419" s="289"/>
      <c r="S419" s="290" t="s">
        <v>17</v>
      </c>
      <c r="T419" s="107">
        <f t="shared" si="272"/>
        <v>0</v>
      </c>
      <c r="U419" s="107">
        <f t="shared" si="261"/>
        <v>0</v>
      </c>
      <c r="V419" s="291"/>
      <c r="X419" s="70" t="str">
        <f t="shared" si="262"/>
        <v>【住宅手当】</v>
      </c>
      <c r="Y419" s="70">
        <f t="shared" si="263"/>
        <v>0.5</v>
      </c>
      <c r="Z419" s="70">
        <f t="shared" si="264"/>
        <v>0</v>
      </c>
      <c r="AA419" s="70">
        <f t="shared" si="265"/>
        <v>0</v>
      </c>
      <c r="AB419" s="77">
        <f t="shared" si="266"/>
        <v>0</v>
      </c>
      <c r="AC419" s="70">
        <f t="shared" si="267"/>
        <v>0</v>
      </c>
      <c r="AD419" s="77">
        <f t="shared" si="268"/>
        <v>0</v>
      </c>
      <c r="AE419" s="70">
        <f t="shared" si="269"/>
        <v>0</v>
      </c>
      <c r="AF419" s="70">
        <f t="shared" si="270"/>
        <v>0</v>
      </c>
      <c r="AG419" s="70">
        <f t="shared" si="271"/>
        <v>0</v>
      </c>
    </row>
    <row r="420" spans="1:33" s="70" customFormat="1" ht="20.5" customHeight="1" thickBot="1" x14ac:dyDescent="0.6">
      <c r="A420" s="315"/>
      <c r="B420" s="174" t="s">
        <v>5</v>
      </c>
      <c r="C420" s="175">
        <f>'変更シート（１回目）'!D420</f>
        <v>12</v>
      </c>
      <c r="D420" s="176">
        <f>COUNTIF(X411:X422,"&lt;&gt;【補助対象外】")</f>
        <v>12</v>
      </c>
      <c r="E420" s="90"/>
      <c r="F420" s="102">
        <v>10</v>
      </c>
      <c r="G420" s="104"/>
      <c r="H420" s="105"/>
      <c r="I420" s="106">
        <f t="shared" si="260"/>
        <v>1</v>
      </c>
      <c r="J420" s="118" t="str">
        <f>IF('変更シート（１回目）'!L420="なし",'変更シート（１回目）'!J420,'変更シート（１回目）'!N420)</f>
        <v>【住宅手当】</v>
      </c>
      <c r="K420" s="107">
        <f>'変更シート（１回目）'!T420</f>
        <v>0</v>
      </c>
      <c r="L420" s="300" t="s">
        <v>108</v>
      </c>
      <c r="M420" s="333"/>
      <c r="N420" s="288" t="s">
        <v>20</v>
      </c>
      <c r="O420" s="289"/>
      <c r="P420" s="289"/>
      <c r="Q420" s="289"/>
      <c r="R420" s="289"/>
      <c r="S420" s="290" t="s">
        <v>17</v>
      </c>
      <c r="T420" s="107">
        <f t="shared" si="272"/>
        <v>0</v>
      </c>
      <c r="U420" s="107">
        <f t="shared" si="261"/>
        <v>0</v>
      </c>
      <c r="V420" s="291"/>
      <c r="X420" s="70" t="str">
        <f t="shared" si="262"/>
        <v>【住宅手当】</v>
      </c>
      <c r="Y420" s="70">
        <f t="shared" si="263"/>
        <v>0.5</v>
      </c>
      <c r="Z420" s="70">
        <f t="shared" si="264"/>
        <v>0</v>
      </c>
      <c r="AA420" s="70">
        <f t="shared" si="265"/>
        <v>0</v>
      </c>
      <c r="AB420" s="77">
        <f t="shared" si="266"/>
        <v>0</v>
      </c>
      <c r="AC420" s="70">
        <f t="shared" si="267"/>
        <v>0</v>
      </c>
      <c r="AD420" s="77">
        <f t="shared" si="268"/>
        <v>0</v>
      </c>
      <c r="AE420" s="70">
        <f t="shared" si="269"/>
        <v>0</v>
      </c>
      <c r="AF420" s="70">
        <f t="shared" si="270"/>
        <v>0</v>
      </c>
      <c r="AG420" s="70">
        <f t="shared" si="271"/>
        <v>0</v>
      </c>
    </row>
    <row r="421" spans="1:33" s="70" customFormat="1" ht="20.5" customHeight="1" thickBot="1" x14ac:dyDescent="0.6">
      <c r="A421" s="315"/>
      <c r="B421" s="89" t="s">
        <v>114</v>
      </c>
      <c r="C421" s="182">
        <f>ROUNDDOWN(SUM(K411:K422),-3)</f>
        <v>0</v>
      </c>
      <c r="D421" s="177">
        <f>ROUNDDOWN(SUM(T411:T422),-3)</f>
        <v>0</v>
      </c>
      <c r="E421" s="89"/>
      <c r="F421" s="102">
        <v>11</v>
      </c>
      <c r="G421" s="104"/>
      <c r="H421" s="105"/>
      <c r="I421" s="106">
        <f t="shared" si="260"/>
        <v>1</v>
      </c>
      <c r="J421" s="118" t="str">
        <f>IF('変更シート（１回目）'!L421="なし",'変更シート（１回目）'!J421,'変更シート（１回目）'!N421)</f>
        <v>【住宅手当】</v>
      </c>
      <c r="K421" s="107">
        <f>'変更シート（１回目）'!T421</f>
        <v>0</v>
      </c>
      <c r="L421" s="300" t="s">
        <v>108</v>
      </c>
      <c r="M421" s="333"/>
      <c r="N421" s="288" t="s">
        <v>20</v>
      </c>
      <c r="O421" s="289"/>
      <c r="P421" s="289"/>
      <c r="Q421" s="289"/>
      <c r="R421" s="289"/>
      <c r="S421" s="290" t="s">
        <v>17</v>
      </c>
      <c r="T421" s="107">
        <f t="shared" si="272"/>
        <v>0</v>
      </c>
      <c r="U421" s="107">
        <f t="shared" si="261"/>
        <v>0</v>
      </c>
      <c r="V421" s="291"/>
      <c r="X421" s="70" t="str">
        <f t="shared" si="262"/>
        <v>【住宅手当】</v>
      </c>
      <c r="Y421" s="70">
        <f t="shared" si="263"/>
        <v>0.5</v>
      </c>
      <c r="Z421" s="70">
        <f t="shared" si="264"/>
        <v>0</v>
      </c>
      <c r="AA421" s="70">
        <f t="shared" si="265"/>
        <v>0</v>
      </c>
      <c r="AB421" s="77">
        <f t="shared" si="266"/>
        <v>0</v>
      </c>
      <c r="AC421" s="70">
        <f t="shared" si="267"/>
        <v>0</v>
      </c>
      <c r="AD421" s="77">
        <f t="shared" si="268"/>
        <v>0</v>
      </c>
      <c r="AE421" s="70">
        <f t="shared" si="269"/>
        <v>0</v>
      </c>
      <c r="AF421" s="70">
        <f t="shared" si="270"/>
        <v>0</v>
      </c>
      <c r="AG421" s="70">
        <f t="shared" si="271"/>
        <v>0</v>
      </c>
    </row>
    <row r="422" spans="1:33" s="70" customFormat="1" ht="20.5" customHeight="1" thickBot="1" x14ac:dyDescent="0.6">
      <c r="A422" s="315"/>
      <c r="B422" s="183" t="s">
        <v>115</v>
      </c>
      <c r="C422" s="178"/>
      <c r="D422" s="179">
        <f>D421-C421</f>
        <v>0</v>
      </c>
      <c r="E422" s="90"/>
      <c r="F422" s="108">
        <v>12</v>
      </c>
      <c r="G422" s="109"/>
      <c r="H422" s="110"/>
      <c r="I422" s="111">
        <f t="shared" si="260"/>
        <v>1</v>
      </c>
      <c r="J422" s="120" t="str">
        <f>IF('変更シート（１回目）'!L422="なし",'変更シート（１回目）'!J422,'変更シート（１回目）'!N422)</f>
        <v>【住宅手当】</v>
      </c>
      <c r="K422" s="112">
        <f>'変更シート（１回目）'!T422</f>
        <v>0</v>
      </c>
      <c r="L422" s="303" t="s">
        <v>108</v>
      </c>
      <c r="M422" s="334"/>
      <c r="N422" s="295" t="s">
        <v>20</v>
      </c>
      <c r="O422" s="296"/>
      <c r="P422" s="296"/>
      <c r="Q422" s="296"/>
      <c r="R422" s="296"/>
      <c r="S422" s="297" t="s">
        <v>17</v>
      </c>
      <c r="T422" s="112">
        <f t="shared" si="272"/>
        <v>0</v>
      </c>
      <c r="U422" s="112">
        <f t="shared" si="261"/>
        <v>0</v>
      </c>
      <c r="V422" s="298"/>
      <c r="X422" s="70" t="str">
        <f t="shared" si="262"/>
        <v>【住宅手当】</v>
      </c>
      <c r="Y422" s="70">
        <f t="shared" si="263"/>
        <v>0.5</v>
      </c>
      <c r="Z422" s="70">
        <f t="shared" si="264"/>
        <v>0</v>
      </c>
      <c r="AA422" s="70">
        <f t="shared" si="265"/>
        <v>0</v>
      </c>
      <c r="AB422" s="77">
        <f t="shared" si="266"/>
        <v>0</v>
      </c>
      <c r="AC422" s="70">
        <f t="shared" si="267"/>
        <v>0</v>
      </c>
      <c r="AD422" s="77">
        <f t="shared" si="268"/>
        <v>0</v>
      </c>
      <c r="AE422" s="70">
        <f t="shared" si="269"/>
        <v>0</v>
      </c>
      <c r="AF422" s="70">
        <f t="shared" si="270"/>
        <v>0</v>
      </c>
      <c r="AG422" s="70">
        <f t="shared" si="271"/>
        <v>0</v>
      </c>
    </row>
    <row r="423" spans="1:33" s="70" customFormat="1" ht="3.65" customHeight="1" x14ac:dyDescent="0.55000000000000004">
      <c r="A423" s="147"/>
      <c r="B423" s="91"/>
      <c r="C423" s="71"/>
      <c r="D423" s="151"/>
      <c r="E423" s="92"/>
      <c r="F423" s="71"/>
      <c r="G423" s="93"/>
      <c r="H423" s="93"/>
      <c r="I423" s="94"/>
      <c r="J423" s="156"/>
      <c r="K423" s="95"/>
      <c r="L423" s="156"/>
      <c r="M423" s="157"/>
      <c r="N423" s="267"/>
      <c r="O423" s="268"/>
      <c r="P423" s="268"/>
      <c r="Q423" s="268"/>
      <c r="R423" s="268"/>
      <c r="S423" s="267"/>
      <c r="T423" s="95"/>
      <c r="U423" s="95"/>
      <c r="V423" s="96"/>
      <c r="AB423" s="77"/>
      <c r="AD423" s="77"/>
    </row>
    <row r="424" spans="1:33" s="70" customFormat="1" ht="3.65" customHeight="1" x14ac:dyDescent="0.55000000000000004">
      <c r="A424" s="147"/>
      <c r="B424" s="91"/>
      <c r="C424" s="71"/>
      <c r="D424" s="151"/>
      <c r="E424" s="92"/>
      <c r="F424" s="71"/>
      <c r="G424" s="93"/>
      <c r="H424" s="93"/>
      <c r="I424" s="94"/>
      <c r="J424" s="156"/>
      <c r="K424" s="95"/>
      <c r="L424" s="156"/>
      <c r="M424" s="157"/>
      <c r="N424" s="267"/>
      <c r="O424" s="268"/>
      <c r="P424" s="268"/>
      <c r="Q424" s="268"/>
      <c r="R424" s="268"/>
      <c r="S424" s="267"/>
      <c r="T424" s="95"/>
      <c r="U424" s="95"/>
      <c r="V424" s="96"/>
      <c r="AB424" s="77"/>
      <c r="AD424" s="77"/>
    </row>
    <row r="425" spans="1:33" s="70" customFormat="1" ht="3.65" customHeight="1" thickBot="1" x14ac:dyDescent="0.6">
      <c r="A425" s="147"/>
      <c r="B425" s="91"/>
      <c r="C425" s="71"/>
      <c r="D425" s="151"/>
      <c r="E425" s="92"/>
      <c r="F425" s="71"/>
      <c r="G425" s="93"/>
      <c r="H425" s="93"/>
      <c r="I425" s="94"/>
      <c r="J425" s="156"/>
      <c r="K425" s="95"/>
      <c r="L425" s="156"/>
      <c r="M425" s="157"/>
      <c r="N425" s="267"/>
      <c r="O425" s="268"/>
      <c r="P425" s="268"/>
      <c r="Q425" s="268"/>
      <c r="R425" s="268"/>
      <c r="S425" s="267"/>
      <c r="T425" s="95"/>
      <c r="U425" s="95"/>
      <c r="V425" s="96"/>
      <c r="AB425" s="77"/>
      <c r="AD425" s="77"/>
    </row>
    <row r="426" spans="1:33" s="70" customFormat="1" ht="3.65" customHeight="1" x14ac:dyDescent="0.55000000000000004">
      <c r="A426" s="147"/>
      <c r="B426" s="162"/>
      <c r="C426" s="164"/>
      <c r="D426" s="161"/>
      <c r="E426" s="163"/>
      <c r="F426" s="164"/>
      <c r="G426" s="165"/>
      <c r="H426" s="165"/>
      <c r="I426" s="166"/>
      <c r="J426" s="180"/>
      <c r="K426" s="167"/>
      <c r="L426" s="180"/>
      <c r="M426" s="181"/>
      <c r="N426" s="269"/>
      <c r="O426" s="270"/>
      <c r="P426" s="270"/>
      <c r="Q426" s="270"/>
      <c r="R426" s="270"/>
      <c r="S426" s="269"/>
      <c r="T426" s="167"/>
      <c r="U426" s="167"/>
      <c r="V426" s="168"/>
      <c r="AB426" s="77"/>
      <c r="AD426" s="77"/>
    </row>
    <row r="427" spans="1:33" s="70" customFormat="1" ht="3.65" customHeight="1" x14ac:dyDescent="0.55000000000000004">
      <c r="A427" s="147"/>
      <c r="B427" s="91"/>
      <c r="C427" s="71"/>
      <c r="D427" s="151"/>
      <c r="E427" s="92"/>
      <c r="F427" s="71"/>
      <c r="G427" s="93"/>
      <c r="H427" s="93"/>
      <c r="I427" s="94"/>
      <c r="J427" s="156"/>
      <c r="K427" s="95"/>
      <c r="L427" s="156"/>
      <c r="M427" s="157"/>
      <c r="N427" s="267"/>
      <c r="O427" s="268"/>
      <c r="P427" s="268"/>
      <c r="Q427" s="268"/>
      <c r="R427" s="268"/>
      <c r="S427" s="267"/>
      <c r="T427" s="95"/>
      <c r="U427" s="95"/>
      <c r="V427" s="96"/>
      <c r="AB427" s="77"/>
      <c r="AD427" s="77"/>
    </row>
    <row r="428" spans="1:33" s="70" customFormat="1" ht="3.65" customHeight="1" x14ac:dyDescent="0.55000000000000004">
      <c r="A428" s="147"/>
      <c r="B428" s="91"/>
      <c r="C428" s="71"/>
      <c r="D428" s="151"/>
      <c r="E428" s="92"/>
      <c r="F428" s="71"/>
      <c r="G428" s="93"/>
      <c r="H428" s="93"/>
      <c r="I428" s="94"/>
      <c r="J428" s="156"/>
      <c r="K428" s="95"/>
      <c r="L428" s="156"/>
      <c r="M428" s="157"/>
      <c r="N428" s="267"/>
      <c r="O428" s="268"/>
      <c r="P428" s="268"/>
      <c r="Q428" s="268"/>
      <c r="R428" s="268"/>
      <c r="S428" s="267"/>
      <c r="T428" s="95"/>
      <c r="U428" s="95"/>
      <c r="V428" s="96"/>
      <c r="AB428" s="77"/>
      <c r="AD428" s="77"/>
    </row>
    <row r="429" spans="1:33" ht="20" thickBot="1" x14ac:dyDescent="0.5">
      <c r="B429" s="6"/>
      <c r="C429" s="6"/>
      <c r="D429" s="122" t="str">
        <f>'変更シート（１回目）'!D429</f>
        <v>22人目</v>
      </c>
      <c r="E429" s="6"/>
      <c r="F429" s="6"/>
      <c r="N429" s="155"/>
      <c r="O429" s="154"/>
      <c r="P429" s="154"/>
      <c r="Q429" s="154"/>
      <c r="R429" s="154"/>
      <c r="S429" s="154"/>
      <c r="T429" s="154"/>
      <c r="U429" s="154"/>
      <c r="V429" s="155"/>
    </row>
    <row r="430" spans="1:33" s="70" customFormat="1" ht="48" customHeight="1" thickBot="1" x14ac:dyDescent="0.6">
      <c r="A430" s="78"/>
      <c r="B430" s="83" t="s">
        <v>94</v>
      </c>
      <c r="C430" s="83" t="s">
        <v>105</v>
      </c>
      <c r="D430" s="114" t="s">
        <v>107</v>
      </c>
      <c r="E430" s="88"/>
      <c r="F430" s="83" t="s">
        <v>93</v>
      </c>
      <c r="G430" s="84" t="s">
        <v>66</v>
      </c>
      <c r="H430" s="84" t="s">
        <v>67</v>
      </c>
      <c r="I430" s="81" t="s">
        <v>73</v>
      </c>
      <c r="J430" s="116" t="s">
        <v>172</v>
      </c>
      <c r="K430" s="116" t="s">
        <v>170</v>
      </c>
      <c r="L430" s="116" t="s">
        <v>109</v>
      </c>
      <c r="M430" s="116"/>
      <c r="N430" s="84" t="s">
        <v>75</v>
      </c>
      <c r="O430" s="84" t="s">
        <v>69</v>
      </c>
      <c r="P430" s="84" t="s">
        <v>68</v>
      </c>
      <c r="Q430" s="84" t="s">
        <v>70</v>
      </c>
      <c r="R430" s="84" t="s">
        <v>71</v>
      </c>
      <c r="S430" s="84" t="s">
        <v>15</v>
      </c>
      <c r="T430" s="121" t="s">
        <v>113</v>
      </c>
      <c r="U430" s="80" t="s">
        <v>74</v>
      </c>
      <c r="V430" s="69" t="s">
        <v>116</v>
      </c>
      <c r="Y430" s="70" t="s">
        <v>54</v>
      </c>
      <c r="Z430" s="70" t="s">
        <v>79</v>
      </c>
      <c r="AA430" s="70" t="s">
        <v>56</v>
      </c>
      <c r="AB430" s="70" t="s">
        <v>57</v>
      </c>
      <c r="AC430" s="71" t="s">
        <v>58</v>
      </c>
      <c r="AD430" s="70" t="s">
        <v>59</v>
      </c>
      <c r="AE430" s="70" t="s">
        <v>60</v>
      </c>
      <c r="AF430" s="70" t="s">
        <v>61</v>
      </c>
      <c r="AG430" s="70" t="s">
        <v>62</v>
      </c>
    </row>
    <row r="431" spans="1:33" s="70" customFormat="1" ht="20.5" customHeight="1" x14ac:dyDescent="0.55000000000000004">
      <c r="A431" s="315"/>
      <c r="B431" s="72" t="s">
        <v>96</v>
      </c>
      <c r="C431" s="184" t="str">
        <f>IF('変更シート（１回目）'!D431=0,'変更シート（１回目）'!C431,'変更シート（１回目）'!D431)</f>
        <v/>
      </c>
      <c r="D431" s="304"/>
      <c r="E431" s="89"/>
      <c r="F431" s="87">
        <v>1</v>
      </c>
      <c r="G431" s="73"/>
      <c r="H431" s="74"/>
      <c r="I431" s="75">
        <f t="shared" ref="I431:I442" si="273">IF(H431-G431+1&lt;10,IF(H431-G431+1&gt;0,H431-G431+1,"✕"),"✕")</f>
        <v>1</v>
      </c>
      <c r="J431" s="119" t="str">
        <f>IF('変更シート（１回目）'!L431="なし",'変更シート（１回目）'!J431,'変更シート（１回目）'!N431)</f>
        <v>【住宅手当】</v>
      </c>
      <c r="K431" s="117">
        <f>'変更シート（１回目）'!T431</f>
        <v>0</v>
      </c>
      <c r="L431" s="300" t="s">
        <v>108</v>
      </c>
      <c r="M431" s="332" t="s">
        <v>110</v>
      </c>
      <c r="N431" s="283" t="s">
        <v>20</v>
      </c>
      <c r="O431" s="284"/>
      <c r="P431" s="284"/>
      <c r="Q431" s="284"/>
      <c r="R431" s="284"/>
      <c r="S431" s="285" t="s">
        <v>17</v>
      </c>
      <c r="T431" s="76">
        <f>IF(L431="【あり】",IF(N431="【住宅手当】",AC431,IF(N431="【宿舎借上げ】",AG431,0)),K431)</f>
        <v>0</v>
      </c>
      <c r="U431" s="76">
        <f t="shared" ref="U431:U442" si="274">I431*T431</f>
        <v>0</v>
      </c>
      <c r="V431" s="286"/>
      <c r="X431" s="70" t="str">
        <f t="shared" ref="X431:X442" si="275">IF(L431="【あり】",N431,J431)</f>
        <v>【住宅手当】</v>
      </c>
      <c r="Y431" s="70">
        <f t="shared" ref="Y431:Y442" si="276">IF(S431="標準エリア",1/2,(IF(S431="加算エリア",2/3,0)))</f>
        <v>0.5</v>
      </c>
      <c r="Z431" s="70">
        <f t="shared" ref="Z431:Z442" si="277">P431*Y431</f>
        <v>0</v>
      </c>
      <c r="AA431" s="70">
        <f t="shared" ref="AA431:AA442" si="278">IF(Z431&gt;=(IF(S431="標準エリア",10000,IF(S431="加算エリア",14000,0))),IF(S431="標準エリア",10000,IF(S431="加算エリア",14000,0)),Z431)</f>
        <v>0</v>
      </c>
      <c r="AB431" s="77">
        <f t="shared" ref="AB431:AB442" si="279">O431-P431</f>
        <v>0</v>
      </c>
      <c r="AC431" s="70">
        <f t="shared" ref="AC431:AC442" si="280">IF(AA431&gt;=AB431,AB431,AA431)</f>
        <v>0</v>
      </c>
      <c r="AD431" s="77">
        <f t="shared" ref="AD431:AD442" si="281">Q431-R431</f>
        <v>0</v>
      </c>
      <c r="AE431" s="70">
        <f t="shared" ref="AE431:AE442" si="282">AD431*Y431</f>
        <v>0</v>
      </c>
      <c r="AF431" s="70">
        <f t="shared" ref="AF431:AF442" si="283">IF(AE431&gt;=(IF(S431="標準エリア",10000,14000)),(IF(S431="標準エリア",10000,14000)),AE431)</f>
        <v>0</v>
      </c>
      <c r="AG431" s="70">
        <f t="shared" ref="AG431:AG442" si="284">IF(AF431&gt;=R431,R431,AF431)</f>
        <v>0</v>
      </c>
    </row>
    <row r="432" spans="1:33" s="70" customFormat="1" ht="20.5" customHeight="1" x14ac:dyDescent="0.55000000000000004">
      <c r="A432" s="315"/>
      <c r="B432" s="101" t="s">
        <v>97</v>
      </c>
      <c r="C432" s="102" t="str">
        <f>IF('変更シート（１回目）'!D432=0,'変更シート（１回目）'!C432,'変更シート（１回目）'!D432)</f>
        <v/>
      </c>
      <c r="D432" s="301"/>
      <c r="E432" s="90"/>
      <c r="F432" s="102">
        <v>2</v>
      </c>
      <c r="G432" s="104"/>
      <c r="H432" s="105"/>
      <c r="I432" s="106">
        <f t="shared" si="273"/>
        <v>1</v>
      </c>
      <c r="J432" s="118" t="str">
        <f>IF('変更シート（１回目）'!L432="なし",'変更シート（１回目）'!J432,'変更シート（１回目）'!N432)</f>
        <v>【住宅手当】</v>
      </c>
      <c r="K432" s="107">
        <f>'変更シート（１回目）'!T432</f>
        <v>0</v>
      </c>
      <c r="L432" s="300" t="s">
        <v>108</v>
      </c>
      <c r="M432" s="333"/>
      <c r="N432" s="288" t="s">
        <v>20</v>
      </c>
      <c r="O432" s="289"/>
      <c r="P432" s="289"/>
      <c r="Q432" s="289"/>
      <c r="R432" s="289"/>
      <c r="S432" s="290" t="s">
        <v>17</v>
      </c>
      <c r="T432" s="107">
        <f>IF(L432="【あり】",IF(N432="【住宅手当】",AC432,IF(N432="【宿舎借上げ】",AG432,0)),K432)</f>
        <v>0</v>
      </c>
      <c r="U432" s="107">
        <f t="shared" si="274"/>
        <v>0</v>
      </c>
      <c r="V432" s="291"/>
      <c r="X432" s="70" t="str">
        <f t="shared" si="275"/>
        <v>【住宅手当】</v>
      </c>
      <c r="Y432" s="70">
        <f t="shared" si="276"/>
        <v>0.5</v>
      </c>
      <c r="Z432" s="70">
        <f t="shared" si="277"/>
        <v>0</v>
      </c>
      <c r="AA432" s="70">
        <f t="shared" si="278"/>
        <v>0</v>
      </c>
      <c r="AB432" s="77">
        <f t="shared" si="279"/>
        <v>0</v>
      </c>
      <c r="AC432" s="70">
        <f t="shared" si="280"/>
        <v>0</v>
      </c>
      <c r="AD432" s="77">
        <f t="shared" si="281"/>
        <v>0</v>
      </c>
      <c r="AE432" s="70">
        <f t="shared" si="282"/>
        <v>0</v>
      </c>
      <c r="AF432" s="70">
        <f t="shared" si="283"/>
        <v>0</v>
      </c>
      <c r="AG432" s="70">
        <f t="shared" si="284"/>
        <v>0</v>
      </c>
    </row>
    <row r="433" spans="1:33" s="70" customFormat="1" ht="20.5" customHeight="1" x14ac:dyDescent="0.55000000000000004">
      <c r="A433" s="315"/>
      <c r="B433" s="101" t="s">
        <v>106</v>
      </c>
      <c r="C433" s="103" t="str">
        <f>IF('変更シート（１回目）'!D433=0,'変更シート（１回目）'!C433,'変更シート（１回目）'!D433)</f>
        <v/>
      </c>
      <c r="D433" s="301"/>
      <c r="E433" s="89"/>
      <c r="F433" s="102">
        <v>3</v>
      </c>
      <c r="G433" s="104"/>
      <c r="H433" s="105"/>
      <c r="I433" s="106">
        <f t="shared" si="273"/>
        <v>1</v>
      </c>
      <c r="J433" s="118" t="str">
        <f>IF('変更シート（１回目）'!L433="なし",'変更シート（１回目）'!J433,'変更シート（１回目）'!N433)</f>
        <v>【住宅手当】</v>
      </c>
      <c r="K433" s="107">
        <f>'変更シート（１回目）'!T433</f>
        <v>0</v>
      </c>
      <c r="L433" s="300" t="s">
        <v>108</v>
      </c>
      <c r="M433" s="333"/>
      <c r="N433" s="288" t="s">
        <v>20</v>
      </c>
      <c r="O433" s="289"/>
      <c r="P433" s="289"/>
      <c r="Q433" s="289"/>
      <c r="R433" s="289"/>
      <c r="S433" s="290" t="s">
        <v>17</v>
      </c>
      <c r="T433" s="107">
        <f t="shared" ref="T433:T442" si="285">IF(L433="【あり】",IF(N433="【住宅手当】",AC433,IF(N433="【宿舎借上げ】",AG433,0)),K433)</f>
        <v>0</v>
      </c>
      <c r="U433" s="107">
        <f t="shared" si="274"/>
        <v>0</v>
      </c>
      <c r="V433" s="291"/>
      <c r="X433" s="70" t="str">
        <f t="shared" si="275"/>
        <v>【住宅手当】</v>
      </c>
      <c r="Y433" s="70">
        <f t="shared" si="276"/>
        <v>0.5</v>
      </c>
      <c r="Z433" s="70">
        <f t="shared" si="277"/>
        <v>0</v>
      </c>
      <c r="AA433" s="70">
        <f t="shared" si="278"/>
        <v>0</v>
      </c>
      <c r="AB433" s="77">
        <f t="shared" si="279"/>
        <v>0</v>
      </c>
      <c r="AC433" s="70">
        <f t="shared" si="280"/>
        <v>0</v>
      </c>
      <c r="AD433" s="77">
        <f t="shared" si="281"/>
        <v>0</v>
      </c>
      <c r="AE433" s="70">
        <f t="shared" si="282"/>
        <v>0</v>
      </c>
      <c r="AF433" s="70">
        <f t="shared" si="283"/>
        <v>0</v>
      </c>
      <c r="AG433" s="70">
        <f t="shared" si="284"/>
        <v>0</v>
      </c>
    </row>
    <row r="434" spans="1:33" s="70" customFormat="1" ht="20.5" customHeight="1" x14ac:dyDescent="0.55000000000000004">
      <c r="A434" s="315"/>
      <c r="B434" s="323" t="s">
        <v>101</v>
      </c>
      <c r="C434" s="347" t="str">
        <f>IF('変更シート（１回目）'!D434=0,'変更シート（１回目）'!C434,'変更シート（１回目）'!D434)</f>
        <v/>
      </c>
      <c r="D434" s="329"/>
      <c r="E434" s="90"/>
      <c r="F434" s="102">
        <v>4</v>
      </c>
      <c r="G434" s="104"/>
      <c r="H434" s="105"/>
      <c r="I434" s="106">
        <f t="shared" si="273"/>
        <v>1</v>
      </c>
      <c r="J434" s="118" t="str">
        <f>IF('変更シート（１回目）'!L434="なし",'変更シート（１回目）'!J434,'変更シート（１回目）'!N434)</f>
        <v>【住宅手当】</v>
      </c>
      <c r="K434" s="107">
        <f>'変更シート（１回目）'!T434</f>
        <v>0</v>
      </c>
      <c r="L434" s="300" t="s">
        <v>108</v>
      </c>
      <c r="M434" s="333"/>
      <c r="N434" s="288" t="s">
        <v>20</v>
      </c>
      <c r="O434" s="289"/>
      <c r="P434" s="289"/>
      <c r="Q434" s="289"/>
      <c r="R434" s="289"/>
      <c r="S434" s="290" t="s">
        <v>17</v>
      </c>
      <c r="T434" s="107">
        <f t="shared" si="285"/>
        <v>0</v>
      </c>
      <c r="U434" s="107">
        <f t="shared" si="274"/>
        <v>0</v>
      </c>
      <c r="V434" s="291"/>
      <c r="X434" s="70" t="str">
        <f t="shared" si="275"/>
        <v>【住宅手当】</v>
      </c>
      <c r="Y434" s="70">
        <f t="shared" si="276"/>
        <v>0.5</v>
      </c>
      <c r="Z434" s="70">
        <f t="shared" si="277"/>
        <v>0</v>
      </c>
      <c r="AA434" s="70">
        <f t="shared" si="278"/>
        <v>0</v>
      </c>
      <c r="AB434" s="77">
        <f t="shared" si="279"/>
        <v>0</v>
      </c>
      <c r="AC434" s="70">
        <f t="shared" si="280"/>
        <v>0</v>
      </c>
      <c r="AD434" s="77">
        <f t="shared" si="281"/>
        <v>0</v>
      </c>
      <c r="AE434" s="70">
        <f t="shared" si="282"/>
        <v>0</v>
      </c>
      <c r="AF434" s="70">
        <f t="shared" si="283"/>
        <v>0</v>
      </c>
      <c r="AG434" s="70">
        <f t="shared" si="284"/>
        <v>0</v>
      </c>
    </row>
    <row r="435" spans="1:33" s="70" customFormat="1" ht="20.5" customHeight="1" x14ac:dyDescent="0.55000000000000004">
      <c r="A435" s="315"/>
      <c r="B435" s="324"/>
      <c r="C435" s="348"/>
      <c r="D435" s="330"/>
      <c r="E435" s="89"/>
      <c r="F435" s="102">
        <v>5</v>
      </c>
      <c r="G435" s="104"/>
      <c r="H435" s="105"/>
      <c r="I435" s="106">
        <f t="shared" si="273"/>
        <v>1</v>
      </c>
      <c r="J435" s="118" t="str">
        <f>IF('変更シート（１回目）'!L435="なし",'変更シート（１回目）'!J435,'変更シート（１回目）'!N435)</f>
        <v>【住宅手当】</v>
      </c>
      <c r="K435" s="107">
        <f>'変更シート（１回目）'!T435</f>
        <v>0</v>
      </c>
      <c r="L435" s="300" t="s">
        <v>108</v>
      </c>
      <c r="M435" s="333"/>
      <c r="N435" s="288" t="s">
        <v>20</v>
      </c>
      <c r="O435" s="289"/>
      <c r="P435" s="289"/>
      <c r="Q435" s="289"/>
      <c r="R435" s="289"/>
      <c r="S435" s="290" t="s">
        <v>17</v>
      </c>
      <c r="T435" s="107">
        <f t="shared" si="285"/>
        <v>0</v>
      </c>
      <c r="U435" s="107">
        <f t="shared" si="274"/>
        <v>0</v>
      </c>
      <c r="V435" s="291"/>
      <c r="X435" s="70" t="str">
        <f t="shared" si="275"/>
        <v>【住宅手当】</v>
      </c>
      <c r="Y435" s="70">
        <f t="shared" si="276"/>
        <v>0.5</v>
      </c>
      <c r="Z435" s="70">
        <f t="shared" si="277"/>
        <v>0</v>
      </c>
      <c r="AA435" s="70">
        <f t="shared" si="278"/>
        <v>0</v>
      </c>
      <c r="AB435" s="77">
        <f t="shared" si="279"/>
        <v>0</v>
      </c>
      <c r="AC435" s="70">
        <f t="shared" si="280"/>
        <v>0</v>
      </c>
      <c r="AD435" s="77">
        <f t="shared" si="281"/>
        <v>0</v>
      </c>
      <c r="AE435" s="70">
        <f t="shared" si="282"/>
        <v>0</v>
      </c>
      <c r="AF435" s="70">
        <f t="shared" si="283"/>
        <v>0</v>
      </c>
      <c r="AG435" s="70">
        <f t="shared" si="284"/>
        <v>0</v>
      </c>
    </row>
    <row r="436" spans="1:33" s="70" customFormat="1" ht="20.5" customHeight="1" thickBot="1" x14ac:dyDescent="0.6">
      <c r="A436" s="315"/>
      <c r="B436" s="325"/>
      <c r="C436" s="349"/>
      <c r="D436" s="331"/>
      <c r="E436" s="90"/>
      <c r="F436" s="102">
        <v>6</v>
      </c>
      <c r="G436" s="104"/>
      <c r="H436" s="105"/>
      <c r="I436" s="106">
        <f t="shared" si="273"/>
        <v>1</v>
      </c>
      <c r="J436" s="118" t="str">
        <f>IF('変更シート（１回目）'!L436="なし",'変更シート（１回目）'!J436,'変更シート（１回目）'!N436)</f>
        <v>【住宅手当】</v>
      </c>
      <c r="K436" s="107">
        <f>'変更シート（１回目）'!T436</f>
        <v>0</v>
      </c>
      <c r="L436" s="300" t="s">
        <v>108</v>
      </c>
      <c r="M436" s="333"/>
      <c r="N436" s="288" t="s">
        <v>20</v>
      </c>
      <c r="O436" s="289"/>
      <c r="P436" s="289"/>
      <c r="Q436" s="289"/>
      <c r="R436" s="289"/>
      <c r="S436" s="290" t="s">
        <v>17</v>
      </c>
      <c r="T436" s="107">
        <f t="shared" si="285"/>
        <v>0</v>
      </c>
      <c r="U436" s="107">
        <f t="shared" si="274"/>
        <v>0</v>
      </c>
      <c r="V436" s="291"/>
      <c r="X436" s="70" t="str">
        <f t="shared" si="275"/>
        <v>【住宅手当】</v>
      </c>
      <c r="Y436" s="70">
        <f t="shared" si="276"/>
        <v>0.5</v>
      </c>
      <c r="Z436" s="70">
        <f t="shared" si="277"/>
        <v>0</v>
      </c>
      <c r="AA436" s="70">
        <f t="shared" si="278"/>
        <v>0</v>
      </c>
      <c r="AB436" s="77">
        <f t="shared" si="279"/>
        <v>0</v>
      </c>
      <c r="AC436" s="70">
        <f t="shared" si="280"/>
        <v>0</v>
      </c>
      <c r="AD436" s="77">
        <f t="shared" si="281"/>
        <v>0</v>
      </c>
      <c r="AE436" s="70">
        <f t="shared" si="282"/>
        <v>0</v>
      </c>
      <c r="AF436" s="70">
        <f t="shared" si="283"/>
        <v>0</v>
      </c>
      <c r="AG436" s="70">
        <f t="shared" si="284"/>
        <v>0</v>
      </c>
    </row>
    <row r="437" spans="1:33" s="70" customFormat="1" ht="20.5" customHeight="1" x14ac:dyDescent="0.55000000000000004">
      <c r="A437" s="338"/>
      <c r="B437" s="99"/>
      <c r="C437" s="99"/>
      <c r="D437" s="99"/>
      <c r="E437" s="97"/>
      <c r="F437" s="102">
        <v>7</v>
      </c>
      <c r="G437" s="104"/>
      <c r="H437" s="105"/>
      <c r="I437" s="106">
        <f t="shared" si="273"/>
        <v>1</v>
      </c>
      <c r="J437" s="118" t="str">
        <f>IF('変更シート（１回目）'!L437="なし",'変更シート（１回目）'!J437,'変更シート（１回目）'!N437)</f>
        <v>【住宅手当】</v>
      </c>
      <c r="K437" s="107">
        <f>'変更シート（１回目）'!T437</f>
        <v>0</v>
      </c>
      <c r="L437" s="300" t="s">
        <v>108</v>
      </c>
      <c r="M437" s="333"/>
      <c r="N437" s="288" t="s">
        <v>20</v>
      </c>
      <c r="O437" s="289"/>
      <c r="P437" s="289"/>
      <c r="Q437" s="289"/>
      <c r="R437" s="289"/>
      <c r="S437" s="290" t="s">
        <v>17</v>
      </c>
      <c r="T437" s="107">
        <f t="shared" si="285"/>
        <v>0</v>
      </c>
      <c r="U437" s="107">
        <f t="shared" si="274"/>
        <v>0</v>
      </c>
      <c r="V437" s="291"/>
      <c r="X437" s="70" t="str">
        <f t="shared" si="275"/>
        <v>【住宅手当】</v>
      </c>
      <c r="Y437" s="70">
        <f t="shared" si="276"/>
        <v>0.5</v>
      </c>
      <c r="Z437" s="70">
        <f t="shared" si="277"/>
        <v>0</v>
      </c>
      <c r="AA437" s="70">
        <f t="shared" si="278"/>
        <v>0</v>
      </c>
      <c r="AB437" s="77">
        <f t="shared" si="279"/>
        <v>0</v>
      </c>
      <c r="AC437" s="70">
        <f t="shared" si="280"/>
        <v>0</v>
      </c>
      <c r="AD437" s="77">
        <f t="shared" si="281"/>
        <v>0</v>
      </c>
      <c r="AE437" s="70">
        <f t="shared" si="282"/>
        <v>0</v>
      </c>
      <c r="AF437" s="70">
        <f t="shared" si="283"/>
        <v>0</v>
      </c>
      <c r="AG437" s="70">
        <f t="shared" si="284"/>
        <v>0</v>
      </c>
    </row>
    <row r="438" spans="1:33" s="70" customFormat="1" ht="20.5" customHeight="1" thickBot="1" x14ac:dyDescent="0.6">
      <c r="A438" s="338"/>
      <c r="B438" s="100"/>
      <c r="C438" s="100"/>
      <c r="D438" s="100"/>
      <c r="E438" s="98"/>
      <c r="F438" s="102">
        <v>8</v>
      </c>
      <c r="G438" s="104"/>
      <c r="H438" s="105"/>
      <c r="I438" s="106">
        <f t="shared" si="273"/>
        <v>1</v>
      </c>
      <c r="J438" s="118" t="str">
        <f>IF('変更シート（１回目）'!L438="なし",'変更シート（１回目）'!J438,'変更シート（１回目）'!N438)</f>
        <v>【住宅手当】</v>
      </c>
      <c r="K438" s="107">
        <f>'変更シート（１回目）'!T438</f>
        <v>0</v>
      </c>
      <c r="L438" s="300" t="s">
        <v>108</v>
      </c>
      <c r="M438" s="333"/>
      <c r="N438" s="288" t="s">
        <v>20</v>
      </c>
      <c r="O438" s="289"/>
      <c r="P438" s="289"/>
      <c r="Q438" s="289"/>
      <c r="R438" s="289"/>
      <c r="S438" s="290" t="s">
        <v>17</v>
      </c>
      <c r="T438" s="107">
        <f t="shared" si="285"/>
        <v>0</v>
      </c>
      <c r="U438" s="107">
        <f t="shared" si="274"/>
        <v>0</v>
      </c>
      <c r="V438" s="291"/>
      <c r="X438" s="70" t="str">
        <f t="shared" si="275"/>
        <v>【住宅手当】</v>
      </c>
      <c r="Y438" s="70">
        <f t="shared" si="276"/>
        <v>0.5</v>
      </c>
      <c r="Z438" s="70">
        <f t="shared" si="277"/>
        <v>0</v>
      </c>
      <c r="AA438" s="70">
        <f t="shared" si="278"/>
        <v>0</v>
      </c>
      <c r="AB438" s="77">
        <f t="shared" si="279"/>
        <v>0</v>
      </c>
      <c r="AC438" s="70">
        <f t="shared" si="280"/>
        <v>0</v>
      </c>
      <c r="AD438" s="77">
        <f t="shared" si="281"/>
        <v>0</v>
      </c>
      <c r="AE438" s="70">
        <f t="shared" si="282"/>
        <v>0</v>
      </c>
      <c r="AF438" s="70">
        <f t="shared" si="283"/>
        <v>0</v>
      </c>
      <c r="AG438" s="70">
        <f t="shared" si="284"/>
        <v>0</v>
      </c>
    </row>
    <row r="439" spans="1:33" s="70" customFormat="1" ht="20.5" customHeight="1" thickBot="1" x14ac:dyDescent="0.6">
      <c r="A439" s="315"/>
      <c r="B439" s="172" t="str">
        <f>IF(D432=0,C432,D432)</f>
        <v/>
      </c>
      <c r="C439" s="173" t="s">
        <v>164</v>
      </c>
      <c r="D439" s="174"/>
      <c r="E439" s="89"/>
      <c r="F439" s="102">
        <v>9</v>
      </c>
      <c r="G439" s="104"/>
      <c r="H439" s="105"/>
      <c r="I439" s="106">
        <f t="shared" si="273"/>
        <v>1</v>
      </c>
      <c r="J439" s="118" t="str">
        <f>IF('変更シート（１回目）'!L439="なし",'変更シート（１回目）'!J439,'変更シート（１回目）'!N439)</f>
        <v>【住宅手当】</v>
      </c>
      <c r="K439" s="107">
        <f>'変更シート（１回目）'!T439</f>
        <v>0</v>
      </c>
      <c r="L439" s="300" t="s">
        <v>108</v>
      </c>
      <c r="M439" s="333"/>
      <c r="N439" s="288" t="s">
        <v>20</v>
      </c>
      <c r="O439" s="289"/>
      <c r="P439" s="289"/>
      <c r="Q439" s="289"/>
      <c r="R439" s="289"/>
      <c r="S439" s="290" t="s">
        <v>17</v>
      </c>
      <c r="T439" s="107">
        <f t="shared" si="285"/>
        <v>0</v>
      </c>
      <c r="U439" s="107">
        <f t="shared" si="274"/>
        <v>0</v>
      </c>
      <c r="V439" s="291"/>
      <c r="X439" s="70" t="str">
        <f t="shared" si="275"/>
        <v>【住宅手当】</v>
      </c>
      <c r="Y439" s="70">
        <f t="shared" si="276"/>
        <v>0.5</v>
      </c>
      <c r="Z439" s="70">
        <f t="shared" si="277"/>
        <v>0</v>
      </c>
      <c r="AA439" s="70">
        <f t="shared" si="278"/>
        <v>0</v>
      </c>
      <c r="AB439" s="77">
        <f t="shared" si="279"/>
        <v>0</v>
      </c>
      <c r="AC439" s="70">
        <f t="shared" si="280"/>
        <v>0</v>
      </c>
      <c r="AD439" s="77">
        <f t="shared" si="281"/>
        <v>0</v>
      </c>
      <c r="AE439" s="70">
        <f t="shared" si="282"/>
        <v>0</v>
      </c>
      <c r="AF439" s="70">
        <f t="shared" si="283"/>
        <v>0</v>
      </c>
      <c r="AG439" s="70">
        <f t="shared" si="284"/>
        <v>0</v>
      </c>
    </row>
    <row r="440" spans="1:33" s="70" customFormat="1" ht="20.5" customHeight="1" thickBot="1" x14ac:dyDescent="0.6">
      <c r="A440" s="315"/>
      <c r="B440" s="174" t="s">
        <v>5</v>
      </c>
      <c r="C440" s="175">
        <f>'変更シート（１回目）'!D440</f>
        <v>12</v>
      </c>
      <c r="D440" s="176">
        <f>COUNTIF(X431:X442,"&lt;&gt;【補助対象外】")</f>
        <v>12</v>
      </c>
      <c r="E440" s="90"/>
      <c r="F440" s="102">
        <v>10</v>
      </c>
      <c r="G440" s="104"/>
      <c r="H440" s="105"/>
      <c r="I440" s="106">
        <f t="shared" si="273"/>
        <v>1</v>
      </c>
      <c r="J440" s="118" t="str">
        <f>IF('変更シート（１回目）'!L440="なし",'変更シート（１回目）'!J440,'変更シート（１回目）'!N440)</f>
        <v>【住宅手当】</v>
      </c>
      <c r="K440" s="107">
        <f>'変更シート（１回目）'!T440</f>
        <v>0</v>
      </c>
      <c r="L440" s="300" t="s">
        <v>108</v>
      </c>
      <c r="M440" s="333"/>
      <c r="N440" s="288" t="s">
        <v>20</v>
      </c>
      <c r="O440" s="289"/>
      <c r="P440" s="289"/>
      <c r="Q440" s="289"/>
      <c r="R440" s="289"/>
      <c r="S440" s="290" t="s">
        <v>17</v>
      </c>
      <c r="T440" s="107">
        <f t="shared" si="285"/>
        <v>0</v>
      </c>
      <c r="U440" s="107">
        <f t="shared" si="274"/>
        <v>0</v>
      </c>
      <c r="V440" s="291"/>
      <c r="X440" s="70" t="str">
        <f t="shared" si="275"/>
        <v>【住宅手当】</v>
      </c>
      <c r="Y440" s="70">
        <f t="shared" si="276"/>
        <v>0.5</v>
      </c>
      <c r="Z440" s="70">
        <f t="shared" si="277"/>
        <v>0</v>
      </c>
      <c r="AA440" s="70">
        <f t="shared" si="278"/>
        <v>0</v>
      </c>
      <c r="AB440" s="77">
        <f t="shared" si="279"/>
        <v>0</v>
      </c>
      <c r="AC440" s="70">
        <f t="shared" si="280"/>
        <v>0</v>
      </c>
      <c r="AD440" s="77">
        <f t="shared" si="281"/>
        <v>0</v>
      </c>
      <c r="AE440" s="70">
        <f t="shared" si="282"/>
        <v>0</v>
      </c>
      <c r="AF440" s="70">
        <f t="shared" si="283"/>
        <v>0</v>
      </c>
      <c r="AG440" s="70">
        <f t="shared" si="284"/>
        <v>0</v>
      </c>
    </row>
    <row r="441" spans="1:33" s="70" customFormat="1" ht="20.5" customHeight="1" thickBot="1" x14ac:dyDescent="0.6">
      <c r="A441" s="315"/>
      <c r="B441" s="89" t="s">
        <v>114</v>
      </c>
      <c r="C441" s="182">
        <f>ROUNDDOWN(SUM(K431:K442),-3)</f>
        <v>0</v>
      </c>
      <c r="D441" s="177">
        <f>ROUNDDOWN(SUM(T431:T442),-3)</f>
        <v>0</v>
      </c>
      <c r="E441" s="89"/>
      <c r="F441" s="102">
        <v>11</v>
      </c>
      <c r="G441" s="104"/>
      <c r="H441" s="105"/>
      <c r="I441" s="106">
        <f t="shared" si="273"/>
        <v>1</v>
      </c>
      <c r="J441" s="118" t="str">
        <f>IF('変更シート（１回目）'!L441="なし",'変更シート（１回目）'!J441,'変更シート（１回目）'!N441)</f>
        <v>【住宅手当】</v>
      </c>
      <c r="K441" s="107">
        <f>'変更シート（１回目）'!T441</f>
        <v>0</v>
      </c>
      <c r="L441" s="300" t="s">
        <v>108</v>
      </c>
      <c r="M441" s="333"/>
      <c r="N441" s="288" t="s">
        <v>20</v>
      </c>
      <c r="O441" s="289"/>
      <c r="P441" s="289"/>
      <c r="Q441" s="289"/>
      <c r="R441" s="289"/>
      <c r="S441" s="290" t="s">
        <v>17</v>
      </c>
      <c r="T441" s="107">
        <f t="shared" si="285"/>
        <v>0</v>
      </c>
      <c r="U441" s="107">
        <f t="shared" si="274"/>
        <v>0</v>
      </c>
      <c r="V441" s="291"/>
      <c r="X441" s="70" t="str">
        <f t="shared" si="275"/>
        <v>【住宅手当】</v>
      </c>
      <c r="Y441" s="70">
        <f t="shared" si="276"/>
        <v>0.5</v>
      </c>
      <c r="Z441" s="70">
        <f t="shared" si="277"/>
        <v>0</v>
      </c>
      <c r="AA441" s="70">
        <f t="shared" si="278"/>
        <v>0</v>
      </c>
      <c r="AB441" s="77">
        <f t="shared" si="279"/>
        <v>0</v>
      </c>
      <c r="AC441" s="70">
        <f t="shared" si="280"/>
        <v>0</v>
      </c>
      <c r="AD441" s="77">
        <f t="shared" si="281"/>
        <v>0</v>
      </c>
      <c r="AE441" s="70">
        <f t="shared" si="282"/>
        <v>0</v>
      </c>
      <c r="AF441" s="70">
        <f t="shared" si="283"/>
        <v>0</v>
      </c>
      <c r="AG441" s="70">
        <f t="shared" si="284"/>
        <v>0</v>
      </c>
    </row>
    <row r="442" spans="1:33" s="70" customFormat="1" ht="20.5" customHeight="1" thickBot="1" x14ac:dyDescent="0.6">
      <c r="A442" s="315"/>
      <c r="B442" s="183" t="s">
        <v>115</v>
      </c>
      <c r="C442" s="178"/>
      <c r="D442" s="179">
        <f>D441-C441</f>
        <v>0</v>
      </c>
      <c r="E442" s="90"/>
      <c r="F442" s="108">
        <v>12</v>
      </c>
      <c r="G442" s="109"/>
      <c r="H442" s="110"/>
      <c r="I442" s="111">
        <f t="shared" si="273"/>
        <v>1</v>
      </c>
      <c r="J442" s="120" t="str">
        <f>IF('変更シート（１回目）'!L442="なし",'変更シート（１回目）'!J442,'変更シート（１回目）'!N442)</f>
        <v>【住宅手当】</v>
      </c>
      <c r="K442" s="112">
        <f>'変更シート（１回目）'!T442</f>
        <v>0</v>
      </c>
      <c r="L442" s="303" t="s">
        <v>108</v>
      </c>
      <c r="M442" s="334"/>
      <c r="N442" s="295" t="s">
        <v>20</v>
      </c>
      <c r="O442" s="296"/>
      <c r="P442" s="296"/>
      <c r="Q442" s="296"/>
      <c r="R442" s="296"/>
      <c r="S442" s="297" t="s">
        <v>17</v>
      </c>
      <c r="T442" s="112">
        <f t="shared" si="285"/>
        <v>0</v>
      </c>
      <c r="U442" s="112">
        <f t="shared" si="274"/>
        <v>0</v>
      </c>
      <c r="V442" s="298"/>
      <c r="X442" s="70" t="str">
        <f t="shared" si="275"/>
        <v>【住宅手当】</v>
      </c>
      <c r="Y442" s="70">
        <f t="shared" si="276"/>
        <v>0.5</v>
      </c>
      <c r="Z442" s="70">
        <f t="shared" si="277"/>
        <v>0</v>
      </c>
      <c r="AA442" s="70">
        <f t="shared" si="278"/>
        <v>0</v>
      </c>
      <c r="AB442" s="77">
        <f t="shared" si="279"/>
        <v>0</v>
      </c>
      <c r="AC442" s="70">
        <f t="shared" si="280"/>
        <v>0</v>
      </c>
      <c r="AD442" s="77">
        <f t="shared" si="281"/>
        <v>0</v>
      </c>
      <c r="AE442" s="70">
        <f t="shared" si="282"/>
        <v>0</v>
      </c>
      <c r="AF442" s="70">
        <f t="shared" si="283"/>
        <v>0</v>
      </c>
      <c r="AG442" s="70">
        <f t="shared" si="284"/>
        <v>0</v>
      </c>
    </row>
    <row r="443" spans="1:33" s="70" customFormat="1" ht="3.65" customHeight="1" x14ac:dyDescent="0.55000000000000004">
      <c r="A443" s="147"/>
      <c r="B443" s="91"/>
      <c r="C443" s="71"/>
      <c r="D443" s="151"/>
      <c r="E443" s="92"/>
      <c r="F443" s="71"/>
      <c r="G443" s="93"/>
      <c r="H443" s="93"/>
      <c r="I443" s="94"/>
      <c r="J443" s="156"/>
      <c r="K443" s="95"/>
      <c r="L443" s="156"/>
      <c r="M443" s="157"/>
      <c r="N443" s="267"/>
      <c r="O443" s="268"/>
      <c r="P443" s="268"/>
      <c r="Q443" s="268"/>
      <c r="R443" s="268"/>
      <c r="S443" s="267"/>
      <c r="T443" s="95"/>
      <c r="U443" s="95"/>
      <c r="V443" s="96"/>
      <c r="AB443" s="77"/>
      <c r="AD443" s="77"/>
    </row>
    <row r="444" spans="1:33" s="70" customFormat="1" ht="3.65" customHeight="1" x14ac:dyDescent="0.55000000000000004">
      <c r="A444" s="147"/>
      <c r="B444" s="91"/>
      <c r="C444" s="71"/>
      <c r="D444" s="151"/>
      <c r="E444" s="92"/>
      <c r="F444" s="71"/>
      <c r="G444" s="93"/>
      <c r="H444" s="93"/>
      <c r="I444" s="94"/>
      <c r="J444" s="156"/>
      <c r="K444" s="95"/>
      <c r="L444" s="156"/>
      <c r="M444" s="157"/>
      <c r="N444" s="267"/>
      <c r="O444" s="268"/>
      <c r="P444" s="268"/>
      <c r="Q444" s="268"/>
      <c r="R444" s="268"/>
      <c r="S444" s="267"/>
      <c r="T444" s="95"/>
      <c r="U444" s="95"/>
      <c r="V444" s="96"/>
      <c r="AB444" s="77"/>
      <c r="AD444" s="77"/>
    </row>
    <row r="445" spans="1:33" s="70" customFormat="1" ht="3.65" customHeight="1" thickBot="1" x14ac:dyDescent="0.6">
      <c r="A445" s="147"/>
      <c r="B445" s="91"/>
      <c r="C445" s="71"/>
      <c r="D445" s="151"/>
      <c r="E445" s="92"/>
      <c r="F445" s="71"/>
      <c r="G445" s="93"/>
      <c r="H445" s="93"/>
      <c r="I445" s="94"/>
      <c r="J445" s="156"/>
      <c r="K445" s="95"/>
      <c r="L445" s="156"/>
      <c r="M445" s="157"/>
      <c r="N445" s="267"/>
      <c r="O445" s="268"/>
      <c r="P445" s="268"/>
      <c r="Q445" s="268"/>
      <c r="R445" s="268"/>
      <c r="S445" s="267"/>
      <c r="T445" s="95"/>
      <c r="U445" s="95"/>
      <c r="V445" s="96"/>
      <c r="AB445" s="77"/>
      <c r="AD445" s="77"/>
    </row>
    <row r="446" spans="1:33" s="70" customFormat="1" ht="3.65" customHeight="1" x14ac:dyDescent="0.55000000000000004">
      <c r="A446" s="147"/>
      <c r="B446" s="162"/>
      <c r="C446" s="164"/>
      <c r="D446" s="161"/>
      <c r="E446" s="163"/>
      <c r="F446" s="164"/>
      <c r="G446" s="165"/>
      <c r="H446" s="165"/>
      <c r="I446" s="166"/>
      <c r="J446" s="180"/>
      <c r="K446" s="167"/>
      <c r="L446" s="180"/>
      <c r="M446" s="181"/>
      <c r="N446" s="269"/>
      <c r="O446" s="270"/>
      <c r="P446" s="270"/>
      <c r="Q446" s="270"/>
      <c r="R446" s="270"/>
      <c r="S446" s="269"/>
      <c r="T446" s="167"/>
      <c r="U446" s="167"/>
      <c r="V446" s="168"/>
      <c r="AB446" s="77"/>
      <c r="AD446" s="77"/>
    </row>
    <row r="447" spans="1:33" s="70" customFormat="1" ht="3.65" customHeight="1" x14ac:dyDescent="0.55000000000000004">
      <c r="A447" s="147"/>
      <c r="B447" s="91"/>
      <c r="C447" s="71"/>
      <c r="D447" s="151"/>
      <c r="E447" s="92"/>
      <c r="F447" s="71"/>
      <c r="G447" s="93"/>
      <c r="H447" s="93"/>
      <c r="I447" s="94"/>
      <c r="J447" s="156"/>
      <c r="K447" s="95"/>
      <c r="L447" s="156"/>
      <c r="M447" s="157"/>
      <c r="N447" s="267"/>
      <c r="O447" s="268"/>
      <c r="P447" s="268"/>
      <c r="Q447" s="268"/>
      <c r="R447" s="268"/>
      <c r="S447" s="267"/>
      <c r="T447" s="95"/>
      <c r="U447" s="95"/>
      <c r="V447" s="96"/>
      <c r="AB447" s="77"/>
      <c r="AD447" s="77"/>
    </row>
    <row r="448" spans="1:33" s="70" customFormat="1" ht="3.65" customHeight="1" x14ac:dyDescent="0.55000000000000004">
      <c r="A448" s="147"/>
      <c r="B448" s="91"/>
      <c r="C448" s="71"/>
      <c r="D448" s="151"/>
      <c r="E448" s="92"/>
      <c r="F448" s="71"/>
      <c r="G448" s="93"/>
      <c r="H448" s="93"/>
      <c r="I448" s="94"/>
      <c r="J448" s="156"/>
      <c r="K448" s="95"/>
      <c r="L448" s="156"/>
      <c r="M448" s="157"/>
      <c r="N448" s="267"/>
      <c r="O448" s="268"/>
      <c r="P448" s="268"/>
      <c r="Q448" s="268"/>
      <c r="R448" s="268"/>
      <c r="S448" s="267"/>
      <c r="T448" s="95"/>
      <c r="U448" s="95"/>
      <c r="V448" s="96"/>
      <c r="AB448" s="77"/>
      <c r="AD448" s="77"/>
    </row>
    <row r="449" spans="1:33" ht="20" thickBot="1" x14ac:dyDescent="0.5">
      <c r="B449" s="6"/>
      <c r="C449" s="6"/>
      <c r="D449" s="122" t="str">
        <f>'変更シート（１回目）'!D449</f>
        <v>23人目</v>
      </c>
      <c r="E449" s="6"/>
      <c r="F449" s="6"/>
      <c r="N449" s="155"/>
      <c r="O449" s="154"/>
      <c r="P449" s="154"/>
      <c r="Q449" s="154"/>
      <c r="R449" s="154"/>
      <c r="S449" s="154"/>
      <c r="T449" s="154"/>
      <c r="U449" s="154"/>
      <c r="V449" s="155"/>
    </row>
    <row r="450" spans="1:33" s="70" customFormat="1" ht="48" customHeight="1" thickBot="1" x14ac:dyDescent="0.6">
      <c r="A450" s="78"/>
      <c r="B450" s="83" t="s">
        <v>94</v>
      </c>
      <c r="C450" s="83" t="s">
        <v>105</v>
      </c>
      <c r="D450" s="114" t="s">
        <v>107</v>
      </c>
      <c r="E450" s="88"/>
      <c r="F450" s="83" t="s">
        <v>93</v>
      </c>
      <c r="G450" s="84" t="s">
        <v>66</v>
      </c>
      <c r="H450" s="84" t="s">
        <v>67</v>
      </c>
      <c r="I450" s="81" t="s">
        <v>73</v>
      </c>
      <c r="J450" s="116" t="s">
        <v>172</v>
      </c>
      <c r="K450" s="116" t="s">
        <v>170</v>
      </c>
      <c r="L450" s="116" t="s">
        <v>109</v>
      </c>
      <c r="M450" s="116"/>
      <c r="N450" s="84" t="s">
        <v>75</v>
      </c>
      <c r="O450" s="84" t="s">
        <v>69</v>
      </c>
      <c r="P450" s="84" t="s">
        <v>68</v>
      </c>
      <c r="Q450" s="84" t="s">
        <v>70</v>
      </c>
      <c r="R450" s="84" t="s">
        <v>71</v>
      </c>
      <c r="S450" s="84" t="s">
        <v>15</v>
      </c>
      <c r="T450" s="121" t="s">
        <v>113</v>
      </c>
      <c r="U450" s="80" t="s">
        <v>74</v>
      </c>
      <c r="V450" s="69" t="s">
        <v>116</v>
      </c>
      <c r="Y450" s="70" t="s">
        <v>54</v>
      </c>
      <c r="Z450" s="70" t="s">
        <v>79</v>
      </c>
      <c r="AA450" s="70" t="s">
        <v>56</v>
      </c>
      <c r="AB450" s="70" t="s">
        <v>57</v>
      </c>
      <c r="AC450" s="71" t="s">
        <v>58</v>
      </c>
      <c r="AD450" s="70" t="s">
        <v>59</v>
      </c>
      <c r="AE450" s="70" t="s">
        <v>60</v>
      </c>
      <c r="AF450" s="70" t="s">
        <v>61</v>
      </c>
      <c r="AG450" s="70" t="s">
        <v>62</v>
      </c>
    </row>
    <row r="451" spans="1:33" s="70" customFormat="1" ht="20.5" customHeight="1" x14ac:dyDescent="0.55000000000000004">
      <c r="A451" s="315"/>
      <c r="B451" s="72" t="s">
        <v>96</v>
      </c>
      <c r="C451" s="184" t="str">
        <f>IF('変更シート（１回目）'!D451=0,'変更シート（１回目）'!C451,'変更シート（１回目）'!D451)</f>
        <v/>
      </c>
      <c r="D451" s="304"/>
      <c r="E451" s="89"/>
      <c r="F451" s="87">
        <v>1</v>
      </c>
      <c r="G451" s="73"/>
      <c r="H451" s="74"/>
      <c r="I451" s="75">
        <f t="shared" ref="I451:I462" si="286">IF(H451-G451+1&lt;10,IF(H451-G451+1&gt;0,H451-G451+1,"✕"),"✕")</f>
        <v>1</v>
      </c>
      <c r="J451" s="119" t="str">
        <f>IF('変更シート（１回目）'!L451="なし",'変更シート（１回目）'!J451,'変更シート（１回目）'!N451)</f>
        <v>【住宅手当】</v>
      </c>
      <c r="K451" s="117">
        <f>'変更シート（１回目）'!T451</f>
        <v>0</v>
      </c>
      <c r="L451" s="300" t="s">
        <v>108</v>
      </c>
      <c r="M451" s="332" t="s">
        <v>110</v>
      </c>
      <c r="N451" s="283" t="s">
        <v>20</v>
      </c>
      <c r="O451" s="284"/>
      <c r="P451" s="284"/>
      <c r="Q451" s="284"/>
      <c r="R451" s="284"/>
      <c r="S451" s="285" t="s">
        <v>17</v>
      </c>
      <c r="T451" s="76">
        <f>IF(L451="【あり】",IF(N451="【住宅手当】",AC451,IF(N451="【宿舎借上げ】",AG451,0)),K451)</f>
        <v>0</v>
      </c>
      <c r="U451" s="76">
        <f t="shared" ref="U451:U462" si="287">I451*T451</f>
        <v>0</v>
      </c>
      <c r="V451" s="286"/>
      <c r="X451" s="70" t="str">
        <f t="shared" ref="X451:X462" si="288">IF(L451="【あり】",N451,J451)</f>
        <v>【住宅手当】</v>
      </c>
      <c r="Y451" s="70">
        <f t="shared" ref="Y451:Y462" si="289">IF(S451="標準エリア",1/2,(IF(S451="加算エリア",2/3,0)))</f>
        <v>0.5</v>
      </c>
      <c r="Z451" s="70">
        <f t="shared" ref="Z451:Z462" si="290">P451*Y451</f>
        <v>0</v>
      </c>
      <c r="AA451" s="70">
        <f t="shared" ref="AA451:AA462" si="291">IF(Z451&gt;=(IF(S451="標準エリア",10000,IF(S451="加算エリア",14000,0))),IF(S451="標準エリア",10000,IF(S451="加算エリア",14000,0)),Z451)</f>
        <v>0</v>
      </c>
      <c r="AB451" s="77">
        <f t="shared" ref="AB451:AB462" si="292">O451-P451</f>
        <v>0</v>
      </c>
      <c r="AC451" s="70">
        <f t="shared" ref="AC451:AC462" si="293">IF(AA451&gt;=AB451,AB451,AA451)</f>
        <v>0</v>
      </c>
      <c r="AD451" s="77">
        <f t="shared" ref="AD451:AD462" si="294">Q451-R451</f>
        <v>0</v>
      </c>
      <c r="AE451" s="70">
        <f t="shared" ref="AE451:AE462" si="295">AD451*Y451</f>
        <v>0</v>
      </c>
      <c r="AF451" s="70">
        <f t="shared" ref="AF451:AF462" si="296">IF(AE451&gt;=(IF(S451="標準エリア",10000,14000)),(IF(S451="標準エリア",10000,14000)),AE451)</f>
        <v>0</v>
      </c>
      <c r="AG451" s="70">
        <f t="shared" ref="AG451:AG462" si="297">IF(AF451&gt;=R451,R451,AF451)</f>
        <v>0</v>
      </c>
    </row>
    <row r="452" spans="1:33" s="70" customFormat="1" ht="20.5" customHeight="1" x14ac:dyDescent="0.55000000000000004">
      <c r="A452" s="315"/>
      <c r="B452" s="101" t="s">
        <v>97</v>
      </c>
      <c r="C452" s="102" t="str">
        <f>IF('変更シート（１回目）'!D452=0,'変更シート（１回目）'!C452,'変更シート（１回目）'!D452)</f>
        <v/>
      </c>
      <c r="D452" s="301"/>
      <c r="E452" s="90"/>
      <c r="F452" s="102">
        <v>2</v>
      </c>
      <c r="G452" s="104"/>
      <c r="H452" s="105"/>
      <c r="I452" s="106">
        <f t="shared" si="286"/>
        <v>1</v>
      </c>
      <c r="J452" s="118" t="str">
        <f>IF('変更シート（１回目）'!L452="なし",'変更シート（１回目）'!J452,'変更シート（１回目）'!N452)</f>
        <v>【住宅手当】</v>
      </c>
      <c r="K452" s="107">
        <f>'変更シート（１回目）'!T452</f>
        <v>0</v>
      </c>
      <c r="L452" s="300" t="s">
        <v>108</v>
      </c>
      <c r="M452" s="333"/>
      <c r="N452" s="288" t="s">
        <v>20</v>
      </c>
      <c r="O452" s="289"/>
      <c r="P452" s="289"/>
      <c r="Q452" s="289"/>
      <c r="R452" s="289"/>
      <c r="S452" s="290" t="s">
        <v>17</v>
      </c>
      <c r="T452" s="107">
        <f>IF(L452="【あり】",IF(N452="【住宅手当】",AC452,IF(N452="【宿舎借上げ】",AG452,0)),K452)</f>
        <v>0</v>
      </c>
      <c r="U452" s="107">
        <f t="shared" si="287"/>
        <v>0</v>
      </c>
      <c r="V452" s="291"/>
      <c r="X452" s="70" t="str">
        <f t="shared" si="288"/>
        <v>【住宅手当】</v>
      </c>
      <c r="Y452" s="70">
        <f t="shared" si="289"/>
        <v>0.5</v>
      </c>
      <c r="Z452" s="70">
        <f t="shared" si="290"/>
        <v>0</v>
      </c>
      <c r="AA452" s="70">
        <f t="shared" si="291"/>
        <v>0</v>
      </c>
      <c r="AB452" s="77">
        <f t="shared" si="292"/>
        <v>0</v>
      </c>
      <c r="AC452" s="70">
        <f t="shared" si="293"/>
        <v>0</v>
      </c>
      <c r="AD452" s="77">
        <f t="shared" si="294"/>
        <v>0</v>
      </c>
      <c r="AE452" s="70">
        <f t="shared" si="295"/>
        <v>0</v>
      </c>
      <c r="AF452" s="70">
        <f t="shared" si="296"/>
        <v>0</v>
      </c>
      <c r="AG452" s="70">
        <f t="shared" si="297"/>
        <v>0</v>
      </c>
    </row>
    <row r="453" spans="1:33" s="70" customFormat="1" ht="20.5" customHeight="1" x14ac:dyDescent="0.55000000000000004">
      <c r="A453" s="315"/>
      <c r="B453" s="101" t="s">
        <v>106</v>
      </c>
      <c r="C453" s="103" t="str">
        <f>IF('変更シート（１回目）'!D453=0,'変更シート（１回目）'!C453,'変更シート（１回目）'!D453)</f>
        <v/>
      </c>
      <c r="D453" s="301"/>
      <c r="E453" s="89"/>
      <c r="F453" s="102">
        <v>3</v>
      </c>
      <c r="G453" s="104"/>
      <c r="H453" s="105"/>
      <c r="I453" s="106">
        <f t="shared" si="286"/>
        <v>1</v>
      </c>
      <c r="J453" s="118" t="str">
        <f>IF('変更シート（１回目）'!L453="なし",'変更シート（１回目）'!J453,'変更シート（１回目）'!N453)</f>
        <v>【住宅手当】</v>
      </c>
      <c r="K453" s="107">
        <f>'変更シート（１回目）'!T453</f>
        <v>0</v>
      </c>
      <c r="L453" s="300" t="s">
        <v>108</v>
      </c>
      <c r="M453" s="333"/>
      <c r="N453" s="288" t="s">
        <v>20</v>
      </c>
      <c r="O453" s="289"/>
      <c r="P453" s="289"/>
      <c r="Q453" s="289"/>
      <c r="R453" s="289"/>
      <c r="S453" s="290" t="s">
        <v>17</v>
      </c>
      <c r="T453" s="107">
        <f t="shared" ref="T453:T462" si="298">IF(L453="【あり】",IF(N453="【住宅手当】",AC453,IF(N453="【宿舎借上げ】",AG453,0)),K453)</f>
        <v>0</v>
      </c>
      <c r="U453" s="107">
        <f t="shared" si="287"/>
        <v>0</v>
      </c>
      <c r="V453" s="291"/>
      <c r="X453" s="70" t="str">
        <f t="shared" si="288"/>
        <v>【住宅手当】</v>
      </c>
      <c r="Y453" s="70">
        <f t="shared" si="289"/>
        <v>0.5</v>
      </c>
      <c r="Z453" s="70">
        <f t="shared" si="290"/>
        <v>0</v>
      </c>
      <c r="AA453" s="70">
        <f t="shared" si="291"/>
        <v>0</v>
      </c>
      <c r="AB453" s="77">
        <f t="shared" si="292"/>
        <v>0</v>
      </c>
      <c r="AC453" s="70">
        <f t="shared" si="293"/>
        <v>0</v>
      </c>
      <c r="AD453" s="77">
        <f t="shared" si="294"/>
        <v>0</v>
      </c>
      <c r="AE453" s="70">
        <f t="shared" si="295"/>
        <v>0</v>
      </c>
      <c r="AF453" s="70">
        <f t="shared" si="296"/>
        <v>0</v>
      </c>
      <c r="AG453" s="70">
        <f t="shared" si="297"/>
        <v>0</v>
      </c>
    </row>
    <row r="454" spans="1:33" s="70" customFormat="1" ht="20.5" customHeight="1" x14ac:dyDescent="0.55000000000000004">
      <c r="A454" s="315"/>
      <c r="B454" s="323" t="s">
        <v>101</v>
      </c>
      <c r="C454" s="347" t="str">
        <f>IF('変更シート（１回目）'!D454=0,'変更シート（１回目）'!C454,'変更シート（１回目）'!D454)</f>
        <v/>
      </c>
      <c r="D454" s="329"/>
      <c r="E454" s="90"/>
      <c r="F454" s="102">
        <v>4</v>
      </c>
      <c r="G454" s="104"/>
      <c r="H454" s="105"/>
      <c r="I454" s="106">
        <f t="shared" si="286"/>
        <v>1</v>
      </c>
      <c r="J454" s="118" t="str">
        <f>IF('変更シート（１回目）'!L454="なし",'変更シート（１回目）'!J454,'変更シート（１回目）'!N454)</f>
        <v>【住宅手当】</v>
      </c>
      <c r="K454" s="107">
        <f>'変更シート（１回目）'!T454</f>
        <v>0</v>
      </c>
      <c r="L454" s="300" t="s">
        <v>108</v>
      </c>
      <c r="M454" s="333"/>
      <c r="N454" s="288" t="s">
        <v>20</v>
      </c>
      <c r="O454" s="289"/>
      <c r="P454" s="289"/>
      <c r="Q454" s="289"/>
      <c r="R454" s="289"/>
      <c r="S454" s="290" t="s">
        <v>17</v>
      </c>
      <c r="T454" s="107">
        <f t="shared" si="298"/>
        <v>0</v>
      </c>
      <c r="U454" s="107">
        <f t="shared" si="287"/>
        <v>0</v>
      </c>
      <c r="V454" s="291"/>
      <c r="X454" s="70" t="str">
        <f t="shared" si="288"/>
        <v>【住宅手当】</v>
      </c>
      <c r="Y454" s="70">
        <f t="shared" si="289"/>
        <v>0.5</v>
      </c>
      <c r="Z454" s="70">
        <f t="shared" si="290"/>
        <v>0</v>
      </c>
      <c r="AA454" s="70">
        <f t="shared" si="291"/>
        <v>0</v>
      </c>
      <c r="AB454" s="77">
        <f t="shared" si="292"/>
        <v>0</v>
      </c>
      <c r="AC454" s="70">
        <f t="shared" si="293"/>
        <v>0</v>
      </c>
      <c r="AD454" s="77">
        <f t="shared" si="294"/>
        <v>0</v>
      </c>
      <c r="AE454" s="70">
        <f t="shared" si="295"/>
        <v>0</v>
      </c>
      <c r="AF454" s="70">
        <f t="shared" si="296"/>
        <v>0</v>
      </c>
      <c r="AG454" s="70">
        <f t="shared" si="297"/>
        <v>0</v>
      </c>
    </row>
    <row r="455" spans="1:33" s="70" customFormat="1" ht="20.5" customHeight="1" x14ac:dyDescent="0.55000000000000004">
      <c r="A455" s="315"/>
      <c r="B455" s="324"/>
      <c r="C455" s="348"/>
      <c r="D455" s="330"/>
      <c r="E455" s="89"/>
      <c r="F455" s="102">
        <v>5</v>
      </c>
      <c r="G455" s="104"/>
      <c r="H455" s="105"/>
      <c r="I455" s="106">
        <f t="shared" si="286"/>
        <v>1</v>
      </c>
      <c r="J455" s="118" t="str">
        <f>IF('変更シート（１回目）'!L455="なし",'変更シート（１回目）'!J455,'変更シート（１回目）'!N455)</f>
        <v>【住宅手当】</v>
      </c>
      <c r="K455" s="107">
        <f>'変更シート（１回目）'!T455</f>
        <v>0</v>
      </c>
      <c r="L455" s="300" t="s">
        <v>108</v>
      </c>
      <c r="M455" s="333"/>
      <c r="N455" s="288" t="s">
        <v>20</v>
      </c>
      <c r="O455" s="289"/>
      <c r="P455" s="289"/>
      <c r="Q455" s="289"/>
      <c r="R455" s="289"/>
      <c r="S455" s="290" t="s">
        <v>17</v>
      </c>
      <c r="T455" s="107">
        <f t="shared" si="298"/>
        <v>0</v>
      </c>
      <c r="U455" s="107">
        <f t="shared" si="287"/>
        <v>0</v>
      </c>
      <c r="V455" s="291"/>
      <c r="X455" s="70" t="str">
        <f t="shared" si="288"/>
        <v>【住宅手当】</v>
      </c>
      <c r="Y455" s="70">
        <f t="shared" si="289"/>
        <v>0.5</v>
      </c>
      <c r="Z455" s="70">
        <f t="shared" si="290"/>
        <v>0</v>
      </c>
      <c r="AA455" s="70">
        <f t="shared" si="291"/>
        <v>0</v>
      </c>
      <c r="AB455" s="77">
        <f t="shared" si="292"/>
        <v>0</v>
      </c>
      <c r="AC455" s="70">
        <f t="shared" si="293"/>
        <v>0</v>
      </c>
      <c r="AD455" s="77">
        <f t="shared" si="294"/>
        <v>0</v>
      </c>
      <c r="AE455" s="70">
        <f t="shared" si="295"/>
        <v>0</v>
      </c>
      <c r="AF455" s="70">
        <f t="shared" si="296"/>
        <v>0</v>
      </c>
      <c r="AG455" s="70">
        <f t="shared" si="297"/>
        <v>0</v>
      </c>
    </row>
    <row r="456" spans="1:33" s="70" customFormat="1" ht="20.5" customHeight="1" thickBot="1" x14ac:dyDescent="0.6">
      <c r="A456" s="315"/>
      <c r="B456" s="325"/>
      <c r="C456" s="349"/>
      <c r="D456" s="331"/>
      <c r="E456" s="90"/>
      <c r="F456" s="102">
        <v>6</v>
      </c>
      <c r="G456" s="104"/>
      <c r="H456" s="105"/>
      <c r="I456" s="106">
        <f t="shared" si="286"/>
        <v>1</v>
      </c>
      <c r="J456" s="118" t="str">
        <f>IF('変更シート（１回目）'!L456="なし",'変更シート（１回目）'!J456,'変更シート（１回目）'!N456)</f>
        <v>【住宅手当】</v>
      </c>
      <c r="K456" s="107">
        <f>'変更シート（１回目）'!T456</f>
        <v>0</v>
      </c>
      <c r="L456" s="300" t="s">
        <v>108</v>
      </c>
      <c r="M456" s="333"/>
      <c r="N456" s="288" t="s">
        <v>20</v>
      </c>
      <c r="O456" s="289"/>
      <c r="P456" s="289"/>
      <c r="Q456" s="289"/>
      <c r="R456" s="289"/>
      <c r="S456" s="290" t="s">
        <v>17</v>
      </c>
      <c r="T456" s="107">
        <f t="shared" si="298"/>
        <v>0</v>
      </c>
      <c r="U456" s="107">
        <f t="shared" si="287"/>
        <v>0</v>
      </c>
      <c r="V456" s="291"/>
      <c r="X456" s="70" t="str">
        <f t="shared" si="288"/>
        <v>【住宅手当】</v>
      </c>
      <c r="Y456" s="70">
        <f t="shared" si="289"/>
        <v>0.5</v>
      </c>
      <c r="Z456" s="70">
        <f t="shared" si="290"/>
        <v>0</v>
      </c>
      <c r="AA456" s="70">
        <f t="shared" si="291"/>
        <v>0</v>
      </c>
      <c r="AB456" s="77">
        <f t="shared" si="292"/>
        <v>0</v>
      </c>
      <c r="AC456" s="70">
        <f t="shared" si="293"/>
        <v>0</v>
      </c>
      <c r="AD456" s="77">
        <f t="shared" si="294"/>
        <v>0</v>
      </c>
      <c r="AE456" s="70">
        <f t="shared" si="295"/>
        <v>0</v>
      </c>
      <c r="AF456" s="70">
        <f t="shared" si="296"/>
        <v>0</v>
      </c>
      <c r="AG456" s="70">
        <f t="shared" si="297"/>
        <v>0</v>
      </c>
    </row>
    <row r="457" spans="1:33" s="70" customFormat="1" ht="20.5" customHeight="1" x14ac:dyDescent="0.55000000000000004">
      <c r="A457" s="338"/>
      <c r="B457" s="99"/>
      <c r="C457" s="99"/>
      <c r="D457" s="99"/>
      <c r="E457" s="97"/>
      <c r="F457" s="102">
        <v>7</v>
      </c>
      <c r="G457" s="104"/>
      <c r="H457" s="105"/>
      <c r="I457" s="106">
        <f t="shared" si="286"/>
        <v>1</v>
      </c>
      <c r="J457" s="118" t="str">
        <f>IF('変更シート（１回目）'!L457="なし",'変更シート（１回目）'!J457,'変更シート（１回目）'!N457)</f>
        <v>【住宅手当】</v>
      </c>
      <c r="K457" s="107">
        <f>'変更シート（１回目）'!T457</f>
        <v>0</v>
      </c>
      <c r="L457" s="300" t="s">
        <v>108</v>
      </c>
      <c r="M457" s="333"/>
      <c r="N457" s="288" t="s">
        <v>20</v>
      </c>
      <c r="O457" s="289"/>
      <c r="P457" s="289"/>
      <c r="Q457" s="289"/>
      <c r="R457" s="289"/>
      <c r="S457" s="290" t="s">
        <v>17</v>
      </c>
      <c r="T457" s="107">
        <f t="shared" si="298"/>
        <v>0</v>
      </c>
      <c r="U457" s="107">
        <f t="shared" si="287"/>
        <v>0</v>
      </c>
      <c r="V457" s="291"/>
      <c r="X457" s="70" t="str">
        <f t="shared" si="288"/>
        <v>【住宅手当】</v>
      </c>
      <c r="Y457" s="70">
        <f t="shared" si="289"/>
        <v>0.5</v>
      </c>
      <c r="Z457" s="70">
        <f t="shared" si="290"/>
        <v>0</v>
      </c>
      <c r="AA457" s="70">
        <f t="shared" si="291"/>
        <v>0</v>
      </c>
      <c r="AB457" s="77">
        <f t="shared" si="292"/>
        <v>0</v>
      </c>
      <c r="AC457" s="70">
        <f t="shared" si="293"/>
        <v>0</v>
      </c>
      <c r="AD457" s="77">
        <f t="shared" si="294"/>
        <v>0</v>
      </c>
      <c r="AE457" s="70">
        <f t="shared" si="295"/>
        <v>0</v>
      </c>
      <c r="AF457" s="70">
        <f t="shared" si="296"/>
        <v>0</v>
      </c>
      <c r="AG457" s="70">
        <f t="shared" si="297"/>
        <v>0</v>
      </c>
    </row>
    <row r="458" spans="1:33" s="70" customFormat="1" ht="20.5" customHeight="1" thickBot="1" x14ac:dyDescent="0.6">
      <c r="A458" s="338"/>
      <c r="B458" s="100"/>
      <c r="C458" s="100"/>
      <c r="D458" s="100"/>
      <c r="E458" s="98"/>
      <c r="F458" s="102">
        <v>8</v>
      </c>
      <c r="G458" s="104"/>
      <c r="H458" s="105"/>
      <c r="I458" s="106">
        <f t="shared" si="286"/>
        <v>1</v>
      </c>
      <c r="J458" s="118" t="str">
        <f>IF('変更シート（１回目）'!L458="なし",'変更シート（１回目）'!J458,'変更シート（１回目）'!N458)</f>
        <v>【住宅手当】</v>
      </c>
      <c r="K458" s="107">
        <f>'変更シート（１回目）'!T458</f>
        <v>0</v>
      </c>
      <c r="L458" s="300" t="s">
        <v>108</v>
      </c>
      <c r="M458" s="333"/>
      <c r="N458" s="288" t="s">
        <v>20</v>
      </c>
      <c r="O458" s="289"/>
      <c r="P458" s="289"/>
      <c r="Q458" s="289"/>
      <c r="R458" s="289"/>
      <c r="S458" s="290" t="s">
        <v>17</v>
      </c>
      <c r="T458" s="107">
        <f t="shared" si="298"/>
        <v>0</v>
      </c>
      <c r="U458" s="107">
        <f t="shared" si="287"/>
        <v>0</v>
      </c>
      <c r="V458" s="291"/>
      <c r="X458" s="70" t="str">
        <f t="shared" si="288"/>
        <v>【住宅手当】</v>
      </c>
      <c r="Y458" s="70">
        <f t="shared" si="289"/>
        <v>0.5</v>
      </c>
      <c r="Z458" s="70">
        <f t="shared" si="290"/>
        <v>0</v>
      </c>
      <c r="AA458" s="70">
        <f t="shared" si="291"/>
        <v>0</v>
      </c>
      <c r="AB458" s="77">
        <f t="shared" si="292"/>
        <v>0</v>
      </c>
      <c r="AC458" s="70">
        <f t="shared" si="293"/>
        <v>0</v>
      </c>
      <c r="AD458" s="77">
        <f t="shared" si="294"/>
        <v>0</v>
      </c>
      <c r="AE458" s="70">
        <f t="shared" si="295"/>
        <v>0</v>
      </c>
      <c r="AF458" s="70">
        <f t="shared" si="296"/>
        <v>0</v>
      </c>
      <c r="AG458" s="70">
        <f t="shared" si="297"/>
        <v>0</v>
      </c>
    </row>
    <row r="459" spans="1:33" s="70" customFormat="1" ht="20.5" customHeight="1" thickBot="1" x14ac:dyDescent="0.6">
      <c r="A459" s="315"/>
      <c r="B459" s="172" t="str">
        <f>IF(D452=0,C452,D452)</f>
        <v/>
      </c>
      <c r="C459" s="173" t="s">
        <v>164</v>
      </c>
      <c r="D459" s="174"/>
      <c r="E459" s="89"/>
      <c r="F459" s="102">
        <v>9</v>
      </c>
      <c r="G459" s="104"/>
      <c r="H459" s="105"/>
      <c r="I459" s="106">
        <f t="shared" si="286"/>
        <v>1</v>
      </c>
      <c r="J459" s="118" t="str">
        <f>IF('変更シート（１回目）'!L459="なし",'変更シート（１回目）'!J459,'変更シート（１回目）'!N459)</f>
        <v>【住宅手当】</v>
      </c>
      <c r="K459" s="107">
        <f>'変更シート（１回目）'!T459</f>
        <v>0</v>
      </c>
      <c r="L459" s="300" t="s">
        <v>108</v>
      </c>
      <c r="M459" s="333"/>
      <c r="N459" s="288" t="s">
        <v>20</v>
      </c>
      <c r="O459" s="289"/>
      <c r="P459" s="289"/>
      <c r="Q459" s="289"/>
      <c r="R459" s="289"/>
      <c r="S459" s="290" t="s">
        <v>17</v>
      </c>
      <c r="T459" s="107">
        <f t="shared" si="298"/>
        <v>0</v>
      </c>
      <c r="U459" s="107">
        <f t="shared" si="287"/>
        <v>0</v>
      </c>
      <c r="V459" s="291"/>
      <c r="X459" s="70" t="str">
        <f t="shared" si="288"/>
        <v>【住宅手当】</v>
      </c>
      <c r="Y459" s="70">
        <f t="shared" si="289"/>
        <v>0.5</v>
      </c>
      <c r="Z459" s="70">
        <f t="shared" si="290"/>
        <v>0</v>
      </c>
      <c r="AA459" s="70">
        <f t="shared" si="291"/>
        <v>0</v>
      </c>
      <c r="AB459" s="77">
        <f t="shared" si="292"/>
        <v>0</v>
      </c>
      <c r="AC459" s="70">
        <f t="shared" si="293"/>
        <v>0</v>
      </c>
      <c r="AD459" s="77">
        <f t="shared" si="294"/>
        <v>0</v>
      </c>
      <c r="AE459" s="70">
        <f t="shared" si="295"/>
        <v>0</v>
      </c>
      <c r="AF459" s="70">
        <f t="shared" si="296"/>
        <v>0</v>
      </c>
      <c r="AG459" s="70">
        <f t="shared" si="297"/>
        <v>0</v>
      </c>
    </row>
    <row r="460" spans="1:33" s="70" customFormat="1" ht="20.5" customHeight="1" thickBot="1" x14ac:dyDescent="0.6">
      <c r="A460" s="315"/>
      <c r="B460" s="174" t="s">
        <v>5</v>
      </c>
      <c r="C460" s="175">
        <f>'変更シート（１回目）'!D460</f>
        <v>12</v>
      </c>
      <c r="D460" s="176">
        <f>COUNTIF(X451:X462,"&lt;&gt;【補助対象外】")</f>
        <v>12</v>
      </c>
      <c r="E460" s="90"/>
      <c r="F460" s="102">
        <v>10</v>
      </c>
      <c r="G460" s="104"/>
      <c r="H460" s="105"/>
      <c r="I460" s="106">
        <f t="shared" si="286"/>
        <v>1</v>
      </c>
      <c r="J460" s="118" t="str">
        <f>IF('変更シート（１回目）'!L460="なし",'変更シート（１回目）'!J460,'変更シート（１回目）'!N460)</f>
        <v>【住宅手当】</v>
      </c>
      <c r="K460" s="107">
        <f>'変更シート（１回目）'!T460</f>
        <v>0</v>
      </c>
      <c r="L460" s="300" t="s">
        <v>108</v>
      </c>
      <c r="M460" s="333"/>
      <c r="N460" s="288" t="s">
        <v>20</v>
      </c>
      <c r="O460" s="289"/>
      <c r="P460" s="289"/>
      <c r="Q460" s="289"/>
      <c r="R460" s="289"/>
      <c r="S460" s="290" t="s">
        <v>17</v>
      </c>
      <c r="T460" s="107">
        <f t="shared" si="298"/>
        <v>0</v>
      </c>
      <c r="U460" s="107">
        <f t="shared" si="287"/>
        <v>0</v>
      </c>
      <c r="V460" s="291"/>
      <c r="X460" s="70" t="str">
        <f t="shared" si="288"/>
        <v>【住宅手当】</v>
      </c>
      <c r="Y460" s="70">
        <f t="shared" si="289"/>
        <v>0.5</v>
      </c>
      <c r="Z460" s="70">
        <f t="shared" si="290"/>
        <v>0</v>
      </c>
      <c r="AA460" s="70">
        <f t="shared" si="291"/>
        <v>0</v>
      </c>
      <c r="AB460" s="77">
        <f t="shared" si="292"/>
        <v>0</v>
      </c>
      <c r="AC460" s="70">
        <f t="shared" si="293"/>
        <v>0</v>
      </c>
      <c r="AD460" s="77">
        <f t="shared" si="294"/>
        <v>0</v>
      </c>
      <c r="AE460" s="70">
        <f t="shared" si="295"/>
        <v>0</v>
      </c>
      <c r="AF460" s="70">
        <f t="shared" si="296"/>
        <v>0</v>
      </c>
      <c r="AG460" s="70">
        <f t="shared" si="297"/>
        <v>0</v>
      </c>
    </row>
    <row r="461" spans="1:33" s="70" customFormat="1" ht="20.5" customHeight="1" thickBot="1" x14ac:dyDescent="0.6">
      <c r="A461" s="315"/>
      <c r="B461" s="89" t="s">
        <v>114</v>
      </c>
      <c r="C461" s="182">
        <f>ROUNDDOWN(SUM(K451:K462),-3)</f>
        <v>0</v>
      </c>
      <c r="D461" s="177">
        <f>ROUNDDOWN(SUM(T451:T462),-3)</f>
        <v>0</v>
      </c>
      <c r="E461" s="89"/>
      <c r="F461" s="102">
        <v>11</v>
      </c>
      <c r="G461" s="104"/>
      <c r="H461" s="105"/>
      <c r="I461" s="106">
        <f t="shared" si="286"/>
        <v>1</v>
      </c>
      <c r="J461" s="118" t="str">
        <f>IF('変更シート（１回目）'!L461="なし",'変更シート（１回目）'!J461,'変更シート（１回目）'!N461)</f>
        <v>【住宅手当】</v>
      </c>
      <c r="K461" s="107">
        <f>'変更シート（１回目）'!T461</f>
        <v>0</v>
      </c>
      <c r="L461" s="300" t="s">
        <v>108</v>
      </c>
      <c r="M461" s="333"/>
      <c r="N461" s="288" t="s">
        <v>20</v>
      </c>
      <c r="O461" s="289"/>
      <c r="P461" s="289"/>
      <c r="Q461" s="289"/>
      <c r="R461" s="289"/>
      <c r="S461" s="290" t="s">
        <v>17</v>
      </c>
      <c r="T461" s="107">
        <f t="shared" si="298"/>
        <v>0</v>
      </c>
      <c r="U461" s="107">
        <f t="shared" si="287"/>
        <v>0</v>
      </c>
      <c r="V461" s="291"/>
      <c r="X461" s="70" t="str">
        <f t="shared" si="288"/>
        <v>【住宅手当】</v>
      </c>
      <c r="Y461" s="70">
        <f t="shared" si="289"/>
        <v>0.5</v>
      </c>
      <c r="Z461" s="70">
        <f t="shared" si="290"/>
        <v>0</v>
      </c>
      <c r="AA461" s="70">
        <f t="shared" si="291"/>
        <v>0</v>
      </c>
      <c r="AB461" s="77">
        <f t="shared" si="292"/>
        <v>0</v>
      </c>
      <c r="AC461" s="70">
        <f t="shared" si="293"/>
        <v>0</v>
      </c>
      <c r="AD461" s="77">
        <f t="shared" si="294"/>
        <v>0</v>
      </c>
      <c r="AE461" s="70">
        <f t="shared" si="295"/>
        <v>0</v>
      </c>
      <c r="AF461" s="70">
        <f t="shared" si="296"/>
        <v>0</v>
      </c>
      <c r="AG461" s="70">
        <f t="shared" si="297"/>
        <v>0</v>
      </c>
    </row>
    <row r="462" spans="1:33" s="70" customFormat="1" ht="20.5" customHeight="1" thickBot="1" x14ac:dyDescent="0.6">
      <c r="A462" s="315"/>
      <c r="B462" s="183" t="s">
        <v>115</v>
      </c>
      <c r="C462" s="178"/>
      <c r="D462" s="179">
        <f>D461-C461</f>
        <v>0</v>
      </c>
      <c r="E462" s="90"/>
      <c r="F462" s="108">
        <v>12</v>
      </c>
      <c r="G462" s="109"/>
      <c r="H462" s="110"/>
      <c r="I462" s="111">
        <f t="shared" si="286"/>
        <v>1</v>
      </c>
      <c r="J462" s="120" t="str">
        <f>IF('変更シート（１回目）'!L462="なし",'変更シート（１回目）'!J462,'変更シート（１回目）'!N462)</f>
        <v>【住宅手当】</v>
      </c>
      <c r="K462" s="112">
        <f>'変更シート（１回目）'!T462</f>
        <v>0</v>
      </c>
      <c r="L462" s="303" t="s">
        <v>108</v>
      </c>
      <c r="M462" s="334"/>
      <c r="N462" s="295" t="s">
        <v>20</v>
      </c>
      <c r="O462" s="296"/>
      <c r="P462" s="296"/>
      <c r="Q462" s="296"/>
      <c r="R462" s="296"/>
      <c r="S462" s="297" t="s">
        <v>17</v>
      </c>
      <c r="T462" s="112">
        <f t="shared" si="298"/>
        <v>0</v>
      </c>
      <c r="U462" s="112">
        <f t="shared" si="287"/>
        <v>0</v>
      </c>
      <c r="V462" s="298"/>
      <c r="X462" s="70" t="str">
        <f t="shared" si="288"/>
        <v>【住宅手当】</v>
      </c>
      <c r="Y462" s="70">
        <f t="shared" si="289"/>
        <v>0.5</v>
      </c>
      <c r="Z462" s="70">
        <f t="shared" si="290"/>
        <v>0</v>
      </c>
      <c r="AA462" s="70">
        <f t="shared" si="291"/>
        <v>0</v>
      </c>
      <c r="AB462" s="77">
        <f t="shared" si="292"/>
        <v>0</v>
      </c>
      <c r="AC462" s="70">
        <f t="shared" si="293"/>
        <v>0</v>
      </c>
      <c r="AD462" s="77">
        <f t="shared" si="294"/>
        <v>0</v>
      </c>
      <c r="AE462" s="70">
        <f t="shared" si="295"/>
        <v>0</v>
      </c>
      <c r="AF462" s="70">
        <f t="shared" si="296"/>
        <v>0</v>
      </c>
      <c r="AG462" s="70">
        <f t="shared" si="297"/>
        <v>0</v>
      </c>
    </row>
    <row r="463" spans="1:33" s="70" customFormat="1" ht="3.65" customHeight="1" x14ac:dyDescent="0.55000000000000004">
      <c r="A463" s="147"/>
      <c r="B463" s="91"/>
      <c r="C463" s="71"/>
      <c r="D463" s="151"/>
      <c r="E463" s="92"/>
      <c r="F463" s="71"/>
      <c r="G463" s="93"/>
      <c r="H463" s="93"/>
      <c r="I463" s="94"/>
      <c r="J463" s="156"/>
      <c r="K463" s="95"/>
      <c r="L463" s="156"/>
      <c r="M463" s="157"/>
      <c r="N463" s="267"/>
      <c r="O463" s="268"/>
      <c r="P463" s="268"/>
      <c r="Q463" s="268"/>
      <c r="R463" s="268"/>
      <c r="S463" s="267"/>
      <c r="T463" s="95"/>
      <c r="U463" s="95"/>
      <c r="V463" s="96"/>
      <c r="AB463" s="77"/>
      <c r="AD463" s="77"/>
    </row>
    <row r="464" spans="1:33" s="70" customFormat="1" ht="3.65" customHeight="1" x14ac:dyDescent="0.55000000000000004">
      <c r="A464" s="147"/>
      <c r="B464" s="91"/>
      <c r="C464" s="71"/>
      <c r="D464" s="151"/>
      <c r="E464" s="92"/>
      <c r="F464" s="71"/>
      <c r="G464" s="93"/>
      <c r="H464" s="93"/>
      <c r="I464" s="94"/>
      <c r="J464" s="156"/>
      <c r="K464" s="95"/>
      <c r="L464" s="156"/>
      <c r="M464" s="157"/>
      <c r="N464" s="267"/>
      <c r="O464" s="268"/>
      <c r="P464" s="268"/>
      <c r="Q464" s="268"/>
      <c r="R464" s="268"/>
      <c r="S464" s="267"/>
      <c r="T464" s="95"/>
      <c r="U464" s="95"/>
      <c r="V464" s="96"/>
      <c r="AB464" s="77"/>
      <c r="AD464" s="77"/>
    </row>
    <row r="465" spans="1:33" s="70" customFormat="1" ht="3.65" customHeight="1" thickBot="1" x14ac:dyDescent="0.6">
      <c r="A465" s="147"/>
      <c r="B465" s="91"/>
      <c r="C465" s="71"/>
      <c r="D465" s="151"/>
      <c r="E465" s="92"/>
      <c r="F465" s="71"/>
      <c r="G465" s="93"/>
      <c r="H465" s="93"/>
      <c r="I465" s="94"/>
      <c r="J465" s="156"/>
      <c r="K465" s="95"/>
      <c r="L465" s="156"/>
      <c r="M465" s="157"/>
      <c r="N465" s="267"/>
      <c r="O465" s="268"/>
      <c r="P465" s="268"/>
      <c r="Q465" s="268"/>
      <c r="R465" s="268"/>
      <c r="S465" s="267"/>
      <c r="T465" s="95"/>
      <c r="U465" s="95"/>
      <c r="V465" s="96"/>
      <c r="AB465" s="77"/>
      <c r="AD465" s="77"/>
    </row>
    <row r="466" spans="1:33" s="70" customFormat="1" ht="3.65" customHeight="1" x14ac:dyDescent="0.55000000000000004">
      <c r="A466" s="147"/>
      <c r="B466" s="162"/>
      <c r="C466" s="164"/>
      <c r="D466" s="161"/>
      <c r="E466" s="163"/>
      <c r="F466" s="164"/>
      <c r="G466" s="165"/>
      <c r="H466" s="165"/>
      <c r="I466" s="166"/>
      <c r="J466" s="180"/>
      <c r="K466" s="167"/>
      <c r="L466" s="180"/>
      <c r="M466" s="181"/>
      <c r="N466" s="269"/>
      <c r="O466" s="270"/>
      <c r="P466" s="270"/>
      <c r="Q466" s="270"/>
      <c r="R466" s="270"/>
      <c r="S466" s="269"/>
      <c r="T466" s="167"/>
      <c r="U466" s="167"/>
      <c r="V466" s="168"/>
      <c r="AB466" s="77"/>
      <c r="AD466" s="77"/>
    </row>
    <row r="467" spans="1:33" s="70" customFormat="1" ht="3.65" customHeight="1" x14ac:dyDescent="0.55000000000000004">
      <c r="A467" s="147"/>
      <c r="B467" s="91"/>
      <c r="C467" s="71"/>
      <c r="D467" s="151"/>
      <c r="E467" s="92"/>
      <c r="F467" s="71"/>
      <c r="G467" s="93"/>
      <c r="H467" s="93"/>
      <c r="I467" s="94"/>
      <c r="J467" s="156"/>
      <c r="K467" s="95"/>
      <c r="L467" s="156"/>
      <c r="M467" s="157"/>
      <c r="N467" s="267"/>
      <c r="O467" s="268"/>
      <c r="P467" s="268"/>
      <c r="Q467" s="268"/>
      <c r="R467" s="268"/>
      <c r="S467" s="267"/>
      <c r="T467" s="95"/>
      <c r="U467" s="95"/>
      <c r="V467" s="96"/>
      <c r="AB467" s="77"/>
      <c r="AD467" s="77"/>
    </row>
    <row r="468" spans="1:33" s="70" customFormat="1" ht="3.65" customHeight="1" x14ac:dyDescent="0.55000000000000004">
      <c r="A468" s="147"/>
      <c r="B468" s="91"/>
      <c r="C468" s="71"/>
      <c r="D468" s="151"/>
      <c r="E468" s="92"/>
      <c r="F468" s="71"/>
      <c r="G468" s="93"/>
      <c r="H468" s="93"/>
      <c r="I468" s="94"/>
      <c r="J468" s="156"/>
      <c r="K468" s="95"/>
      <c r="L468" s="156"/>
      <c r="M468" s="157"/>
      <c r="N468" s="267"/>
      <c r="O468" s="268"/>
      <c r="P468" s="268"/>
      <c r="Q468" s="268"/>
      <c r="R468" s="268"/>
      <c r="S468" s="267"/>
      <c r="T468" s="95"/>
      <c r="U468" s="95"/>
      <c r="V468" s="96"/>
      <c r="AB468" s="77"/>
      <c r="AD468" s="77"/>
    </row>
    <row r="469" spans="1:33" ht="20" thickBot="1" x14ac:dyDescent="0.5">
      <c r="B469" s="6"/>
      <c r="C469" s="6"/>
      <c r="D469" s="122" t="str">
        <f>'変更シート（１回目）'!D469</f>
        <v>24人目</v>
      </c>
      <c r="E469" s="6"/>
      <c r="F469" s="6"/>
      <c r="N469" s="155"/>
      <c r="O469" s="154"/>
      <c r="P469" s="154"/>
      <c r="Q469" s="154"/>
      <c r="R469" s="154"/>
      <c r="S469" s="154"/>
      <c r="T469" s="154"/>
      <c r="U469" s="154"/>
      <c r="V469" s="155"/>
    </row>
    <row r="470" spans="1:33" s="70" customFormat="1" ht="48" customHeight="1" thickBot="1" x14ac:dyDescent="0.6">
      <c r="A470" s="78"/>
      <c r="B470" s="83" t="s">
        <v>94</v>
      </c>
      <c r="C470" s="83" t="s">
        <v>105</v>
      </c>
      <c r="D470" s="114" t="s">
        <v>107</v>
      </c>
      <c r="E470" s="88"/>
      <c r="F470" s="83" t="s">
        <v>93</v>
      </c>
      <c r="G470" s="84" t="s">
        <v>66</v>
      </c>
      <c r="H470" s="84" t="s">
        <v>67</v>
      </c>
      <c r="I470" s="81" t="s">
        <v>73</v>
      </c>
      <c r="J470" s="116" t="s">
        <v>172</v>
      </c>
      <c r="K470" s="116" t="s">
        <v>170</v>
      </c>
      <c r="L470" s="116" t="s">
        <v>109</v>
      </c>
      <c r="M470" s="116"/>
      <c r="N470" s="84" t="s">
        <v>75</v>
      </c>
      <c r="O470" s="84" t="s">
        <v>69</v>
      </c>
      <c r="P470" s="84" t="s">
        <v>68</v>
      </c>
      <c r="Q470" s="84" t="s">
        <v>70</v>
      </c>
      <c r="R470" s="84" t="s">
        <v>71</v>
      </c>
      <c r="S470" s="84" t="s">
        <v>15</v>
      </c>
      <c r="T470" s="121" t="s">
        <v>113</v>
      </c>
      <c r="U470" s="80" t="s">
        <v>74</v>
      </c>
      <c r="V470" s="69" t="s">
        <v>116</v>
      </c>
      <c r="Y470" s="70" t="s">
        <v>54</v>
      </c>
      <c r="Z470" s="70" t="s">
        <v>79</v>
      </c>
      <c r="AA470" s="70" t="s">
        <v>56</v>
      </c>
      <c r="AB470" s="70" t="s">
        <v>57</v>
      </c>
      <c r="AC470" s="71" t="s">
        <v>58</v>
      </c>
      <c r="AD470" s="70" t="s">
        <v>59</v>
      </c>
      <c r="AE470" s="70" t="s">
        <v>60</v>
      </c>
      <c r="AF470" s="70" t="s">
        <v>61</v>
      </c>
      <c r="AG470" s="70" t="s">
        <v>62</v>
      </c>
    </row>
    <row r="471" spans="1:33" s="70" customFormat="1" ht="20.5" customHeight="1" x14ac:dyDescent="0.55000000000000004">
      <c r="A471" s="315"/>
      <c r="B471" s="72" t="s">
        <v>96</v>
      </c>
      <c r="C471" s="184" t="str">
        <f>IF('変更シート（１回目）'!D471=0,'変更シート（１回目）'!C471,'変更シート（１回目）'!D471)</f>
        <v/>
      </c>
      <c r="D471" s="304"/>
      <c r="E471" s="89"/>
      <c r="F471" s="87">
        <v>1</v>
      </c>
      <c r="G471" s="73"/>
      <c r="H471" s="74"/>
      <c r="I471" s="75">
        <f t="shared" ref="I471:I482" si="299">IF(H471-G471+1&lt;10,IF(H471-G471+1&gt;0,H471-G471+1,"✕"),"✕")</f>
        <v>1</v>
      </c>
      <c r="J471" s="119" t="str">
        <f>IF('変更シート（１回目）'!L471="なし",'変更シート（１回目）'!J471,'変更シート（１回目）'!N471)</f>
        <v>【住宅手当】</v>
      </c>
      <c r="K471" s="117">
        <f>'変更シート（１回目）'!T471</f>
        <v>0</v>
      </c>
      <c r="L471" s="300" t="s">
        <v>108</v>
      </c>
      <c r="M471" s="332" t="s">
        <v>110</v>
      </c>
      <c r="N471" s="283" t="s">
        <v>20</v>
      </c>
      <c r="O471" s="284"/>
      <c r="P471" s="284"/>
      <c r="Q471" s="284"/>
      <c r="R471" s="284"/>
      <c r="S471" s="285" t="s">
        <v>17</v>
      </c>
      <c r="T471" s="76">
        <f>IF(L471="【あり】",IF(N471="【住宅手当】",AC471,IF(N471="【宿舎借上げ】",AG471,0)),K471)</f>
        <v>0</v>
      </c>
      <c r="U471" s="76">
        <f t="shared" ref="U471:U482" si="300">I471*T471</f>
        <v>0</v>
      </c>
      <c r="V471" s="286"/>
      <c r="X471" s="70" t="str">
        <f t="shared" ref="X471:X482" si="301">IF(L471="【あり】",N471,J471)</f>
        <v>【住宅手当】</v>
      </c>
      <c r="Y471" s="70">
        <f t="shared" ref="Y471:Y482" si="302">IF(S471="標準エリア",1/2,(IF(S471="加算エリア",2/3,0)))</f>
        <v>0.5</v>
      </c>
      <c r="Z471" s="70">
        <f t="shared" ref="Z471:Z482" si="303">P471*Y471</f>
        <v>0</v>
      </c>
      <c r="AA471" s="70">
        <f t="shared" ref="AA471:AA482" si="304">IF(Z471&gt;=(IF(S471="標準エリア",10000,IF(S471="加算エリア",14000,0))),IF(S471="標準エリア",10000,IF(S471="加算エリア",14000,0)),Z471)</f>
        <v>0</v>
      </c>
      <c r="AB471" s="77">
        <f t="shared" ref="AB471:AB482" si="305">O471-P471</f>
        <v>0</v>
      </c>
      <c r="AC471" s="70">
        <f t="shared" ref="AC471:AC482" si="306">IF(AA471&gt;=AB471,AB471,AA471)</f>
        <v>0</v>
      </c>
      <c r="AD471" s="77">
        <f t="shared" ref="AD471:AD482" si="307">Q471-R471</f>
        <v>0</v>
      </c>
      <c r="AE471" s="70">
        <f t="shared" ref="AE471:AE482" si="308">AD471*Y471</f>
        <v>0</v>
      </c>
      <c r="AF471" s="70">
        <f t="shared" ref="AF471:AF482" si="309">IF(AE471&gt;=(IF(S471="標準エリア",10000,14000)),(IF(S471="標準エリア",10000,14000)),AE471)</f>
        <v>0</v>
      </c>
      <c r="AG471" s="70">
        <f t="shared" ref="AG471:AG482" si="310">IF(AF471&gt;=R471,R471,AF471)</f>
        <v>0</v>
      </c>
    </row>
    <row r="472" spans="1:33" s="70" customFormat="1" ht="20.5" customHeight="1" x14ac:dyDescent="0.55000000000000004">
      <c r="A472" s="315"/>
      <c r="B472" s="101" t="s">
        <v>97</v>
      </c>
      <c r="C472" s="102" t="str">
        <f>IF('変更シート（１回目）'!D472=0,'変更シート（１回目）'!C472,'変更シート（１回目）'!D472)</f>
        <v/>
      </c>
      <c r="D472" s="301"/>
      <c r="E472" s="90"/>
      <c r="F472" s="102">
        <v>2</v>
      </c>
      <c r="G472" s="104"/>
      <c r="H472" s="105"/>
      <c r="I472" s="106">
        <f t="shared" si="299"/>
        <v>1</v>
      </c>
      <c r="J472" s="118" t="str">
        <f>IF('変更シート（１回目）'!L472="なし",'変更シート（１回目）'!J472,'変更シート（１回目）'!N472)</f>
        <v>【住宅手当】</v>
      </c>
      <c r="K472" s="107">
        <f>'変更シート（１回目）'!T472</f>
        <v>0</v>
      </c>
      <c r="L472" s="300" t="s">
        <v>108</v>
      </c>
      <c r="M472" s="333"/>
      <c r="N472" s="288" t="s">
        <v>20</v>
      </c>
      <c r="O472" s="289"/>
      <c r="P472" s="289"/>
      <c r="Q472" s="289"/>
      <c r="R472" s="289"/>
      <c r="S472" s="290" t="s">
        <v>17</v>
      </c>
      <c r="T472" s="107">
        <f>IF(L472="【あり】",IF(N472="【住宅手当】",AC472,IF(N472="【宿舎借上げ】",AG472,0)),K472)</f>
        <v>0</v>
      </c>
      <c r="U472" s="107">
        <f t="shared" si="300"/>
        <v>0</v>
      </c>
      <c r="V472" s="291"/>
      <c r="X472" s="70" t="str">
        <f t="shared" si="301"/>
        <v>【住宅手当】</v>
      </c>
      <c r="Y472" s="70">
        <f t="shared" si="302"/>
        <v>0.5</v>
      </c>
      <c r="Z472" s="70">
        <f t="shared" si="303"/>
        <v>0</v>
      </c>
      <c r="AA472" s="70">
        <f t="shared" si="304"/>
        <v>0</v>
      </c>
      <c r="AB472" s="77">
        <f t="shared" si="305"/>
        <v>0</v>
      </c>
      <c r="AC472" s="70">
        <f t="shared" si="306"/>
        <v>0</v>
      </c>
      <c r="AD472" s="77">
        <f t="shared" si="307"/>
        <v>0</v>
      </c>
      <c r="AE472" s="70">
        <f t="shared" si="308"/>
        <v>0</v>
      </c>
      <c r="AF472" s="70">
        <f t="shared" si="309"/>
        <v>0</v>
      </c>
      <c r="AG472" s="70">
        <f t="shared" si="310"/>
        <v>0</v>
      </c>
    </row>
    <row r="473" spans="1:33" s="70" customFormat="1" ht="20.5" customHeight="1" x14ac:dyDescent="0.55000000000000004">
      <c r="A473" s="315"/>
      <c r="B473" s="101" t="s">
        <v>106</v>
      </c>
      <c r="C473" s="103" t="str">
        <f>IF('変更シート（１回目）'!D473=0,'変更シート（１回目）'!C473,'変更シート（１回目）'!D473)</f>
        <v/>
      </c>
      <c r="D473" s="301"/>
      <c r="E473" s="89"/>
      <c r="F473" s="102">
        <v>3</v>
      </c>
      <c r="G473" s="104"/>
      <c r="H473" s="105"/>
      <c r="I473" s="106">
        <f t="shared" si="299"/>
        <v>1</v>
      </c>
      <c r="J473" s="118" t="str">
        <f>IF('変更シート（１回目）'!L473="なし",'変更シート（１回目）'!J473,'変更シート（１回目）'!N473)</f>
        <v>【住宅手当】</v>
      </c>
      <c r="K473" s="107">
        <f>'変更シート（１回目）'!T473</f>
        <v>0</v>
      </c>
      <c r="L473" s="300" t="s">
        <v>108</v>
      </c>
      <c r="M473" s="333"/>
      <c r="N473" s="288" t="s">
        <v>20</v>
      </c>
      <c r="O473" s="289"/>
      <c r="P473" s="289"/>
      <c r="Q473" s="289"/>
      <c r="R473" s="289"/>
      <c r="S473" s="290" t="s">
        <v>17</v>
      </c>
      <c r="T473" s="107">
        <f t="shared" ref="T473:T482" si="311">IF(L473="【あり】",IF(N473="【住宅手当】",AC473,IF(N473="【宿舎借上げ】",AG473,0)),K473)</f>
        <v>0</v>
      </c>
      <c r="U473" s="107">
        <f t="shared" si="300"/>
        <v>0</v>
      </c>
      <c r="V473" s="291"/>
      <c r="X473" s="70" t="str">
        <f t="shared" si="301"/>
        <v>【住宅手当】</v>
      </c>
      <c r="Y473" s="70">
        <f t="shared" si="302"/>
        <v>0.5</v>
      </c>
      <c r="Z473" s="70">
        <f t="shared" si="303"/>
        <v>0</v>
      </c>
      <c r="AA473" s="70">
        <f t="shared" si="304"/>
        <v>0</v>
      </c>
      <c r="AB473" s="77">
        <f t="shared" si="305"/>
        <v>0</v>
      </c>
      <c r="AC473" s="70">
        <f t="shared" si="306"/>
        <v>0</v>
      </c>
      <c r="AD473" s="77">
        <f t="shared" si="307"/>
        <v>0</v>
      </c>
      <c r="AE473" s="70">
        <f t="shared" si="308"/>
        <v>0</v>
      </c>
      <c r="AF473" s="70">
        <f t="shared" si="309"/>
        <v>0</v>
      </c>
      <c r="AG473" s="70">
        <f t="shared" si="310"/>
        <v>0</v>
      </c>
    </row>
    <row r="474" spans="1:33" s="70" customFormat="1" ht="20.5" customHeight="1" x14ac:dyDescent="0.55000000000000004">
      <c r="A474" s="315"/>
      <c r="B474" s="323" t="s">
        <v>101</v>
      </c>
      <c r="C474" s="347" t="str">
        <f>IF('変更シート（１回目）'!D474=0,'変更シート（１回目）'!C474,'変更シート（１回目）'!D474)</f>
        <v/>
      </c>
      <c r="D474" s="329"/>
      <c r="E474" s="90"/>
      <c r="F474" s="102">
        <v>4</v>
      </c>
      <c r="G474" s="104"/>
      <c r="H474" s="105"/>
      <c r="I474" s="106">
        <f t="shared" si="299"/>
        <v>1</v>
      </c>
      <c r="J474" s="118" t="str">
        <f>IF('変更シート（１回目）'!L474="なし",'変更シート（１回目）'!J474,'変更シート（１回目）'!N474)</f>
        <v>【住宅手当】</v>
      </c>
      <c r="K474" s="107">
        <f>'変更シート（１回目）'!T474</f>
        <v>0</v>
      </c>
      <c r="L474" s="300" t="s">
        <v>108</v>
      </c>
      <c r="M474" s="333"/>
      <c r="N474" s="288" t="s">
        <v>20</v>
      </c>
      <c r="O474" s="289"/>
      <c r="P474" s="289"/>
      <c r="Q474" s="289"/>
      <c r="R474" s="289"/>
      <c r="S474" s="290" t="s">
        <v>17</v>
      </c>
      <c r="T474" s="107">
        <f t="shared" si="311"/>
        <v>0</v>
      </c>
      <c r="U474" s="107">
        <f t="shared" si="300"/>
        <v>0</v>
      </c>
      <c r="V474" s="291"/>
      <c r="X474" s="70" t="str">
        <f t="shared" si="301"/>
        <v>【住宅手当】</v>
      </c>
      <c r="Y474" s="70">
        <f t="shared" si="302"/>
        <v>0.5</v>
      </c>
      <c r="Z474" s="70">
        <f t="shared" si="303"/>
        <v>0</v>
      </c>
      <c r="AA474" s="70">
        <f t="shared" si="304"/>
        <v>0</v>
      </c>
      <c r="AB474" s="77">
        <f t="shared" si="305"/>
        <v>0</v>
      </c>
      <c r="AC474" s="70">
        <f t="shared" si="306"/>
        <v>0</v>
      </c>
      <c r="AD474" s="77">
        <f t="shared" si="307"/>
        <v>0</v>
      </c>
      <c r="AE474" s="70">
        <f t="shared" si="308"/>
        <v>0</v>
      </c>
      <c r="AF474" s="70">
        <f t="shared" si="309"/>
        <v>0</v>
      </c>
      <c r="AG474" s="70">
        <f t="shared" si="310"/>
        <v>0</v>
      </c>
    </row>
    <row r="475" spans="1:33" s="70" customFormat="1" ht="20.5" customHeight="1" x14ac:dyDescent="0.55000000000000004">
      <c r="A475" s="315"/>
      <c r="B475" s="324"/>
      <c r="C475" s="348"/>
      <c r="D475" s="330"/>
      <c r="E475" s="89"/>
      <c r="F475" s="102">
        <v>5</v>
      </c>
      <c r="G475" s="104"/>
      <c r="H475" s="105"/>
      <c r="I475" s="106">
        <f t="shared" si="299"/>
        <v>1</v>
      </c>
      <c r="J475" s="118" t="str">
        <f>IF('変更シート（１回目）'!L475="なし",'変更シート（１回目）'!J475,'変更シート（１回目）'!N475)</f>
        <v>【住宅手当】</v>
      </c>
      <c r="K475" s="107">
        <f>'変更シート（１回目）'!T475</f>
        <v>0</v>
      </c>
      <c r="L475" s="300" t="s">
        <v>108</v>
      </c>
      <c r="M475" s="333"/>
      <c r="N475" s="288" t="s">
        <v>20</v>
      </c>
      <c r="O475" s="289"/>
      <c r="P475" s="289"/>
      <c r="Q475" s="289"/>
      <c r="R475" s="289"/>
      <c r="S475" s="290" t="s">
        <v>17</v>
      </c>
      <c r="T475" s="107">
        <f t="shared" si="311"/>
        <v>0</v>
      </c>
      <c r="U475" s="107">
        <f t="shared" si="300"/>
        <v>0</v>
      </c>
      <c r="V475" s="291"/>
      <c r="X475" s="70" t="str">
        <f t="shared" si="301"/>
        <v>【住宅手当】</v>
      </c>
      <c r="Y475" s="70">
        <f t="shared" si="302"/>
        <v>0.5</v>
      </c>
      <c r="Z475" s="70">
        <f t="shared" si="303"/>
        <v>0</v>
      </c>
      <c r="AA475" s="70">
        <f t="shared" si="304"/>
        <v>0</v>
      </c>
      <c r="AB475" s="77">
        <f t="shared" si="305"/>
        <v>0</v>
      </c>
      <c r="AC475" s="70">
        <f t="shared" si="306"/>
        <v>0</v>
      </c>
      <c r="AD475" s="77">
        <f t="shared" si="307"/>
        <v>0</v>
      </c>
      <c r="AE475" s="70">
        <f t="shared" si="308"/>
        <v>0</v>
      </c>
      <c r="AF475" s="70">
        <f t="shared" si="309"/>
        <v>0</v>
      </c>
      <c r="AG475" s="70">
        <f t="shared" si="310"/>
        <v>0</v>
      </c>
    </row>
    <row r="476" spans="1:33" s="70" customFormat="1" ht="20.5" customHeight="1" thickBot="1" x14ac:dyDescent="0.6">
      <c r="A476" s="315"/>
      <c r="B476" s="325"/>
      <c r="C476" s="349"/>
      <c r="D476" s="331"/>
      <c r="E476" s="90"/>
      <c r="F476" s="102">
        <v>6</v>
      </c>
      <c r="G476" s="104"/>
      <c r="H476" s="105"/>
      <c r="I476" s="106">
        <f t="shared" si="299"/>
        <v>1</v>
      </c>
      <c r="J476" s="118" t="str">
        <f>IF('変更シート（１回目）'!L476="なし",'変更シート（１回目）'!J476,'変更シート（１回目）'!N476)</f>
        <v>【住宅手当】</v>
      </c>
      <c r="K476" s="107">
        <f>'変更シート（１回目）'!T476</f>
        <v>0</v>
      </c>
      <c r="L476" s="300" t="s">
        <v>108</v>
      </c>
      <c r="M476" s="333"/>
      <c r="N476" s="288" t="s">
        <v>20</v>
      </c>
      <c r="O476" s="289"/>
      <c r="P476" s="289"/>
      <c r="Q476" s="289"/>
      <c r="R476" s="289"/>
      <c r="S476" s="290" t="s">
        <v>17</v>
      </c>
      <c r="T476" s="107">
        <f t="shared" si="311"/>
        <v>0</v>
      </c>
      <c r="U476" s="107">
        <f t="shared" si="300"/>
        <v>0</v>
      </c>
      <c r="V476" s="291"/>
      <c r="X476" s="70" t="str">
        <f t="shared" si="301"/>
        <v>【住宅手当】</v>
      </c>
      <c r="Y476" s="70">
        <f t="shared" si="302"/>
        <v>0.5</v>
      </c>
      <c r="Z476" s="70">
        <f t="shared" si="303"/>
        <v>0</v>
      </c>
      <c r="AA476" s="70">
        <f t="shared" si="304"/>
        <v>0</v>
      </c>
      <c r="AB476" s="77">
        <f t="shared" si="305"/>
        <v>0</v>
      </c>
      <c r="AC476" s="70">
        <f t="shared" si="306"/>
        <v>0</v>
      </c>
      <c r="AD476" s="77">
        <f t="shared" si="307"/>
        <v>0</v>
      </c>
      <c r="AE476" s="70">
        <f t="shared" si="308"/>
        <v>0</v>
      </c>
      <c r="AF476" s="70">
        <f t="shared" si="309"/>
        <v>0</v>
      </c>
      <c r="AG476" s="70">
        <f t="shared" si="310"/>
        <v>0</v>
      </c>
    </row>
    <row r="477" spans="1:33" s="70" customFormat="1" ht="20.5" customHeight="1" x14ac:dyDescent="0.55000000000000004">
      <c r="A477" s="338"/>
      <c r="B477" s="99"/>
      <c r="C477" s="99"/>
      <c r="D477" s="99"/>
      <c r="E477" s="97"/>
      <c r="F477" s="102">
        <v>7</v>
      </c>
      <c r="G477" s="104"/>
      <c r="H477" s="105"/>
      <c r="I477" s="106">
        <f t="shared" si="299"/>
        <v>1</v>
      </c>
      <c r="J477" s="118" t="str">
        <f>IF('変更シート（１回目）'!L477="なし",'変更シート（１回目）'!J477,'変更シート（１回目）'!N477)</f>
        <v>【住宅手当】</v>
      </c>
      <c r="K477" s="107">
        <f>'変更シート（１回目）'!T477</f>
        <v>0</v>
      </c>
      <c r="L477" s="300" t="s">
        <v>108</v>
      </c>
      <c r="M477" s="333"/>
      <c r="N477" s="288" t="s">
        <v>20</v>
      </c>
      <c r="O477" s="289"/>
      <c r="P477" s="289"/>
      <c r="Q477" s="289"/>
      <c r="R477" s="289"/>
      <c r="S477" s="290" t="s">
        <v>17</v>
      </c>
      <c r="T477" s="107">
        <f t="shared" si="311"/>
        <v>0</v>
      </c>
      <c r="U477" s="107">
        <f t="shared" si="300"/>
        <v>0</v>
      </c>
      <c r="V477" s="291"/>
      <c r="X477" s="70" t="str">
        <f t="shared" si="301"/>
        <v>【住宅手当】</v>
      </c>
      <c r="Y477" s="70">
        <f t="shared" si="302"/>
        <v>0.5</v>
      </c>
      <c r="Z477" s="70">
        <f t="shared" si="303"/>
        <v>0</v>
      </c>
      <c r="AA477" s="70">
        <f t="shared" si="304"/>
        <v>0</v>
      </c>
      <c r="AB477" s="77">
        <f t="shared" si="305"/>
        <v>0</v>
      </c>
      <c r="AC477" s="70">
        <f t="shared" si="306"/>
        <v>0</v>
      </c>
      <c r="AD477" s="77">
        <f t="shared" si="307"/>
        <v>0</v>
      </c>
      <c r="AE477" s="70">
        <f t="shared" si="308"/>
        <v>0</v>
      </c>
      <c r="AF477" s="70">
        <f t="shared" si="309"/>
        <v>0</v>
      </c>
      <c r="AG477" s="70">
        <f t="shared" si="310"/>
        <v>0</v>
      </c>
    </row>
    <row r="478" spans="1:33" s="70" customFormat="1" ht="20.5" customHeight="1" thickBot="1" x14ac:dyDescent="0.6">
      <c r="A478" s="338"/>
      <c r="B478" s="100"/>
      <c r="C478" s="100"/>
      <c r="D478" s="100"/>
      <c r="E478" s="98"/>
      <c r="F478" s="102">
        <v>8</v>
      </c>
      <c r="G478" s="104"/>
      <c r="H478" s="105"/>
      <c r="I478" s="106">
        <f t="shared" si="299"/>
        <v>1</v>
      </c>
      <c r="J478" s="118" t="str">
        <f>IF('変更シート（１回目）'!L478="なし",'変更シート（１回目）'!J478,'変更シート（１回目）'!N478)</f>
        <v>【住宅手当】</v>
      </c>
      <c r="K478" s="107">
        <f>'変更シート（１回目）'!T478</f>
        <v>0</v>
      </c>
      <c r="L478" s="300" t="s">
        <v>108</v>
      </c>
      <c r="M478" s="333"/>
      <c r="N478" s="288" t="s">
        <v>20</v>
      </c>
      <c r="O478" s="289"/>
      <c r="P478" s="289"/>
      <c r="Q478" s="289"/>
      <c r="R478" s="289"/>
      <c r="S478" s="290" t="s">
        <v>17</v>
      </c>
      <c r="T478" s="107">
        <f t="shared" si="311"/>
        <v>0</v>
      </c>
      <c r="U478" s="107">
        <f t="shared" si="300"/>
        <v>0</v>
      </c>
      <c r="V478" s="291"/>
      <c r="X478" s="70" t="str">
        <f t="shared" si="301"/>
        <v>【住宅手当】</v>
      </c>
      <c r="Y478" s="70">
        <f t="shared" si="302"/>
        <v>0.5</v>
      </c>
      <c r="Z478" s="70">
        <f t="shared" si="303"/>
        <v>0</v>
      </c>
      <c r="AA478" s="70">
        <f t="shared" si="304"/>
        <v>0</v>
      </c>
      <c r="AB478" s="77">
        <f t="shared" si="305"/>
        <v>0</v>
      </c>
      <c r="AC478" s="70">
        <f t="shared" si="306"/>
        <v>0</v>
      </c>
      <c r="AD478" s="77">
        <f t="shared" si="307"/>
        <v>0</v>
      </c>
      <c r="AE478" s="70">
        <f t="shared" si="308"/>
        <v>0</v>
      </c>
      <c r="AF478" s="70">
        <f t="shared" si="309"/>
        <v>0</v>
      </c>
      <c r="AG478" s="70">
        <f t="shared" si="310"/>
        <v>0</v>
      </c>
    </row>
    <row r="479" spans="1:33" s="70" customFormat="1" ht="20.5" customHeight="1" thickBot="1" x14ac:dyDescent="0.6">
      <c r="A479" s="315"/>
      <c r="B479" s="172" t="str">
        <f>IF(D472=0,C472,D472)</f>
        <v/>
      </c>
      <c r="C479" s="173" t="s">
        <v>164</v>
      </c>
      <c r="D479" s="174"/>
      <c r="E479" s="89"/>
      <c r="F479" s="102">
        <v>9</v>
      </c>
      <c r="G479" s="104"/>
      <c r="H479" s="105"/>
      <c r="I479" s="106">
        <f t="shared" si="299"/>
        <v>1</v>
      </c>
      <c r="J479" s="118" t="str">
        <f>IF('変更シート（１回目）'!L479="なし",'変更シート（１回目）'!J479,'変更シート（１回目）'!N479)</f>
        <v>【住宅手当】</v>
      </c>
      <c r="K479" s="107">
        <f>'変更シート（１回目）'!T479</f>
        <v>0</v>
      </c>
      <c r="L479" s="300" t="s">
        <v>108</v>
      </c>
      <c r="M479" s="333"/>
      <c r="N479" s="288" t="s">
        <v>20</v>
      </c>
      <c r="O479" s="289"/>
      <c r="P479" s="289"/>
      <c r="Q479" s="289"/>
      <c r="R479" s="289"/>
      <c r="S479" s="290" t="s">
        <v>17</v>
      </c>
      <c r="T479" s="107">
        <f t="shared" si="311"/>
        <v>0</v>
      </c>
      <c r="U479" s="107">
        <f t="shared" si="300"/>
        <v>0</v>
      </c>
      <c r="V479" s="291"/>
      <c r="X479" s="70" t="str">
        <f t="shared" si="301"/>
        <v>【住宅手当】</v>
      </c>
      <c r="Y479" s="70">
        <f t="shared" si="302"/>
        <v>0.5</v>
      </c>
      <c r="Z479" s="70">
        <f t="shared" si="303"/>
        <v>0</v>
      </c>
      <c r="AA479" s="70">
        <f t="shared" si="304"/>
        <v>0</v>
      </c>
      <c r="AB479" s="77">
        <f t="shared" si="305"/>
        <v>0</v>
      </c>
      <c r="AC479" s="70">
        <f t="shared" si="306"/>
        <v>0</v>
      </c>
      <c r="AD479" s="77">
        <f t="shared" si="307"/>
        <v>0</v>
      </c>
      <c r="AE479" s="70">
        <f t="shared" si="308"/>
        <v>0</v>
      </c>
      <c r="AF479" s="70">
        <f t="shared" si="309"/>
        <v>0</v>
      </c>
      <c r="AG479" s="70">
        <f t="shared" si="310"/>
        <v>0</v>
      </c>
    </row>
    <row r="480" spans="1:33" s="70" customFormat="1" ht="20.5" customHeight="1" thickBot="1" x14ac:dyDescent="0.6">
      <c r="A480" s="315"/>
      <c r="B480" s="174" t="s">
        <v>5</v>
      </c>
      <c r="C480" s="175">
        <f>'変更シート（１回目）'!D480</f>
        <v>12</v>
      </c>
      <c r="D480" s="176">
        <f>COUNTIF(X471:X482,"&lt;&gt;【補助対象外】")</f>
        <v>12</v>
      </c>
      <c r="E480" s="90"/>
      <c r="F480" s="102">
        <v>10</v>
      </c>
      <c r="G480" s="104"/>
      <c r="H480" s="105"/>
      <c r="I480" s="106">
        <f t="shared" si="299"/>
        <v>1</v>
      </c>
      <c r="J480" s="118" t="str">
        <f>IF('変更シート（１回目）'!L480="なし",'変更シート（１回目）'!J480,'変更シート（１回目）'!N480)</f>
        <v>【住宅手当】</v>
      </c>
      <c r="K480" s="107">
        <f>'変更シート（１回目）'!T480</f>
        <v>0</v>
      </c>
      <c r="L480" s="300" t="s">
        <v>108</v>
      </c>
      <c r="M480" s="333"/>
      <c r="N480" s="288" t="s">
        <v>20</v>
      </c>
      <c r="O480" s="289"/>
      <c r="P480" s="289"/>
      <c r="Q480" s="289"/>
      <c r="R480" s="289"/>
      <c r="S480" s="290" t="s">
        <v>17</v>
      </c>
      <c r="T480" s="107">
        <f t="shared" si="311"/>
        <v>0</v>
      </c>
      <c r="U480" s="107">
        <f t="shared" si="300"/>
        <v>0</v>
      </c>
      <c r="V480" s="291"/>
      <c r="X480" s="70" t="str">
        <f t="shared" si="301"/>
        <v>【住宅手当】</v>
      </c>
      <c r="Y480" s="70">
        <f t="shared" si="302"/>
        <v>0.5</v>
      </c>
      <c r="Z480" s="70">
        <f t="shared" si="303"/>
        <v>0</v>
      </c>
      <c r="AA480" s="70">
        <f t="shared" si="304"/>
        <v>0</v>
      </c>
      <c r="AB480" s="77">
        <f t="shared" si="305"/>
        <v>0</v>
      </c>
      <c r="AC480" s="70">
        <f t="shared" si="306"/>
        <v>0</v>
      </c>
      <c r="AD480" s="77">
        <f t="shared" si="307"/>
        <v>0</v>
      </c>
      <c r="AE480" s="70">
        <f t="shared" si="308"/>
        <v>0</v>
      </c>
      <c r="AF480" s="70">
        <f t="shared" si="309"/>
        <v>0</v>
      </c>
      <c r="AG480" s="70">
        <f t="shared" si="310"/>
        <v>0</v>
      </c>
    </row>
    <row r="481" spans="1:33" s="70" customFormat="1" ht="20.5" customHeight="1" thickBot="1" x14ac:dyDescent="0.6">
      <c r="A481" s="315"/>
      <c r="B481" s="89" t="s">
        <v>114</v>
      </c>
      <c r="C481" s="182">
        <f>ROUNDDOWN(SUM(K471:K482),-3)</f>
        <v>0</v>
      </c>
      <c r="D481" s="177">
        <f>ROUNDDOWN(SUM(T471:T482),-3)</f>
        <v>0</v>
      </c>
      <c r="E481" s="89"/>
      <c r="F481" s="102">
        <v>11</v>
      </c>
      <c r="G481" s="104"/>
      <c r="H481" s="105"/>
      <c r="I481" s="106">
        <f t="shared" si="299"/>
        <v>1</v>
      </c>
      <c r="J481" s="118" t="str">
        <f>IF('変更シート（１回目）'!L481="なし",'変更シート（１回目）'!J481,'変更シート（１回目）'!N481)</f>
        <v>【住宅手当】</v>
      </c>
      <c r="K481" s="107">
        <f>'変更シート（１回目）'!T481</f>
        <v>0</v>
      </c>
      <c r="L481" s="300" t="s">
        <v>108</v>
      </c>
      <c r="M481" s="333"/>
      <c r="N481" s="288" t="s">
        <v>20</v>
      </c>
      <c r="O481" s="289"/>
      <c r="P481" s="289"/>
      <c r="Q481" s="289"/>
      <c r="R481" s="289"/>
      <c r="S481" s="290" t="s">
        <v>17</v>
      </c>
      <c r="T481" s="107">
        <f t="shared" si="311"/>
        <v>0</v>
      </c>
      <c r="U481" s="107">
        <f t="shared" si="300"/>
        <v>0</v>
      </c>
      <c r="V481" s="291"/>
      <c r="X481" s="70" t="str">
        <f t="shared" si="301"/>
        <v>【住宅手当】</v>
      </c>
      <c r="Y481" s="70">
        <f t="shared" si="302"/>
        <v>0.5</v>
      </c>
      <c r="Z481" s="70">
        <f t="shared" si="303"/>
        <v>0</v>
      </c>
      <c r="AA481" s="70">
        <f t="shared" si="304"/>
        <v>0</v>
      </c>
      <c r="AB481" s="77">
        <f t="shared" si="305"/>
        <v>0</v>
      </c>
      <c r="AC481" s="70">
        <f t="shared" si="306"/>
        <v>0</v>
      </c>
      <c r="AD481" s="77">
        <f t="shared" si="307"/>
        <v>0</v>
      </c>
      <c r="AE481" s="70">
        <f t="shared" si="308"/>
        <v>0</v>
      </c>
      <c r="AF481" s="70">
        <f t="shared" si="309"/>
        <v>0</v>
      </c>
      <c r="AG481" s="70">
        <f t="shared" si="310"/>
        <v>0</v>
      </c>
    </row>
    <row r="482" spans="1:33" s="70" customFormat="1" ht="20.5" customHeight="1" thickBot="1" x14ac:dyDescent="0.6">
      <c r="A482" s="315"/>
      <c r="B482" s="183" t="s">
        <v>115</v>
      </c>
      <c r="C482" s="178"/>
      <c r="D482" s="179">
        <f>D481-C481</f>
        <v>0</v>
      </c>
      <c r="E482" s="90"/>
      <c r="F482" s="108">
        <v>12</v>
      </c>
      <c r="G482" s="109"/>
      <c r="H482" s="110"/>
      <c r="I482" s="111">
        <f t="shared" si="299"/>
        <v>1</v>
      </c>
      <c r="J482" s="120" t="str">
        <f>IF('変更シート（１回目）'!L482="なし",'変更シート（１回目）'!J482,'変更シート（１回目）'!N482)</f>
        <v>【住宅手当】</v>
      </c>
      <c r="K482" s="112">
        <f>'変更シート（１回目）'!T482</f>
        <v>0</v>
      </c>
      <c r="L482" s="303" t="s">
        <v>108</v>
      </c>
      <c r="M482" s="334"/>
      <c r="N482" s="295" t="s">
        <v>20</v>
      </c>
      <c r="O482" s="296"/>
      <c r="P482" s="296"/>
      <c r="Q482" s="296"/>
      <c r="R482" s="296"/>
      <c r="S482" s="297" t="s">
        <v>17</v>
      </c>
      <c r="T482" s="112">
        <f t="shared" si="311"/>
        <v>0</v>
      </c>
      <c r="U482" s="112">
        <f t="shared" si="300"/>
        <v>0</v>
      </c>
      <c r="V482" s="298"/>
      <c r="X482" s="70" t="str">
        <f t="shared" si="301"/>
        <v>【住宅手当】</v>
      </c>
      <c r="Y482" s="70">
        <f t="shared" si="302"/>
        <v>0.5</v>
      </c>
      <c r="Z482" s="70">
        <f t="shared" si="303"/>
        <v>0</v>
      </c>
      <c r="AA482" s="70">
        <f t="shared" si="304"/>
        <v>0</v>
      </c>
      <c r="AB482" s="77">
        <f t="shared" si="305"/>
        <v>0</v>
      </c>
      <c r="AC482" s="70">
        <f t="shared" si="306"/>
        <v>0</v>
      </c>
      <c r="AD482" s="77">
        <f t="shared" si="307"/>
        <v>0</v>
      </c>
      <c r="AE482" s="70">
        <f t="shared" si="308"/>
        <v>0</v>
      </c>
      <c r="AF482" s="70">
        <f t="shared" si="309"/>
        <v>0</v>
      </c>
      <c r="AG482" s="70">
        <f t="shared" si="310"/>
        <v>0</v>
      </c>
    </row>
    <row r="483" spans="1:33" s="70" customFormat="1" ht="3.65" customHeight="1" x14ac:dyDescent="0.55000000000000004">
      <c r="A483" s="147"/>
      <c r="B483" s="91"/>
      <c r="C483" s="71"/>
      <c r="D483" s="151"/>
      <c r="E483" s="92"/>
      <c r="F483" s="71"/>
      <c r="G483" s="93"/>
      <c r="H483" s="93"/>
      <c r="I483" s="94"/>
      <c r="J483" s="156"/>
      <c r="K483" s="95"/>
      <c r="L483" s="156"/>
      <c r="M483" s="157"/>
      <c r="N483" s="267"/>
      <c r="O483" s="268"/>
      <c r="P483" s="268"/>
      <c r="Q483" s="268"/>
      <c r="R483" s="268"/>
      <c r="S483" s="267"/>
      <c r="T483" s="95"/>
      <c r="U483" s="95"/>
      <c r="V483" s="96"/>
      <c r="AB483" s="77"/>
      <c r="AD483" s="77"/>
    </row>
    <row r="484" spans="1:33" s="70" customFormat="1" ht="3.65" customHeight="1" x14ac:dyDescent="0.55000000000000004">
      <c r="A484" s="147"/>
      <c r="B484" s="91"/>
      <c r="C484" s="71"/>
      <c r="D484" s="151"/>
      <c r="E484" s="92"/>
      <c r="F484" s="71"/>
      <c r="G484" s="93"/>
      <c r="H484" s="93"/>
      <c r="I484" s="94"/>
      <c r="J484" s="156"/>
      <c r="K484" s="95"/>
      <c r="L484" s="156"/>
      <c r="M484" s="157"/>
      <c r="N484" s="267"/>
      <c r="O484" s="268"/>
      <c r="P484" s="268"/>
      <c r="Q484" s="268"/>
      <c r="R484" s="268"/>
      <c r="S484" s="267"/>
      <c r="T484" s="95"/>
      <c r="U484" s="95"/>
      <c r="V484" s="96"/>
      <c r="AB484" s="77"/>
      <c r="AD484" s="77"/>
    </row>
    <row r="485" spans="1:33" s="70" customFormat="1" ht="3.65" customHeight="1" thickBot="1" x14ac:dyDescent="0.6">
      <c r="A485" s="147"/>
      <c r="B485" s="91"/>
      <c r="C485" s="71"/>
      <c r="D485" s="151"/>
      <c r="E485" s="92"/>
      <c r="F485" s="71"/>
      <c r="G485" s="93"/>
      <c r="H485" s="93"/>
      <c r="I485" s="94"/>
      <c r="J485" s="156"/>
      <c r="K485" s="95"/>
      <c r="L485" s="156"/>
      <c r="M485" s="157"/>
      <c r="N485" s="267"/>
      <c r="O485" s="268"/>
      <c r="P485" s="268"/>
      <c r="Q485" s="268"/>
      <c r="R485" s="268"/>
      <c r="S485" s="267"/>
      <c r="T485" s="95"/>
      <c r="U485" s="95"/>
      <c r="V485" s="96"/>
      <c r="AB485" s="77"/>
      <c r="AD485" s="77"/>
    </row>
    <row r="486" spans="1:33" s="70" customFormat="1" ht="3.65" customHeight="1" x14ac:dyDescent="0.55000000000000004">
      <c r="A486" s="147"/>
      <c r="B486" s="162"/>
      <c r="C486" s="164"/>
      <c r="D486" s="161"/>
      <c r="E486" s="163"/>
      <c r="F486" s="164"/>
      <c r="G486" s="165"/>
      <c r="H486" s="165"/>
      <c r="I486" s="166"/>
      <c r="J486" s="180"/>
      <c r="K486" s="167"/>
      <c r="L486" s="180"/>
      <c r="M486" s="181"/>
      <c r="N486" s="269"/>
      <c r="O486" s="270"/>
      <c r="P486" s="270"/>
      <c r="Q486" s="270"/>
      <c r="R486" s="270"/>
      <c r="S486" s="269"/>
      <c r="T486" s="167"/>
      <c r="U486" s="167"/>
      <c r="V486" s="168"/>
      <c r="AB486" s="77"/>
      <c r="AD486" s="77"/>
    </row>
    <row r="487" spans="1:33" s="70" customFormat="1" ht="3.65" customHeight="1" x14ac:dyDescent="0.55000000000000004">
      <c r="A487" s="147"/>
      <c r="B487" s="91"/>
      <c r="C487" s="71"/>
      <c r="D487" s="151"/>
      <c r="E487" s="92"/>
      <c r="F487" s="71"/>
      <c r="G487" s="93"/>
      <c r="H487" s="93"/>
      <c r="I487" s="94"/>
      <c r="J487" s="156"/>
      <c r="K487" s="95"/>
      <c r="L487" s="156"/>
      <c r="M487" s="157"/>
      <c r="N487" s="267"/>
      <c r="O487" s="268"/>
      <c r="P487" s="268"/>
      <c r="Q487" s="268"/>
      <c r="R487" s="268"/>
      <c r="S487" s="267"/>
      <c r="T487" s="95"/>
      <c r="U487" s="95"/>
      <c r="V487" s="96"/>
      <c r="AB487" s="77"/>
      <c r="AD487" s="77"/>
    </row>
    <row r="488" spans="1:33" s="70" customFormat="1" ht="3.65" customHeight="1" x14ac:dyDescent="0.55000000000000004">
      <c r="A488" s="147"/>
      <c r="B488" s="91"/>
      <c r="C488" s="71"/>
      <c r="D488" s="151"/>
      <c r="E488" s="92"/>
      <c r="F488" s="71"/>
      <c r="G488" s="93"/>
      <c r="H488" s="93"/>
      <c r="I488" s="94"/>
      <c r="J488" s="156"/>
      <c r="K488" s="95"/>
      <c r="L488" s="156"/>
      <c r="M488" s="157"/>
      <c r="N488" s="267"/>
      <c r="O488" s="268"/>
      <c r="P488" s="268"/>
      <c r="Q488" s="268"/>
      <c r="R488" s="268"/>
      <c r="S488" s="267"/>
      <c r="T488" s="95"/>
      <c r="U488" s="95"/>
      <c r="V488" s="96"/>
      <c r="AB488" s="77"/>
      <c r="AD488" s="77"/>
    </row>
    <row r="489" spans="1:33" ht="20" thickBot="1" x14ac:dyDescent="0.5">
      <c r="B489" s="6"/>
      <c r="C489" s="6"/>
      <c r="D489" s="122" t="str">
        <f>'変更シート（１回目）'!D489</f>
        <v>25人目</v>
      </c>
      <c r="E489" s="6"/>
      <c r="F489" s="6"/>
      <c r="N489" s="155"/>
      <c r="O489" s="154"/>
      <c r="P489" s="154"/>
      <c r="Q489" s="154"/>
      <c r="R489" s="154"/>
      <c r="S489" s="154"/>
      <c r="T489" s="154"/>
      <c r="U489" s="154"/>
      <c r="V489" s="155"/>
    </row>
    <row r="490" spans="1:33" s="70" customFormat="1" ht="48" customHeight="1" thickBot="1" x14ac:dyDescent="0.6">
      <c r="A490" s="78"/>
      <c r="B490" s="83" t="s">
        <v>94</v>
      </c>
      <c r="C490" s="83" t="s">
        <v>105</v>
      </c>
      <c r="D490" s="114" t="s">
        <v>107</v>
      </c>
      <c r="E490" s="88"/>
      <c r="F490" s="83" t="s">
        <v>93</v>
      </c>
      <c r="G490" s="84" t="s">
        <v>66</v>
      </c>
      <c r="H490" s="84" t="s">
        <v>67</v>
      </c>
      <c r="I490" s="81" t="s">
        <v>73</v>
      </c>
      <c r="J490" s="116" t="s">
        <v>172</v>
      </c>
      <c r="K490" s="116" t="s">
        <v>170</v>
      </c>
      <c r="L490" s="116" t="s">
        <v>109</v>
      </c>
      <c r="M490" s="116"/>
      <c r="N490" s="84" t="s">
        <v>75</v>
      </c>
      <c r="O490" s="84" t="s">
        <v>69</v>
      </c>
      <c r="P490" s="84" t="s">
        <v>68</v>
      </c>
      <c r="Q490" s="84" t="s">
        <v>70</v>
      </c>
      <c r="R490" s="84" t="s">
        <v>71</v>
      </c>
      <c r="S490" s="84" t="s">
        <v>15</v>
      </c>
      <c r="T490" s="121" t="s">
        <v>113</v>
      </c>
      <c r="U490" s="80" t="s">
        <v>74</v>
      </c>
      <c r="V490" s="69" t="s">
        <v>116</v>
      </c>
      <c r="Y490" s="70" t="s">
        <v>54</v>
      </c>
      <c r="Z490" s="70" t="s">
        <v>79</v>
      </c>
      <c r="AA490" s="70" t="s">
        <v>56</v>
      </c>
      <c r="AB490" s="70" t="s">
        <v>57</v>
      </c>
      <c r="AC490" s="71" t="s">
        <v>58</v>
      </c>
      <c r="AD490" s="70" t="s">
        <v>59</v>
      </c>
      <c r="AE490" s="70" t="s">
        <v>60</v>
      </c>
      <c r="AF490" s="70" t="s">
        <v>61</v>
      </c>
      <c r="AG490" s="70" t="s">
        <v>62</v>
      </c>
    </row>
    <row r="491" spans="1:33" s="70" customFormat="1" ht="20.5" customHeight="1" x14ac:dyDescent="0.55000000000000004">
      <c r="A491" s="315"/>
      <c r="B491" s="72" t="s">
        <v>96</v>
      </c>
      <c r="C491" s="184" t="str">
        <f>IF('変更シート（１回目）'!D491=0,'変更シート（１回目）'!C491,'変更シート（１回目）'!D491)</f>
        <v/>
      </c>
      <c r="D491" s="304"/>
      <c r="E491" s="89"/>
      <c r="F491" s="87">
        <v>1</v>
      </c>
      <c r="G491" s="73"/>
      <c r="H491" s="74"/>
      <c r="I491" s="75">
        <f t="shared" ref="I491:I502" si="312">IF(H491-G491+1&lt;10,IF(H491-G491+1&gt;0,H491-G491+1,"✕"),"✕")</f>
        <v>1</v>
      </c>
      <c r="J491" s="119" t="str">
        <f>IF('変更シート（１回目）'!L491="なし",'変更シート（１回目）'!J491,'変更シート（１回目）'!N491)</f>
        <v>【住宅手当】</v>
      </c>
      <c r="K491" s="117">
        <f>'変更シート（１回目）'!T491</f>
        <v>0</v>
      </c>
      <c r="L491" s="300" t="s">
        <v>108</v>
      </c>
      <c r="M491" s="332" t="s">
        <v>110</v>
      </c>
      <c r="N491" s="283" t="s">
        <v>20</v>
      </c>
      <c r="O491" s="284"/>
      <c r="P491" s="284"/>
      <c r="Q491" s="284"/>
      <c r="R491" s="284"/>
      <c r="S491" s="285" t="s">
        <v>17</v>
      </c>
      <c r="T491" s="76">
        <f>IF(L491="【あり】",IF(N491="【住宅手当】",AC491,IF(N491="【宿舎借上げ】",AG491,0)),K491)</f>
        <v>0</v>
      </c>
      <c r="U491" s="76">
        <f t="shared" ref="U491:U502" si="313">I491*T491</f>
        <v>0</v>
      </c>
      <c r="V491" s="286"/>
      <c r="X491" s="70" t="str">
        <f t="shared" ref="X491:X502" si="314">IF(L491="【あり】",N491,J491)</f>
        <v>【住宅手当】</v>
      </c>
      <c r="Y491" s="70">
        <f t="shared" ref="Y491:Y502" si="315">IF(S491="標準エリア",1/2,(IF(S491="加算エリア",2/3,0)))</f>
        <v>0.5</v>
      </c>
      <c r="Z491" s="70">
        <f t="shared" ref="Z491:Z502" si="316">P491*Y491</f>
        <v>0</v>
      </c>
      <c r="AA491" s="70">
        <f t="shared" ref="AA491:AA502" si="317">IF(Z491&gt;=(IF(S491="標準エリア",10000,IF(S491="加算エリア",14000,0))),IF(S491="標準エリア",10000,IF(S491="加算エリア",14000,0)),Z491)</f>
        <v>0</v>
      </c>
      <c r="AB491" s="77">
        <f t="shared" ref="AB491:AB502" si="318">O491-P491</f>
        <v>0</v>
      </c>
      <c r="AC491" s="70">
        <f t="shared" ref="AC491:AC502" si="319">IF(AA491&gt;=AB491,AB491,AA491)</f>
        <v>0</v>
      </c>
      <c r="AD491" s="77">
        <f t="shared" ref="AD491:AD502" si="320">Q491-R491</f>
        <v>0</v>
      </c>
      <c r="AE491" s="70">
        <f t="shared" ref="AE491:AE502" si="321">AD491*Y491</f>
        <v>0</v>
      </c>
      <c r="AF491" s="70">
        <f t="shared" ref="AF491:AF502" si="322">IF(AE491&gt;=(IF(S491="標準エリア",10000,14000)),(IF(S491="標準エリア",10000,14000)),AE491)</f>
        <v>0</v>
      </c>
      <c r="AG491" s="70">
        <f t="shared" ref="AG491:AG502" si="323">IF(AF491&gt;=R491,R491,AF491)</f>
        <v>0</v>
      </c>
    </row>
    <row r="492" spans="1:33" s="70" customFormat="1" ht="20.5" customHeight="1" x14ac:dyDescent="0.55000000000000004">
      <c r="A492" s="315"/>
      <c r="B492" s="101" t="s">
        <v>97</v>
      </c>
      <c r="C492" s="102" t="str">
        <f>IF('変更シート（１回目）'!D492=0,'変更シート（１回目）'!C492,'変更シート（１回目）'!D492)</f>
        <v/>
      </c>
      <c r="D492" s="301"/>
      <c r="E492" s="90"/>
      <c r="F492" s="102">
        <v>2</v>
      </c>
      <c r="G492" s="104"/>
      <c r="H492" s="105"/>
      <c r="I492" s="106">
        <f t="shared" si="312"/>
        <v>1</v>
      </c>
      <c r="J492" s="118" t="str">
        <f>IF('変更シート（１回目）'!L492="なし",'変更シート（１回目）'!J492,'変更シート（１回目）'!N492)</f>
        <v>【住宅手当】</v>
      </c>
      <c r="K492" s="107">
        <f>'変更シート（１回目）'!T492</f>
        <v>0</v>
      </c>
      <c r="L492" s="300" t="s">
        <v>108</v>
      </c>
      <c r="M492" s="333"/>
      <c r="N492" s="288" t="s">
        <v>20</v>
      </c>
      <c r="O492" s="289"/>
      <c r="P492" s="289"/>
      <c r="Q492" s="289"/>
      <c r="R492" s="289"/>
      <c r="S492" s="290" t="s">
        <v>17</v>
      </c>
      <c r="T492" s="107">
        <f>IF(L492="【あり】",IF(N492="【住宅手当】",AC492,IF(N492="【宿舎借上げ】",AG492,0)),K492)</f>
        <v>0</v>
      </c>
      <c r="U492" s="107">
        <f t="shared" si="313"/>
        <v>0</v>
      </c>
      <c r="V492" s="291"/>
      <c r="X492" s="70" t="str">
        <f t="shared" si="314"/>
        <v>【住宅手当】</v>
      </c>
      <c r="Y492" s="70">
        <f t="shared" si="315"/>
        <v>0.5</v>
      </c>
      <c r="Z492" s="70">
        <f t="shared" si="316"/>
        <v>0</v>
      </c>
      <c r="AA492" s="70">
        <f t="shared" si="317"/>
        <v>0</v>
      </c>
      <c r="AB492" s="77">
        <f t="shared" si="318"/>
        <v>0</v>
      </c>
      <c r="AC492" s="70">
        <f t="shared" si="319"/>
        <v>0</v>
      </c>
      <c r="AD492" s="77">
        <f t="shared" si="320"/>
        <v>0</v>
      </c>
      <c r="AE492" s="70">
        <f t="shared" si="321"/>
        <v>0</v>
      </c>
      <c r="AF492" s="70">
        <f t="shared" si="322"/>
        <v>0</v>
      </c>
      <c r="AG492" s="70">
        <f t="shared" si="323"/>
        <v>0</v>
      </c>
    </row>
    <row r="493" spans="1:33" s="70" customFormat="1" ht="20.5" customHeight="1" x14ac:dyDescent="0.55000000000000004">
      <c r="A493" s="315"/>
      <c r="B493" s="101" t="s">
        <v>106</v>
      </c>
      <c r="C493" s="103" t="str">
        <f>IF('変更シート（１回目）'!D493=0,'変更シート（１回目）'!C493,'変更シート（１回目）'!D493)</f>
        <v/>
      </c>
      <c r="D493" s="301"/>
      <c r="E493" s="89"/>
      <c r="F493" s="102">
        <v>3</v>
      </c>
      <c r="G493" s="104"/>
      <c r="H493" s="105"/>
      <c r="I493" s="106">
        <f t="shared" si="312"/>
        <v>1</v>
      </c>
      <c r="J493" s="118" t="str">
        <f>IF('変更シート（１回目）'!L493="なし",'変更シート（１回目）'!J493,'変更シート（１回目）'!N493)</f>
        <v>【住宅手当】</v>
      </c>
      <c r="K493" s="107">
        <f>'変更シート（１回目）'!T493</f>
        <v>0</v>
      </c>
      <c r="L493" s="300" t="s">
        <v>108</v>
      </c>
      <c r="M493" s="333"/>
      <c r="N493" s="288" t="s">
        <v>20</v>
      </c>
      <c r="O493" s="289"/>
      <c r="P493" s="289"/>
      <c r="Q493" s="289"/>
      <c r="R493" s="289"/>
      <c r="S493" s="290" t="s">
        <v>17</v>
      </c>
      <c r="T493" s="107">
        <f t="shared" ref="T493:T502" si="324">IF(L493="【あり】",IF(N493="【住宅手当】",AC493,IF(N493="【宿舎借上げ】",AG493,0)),K493)</f>
        <v>0</v>
      </c>
      <c r="U493" s="107">
        <f t="shared" si="313"/>
        <v>0</v>
      </c>
      <c r="V493" s="291"/>
      <c r="X493" s="70" t="str">
        <f t="shared" si="314"/>
        <v>【住宅手当】</v>
      </c>
      <c r="Y493" s="70">
        <f t="shared" si="315"/>
        <v>0.5</v>
      </c>
      <c r="Z493" s="70">
        <f t="shared" si="316"/>
        <v>0</v>
      </c>
      <c r="AA493" s="70">
        <f t="shared" si="317"/>
        <v>0</v>
      </c>
      <c r="AB493" s="77">
        <f t="shared" si="318"/>
        <v>0</v>
      </c>
      <c r="AC493" s="70">
        <f t="shared" si="319"/>
        <v>0</v>
      </c>
      <c r="AD493" s="77">
        <f t="shared" si="320"/>
        <v>0</v>
      </c>
      <c r="AE493" s="70">
        <f t="shared" si="321"/>
        <v>0</v>
      </c>
      <c r="AF493" s="70">
        <f t="shared" si="322"/>
        <v>0</v>
      </c>
      <c r="AG493" s="70">
        <f t="shared" si="323"/>
        <v>0</v>
      </c>
    </row>
    <row r="494" spans="1:33" s="70" customFormat="1" ht="20.5" customHeight="1" x14ac:dyDescent="0.55000000000000004">
      <c r="A494" s="315"/>
      <c r="B494" s="323" t="s">
        <v>101</v>
      </c>
      <c r="C494" s="347" t="str">
        <f>IF('変更シート（１回目）'!D494=0,'変更シート（１回目）'!C494,'変更シート（１回目）'!D494)</f>
        <v/>
      </c>
      <c r="D494" s="329"/>
      <c r="E494" s="90"/>
      <c r="F494" s="102">
        <v>4</v>
      </c>
      <c r="G494" s="104"/>
      <c r="H494" s="105"/>
      <c r="I494" s="106">
        <f t="shared" si="312"/>
        <v>1</v>
      </c>
      <c r="J494" s="118" t="str">
        <f>IF('変更シート（１回目）'!L494="なし",'変更シート（１回目）'!J494,'変更シート（１回目）'!N494)</f>
        <v>【住宅手当】</v>
      </c>
      <c r="K494" s="107">
        <f>'変更シート（１回目）'!T494</f>
        <v>0</v>
      </c>
      <c r="L494" s="300" t="s">
        <v>108</v>
      </c>
      <c r="M494" s="333"/>
      <c r="N494" s="288" t="s">
        <v>20</v>
      </c>
      <c r="O494" s="289"/>
      <c r="P494" s="289"/>
      <c r="Q494" s="289"/>
      <c r="R494" s="289"/>
      <c r="S494" s="290" t="s">
        <v>17</v>
      </c>
      <c r="T494" s="107">
        <f t="shared" si="324"/>
        <v>0</v>
      </c>
      <c r="U494" s="107">
        <f t="shared" si="313"/>
        <v>0</v>
      </c>
      <c r="V494" s="291"/>
      <c r="X494" s="70" t="str">
        <f t="shared" si="314"/>
        <v>【住宅手当】</v>
      </c>
      <c r="Y494" s="70">
        <f t="shared" si="315"/>
        <v>0.5</v>
      </c>
      <c r="Z494" s="70">
        <f t="shared" si="316"/>
        <v>0</v>
      </c>
      <c r="AA494" s="70">
        <f t="shared" si="317"/>
        <v>0</v>
      </c>
      <c r="AB494" s="77">
        <f t="shared" si="318"/>
        <v>0</v>
      </c>
      <c r="AC494" s="70">
        <f t="shared" si="319"/>
        <v>0</v>
      </c>
      <c r="AD494" s="77">
        <f t="shared" si="320"/>
        <v>0</v>
      </c>
      <c r="AE494" s="70">
        <f t="shared" si="321"/>
        <v>0</v>
      </c>
      <c r="AF494" s="70">
        <f t="shared" si="322"/>
        <v>0</v>
      </c>
      <c r="AG494" s="70">
        <f t="shared" si="323"/>
        <v>0</v>
      </c>
    </row>
    <row r="495" spans="1:33" s="70" customFormat="1" ht="20.5" customHeight="1" x14ac:dyDescent="0.55000000000000004">
      <c r="A495" s="315"/>
      <c r="B495" s="324"/>
      <c r="C495" s="348"/>
      <c r="D495" s="330"/>
      <c r="E495" s="89"/>
      <c r="F495" s="102">
        <v>5</v>
      </c>
      <c r="G495" s="104"/>
      <c r="H495" s="105"/>
      <c r="I495" s="106">
        <f t="shared" si="312"/>
        <v>1</v>
      </c>
      <c r="J495" s="118" t="str">
        <f>IF('変更シート（１回目）'!L495="なし",'変更シート（１回目）'!J495,'変更シート（１回目）'!N495)</f>
        <v>【住宅手当】</v>
      </c>
      <c r="K495" s="107">
        <f>'変更シート（１回目）'!T495</f>
        <v>0</v>
      </c>
      <c r="L495" s="300" t="s">
        <v>108</v>
      </c>
      <c r="M495" s="333"/>
      <c r="N495" s="288" t="s">
        <v>20</v>
      </c>
      <c r="O495" s="289"/>
      <c r="P495" s="289"/>
      <c r="Q495" s="289"/>
      <c r="R495" s="289"/>
      <c r="S495" s="290" t="s">
        <v>17</v>
      </c>
      <c r="T495" s="107">
        <f t="shared" si="324"/>
        <v>0</v>
      </c>
      <c r="U495" s="107">
        <f t="shared" si="313"/>
        <v>0</v>
      </c>
      <c r="V495" s="291"/>
      <c r="X495" s="70" t="str">
        <f t="shared" si="314"/>
        <v>【住宅手当】</v>
      </c>
      <c r="Y495" s="70">
        <f t="shared" si="315"/>
        <v>0.5</v>
      </c>
      <c r="Z495" s="70">
        <f t="shared" si="316"/>
        <v>0</v>
      </c>
      <c r="AA495" s="70">
        <f t="shared" si="317"/>
        <v>0</v>
      </c>
      <c r="AB495" s="77">
        <f t="shared" si="318"/>
        <v>0</v>
      </c>
      <c r="AC495" s="70">
        <f t="shared" si="319"/>
        <v>0</v>
      </c>
      <c r="AD495" s="77">
        <f t="shared" si="320"/>
        <v>0</v>
      </c>
      <c r="AE495" s="70">
        <f t="shared" si="321"/>
        <v>0</v>
      </c>
      <c r="AF495" s="70">
        <f t="shared" si="322"/>
        <v>0</v>
      </c>
      <c r="AG495" s="70">
        <f t="shared" si="323"/>
        <v>0</v>
      </c>
    </row>
    <row r="496" spans="1:33" s="70" customFormat="1" ht="20.5" customHeight="1" thickBot="1" x14ac:dyDescent="0.6">
      <c r="A496" s="315"/>
      <c r="B496" s="325"/>
      <c r="C496" s="349"/>
      <c r="D496" s="331"/>
      <c r="E496" s="90"/>
      <c r="F496" s="102">
        <v>6</v>
      </c>
      <c r="G496" s="104"/>
      <c r="H496" s="105"/>
      <c r="I496" s="106">
        <f t="shared" si="312"/>
        <v>1</v>
      </c>
      <c r="J496" s="118" t="str">
        <f>IF('変更シート（１回目）'!L496="なし",'変更シート（１回目）'!J496,'変更シート（１回目）'!N496)</f>
        <v>【住宅手当】</v>
      </c>
      <c r="K496" s="107">
        <f>'変更シート（１回目）'!T496</f>
        <v>0</v>
      </c>
      <c r="L496" s="300" t="s">
        <v>108</v>
      </c>
      <c r="M496" s="333"/>
      <c r="N496" s="288" t="s">
        <v>20</v>
      </c>
      <c r="O496" s="289"/>
      <c r="P496" s="289"/>
      <c r="Q496" s="289"/>
      <c r="R496" s="289"/>
      <c r="S496" s="290" t="s">
        <v>17</v>
      </c>
      <c r="T496" s="107">
        <f t="shared" si="324"/>
        <v>0</v>
      </c>
      <c r="U496" s="107">
        <f t="shared" si="313"/>
        <v>0</v>
      </c>
      <c r="V496" s="291"/>
      <c r="X496" s="70" t="str">
        <f t="shared" si="314"/>
        <v>【住宅手当】</v>
      </c>
      <c r="Y496" s="70">
        <f t="shared" si="315"/>
        <v>0.5</v>
      </c>
      <c r="Z496" s="70">
        <f t="shared" si="316"/>
        <v>0</v>
      </c>
      <c r="AA496" s="70">
        <f t="shared" si="317"/>
        <v>0</v>
      </c>
      <c r="AB496" s="77">
        <f t="shared" si="318"/>
        <v>0</v>
      </c>
      <c r="AC496" s="70">
        <f t="shared" si="319"/>
        <v>0</v>
      </c>
      <c r="AD496" s="77">
        <f t="shared" si="320"/>
        <v>0</v>
      </c>
      <c r="AE496" s="70">
        <f t="shared" si="321"/>
        <v>0</v>
      </c>
      <c r="AF496" s="70">
        <f t="shared" si="322"/>
        <v>0</v>
      </c>
      <c r="AG496" s="70">
        <f t="shared" si="323"/>
        <v>0</v>
      </c>
    </row>
    <row r="497" spans="1:33" s="70" customFormat="1" ht="20.5" customHeight="1" x14ac:dyDescent="0.55000000000000004">
      <c r="A497" s="338"/>
      <c r="B497" s="99"/>
      <c r="C497" s="99"/>
      <c r="D497" s="99"/>
      <c r="E497" s="97"/>
      <c r="F497" s="102">
        <v>7</v>
      </c>
      <c r="G497" s="104"/>
      <c r="H497" s="105"/>
      <c r="I497" s="106">
        <f t="shared" si="312"/>
        <v>1</v>
      </c>
      <c r="J497" s="118" t="str">
        <f>IF('変更シート（１回目）'!L497="なし",'変更シート（１回目）'!J497,'変更シート（１回目）'!N497)</f>
        <v>【住宅手当】</v>
      </c>
      <c r="K497" s="107">
        <f>'変更シート（１回目）'!T497</f>
        <v>0</v>
      </c>
      <c r="L497" s="300" t="s">
        <v>108</v>
      </c>
      <c r="M497" s="333"/>
      <c r="N497" s="288" t="s">
        <v>20</v>
      </c>
      <c r="O497" s="289"/>
      <c r="P497" s="289"/>
      <c r="Q497" s="289"/>
      <c r="R497" s="289"/>
      <c r="S497" s="290" t="s">
        <v>17</v>
      </c>
      <c r="T497" s="107">
        <f t="shared" si="324"/>
        <v>0</v>
      </c>
      <c r="U497" s="107">
        <f t="shared" si="313"/>
        <v>0</v>
      </c>
      <c r="V497" s="291"/>
      <c r="X497" s="70" t="str">
        <f t="shared" si="314"/>
        <v>【住宅手当】</v>
      </c>
      <c r="Y497" s="70">
        <f t="shared" si="315"/>
        <v>0.5</v>
      </c>
      <c r="Z497" s="70">
        <f t="shared" si="316"/>
        <v>0</v>
      </c>
      <c r="AA497" s="70">
        <f t="shared" si="317"/>
        <v>0</v>
      </c>
      <c r="AB497" s="77">
        <f t="shared" si="318"/>
        <v>0</v>
      </c>
      <c r="AC497" s="70">
        <f t="shared" si="319"/>
        <v>0</v>
      </c>
      <c r="AD497" s="77">
        <f t="shared" si="320"/>
        <v>0</v>
      </c>
      <c r="AE497" s="70">
        <f t="shared" si="321"/>
        <v>0</v>
      </c>
      <c r="AF497" s="70">
        <f t="shared" si="322"/>
        <v>0</v>
      </c>
      <c r="AG497" s="70">
        <f t="shared" si="323"/>
        <v>0</v>
      </c>
    </row>
    <row r="498" spans="1:33" s="70" customFormat="1" ht="20.5" customHeight="1" thickBot="1" x14ac:dyDescent="0.6">
      <c r="A498" s="338"/>
      <c r="B498" s="100"/>
      <c r="C498" s="100"/>
      <c r="D498" s="100"/>
      <c r="E498" s="98"/>
      <c r="F498" s="102">
        <v>8</v>
      </c>
      <c r="G498" s="104"/>
      <c r="H498" s="105"/>
      <c r="I498" s="106">
        <f t="shared" si="312"/>
        <v>1</v>
      </c>
      <c r="J498" s="118" t="str">
        <f>IF('変更シート（１回目）'!L498="なし",'変更シート（１回目）'!J498,'変更シート（１回目）'!N498)</f>
        <v>【住宅手当】</v>
      </c>
      <c r="K498" s="107">
        <f>'変更シート（１回目）'!T498</f>
        <v>0</v>
      </c>
      <c r="L498" s="300" t="s">
        <v>108</v>
      </c>
      <c r="M498" s="333"/>
      <c r="N498" s="288" t="s">
        <v>20</v>
      </c>
      <c r="O498" s="289"/>
      <c r="P498" s="289"/>
      <c r="Q498" s="289"/>
      <c r="R498" s="289"/>
      <c r="S498" s="290" t="s">
        <v>17</v>
      </c>
      <c r="T498" s="107">
        <f t="shared" si="324"/>
        <v>0</v>
      </c>
      <c r="U498" s="107">
        <f t="shared" si="313"/>
        <v>0</v>
      </c>
      <c r="V498" s="291"/>
      <c r="X498" s="70" t="str">
        <f t="shared" si="314"/>
        <v>【住宅手当】</v>
      </c>
      <c r="Y498" s="70">
        <f t="shared" si="315"/>
        <v>0.5</v>
      </c>
      <c r="Z498" s="70">
        <f t="shared" si="316"/>
        <v>0</v>
      </c>
      <c r="AA498" s="70">
        <f t="shared" si="317"/>
        <v>0</v>
      </c>
      <c r="AB498" s="77">
        <f t="shared" si="318"/>
        <v>0</v>
      </c>
      <c r="AC498" s="70">
        <f t="shared" si="319"/>
        <v>0</v>
      </c>
      <c r="AD498" s="77">
        <f t="shared" si="320"/>
        <v>0</v>
      </c>
      <c r="AE498" s="70">
        <f t="shared" si="321"/>
        <v>0</v>
      </c>
      <c r="AF498" s="70">
        <f t="shared" si="322"/>
        <v>0</v>
      </c>
      <c r="AG498" s="70">
        <f t="shared" si="323"/>
        <v>0</v>
      </c>
    </row>
    <row r="499" spans="1:33" s="70" customFormat="1" ht="20.5" customHeight="1" thickBot="1" x14ac:dyDescent="0.6">
      <c r="A499" s="315"/>
      <c r="B499" s="172" t="str">
        <f>IF(D492=0,C492,D492)</f>
        <v/>
      </c>
      <c r="C499" s="173" t="s">
        <v>164</v>
      </c>
      <c r="D499" s="174"/>
      <c r="E499" s="89"/>
      <c r="F499" s="102">
        <v>9</v>
      </c>
      <c r="G499" s="104"/>
      <c r="H499" s="105"/>
      <c r="I499" s="106">
        <f t="shared" si="312"/>
        <v>1</v>
      </c>
      <c r="J499" s="118" t="str">
        <f>IF('変更シート（１回目）'!L499="なし",'変更シート（１回目）'!J499,'変更シート（１回目）'!N499)</f>
        <v>【住宅手当】</v>
      </c>
      <c r="K499" s="107">
        <f>'変更シート（１回目）'!T499</f>
        <v>0</v>
      </c>
      <c r="L499" s="300" t="s">
        <v>108</v>
      </c>
      <c r="M499" s="333"/>
      <c r="N499" s="288" t="s">
        <v>20</v>
      </c>
      <c r="O499" s="289"/>
      <c r="P499" s="289"/>
      <c r="Q499" s="289"/>
      <c r="R499" s="289"/>
      <c r="S499" s="290" t="s">
        <v>17</v>
      </c>
      <c r="T499" s="107">
        <f t="shared" si="324"/>
        <v>0</v>
      </c>
      <c r="U499" s="107">
        <f t="shared" si="313"/>
        <v>0</v>
      </c>
      <c r="V499" s="291"/>
      <c r="X499" s="70" t="str">
        <f t="shared" si="314"/>
        <v>【住宅手当】</v>
      </c>
      <c r="Y499" s="70">
        <f t="shared" si="315"/>
        <v>0.5</v>
      </c>
      <c r="Z499" s="70">
        <f t="shared" si="316"/>
        <v>0</v>
      </c>
      <c r="AA499" s="70">
        <f t="shared" si="317"/>
        <v>0</v>
      </c>
      <c r="AB499" s="77">
        <f t="shared" si="318"/>
        <v>0</v>
      </c>
      <c r="AC499" s="70">
        <f t="shared" si="319"/>
        <v>0</v>
      </c>
      <c r="AD499" s="77">
        <f t="shared" si="320"/>
        <v>0</v>
      </c>
      <c r="AE499" s="70">
        <f t="shared" si="321"/>
        <v>0</v>
      </c>
      <c r="AF499" s="70">
        <f t="shared" si="322"/>
        <v>0</v>
      </c>
      <c r="AG499" s="70">
        <f t="shared" si="323"/>
        <v>0</v>
      </c>
    </row>
    <row r="500" spans="1:33" s="70" customFormat="1" ht="20.5" customHeight="1" thickBot="1" x14ac:dyDescent="0.6">
      <c r="A500" s="315"/>
      <c r="B500" s="174" t="s">
        <v>5</v>
      </c>
      <c r="C500" s="175">
        <f>'変更シート（１回目）'!D500</f>
        <v>12</v>
      </c>
      <c r="D500" s="176">
        <f>COUNTIF(X491:X502,"&lt;&gt;【補助対象外】")</f>
        <v>12</v>
      </c>
      <c r="E500" s="90"/>
      <c r="F500" s="102">
        <v>10</v>
      </c>
      <c r="G500" s="104"/>
      <c r="H500" s="105"/>
      <c r="I500" s="106">
        <f t="shared" si="312"/>
        <v>1</v>
      </c>
      <c r="J500" s="118" t="str">
        <f>IF('変更シート（１回目）'!L500="なし",'変更シート（１回目）'!J500,'変更シート（１回目）'!N500)</f>
        <v>【住宅手当】</v>
      </c>
      <c r="K500" s="107">
        <f>'変更シート（１回目）'!T500</f>
        <v>0</v>
      </c>
      <c r="L500" s="300" t="s">
        <v>108</v>
      </c>
      <c r="M500" s="333"/>
      <c r="N500" s="288" t="s">
        <v>20</v>
      </c>
      <c r="O500" s="289"/>
      <c r="P500" s="289"/>
      <c r="Q500" s="289"/>
      <c r="R500" s="289"/>
      <c r="S500" s="290" t="s">
        <v>17</v>
      </c>
      <c r="T500" s="107">
        <f t="shared" si="324"/>
        <v>0</v>
      </c>
      <c r="U500" s="107">
        <f t="shared" si="313"/>
        <v>0</v>
      </c>
      <c r="V500" s="291"/>
      <c r="X500" s="70" t="str">
        <f t="shared" si="314"/>
        <v>【住宅手当】</v>
      </c>
      <c r="Y500" s="70">
        <f t="shared" si="315"/>
        <v>0.5</v>
      </c>
      <c r="Z500" s="70">
        <f t="shared" si="316"/>
        <v>0</v>
      </c>
      <c r="AA500" s="70">
        <f t="shared" si="317"/>
        <v>0</v>
      </c>
      <c r="AB500" s="77">
        <f t="shared" si="318"/>
        <v>0</v>
      </c>
      <c r="AC500" s="70">
        <f t="shared" si="319"/>
        <v>0</v>
      </c>
      <c r="AD500" s="77">
        <f t="shared" si="320"/>
        <v>0</v>
      </c>
      <c r="AE500" s="70">
        <f t="shared" si="321"/>
        <v>0</v>
      </c>
      <c r="AF500" s="70">
        <f t="shared" si="322"/>
        <v>0</v>
      </c>
      <c r="AG500" s="70">
        <f t="shared" si="323"/>
        <v>0</v>
      </c>
    </row>
    <row r="501" spans="1:33" s="70" customFormat="1" ht="20.5" customHeight="1" thickBot="1" x14ac:dyDescent="0.6">
      <c r="A501" s="315"/>
      <c r="B501" s="89" t="s">
        <v>114</v>
      </c>
      <c r="C501" s="182">
        <f>ROUNDDOWN(SUM(K491:K502),-3)</f>
        <v>0</v>
      </c>
      <c r="D501" s="177">
        <f>ROUNDDOWN(SUM(T491:T502),-3)</f>
        <v>0</v>
      </c>
      <c r="E501" s="89"/>
      <c r="F501" s="102">
        <v>11</v>
      </c>
      <c r="G501" s="104"/>
      <c r="H501" s="105"/>
      <c r="I501" s="106">
        <f t="shared" si="312"/>
        <v>1</v>
      </c>
      <c r="J501" s="118" t="str">
        <f>IF('変更シート（１回目）'!L501="なし",'変更シート（１回目）'!J501,'変更シート（１回目）'!N501)</f>
        <v>【住宅手当】</v>
      </c>
      <c r="K501" s="107">
        <f>'変更シート（１回目）'!T501</f>
        <v>0</v>
      </c>
      <c r="L501" s="300" t="s">
        <v>108</v>
      </c>
      <c r="M501" s="333"/>
      <c r="N501" s="288" t="s">
        <v>20</v>
      </c>
      <c r="O501" s="289"/>
      <c r="P501" s="289"/>
      <c r="Q501" s="289"/>
      <c r="R501" s="289"/>
      <c r="S501" s="290" t="s">
        <v>17</v>
      </c>
      <c r="T501" s="107">
        <f t="shared" si="324"/>
        <v>0</v>
      </c>
      <c r="U501" s="107">
        <f t="shared" si="313"/>
        <v>0</v>
      </c>
      <c r="V501" s="291"/>
      <c r="X501" s="70" t="str">
        <f t="shared" si="314"/>
        <v>【住宅手当】</v>
      </c>
      <c r="Y501" s="70">
        <f t="shared" si="315"/>
        <v>0.5</v>
      </c>
      <c r="Z501" s="70">
        <f t="shared" si="316"/>
        <v>0</v>
      </c>
      <c r="AA501" s="70">
        <f t="shared" si="317"/>
        <v>0</v>
      </c>
      <c r="AB501" s="77">
        <f t="shared" si="318"/>
        <v>0</v>
      </c>
      <c r="AC501" s="70">
        <f t="shared" si="319"/>
        <v>0</v>
      </c>
      <c r="AD501" s="77">
        <f t="shared" si="320"/>
        <v>0</v>
      </c>
      <c r="AE501" s="70">
        <f t="shared" si="321"/>
        <v>0</v>
      </c>
      <c r="AF501" s="70">
        <f t="shared" si="322"/>
        <v>0</v>
      </c>
      <c r="AG501" s="70">
        <f t="shared" si="323"/>
        <v>0</v>
      </c>
    </row>
    <row r="502" spans="1:33" s="70" customFormat="1" ht="20.5" customHeight="1" thickBot="1" x14ac:dyDescent="0.6">
      <c r="A502" s="315"/>
      <c r="B502" s="183" t="s">
        <v>115</v>
      </c>
      <c r="C502" s="178"/>
      <c r="D502" s="179">
        <f>D501-C501</f>
        <v>0</v>
      </c>
      <c r="E502" s="90"/>
      <c r="F502" s="108">
        <v>12</v>
      </c>
      <c r="G502" s="109"/>
      <c r="H502" s="110"/>
      <c r="I502" s="111">
        <f t="shared" si="312"/>
        <v>1</v>
      </c>
      <c r="J502" s="120" t="str">
        <f>IF('変更シート（１回目）'!L502="なし",'変更シート（１回目）'!J502,'変更シート（１回目）'!N502)</f>
        <v>【住宅手当】</v>
      </c>
      <c r="K502" s="112">
        <f>'変更シート（１回目）'!T502</f>
        <v>0</v>
      </c>
      <c r="L502" s="303" t="s">
        <v>108</v>
      </c>
      <c r="M502" s="334"/>
      <c r="N502" s="295" t="s">
        <v>20</v>
      </c>
      <c r="O502" s="296"/>
      <c r="P502" s="296"/>
      <c r="Q502" s="296"/>
      <c r="R502" s="296"/>
      <c r="S502" s="297" t="s">
        <v>17</v>
      </c>
      <c r="T502" s="112">
        <f t="shared" si="324"/>
        <v>0</v>
      </c>
      <c r="U502" s="112">
        <f t="shared" si="313"/>
        <v>0</v>
      </c>
      <c r="V502" s="298"/>
      <c r="X502" s="70" t="str">
        <f t="shared" si="314"/>
        <v>【住宅手当】</v>
      </c>
      <c r="Y502" s="70">
        <f t="shared" si="315"/>
        <v>0.5</v>
      </c>
      <c r="Z502" s="70">
        <f t="shared" si="316"/>
        <v>0</v>
      </c>
      <c r="AA502" s="70">
        <f t="shared" si="317"/>
        <v>0</v>
      </c>
      <c r="AB502" s="77">
        <f t="shared" si="318"/>
        <v>0</v>
      </c>
      <c r="AC502" s="70">
        <f t="shared" si="319"/>
        <v>0</v>
      </c>
      <c r="AD502" s="77">
        <f t="shared" si="320"/>
        <v>0</v>
      </c>
      <c r="AE502" s="70">
        <f t="shared" si="321"/>
        <v>0</v>
      </c>
      <c r="AF502" s="70">
        <f t="shared" si="322"/>
        <v>0</v>
      </c>
      <c r="AG502" s="70">
        <f t="shared" si="323"/>
        <v>0</v>
      </c>
    </row>
    <row r="503" spans="1:33" s="70" customFormat="1" ht="3.65" customHeight="1" x14ac:dyDescent="0.55000000000000004">
      <c r="A503" s="147"/>
      <c r="B503" s="91"/>
      <c r="C503" s="71"/>
      <c r="D503" s="151"/>
      <c r="E503" s="92"/>
      <c r="F503" s="71"/>
      <c r="G503" s="93"/>
      <c r="H503" s="93"/>
      <c r="I503" s="94"/>
      <c r="J503" s="156"/>
      <c r="K503" s="95"/>
      <c r="L503" s="156"/>
      <c r="M503" s="157"/>
      <c r="N503" s="267"/>
      <c r="O503" s="268"/>
      <c r="P503" s="268"/>
      <c r="Q503" s="268"/>
      <c r="R503" s="268"/>
      <c r="S503" s="267"/>
      <c r="T503" s="95"/>
      <c r="U503" s="95"/>
      <c r="V503" s="96"/>
      <c r="AB503" s="77"/>
      <c r="AD503" s="77"/>
    </row>
    <row r="504" spans="1:33" s="70" customFormat="1" ht="3.65" customHeight="1" x14ac:dyDescent="0.55000000000000004">
      <c r="A504" s="147"/>
      <c r="B504" s="91"/>
      <c r="C504" s="71"/>
      <c r="D504" s="151"/>
      <c r="E504" s="92"/>
      <c r="F504" s="71"/>
      <c r="G504" s="93"/>
      <c r="H504" s="93"/>
      <c r="I504" s="94"/>
      <c r="J504" s="156"/>
      <c r="K504" s="95"/>
      <c r="L504" s="156"/>
      <c r="M504" s="157"/>
      <c r="N504" s="267"/>
      <c r="O504" s="268"/>
      <c r="P504" s="268"/>
      <c r="Q504" s="268"/>
      <c r="R504" s="268"/>
      <c r="S504" s="267"/>
      <c r="T504" s="95"/>
      <c r="U504" s="95"/>
      <c r="V504" s="96"/>
      <c r="AB504" s="77"/>
      <c r="AD504" s="77"/>
    </row>
    <row r="505" spans="1:33" s="70" customFormat="1" ht="3.65" customHeight="1" thickBot="1" x14ac:dyDescent="0.6">
      <c r="A505" s="147"/>
      <c r="B505" s="91"/>
      <c r="C505" s="71"/>
      <c r="D505" s="151"/>
      <c r="E505" s="92"/>
      <c r="F505" s="71"/>
      <c r="G505" s="93"/>
      <c r="H505" s="93"/>
      <c r="I505" s="94"/>
      <c r="J505" s="156"/>
      <c r="K505" s="95"/>
      <c r="L505" s="156"/>
      <c r="M505" s="157"/>
      <c r="N505" s="267"/>
      <c r="O505" s="268"/>
      <c r="P505" s="268"/>
      <c r="Q505" s="268"/>
      <c r="R505" s="268"/>
      <c r="S505" s="267"/>
      <c r="T505" s="95"/>
      <c r="U505" s="95"/>
      <c r="V505" s="96"/>
      <c r="AB505" s="77"/>
      <c r="AD505" s="77"/>
    </row>
    <row r="506" spans="1:33" s="70" customFormat="1" ht="3.65" customHeight="1" x14ac:dyDescent="0.55000000000000004">
      <c r="A506" s="147"/>
      <c r="B506" s="162"/>
      <c r="C506" s="164"/>
      <c r="D506" s="161"/>
      <c r="E506" s="163"/>
      <c r="F506" s="164"/>
      <c r="G506" s="165"/>
      <c r="H506" s="165"/>
      <c r="I506" s="166"/>
      <c r="J506" s="180"/>
      <c r="K506" s="167"/>
      <c r="L506" s="180"/>
      <c r="M506" s="181"/>
      <c r="N506" s="269"/>
      <c r="O506" s="270"/>
      <c r="P506" s="270"/>
      <c r="Q506" s="270"/>
      <c r="R506" s="270"/>
      <c r="S506" s="269"/>
      <c r="T506" s="167"/>
      <c r="U506" s="167"/>
      <c r="V506" s="168"/>
      <c r="AB506" s="77"/>
      <c r="AD506" s="77"/>
    </row>
    <row r="507" spans="1:33" s="70" customFormat="1" ht="3.65" customHeight="1" x14ac:dyDescent="0.55000000000000004">
      <c r="A507" s="147"/>
      <c r="B507" s="91"/>
      <c r="C507" s="71"/>
      <c r="D507" s="151"/>
      <c r="E507" s="92"/>
      <c r="F507" s="71"/>
      <c r="G507" s="93"/>
      <c r="H507" s="93"/>
      <c r="I507" s="94"/>
      <c r="J507" s="156"/>
      <c r="K507" s="95"/>
      <c r="L507" s="156"/>
      <c r="M507" s="157"/>
      <c r="N507" s="267"/>
      <c r="O507" s="268"/>
      <c r="P507" s="268"/>
      <c r="Q507" s="268"/>
      <c r="R507" s="268"/>
      <c r="S507" s="267"/>
      <c r="T507" s="95"/>
      <c r="U507" s="95"/>
      <c r="V507" s="96"/>
      <c r="AB507" s="77"/>
      <c r="AD507" s="77"/>
    </row>
    <row r="508" spans="1:33" s="70" customFormat="1" ht="3.65" customHeight="1" x14ac:dyDescent="0.55000000000000004">
      <c r="A508" s="147"/>
      <c r="B508" s="91"/>
      <c r="C508" s="71"/>
      <c r="D508" s="151"/>
      <c r="E508" s="92"/>
      <c r="F508" s="71"/>
      <c r="G508" s="93"/>
      <c r="H508" s="93"/>
      <c r="I508" s="94"/>
      <c r="J508" s="156"/>
      <c r="K508" s="95"/>
      <c r="L508" s="156"/>
      <c r="M508" s="157"/>
      <c r="N508" s="267"/>
      <c r="O508" s="268"/>
      <c r="P508" s="268"/>
      <c r="Q508" s="268"/>
      <c r="R508" s="268"/>
      <c r="S508" s="267"/>
      <c r="T508" s="95"/>
      <c r="U508" s="95"/>
      <c r="V508" s="96"/>
      <c r="AB508" s="77"/>
      <c r="AD508" s="77"/>
    </row>
    <row r="509" spans="1:33" ht="20" thickBot="1" x14ac:dyDescent="0.5">
      <c r="B509" s="6"/>
      <c r="C509" s="6"/>
      <c r="D509" s="122" t="str">
        <f>'変更シート（１回目）'!D509</f>
        <v>26人目</v>
      </c>
      <c r="E509" s="6"/>
      <c r="F509" s="6"/>
      <c r="N509" s="155"/>
      <c r="O509" s="154"/>
      <c r="P509" s="154"/>
      <c r="Q509" s="154"/>
      <c r="R509" s="154"/>
      <c r="S509" s="154"/>
      <c r="T509" s="154"/>
      <c r="U509" s="154"/>
      <c r="V509" s="155"/>
    </row>
    <row r="510" spans="1:33" s="70" customFormat="1" ht="48" customHeight="1" thickBot="1" x14ac:dyDescent="0.6">
      <c r="A510" s="78"/>
      <c r="B510" s="83" t="s">
        <v>94</v>
      </c>
      <c r="C510" s="83" t="s">
        <v>105</v>
      </c>
      <c r="D510" s="114" t="s">
        <v>107</v>
      </c>
      <c r="E510" s="88"/>
      <c r="F510" s="83" t="s">
        <v>93</v>
      </c>
      <c r="G510" s="84" t="s">
        <v>66</v>
      </c>
      <c r="H510" s="84" t="s">
        <v>67</v>
      </c>
      <c r="I510" s="81" t="s">
        <v>73</v>
      </c>
      <c r="J510" s="116" t="s">
        <v>172</v>
      </c>
      <c r="K510" s="116" t="s">
        <v>170</v>
      </c>
      <c r="L510" s="116" t="s">
        <v>109</v>
      </c>
      <c r="M510" s="116"/>
      <c r="N510" s="84" t="s">
        <v>75</v>
      </c>
      <c r="O510" s="84" t="s">
        <v>69</v>
      </c>
      <c r="P510" s="84" t="s">
        <v>68</v>
      </c>
      <c r="Q510" s="84" t="s">
        <v>70</v>
      </c>
      <c r="R510" s="84" t="s">
        <v>71</v>
      </c>
      <c r="S510" s="84" t="s">
        <v>15</v>
      </c>
      <c r="T510" s="121" t="s">
        <v>113</v>
      </c>
      <c r="U510" s="80" t="s">
        <v>74</v>
      </c>
      <c r="V510" s="69" t="s">
        <v>116</v>
      </c>
      <c r="Y510" s="70" t="s">
        <v>54</v>
      </c>
      <c r="Z510" s="70" t="s">
        <v>79</v>
      </c>
      <c r="AA510" s="70" t="s">
        <v>56</v>
      </c>
      <c r="AB510" s="70" t="s">
        <v>57</v>
      </c>
      <c r="AC510" s="71" t="s">
        <v>58</v>
      </c>
      <c r="AD510" s="70" t="s">
        <v>59</v>
      </c>
      <c r="AE510" s="70" t="s">
        <v>60</v>
      </c>
      <c r="AF510" s="70" t="s">
        <v>61</v>
      </c>
      <c r="AG510" s="70" t="s">
        <v>62</v>
      </c>
    </row>
    <row r="511" spans="1:33" s="70" customFormat="1" ht="20.5" customHeight="1" x14ac:dyDescent="0.55000000000000004">
      <c r="A511" s="315"/>
      <c r="B511" s="72" t="s">
        <v>96</v>
      </c>
      <c r="C511" s="184" t="str">
        <f>IF('変更シート（１回目）'!D511=0,'変更シート（１回目）'!C511,'変更シート（１回目）'!D511)</f>
        <v/>
      </c>
      <c r="D511" s="304"/>
      <c r="E511" s="89"/>
      <c r="F511" s="87">
        <v>1</v>
      </c>
      <c r="G511" s="73"/>
      <c r="H511" s="74"/>
      <c r="I511" s="75">
        <f t="shared" ref="I511:I522" si="325">IF(H511-G511+1&lt;10,IF(H511-G511+1&gt;0,H511-G511+1,"✕"),"✕")</f>
        <v>1</v>
      </c>
      <c r="J511" s="119" t="str">
        <f>IF('変更シート（１回目）'!L511="なし",'変更シート（１回目）'!J511,'変更シート（１回目）'!N511)</f>
        <v>【住宅手当】</v>
      </c>
      <c r="K511" s="117">
        <f>'変更シート（１回目）'!T511</f>
        <v>0</v>
      </c>
      <c r="L511" s="300" t="s">
        <v>108</v>
      </c>
      <c r="M511" s="332" t="s">
        <v>110</v>
      </c>
      <c r="N511" s="283" t="s">
        <v>20</v>
      </c>
      <c r="O511" s="284"/>
      <c r="P511" s="284"/>
      <c r="Q511" s="284"/>
      <c r="R511" s="284"/>
      <c r="S511" s="285" t="s">
        <v>17</v>
      </c>
      <c r="T511" s="76">
        <f>IF(L511="【あり】",IF(N511="【住宅手当】",AC511,IF(N511="【宿舎借上げ】",AG511,0)),K511)</f>
        <v>0</v>
      </c>
      <c r="U511" s="76">
        <f t="shared" ref="U511:U522" si="326">I511*T511</f>
        <v>0</v>
      </c>
      <c r="V511" s="286"/>
      <c r="X511" s="70" t="str">
        <f t="shared" ref="X511:X522" si="327">IF(L511="【あり】",N511,J511)</f>
        <v>【住宅手当】</v>
      </c>
      <c r="Y511" s="70">
        <f t="shared" ref="Y511:Y522" si="328">IF(S511="標準エリア",1/2,(IF(S511="加算エリア",2/3,0)))</f>
        <v>0.5</v>
      </c>
      <c r="Z511" s="70">
        <f t="shared" ref="Z511:Z522" si="329">P511*Y511</f>
        <v>0</v>
      </c>
      <c r="AA511" s="70">
        <f t="shared" ref="AA511:AA522" si="330">IF(Z511&gt;=(IF(S511="標準エリア",10000,IF(S511="加算エリア",14000,0))),IF(S511="標準エリア",10000,IF(S511="加算エリア",14000,0)),Z511)</f>
        <v>0</v>
      </c>
      <c r="AB511" s="77">
        <f t="shared" ref="AB511:AB522" si="331">O511-P511</f>
        <v>0</v>
      </c>
      <c r="AC511" s="70">
        <f t="shared" ref="AC511:AC522" si="332">IF(AA511&gt;=AB511,AB511,AA511)</f>
        <v>0</v>
      </c>
      <c r="AD511" s="77">
        <f t="shared" ref="AD511:AD522" si="333">Q511-R511</f>
        <v>0</v>
      </c>
      <c r="AE511" s="70">
        <f t="shared" ref="AE511:AE522" si="334">AD511*Y511</f>
        <v>0</v>
      </c>
      <c r="AF511" s="70">
        <f t="shared" ref="AF511:AF522" si="335">IF(AE511&gt;=(IF(S511="標準エリア",10000,14000)),(IF(S511="標準エリア",10000,14000)),AE511)</f>
        <v>0</v>
      </c>
      <c r="AG511" s="70">
        <f t="shared" ref="AG511:AG522" si="336">IF(AF511&gt;=R511,R511,AF511)</f>
        <v>0</v>
      </c>
    </row>
    <row r="512" spans="1:33" s="70" customFormat="1" ht="20.5" customHeight="1" x14ac:dyDescent="0.55000000000000004">
      <c r="A512" s="315"/>
      <c r="B512" s="101" t="s">
        <v>97</v>
      </c>
      <c r="C512" s="102" t="str">
        <f>IF('変更シート（１回目）'!D512=0,'変更シート（１回目）'!C512,'変更シート（１回目）'!D512)</f>
        <v/>
      </c>
      <c r="D512" s="301"/>
      <c r="E512" s="90"/>
      <c r="F512" s="102">
        <v>2</v>
      </c>
      <c r="G512" s="104"/>
      <c r="H512" s="105"/>
      <c r="I512" s="106">
        <f t="shared" si="325"/>
        <v>1</v>
      </c>
      <c r="J512" s="118" t="str">
        <f>IF('変更シート（１回目）'!L512="なし",'変更シート（１回目）'!J512,'変更シート（１回目）'!N512)</f>
        <v>【住宅手当】</v>
      </c>
      <c r="K512" s="107">
        <f>'変更シート（１回目）'!T512</f>
        <v>0</v>
      </c>
      <c r="L512" s="300" t="s">
        <v>108</v>
      </c>
      <c r="M512" s="333"/>
      <c r="N512" s="288" t="s">
        <v>20</v>
      </c>
      <c r="O512" s="289"/>
      <c r="P512" s="289"/>
      <c r="Q512" s="289"/>
      <c r="R512" s="289"/>
      <c r="S512" s="290" t="s">
        <v>17</v>
      </c>
      <c r="T512" s="107">
        <f>IF(L512="【あり】",IF(N512="【住宅手当】",AC512,IF(N512="【宿舎借上げ】",AG512,0)),K512)</f>
        <v>0</v>
      </c>
      <c r="U512" s="107">
        <f t="shared" si="326"/>
        <v>0</v>
      </c>
      <c r="V512" s="291"/>
      <c r="X512" s="70" t="str">
        <f t="shared" si="327"/>
        <v>【住宅手当】</v>
      </c>
      <c r="Y512" s="70">
        <f t="shared" si="328"/>
        <v>0.5</v>
      </c>
      <c r="Z512" s="70">
        <f t="shared" si="329"/>
        <v>0</v>
      </c>
      <c r="AA512" s="70">
        <f t="shared" si="330"/>
        <v>0</v>
      </c>
      <c r="AB512" s="77">
        <f t="shared" si="331"/>
        <v>0</v>
      </c>
      <c r="AC512" s="70">
        <f t="shared" si="332"/>
        <v>0</v>
      </c>
      <c r="AD512" s="77">
        <f t="shared" si="333"/>
        <v>0</v>
      </c>
      <c r="AE512" s="70">
        <f t="shared" si="334"/>
        <v>0</v>
      </c>
      <c r="AF512" s="70">
        <f t="shared" si="335"/>
        <v>0</v>
      </c>
      <c r="AG512" s="70">
        <f t="shared" si="336"/>
        <v>0</v>
      </c>
    </row>
    <row r="513" spans="1:33" s="70" customFormat="1" ht="20.5" customHeight="1" x14ac:dyDescent="0.55000000000000004">
      <c r="A513" s="315"/>
      <c r="B513" s="101" t="s">
        <v>106</v>
      </c>
      <c r="C513" s="103" t="str">
        <f>IF('変更シート（１回目）'!D513=0,'変更シート（１回目）'!C513,'変更シート（１回目）'!D513)</f>
        <v/>
      </c>
      <c r="D513" s="301"/>
      <c r="E513" s="89"/>
      <c r="F513" s="102">
        <v>3</v>
      </c>
      <c r="G513" s="104"/>
      <c r="H513" s="105"/>
      <c r="I513" s="106">
        <f t="shared" si="325"/>
        <v>1</v>
      </c>
      <c r="J513" s="118" t="str">
        <f>IF('変更シート（１回目）'!L513="なし",'変更シート（１回目）'!J513,'変更シート（１回目）'!N513)</f>
        <v>【住宅手当】</v>
      </c>
      <c r="K513" s="107">
        <f>'変更シート（１回目）'!T513</f>
        <v>0</v>
      </c>
      <c r="L513" s="300" t="s">
        <v>108</v>
      </c>
      <c r="M513" s="333"/>
      <c r="N513" s="288" t="s">
        <v>20</v>
      </c>
      <c r="O513" s="289"/>
      <c r="P513" s="289"/>
      <c r="Q513" s="289"/>
      <c r="R513" s="289"/>
      <c r="S513" s="290" t="s">
        <v>17</v>
      </c>
      <c r="T513" s="107">
        <f t="shared" ref="T513:T522" si="337">IF(L513="【あり】",IF(N513="【住宅手当】",AC513,IF(N513="【宿舎借上げ】",AG513,0)),K513)</f>
        <v>0</v>
      </c>
      <c r="U513" s="107">
        <f t="shared" si="326"/>
        <v>0</v>
      </c>
      <c r="V513" s="291"/>
      <c r="X513" s="70" t="str">
        <f t="shared" si="327"/>
        <v>【住宅手当】</v>
      </c>
      <c r="Y513" s="70">
        <f t="shared" si="328"/>
        <v>0.5</v>
      </c>
      <c r="Z513" s="70">
        <f t="shared" si="329"/>
        <v>0</v>
      </c>
      <c r="AA513" s="70">
        <f t="shared" si="330"/>
        <v>0</v>
      </c>
      <c r="AB513" s="77">
        <f t="shared" si="331"/>
        <v>0</v>
      </c>
      <c r="AC513" s="70">
        <f t="shared" si="332"/>
        <v>0</v>
      </c>
      <c r="AD513" s="77">
        <f t="shared" si="333"/>
        <v>0</v>
      </c>
      <c r="AE513" s="70">
        <f t="shared" si="334"/>
        <v>0</v>
      </c>
      <c r="AF513" s="70">
        <f t="shared" si="335"/>
        <v>0</v>
      </c>
      <c r="AG513" s="70">
        <f t="shared" si="336"/>
        <v>0</v>
      </c>
    </row>
    <row r="514" spans="1:33" s="70" customFormat="1" ht="20.5" customHeight="1" x14ac:dyDescent="0.55000000000000004">
      <c r="A514" s="315"/>
      <c r="B514" s="323" t="s">
        <v>101</v>
      </c>
      <c r="C514" s="347" t="str">
        <f>IF('変更シート（１回目）'!D514=0,'変更シート（１回目）'!C514,'変更シート（１回目）'!D514)</f>
        <v/>
      </c>
      <c r="D514" s="329"/>
      <c r="E514" s="90"/>
      <c r="F514" s="102">
        <v>4</v>
      </c>
      <c r="G514" s="104"/>
      <c r="H514" s="105"/>
      <c r="I514" s="106">
        <f t="shared" si="325"/>
        <v>1</v>
      </c>
      <c r="J514" s="118" t="str">
        <f>IF('変更シート（１回目）'!L514="なし",'変更シート（１回目）'!J514,'変更シート（１回目）'!N514)</f>
        <v>【住宅手当】</v>
      </c>
      <c r="K514" s="107">
        <f>'変更シート（１回目）'!T514</f>
        <v>0</v>
      </c>
      <c r="L514" s="300" t="s">
        <v>108</v>
      </c>
      <c r="M514" s="333"/>
      <c r="N514" s="288" t="s">
        <v>20</v>
      </c>
      <c r="O514" s="289"/>
      <c r="P514" s="289"/>
      <c r="Q514" s="289"/>
      <c r="R514" s="289"/>
      <c r="S514" s="290" t="s">
        <v>17</v>
      </c>
      <c r="T514" s="107">
        <f t="shared" si="337"/>
        <v>0</v>
      </c>
      <c r="U514" s="107">
        <f t="shared" si="326"/>
        <v>0</v>
      </c>
      <c r="V514" s="291"/>
      <c r="X514" s="70" t="str">
        <f t="shared" si="327"/>
        <v>【住宅手当】</v>
      </c>
      <c r="Y514" s="70">
        <f t="shared" si="328"/>
        <v>0.5</v>
      </c>
      <c r="Z514" s="70">
        <f t="shared" si="329"/>
        <v>0</v>
      </c>
      <c r="AA514" s="70">
        <f t="shared" si="330"/>
        <v>0</v>
      </c>
      <c r="AB514" s="77">
        <f t="shared" si="331"/>
        <v>0</v>
      </c>
      <c r="AC514" s="70">
        <f t="shared" si="332"/>
        <v>0</v>
      </c>
      <c r="AD514" s="77">
        <f t="shared" si="333"/>
        <v>0</v>
      </c>
      <c r="AE514" s="70">
        <f t="shared" si="334"/>
        <v>0</v>
      </c>
      <c r="AF514" s="70">
        <f t="shared" si="335"/>
        <v>0</v>
      </c>
      <c r="AG514" s="70">
        <f t="shared" si="336"/>
        <v>0</v>
      </c>
    </row>
    <row r="515" spans="1:33" s="70" customFormat="1" ht="20.5" customHeight="1" x14ac:dyDescent="0.55000000000000004">
      <c r="A515" s="315"/>
      <c r="B515" s="324"/>
      <c r="C515" s="348"/>
      <c r="D515" s="330"/>
      <c r="E515" s="89"/>
      <c r="F515" s="102">
        <v>5</v>
      </c>
      <c r="G515" s="104"/>
      <c r="H515" s="105"/>
      <c r="I515" s="106">
        <f t="shared" si="325"/>
        <v>1</v>
      </c>
      <c r="J515" s="118" t="str">
        <f>IF('変更シート（１回目）'!L515="なし",'変更シート（１回目）'!J515,'変更シート（１回目）'!N515)</f>
        <v>【住宅手当】</v>
      </c>
      <c r="K515" s="107">
        <f>'変更シート（１回目）'!T515</f>
        <v>0</v>
      </c>
      <c r="L515" s="300" t="s">
        <v>108</v>
      </c>
      <c r="M515" s="333"/>
      <c r="N515" s="288" t="s">
        <v>20</v>
      </c>
      <c r="O515" s="289"/>
      <c r="P515" s="289"/>
      <c r="Q515" s="289"/>
      <c r="R515" s="289"/>
      <c r="S515" s="290" t="s">
        <v>17</v>
      </c>
      <c r="T515" s="107">
        <f t="shared" si="337"/>
        <v>0</v>
      </c>
      <c r="U515" s="107">
        <f t="shared" si="326"/>
        <v>0</v>
      </c>
      <c r="V515" s="291"/>
      <c r="X515" s="70" t="str">
        <f t="shared" si="327"/>
        <v>【住宅手当】</v>
      </c>
      <c r="Y515" s="70">
        <f t="shared" si="328"/>
        <v>0.5</v>
      </c>
      <c r="Z515" s="70">
        <f t="shared" si="329"/>
        <v>0</v>
      </c>
      <c r="AA515" s="70">
        <f t="shared" si="330"/>
        <v>0</v>
      </c>
      <c r="AB515" s="77">
        <f t="shared" si="331"/>
        <v>0</v>
      </c>
      <c r="AC515" s="70">
        <f t="shared" si="332"/>
        <v>0</v>
      </c>
      <c r="AD515" s="77">
        <f t="shared" si="333"/>
        <v>0</v>
      </c>
      <c r="AE515" s="70">
        <f t="shared" si="334"/>
        <v>0</v>
      </c>
      <c r="AF515" s="70">
        <f t="shared" si="335"/>
        <v>0</v>
      </c>
      <c r="AG515" s="70">
        <f t="shared" si="336"/>
        <v>0</v>
      </c>
    </row>
    <row r="516" spans="1:33" s="70" customFormat="1" ht="20.5" customHeight="1" thickBot="1" x14ac:dyDescent="0.6">
      <c r="A516" s="315"/>
      <c r="B516" s="325"/>
      <c r="C516" s="349"/>
      <c r="D516" s="331"/>
      <c r="E516" s="90"/>
      <c r="F516" s="102">
        <v>6</v>
      </c>
      <c r="G516" s="104"/>
      <c r="H516" s="105"/>
      <c r="I516" s="106">
        <f t="shared" si="325"/>
        <v>1</v>
      </c>
      <c r="J516" s="118" t="str">
        <f>IF('変更シート（１回目）'!L516="なし",'変更シート（１回目）'!J516,'変更シート（１回目）'!N516)</f>
        <v>【住宅手当】</v>
      </c>
      <c r="K516" s="107">
        <f>'変更シート（１回目）'!T516</f>
        <v>0</v>
      </c>
      <c r="L516" s="300" t="s">
        <v>108</v>
      </c>
      <c r="M516" s="333"/>
      <c r="N516" s="288" t="s">
        <v>20</v>
      </c>
      <c r="O516" s="289"/>
      <c r="P516" s="289"/>
      <c r="Q516" s="289"/>
      <c r="R516" s="289"/>
      <c r="S516" s="290" t="s">
        <v>17</v>
      </c>
      <c r="T516" s="107">
        <f t="shared" si="337"/>
        <v>0</v>
      </c>
      <c r="U516" s="107">
        <f t="shared" si="326"/>
        <v>0</v>
      </c>
      <c r="V516" s="291"/>
      <c r="X516" s="70" t="str">
        <f t="shared" si="327"/>
        <v>【住宅手当】</v>
      </c>
      <c r="Y516" s="70">
        <f t="shared" si="328"/>
        <v>0.5</v>
      </c>
      <c r="Z516" s="70">
        <f t="shared" si="329"/>
        <v>0</v>
      </c>
      <c r="AA516" s="70">
        <f t="shared" si="330"/>
        <v>0</v>
      </c>
      <c r="AB516" s="77">
        <f t="shared" si="331"/>
        <v>0</v>
      </c>
      <c r="AC516" s="70">
        <f t="shared" si="332"/>
        <v>0</v>
      </c>
      <c r="AD516" s="77">
        <f t="shared" si="333"/>
        <v>0</v>
      </c>
      <c r="AE516" s="70">
        <f t="shared" si="334"/>
        <v>0</v>
      </c>
      <c r="AF516" s="70">
        <f t="shared" si="335"/>
        <v>0</v>
      </c>
      <c r="AG516" s="70">
        <f t="shared" si="336"/>
        <v>0</v>
      </c>
    </row>
    <row r="517" spans="1:33" s="70" customFormat="1" ht="20.5" customHeight="1" x14ac:dyDescent="0.55000000000000004">
      <c r="A517" s="338"/>
      <c r="B517" s="99"/>
      <c r="C517" s="99"/>
      <c r="D517" s="99"/>
      <c r="E517" s="97"/>
      <c r="F517" s="102">
        <v>7</v>
      </c>
      <c r="G517" s="104"/>
      <c r="H517" s="105"/>
      <c r="I517" s="106">
        <f t="shared" si="325"/>
        <v>1</v>
      </c>
      <c r="J517" s="118" t="str">
        <f>IF('変更シート（１回目）'!L517="なし",'変更シート（１回目）'!J517,'変更シート（１回目）'!N517)</f>
        <v>【住宅手当】</v>
      </c>
      <c r="K517" s="107">
        <f>'変更シート（１回目）'!T517</f>
        <v>0</v>
      </c>
      <c r="L517" s="300" t="s">
        <v>108</v>
      </c>
      <c r="M517" s="333"/>
      <c r="N517" s="288" t="s">
        <v>20</v>
      </c>
      <c r="O517" s="289"/>
      <c r="P517" s="289"/>
      <c r="Q517" s="289"/>
      <c r="R517" s="289"/>
      <c r="S517" s="290" t="s">
        <v>17</v>
      </c>
      <c r="T517" s="107">
        <f t="shared" si="337"/>
        <v>0</v>
      </c>
      <c r="U517" s="107">
        <f t="shared" si="326"/>
        <v>0</v>
      </c>
      <c r="V517" s="291"/>
      <c r="X517" s="70" t="str">
        <f t="shared" si="327"/>
        <v>【住宅手当】</v>
      </c>
      <c r="Y517" s="70">
        <f t="shared" si="328"/>
        <v>0.5</v>
      </c>
      <c r="Z517" s="70">
        <f t="shared" si="329"/>
        <v>0</v>
      </c>
      <c r="AA517" s="70">
        <f t="shared" si="330"/>
        <v>0</v>
      </c>
      <c r="AB517" s="77">
        <f t="shared" si="331"/>
        <v>0</v>
      </c>
      <c r="AC517" s="70">
        <f t="shared" si="332"/>
        <v>0</v>
      </c>
      <c r="AD517" s="77">
        <f t="shared" si="333"/>
        <v>0</v>
      </c>
      <c r="AE517" s="70">
        <f t="shared" si="334"/>
        <v>0</v>
      </c>
      <c r="AF517" s="70">
        <f t="shared" si="335"/>
        <v>0</v>
      </c>
      <c r="AG517" s="70">
        <f t="shared" si="336"/>
        <v>0</v>
      </c>
    </row>
    <row r="518" spans="1:33" s="70" customFormat="1" ht="20.5" customHeight="1" thickBot="1" x14ac:dyDescent="0.6">
      <c r="A518" s="338"/>
      <c r="B518" s="100"/>
      <c r="C518" s="100"/>
      <c r="D518" s="100"/>
      <c r="E518" s="98"/>
      <c r="F518" s="102">
        <v>8</v>
      </c>
      <c r="G518" s="104"/>
      <c r="H518" s="105"/>
      <c r="I518" s="106">
        <f t="shared" si="325"/>
        <v>1</v>
      </c>
      <c r="J518" s="118" t="str">
        <f>IF('変更シート（１回目）'!L518="なし",'変更シート（１回目）'!J518,'変更シート（１回目）'!N518)</f>
        <v>【住宅手当】</v>
      </c>
      <c r="K518" s="107">
        <f>'変更シート（１回目）'!T518</f>
        <v>0</v>
      </c>
      <c r="L518" s="300" t="s">
        <v>108</v>
      </c>
      <c r="M518" s="333"/>
      <c r="N518" s="288" t="s">
        <v>20</v>
      </c>
      <c r="O518" s="289"/>
      <c r="P518" s="289"/>
      <c r="Q518" s="289"/>
      <c r="R518" s="289"/>
      <c r="S518" s="290" t="s">
        <v>17</v>
      </c>
      <c r="T518" s="107">
        <f t="shared" si="337"/>
        <v>0</v>
      </c>
      <c r="U518" s="107">
        <f t="shared" si="326"/>
        <v>0</v>
      </c>
      <c r="V518" s="291"/>
      <c r="X518" s="70" t="str">
        <f t="shared" si="327"/>
        <v>【住宅手当】</v>
      </c>
      <c r="Y518" s="70">
        <f t="shared" si="328"/>
        <v>0.5</v>
      </c>
      <c r="Z518" s="70">
        <f t="shared" si="329"/>
        <v>0</v>
      </c>
      <c r="AA518" s="70">
        <f t="shared" si="330"/>
        <v>0</v>
      </c>
      <c r="AB518" s="77">
        <f t="shared" si="331"/>
        <v>0</v>
      </c>
      <c r="AC518" s="70">
        <f t="shared" si="332"/>
        <v>0</v>
      </c>
      <c r="AD518" s="77">
        <f t="shared" si="333"/>
        <v>0</v>
      </c>
      <c r="AE518" s="70">
        <f t="shared" si="334"/>
        <v>0</v>
      </c>
      <c r="AF518" s="70">
        <f t="shared" si="335"/>
        <v>0</v>
      </c>
      <c r="AG518" s="70">
        <f t="shared" si="336"/>
        <v>0</v>
      </c>
    </row>
    <row r="519" spans="1:33" s="70" customFormat="1" ht="20.5" customHeight="1" thickBot="1" x14ac:dyDescent="0.6">
      <c r="A519" s="315"/>
      <c r="B519" s="172" t="str">
        <f>IF(D512=0,C512,D512)</f>
        <v/>
      </c>
      <c r="C519" s="173" t="s">
        <v>164</v>
      </c>
      <c r="D519" s="174"/>
      <c r="E519" s="89"/>
      <c r="F519" s="102">
        <v>9</v>
      </c>
      <c r="G519" s="104"/>
      <c r="H519" s="105"/>
      <c r="I519" s="106">
        <f t="shared" si="325"/>
        <v>1</v>
      </c>
      <c r="J519" s="118" t="str">
        <f>IF('変更シート（１回目）'!L519="なし",'変更シート（１回目）'!J519,'変更シート（１回目）'!N519)</f>
        <v>【住宅手当】</v>
      </c>
      <c r="K519" s="107">
        <f>'変更シート（１回目）'!T519</f>
        <v>0</v>
      </c>
      <c r="L519" s="300" t="s">
        <v>108</v>
      </c>
      <c r="M519" s="333"/>
      <c r="N519" s="288" t="s">
        <v>20</v>
      </c>
      <c r="O519" s="289"/>
      <c r="P519" s="289"/>
      <c r="Q519" s="289"/>
      <c r="R519" s="289"/>
      <c r="S519" s="290" t="s">
        <v>17</v>
      </c>
      <c r="T519" s="107">
        <f t="shared" si="337"/>
        <v>0</v>
      </c>
      <c r="U519" s="107">
        <f t="shared" si="326"/>
        <v>0</v>
      </c>
      <c r="V519" s="291"/>
      <c r="X519" s="70" t="str">
        <f t="shared" si="327"/>
        <v>【住宅手当】</v>
      </c>
      <c r="Y519" s="70">
        <f t="shared" si="328"/>
        <v>0.5</v>
      </c>
      <c r="Z519" s="70">
        <f t="shared" si="329"/>
        <v>0</v>
      </c>
      <c r="AA519" s="70">
        <f t="shared" si="330"/>
        <v>0</v>
      </c>
      <c r="AB519" s="77">
        <f t="shared" si="331"/>
        <v>0</v>
      </c>
      <c r="AC519" s="70">
        <f t="shared" si="332"/>
        <v>0</v>
      </c>
      <c r="AD519" s="77">
        <f t="shared" si="333"/>
        <v>0</v>
      </c>
      <c r="AE519" s="70">
        <f t="shared" si="334"/>
        <v>0</v>
      </c>
      <c r="AF519" s="70">
        <f t="shared" si="335"/>
        <v>0</v>
      </c>
      <c r="AG519" s="70">
        <f t="shared" si="336"/>
        <v>0</v>
      </c>
    </row>
    <row r="520" spans="1:33" s="70" customFormat="1" ht="20.5" customHeight="1" thickBot="1" x14ac:dyDescent="0.6">
      <c r="A520" s="315"/>
      <c r="B520" s="174" t="s">
        <v>5</v>
      </c>
      <c r="C520" s="175">
        <f>'変更シート（１回目）'!D520</f>
        <v>12</v>
      </c>
      <c r="D520" s="176">
        <f>COUNTIF(X511:X522,"&lt;&gt;【補助対象外】")</f>
        <v>12</v>
      </c>
      <c r="E520" s="90"/>
      <c r="F520" s="102">
        <v>10</v>
      </c>
      <c r="G520" s="104"/>
      <c r="H520" s="105"/>
      <c r="I520" s="106">
        <f t="shared" si="325"/>
        <v>1</v>
      </c>
      <c r="J520" s="118" t="str">
        <f>IF('変更シート（１回目）'!L520="なし",'変更シート（１回目）'!J520,'変更シート（１回目）'!N520)</f>
        <v>【住宅手当】</v>
      </c>
      <c r="K520" s="107">
        <f>'変更シート（１回目）'!T520</f>
        <v>0</v>
      </c>
      <c r="L520" s="300" t="s">
        <v>108</v>
      </c>
      <c r="M520" s="333"/>
      <c r="N520" s="288" t="s">
        <v>20</v>
      </c>
      <c r="O520" s="289"/>
      <c r="P520" s="289"/>
      <c r="Q520" s="289"/>
      <c r="R520" s="289"/>
      <c r="S520" s="290" t="s">
        <v>17</v>
      </c>
      <c r="T520" s="107">
        <f t="shared" si="337"/>
        <v>0</v>
      </c>
      <c r="U520" s="107">
        <f t="shared" si="326"/>
        <v>0</v>
      </c>
      <c r="V520" s="291"/>
      <c r="X520" s="70" t="str">
        <f t="shared" si="327"/>
        <v>【住宅手当】</v>
      </c>
      <c r="Y520" s="70">
        <f t="shared" si="328"/>
        <v>0.5</v>
      </c>
      <c r="Z520" s="70">
        <f t="shared" si="329"/>
        <v>0</v>
      </c>
      <c r="AA520" s="70">
        <f t="shared" si="330"/>
        <v>0</v>
      </c>
      <c r="AB520" s="77">
        <f t="shared" si="331"/>
        <v>0</v>
      </c>
      <c r="AC520" s="70">
        <f t="shared" si="332"/>
        <v>0</v>
      </c>
      <c r="AD520" s="77">
        <f t="shared" si="333"/>
        <v>0</v>
      </c>
      <c r="AE520" s="70">
        <f t="shared" si="334"/>
        <v>0</v>
      </c>
      <c r="AF520" s="70">
        <f t="shared" si="335"/>
        <v>0</v>
      </c>
      <c r="AG520" s="70">
        <f t="shared" si="336"/>
        <v>0</v>
      </c>
    </row>
    <row r="521" spans="1:33" s="70" customFormat="1" ht="20.5" customHeight="1" thickBot="1" x14ac:dyDescent="0.6">
      <c r="A521" s="315"/>
      <c r="B521" s="89" t="s">
        <v>114</v>
      </c>
      <c r="C521" s="182">
        <f>ROUNDDOWN(SUM(K511:K522),-3)</f>
        <v>0</v>
      </c>
      <c r="D521" s="177">
        <f>ROUNDDOWN(SUM(T511:T522),-3)</f>
        <v>0</v>
      </c>
      <c r="E521" s="89"/>
      <c r="F521" s="102">
        <v>11</v>
      </c>
      <c r="G521" s="104"/>
      <c r="H521" s="105"/>
      <c r="I521" s="106">
        <f t="shared" si="325"/>
        <v>1</v>
      </c>
      <c r="J521" s="118" t="str">
        <f>IF('変更シート（１回目）'!L521="なし",'変更シート（１回目）'!J521,'変更シート（１回目）'!N521)</f>
        <v>【住宅手当】</v>
      </c>
      <c r="K521" s="107">
        <f>'変更シート（１回目）'!T521</f>
        <v>0</v>
      </c>
      <c r="L521" s="300" t="s">
        <v>108</v>
      </c>
      <c r="M521" s="333"/>
      <c r="N521" s="288" t="s">
        <v>20</v>
      </c>
      <c r="O521" s="289"/>
      <c r="P521" s="289"/>
      <c r="Q521" s="289"/>
      <c r="R521" s="289"/>
      <c r="S521" s="290" t="s">
        <v>17</v>
      </c>
      <c r="T521" s="107">
        <f t="shared" si="337"/>
        <v>0</v>
      </c>
      <c r="U521" s="107">
        <f t="shared" si="326"/>
        <v>0</v>
      </c>
      <c r="V521" s="291"/>
      <c r="X521" s="70" t="str">
        <f t="shared" si="327"/>
        <v>【住宅手当】</v>
      </c>
      <c r="Y521" s="70">
        <f t="shared" si="328"/>
        <v>0.5</v>
      </c>
      <c r="Z521" s="70">
        <f t="shared" si="329"/>
        <v>0</v>
      </c>
      <c r="AA521" s="70">
        <f t="shared" si="330"/>
        <v>0</v>
      </c>
      <c r="AB521" s="77">
        <f t="shared" si="331"/>
        <v>0</v>
      </c>
      <c r="AC521" s="70">
        <f t="shared" si="332"/>
        <v>0</v>
      </c>
      <c r="AD521" s="77">
        <f t="shared" si="333"/>
        <v>0</v>
      </c>
      <c r="AE521" s="70">
        <f t="shared" si="334"/>
        <v>0</v>
      </c>
      <c r="AF521" s="70">
        <f t="shared" si="335"/>
        <v>0</v>
      </c>
      <c r="AG521" s="70">
        <f t="shared" si="336"/>
        <v>0</v>
      </c>
    </row>
    <row r="522" spans="1:33" s="70" customFormat="1" ht="20.5" customHeight="1" thickBot="1" x14ac:dyDescent="0.6">
      <c r="A522" s="315"/>
      <c r="B522" s="183" t="s">
        <v>115</v>
      </c>
      <c r="C522" s="178"/>
      <c r="D522" s="179">
        <f>D521-C521</f>
        <v>0</v>
      </c>
      <c r="E522" s="90"/>
      <c r="F522" s="108">
        <v>12</v>
      </c>
      <c r="G522" s="109"/>
      <c r="H522" s="110"/>
      <c r="I522" s="111">
        <f t="shared" si="325"/>
        <v>1</v>
      </c>
      <c r="J522" s="120" t="str">
        <f>IF('変更シート（１回目）'!L522="なし",'変更シート（１回目）'!J522,'変更シート（１回目）'!N522)</f>
        <v>【住宅手当】</v>
      </c>
      <c r="K522" s="112">
        <f>'変更シート（１回目）'!T522</f>
        <v>0</v>
      </c>
      <c r="L522" s="303" t="s">
        <v>108</v>
      </c>
      <c r="M522" s="334"/>
      <c r="N522" s="295" t="s">
        <v>20</v>
      </c>
      <c r="O522" s="296"/>
      <c r="P522" s="296"/>
      <c r="Q522" s="296"/>
      <c r="R522" s="296"/>
      <c r="S522" s="297" t="s">
        <v>17</v>
      </c>
      <c r="T522" s="112">
        <f t="shared" si="337"/>
        <v>0</v>
      </c>
      <c r="U522" s="112">
        <f t="shared" si="326"/>
        <v>0</v>
      </c>
      <c r="V522" s="298"/>
      <c r="X522" s="70" t="str">
        <f t="shared" si="327"/>
        <v>【住宅手当】</v>
      </c>
      <c r="Y522" s="70">
        <f t="shared" si="328"/>
        <v>0.5</v>
      </c>
      <c r="Z522" s="70">
        <f t="shared" si="329"/>
        <v>0</v>
      </c>
      <c r="AA522" s="70">
        <f t="shared" si="330"/>
        <v>0</v>
      </c>
      <c r="AB522" s="77">
        <f t="shared" si="331"/>
        <v>0</v>
      </c>
      <c r="AC522" s="70">
        <f t="shared" si="332"/>
        <v>0</v>
      </c>
      <c r="AD522" s="77">
        <f t="shared" si="333"/>
        <v>0</v>
      </c>
      <c r="AE522" s="70">
        <f t="shared" si="334"/>
        <v>0</v>
      </c>
      <c r="AF522" s="70">
        <f t="shared" si="335"/>
        <v>0</v>
      </c>
      <c r="AG522" s="70">
        <f t="shared" si="336"/>
        <v>0</v>
      </c>
    </row>
    <row r="523" spans="1:33" s="70" customFormat="1" ht="3.65" customHeight="1" x14ac:dyDescent="0.55000000000000004">
      <c r="A523" s="147"/>
      <c r="B523" s="91"/>
      <c r="C523" s="71"/>
      <c r="D523" s="151"/>
      <c r="E523" s="92"/>
      <c r="F523" s="71"/>
      <c r="G523" s="93"/>
      <c r="H523" s="93"/>
      <c r="I523" s="94"/>
      <c r="J523" s="156"/>
      <c r="K523" s="95"/>
      <c r="L523" s="156"/>
      <c r="M523" s="157"/>
      <c r="N523" s="267"/>
      <c r="O523" s="268"/>
      <c r="P523" s="268"/>
      <c r="Q523" s="268"/>
      <c r="R523" s="268"/>
      <c r="S523" s="267"/>
      <c r="T523" s="95"/>
      <c r="U523" s="95"/>
      <c r="V523" s="96"/>
      <c r="AB523" s="77"/>
      <c r="AD523" s="77"/>
    </row>
    <row r="524" spans="1:33" s="70" customFormat="1" ht="3.65" customHeight="1" x14ac:dyDescent="0.55000000000000004">
      <c r="A524" s="147"/>
      <c r="B524" s="91"/>
      <c r="C524" s="71"/>
      <c r="D524" s="151"/>
      <c r="E524" s="92"/>
      <c r="F524" s="71"/>
      <c r="G524" s="93"/>
      <c r="H524" s="93"/>
      <c r="I524" s="94"/>
      <c r="J524" s="156"/>
      <c r="K524" s="95"/>
      <c r="L524" s="156"/>
      <c r="M524" s="157"/>
      <c r="N524" s="267"/>
      <c r="O524" s="268"/>
      <c r="P524" s="268"/>
      <c r="Q524" s="268"/>
      <c r="R524" s="268"/>
      <c r="S524" s="267"/>
      <c r="T524" s="95"/>
      <c r="U524" s="95"/>
      <c r="V524" s="96"/>
      <c r="AB524" s="77"/>
      <c r="AD524" s="77"/>
    </row>
    <row r="525" spans="1:33" s="70" customFormat="1" ht="3.65" customHeight="1" thickBot="1" x14ac:dyDescent="0.6">
      <c r="A525" s="147"/>
      <c r="B525" s="91"/>
      <c r="C525" s="71"/>
      <c r="D525" s="151"/>
      <c r="E525" s="92"/>
      <c r="F525" s="71"/>
      <c r="G525" s="93"/>
      <c r="H525" s="93"/>
      <c r="I525" s="94"/>
      <c r="J525" s="156"/>
      <c r="K525" s="95"/>
      <c r="L525" s="156"/>
      <c r="M525" s="157"/>
      <c r="N525" s="267"/>
      <c r="O525" s="268"/>
      <c r="P525" s="268"/>
      <c r="Q525" s="268"/>
      <c r="R525" s="268"/>
      <c r="S525" s="267"/>
      <c r="T525" s="95"/>
      <c r="U525" s="95"/>
      <c r="V525" s="96"/>
      <c r="AB525" s="77"/>
      <c r="AD525" s="77"/>
    </row>
    <row r="526" spans="1:33" s="70" customFormat="1" ht="3.65" customHeight="1" x14ac:dyDescent="0.55000000000000004">
      <c r="A526" s="147"/>
      <c r="B526" s="162"/>
      <c r="C526" s="164"/>
      <c r="D526" s="161"/>
      <c r="E526" s="163"/>
      <c r="F526" s="164"/>
      <c r="G526" s="165"/>
      <c r="H526" s="165"/>
      <c r="I526" s="166"/>
      <c r="J526" s="180"/>
      <c r="K526" s="167"/>
      <c r="L526" s="180"/>
      <c r="M526" s="181"/>
      <c r="N526" s="269"/>
      <c r="O526" s="270"/>
      <c r="P526" s="270"/>
      <c r="Q526" s="270"/>
      <c r="R526" s="270"/>
      <c r="S526" s="269"/>
      <c r="T526" s="167"/>
      <c r="U526" s="167"/>
      <c r="V526" s="168"/>
      <c r="AB526" s="77"/>
      <c r="AD526" s="77"/>
    </row>
    <row r="527" spans="1:33" s="70" customFormat="1" ht="3.65" customHeight="1" x14ac:dyDescent="0.55000000000000004">
      <c r="A527" s="147"/>
      <c r="B527" s="91"/>
      <c r="C527" s="71"/>
      <c r="D527" s="151"/>
      <c r="E527" s="92"/>
      <c r="F527" s="71"/>
      <c r="G527" s="93"/>
      <c r="H527" s="93"/>
      <c r="I527" s="94"/>
      <c r="J527" s="156"/>
      <c r="K527" s="95"/>
      <c r="L527" s="156"/>
      <c r="M527" s="157"/>
      <c r="N527" s="267"/>
      <c r="O527" s="268"/>
      <c r="P527" s="268"/>
      <c r="Q527" s="268"/>
      <c r="R527" s="268"/>
      <c r="S527" s="267"/>
      <c r="T527" s="95"/>
      <c r="U527" s="95"/>
      <c r="V527" s="96"/>
      <c r="AB527" s="77"/>
      <c r="AD527" s="77"/>
    </row>
    <row r="528" spans="1:33" s="70" customFormat="1" ht="3.65" customHeight="1" x14ac:dyDescent="0.55000000000000004">
      <c r="A528" s="147"/>
      <c r="B528" s="91"/>
      <c r="C528" s="71"/>
      <c r="D528" s="151"/>
      <c r="E528" s="92"/>
      <c r="F528" s="71"/>
      <c r="G528" s="93"/>
      <c r="H528" s="93"/>
      <c r="I528" s="94"/>
      <c r="J528" s="156"/>
      <c r="K528" s="95"/>
      <c r="L528" s="156"/>
      <c r="M528" s="157"/>
      <c r="N528" s="277"/>
      <c r="O528" s="278"/>
      <c r="P528" s="278"/>
      <c r="Q528" s="278"/>
      <c r="R528" s="278"/>
      <c r="S528" s="277"/>
      <c r="T528" s="95"/>
      <c r="U528" s="95"/>
      <c r="V528" s="96"/>
      <c r="AB528" s="77"/>
      <c r="AD528" s="77"/>
    </row>
    <row r="529" spans="1:33" ht="20" thickBot="1" x14ac:dyDescent="0.5">
      <c r="B529" s="6"/>
      <c r="C529" s="6"/>
      <c r="D529" s="122" t="str">
        <f>'変更シート（１回目）'!D529</f>
        <v>27人目</v>
      </c>
      <c r="E529" s="6"/>
      <c r="F529" s="6"/>
      <c r="N529" s="155"/>
      <c r="O529" s="154"/>
      <c r="P529" s="154"/>
      <c r="Q529" s="154"/>
      <c r="R529" s="154"/>
      <c r="S529" s="154"/>
      <c r="T529" s="154"/>
      <c r="U529" s="154"/>
      <c r="V529" s="155"/>
    </row>
    <row r="530" spans="1:33" s="70" customFormat="1" ht="48" customHeight="1" thickBot="1" x14ac:dyDescent="0.6">
      <c r="A530" s="78"/>
      <c r="B530" s="83" t="s">
        <v>94</v>
      </c>
      <c r="C530" s="83" t="s">
        <v>105</v>
      </c>
      <c r="D530" s="114" t="s">
        <v>107</v>
      </c>
      <c r="E530" s="88"/>
      <c r="F530" s="83" t="s">
        <v>93</v>
      </c>
      <c r="G530" s="84" t="s">
        <v>66</v>
      </c>
      <c r="H530" s="84" t="s">
        <v>67</v>
      </c>
      <c r="I530" s="81" t="s">
        <v>73</v>
      </c>
      <c r="J530" s="116" t="s">
        <v>172</v>
      </c>
      <c r="K530" s="116" t="s">
        <v>170</v>
      </c>
      <c r="L530" s="116" t="s">
        <v>109</v>
      </c>
      <c r="M530" s="116"/>
      <c r="N530" s="84" t="s">
        <v>75</v>
      </c>
      <c r="O530" s="84" t="s">
        <v>69</v>
      </c>
      <c r="P530" s="84" t="s">
        <v>68</v>
      </c>
      <c r="Q530" s="84" t="s">
        <v>70</v>
      </c>
      <c r="R530" s="84" t="s">
        <v>71</v>
      </c>
      <c r="S530" s="84" t="s">
        <v>15</v>
      </c>
      <c r="T530" s="121" t="s">
        <v>113</v>
      </c>
      <c r="U530" s="80" t="s">
        <v>74</v>
      </c>
      <c r="V530" s="69" t="s">
        <v>116</v>
      </c>
      <c r="Y530" s="70" t="s">
        <v>54</v>
      </c>
      <c r="Z530" s="70" t="s">
        <v>79</v>
      </c>
      <c r="AA530" s="70" t="s">
        <v>56</v>
      </c>
      <c r="AB530" s="70" t="s">
        <v>57</v>
      </c>
      <c r="AC530" s="71" t="s">
        <v>58</v>
      </c>
      <c r="AD530" s="70" t="s">
        <v>59</v>
      </c>
      <c r="AE530" s="70" t="s">
        <v>60</v>
      </c>
      <c r="AF530" s="70" t="s">
        <v>61</v>
      </c>
      <c r="AG530" s="70" t="s">
        <v>62</v>
      </c>
    </row>
    <row r="531" spans="1:33" s="70" customFormat="1" ht="20.5" customHeight="1" x14ac:dyDescent="0.55000000000000004">
      <c r="A531" s="315"/>
      <c r="B531" s="72" t="s">
        <v>96</v>
      </c>
      <c r="C531" s="184" t="str">
        <f>IF('変更シート（１回目）'!D531=0,'変更シート（１回目）'!C531,'変更シート（１回目）'!D531)</f>
        <v/>
      </c>
      <c r="D531" s="304"/>
      <c r="E531" s="89"/>
      <c r="F531" s="87">
        <v>1</v>
      </c>
      <c r="G531" s="73"/>
      <c r="H531" s="74"/>
      <c r="I531" s="75">
        <f t="shared" ref="I531:I542" si="338">IF(H531-G531+1&lt;10,IF(H531-G531+1&gt;0,H531-G531+1,"✕"),"✕")</f>
        <v>1</v>
      </c>
      <c r="J531" s="119" t="str">
        <f>IF('変更シート（１回目）'!L531="なし",'変更シート（１回目）'!J531,'変更シート（１回目）'!N531)</f>
        <v>【住宅手当】</v>
      </c>
      <c r="K531" s="117">
        <f>'変更シート（１回目）'!T531</f>
        <v>0</v>
      </c>
      <c r="L531" s="300" t="s">
        <v>108</v>
      </c>
      <c r="M531" s="332" t="s">
        <v>110</v>
      </c>
      <c r="N531" s="283" t="s">
        <v>20</v>
      </c>
      <c r="O531" s="284"/>
      <c r="P531" s="284"/>
      <c r="Q531" s="284"/>
      <c r="R531" s="284"/>
      <c r="S531" s="285" t="s">
        <v>17</v>
      </c>
      <c r="T531" s="76">
        <f>IF(L531="【あり】",IF(N531="【住宅手当】",AC531,IF(N531="【宿舎借上げ】",AG531,0)),K531)</f>
        <v>0</v>
      </c>
      <c r="U531" s="76">
        <f t="shared" ref="U531:U542" si="339">I531*T531</f>
        <v>0</v>
      </c>
      <c r="V531" s="286"/>
      <c r="X531" s="70" t="str">
        <f t="shared" ref="X531:X542" si="340">IF(L531="【あり】",N531,J531)</f>
        <v>【住宅手当】</v>
      </c>
      <c r="Y531" s="70">
        <f t="shared" ref="Y531:Y542" si="341">IF(S531="標準エリア",1/2,(IF(S531="加算エリア",2/3,0)))</f>
        <v>0.5</v>
      </c>
      <c r="Z531" s="70">
        <f t="shared" ref="Z531:Z542" si="342">P531*Y531</f>
        <v>0</v>
      </c>
      <c r="AA531" s="70">
        <f t="shared" ref="AA531:AA542" si="343">IF(Z531&gt;=(IF(S531="標準エリア",10000,IF(S531="加算エリア",14000,0))),IF(S531="標準エリア",10000,IF(S531="加算エリア",14000,0)),Z531)</f>
        <v>0</v>
      </c>
      <c r="AB531" s="77">
        <f t="shared" ref="AB531:AB542" si="344">O531-P531</f>
        <v>0</v>
      </c>
      <c r="AC531" s="70">
        <f t="shared" ref="AC531:AC542" si="345">IF(AA531&gt;=AB531,AB531,AA531)</f>
        <v>0</v>
      </c>
      <c r="AD531" s="77">
        <f t="shared" ref="AD531:AD542" si="346">Q531-R531</f>
        <v>0</v>
      </c>
      <c r="AE531" s="70">
        <f t="shared" ref="AE531:AE542" si="347">AD531*Y531</f>
        <v>0</v>
      </c>
      <c r="AF531" s="70">
        <f t="shared" ref="AF531:AF542" si="348">IF(AE531&gt;=(IF(S531="標準エリア",10000,14000)),(IF(S531="標準エリア",10000,14000)),AE531)</f>
        <v>0</v>
      </c>
      <c r="AG531" s="70">
        <f t="shared" ref="AG531:AG542" si="349">IF(AF531&gt;=R531,R531,AF531)</f>
        <v>0</v>
      </c>
    </row>
    <row r="532" spans="1:33" s="70" customFormat="1" ht="20.5" customHeight="1" x14ac:dyDescent="0.55000000000000004">
      <c r="A532" s="315"/>
      <c r="B532" s="101" t="s">
        <v>97</v>
      </c>
      <c r="C532" s="102" t="str">
        <f>IF('変更シート（１回目）'!D532=0,'変更シート（１回目）'!C532,'変更シート（１回目）'!D532)</f>
        <v/>
      </c>
      <c r="D532" s="301"/>
      <c r="E532" s="90"/>
      <c r="F532" s="102">
        <v>2</v>
      </c>
      <c r="G532" s="104"/>
      <c r="H532" s="105"/>
      <c r="I532" s="106">
        <f t="shared" si="338"/>
        <v>1</v>
      </c>
      <c r="J532" s="118" t="str">
        <f>IF('変更シート（１回目）'!L532="なし",'変更シート（１回目）'!J532,'変更シート（１回目）'!N532)</f>
        <v>【住宅手当】</v>
      </c>
      <c r="K532" s="107">
        <f>'変更シート（１回目）'!T532</f>
        <v>0</v>
      </c>
      <c r="L532" s="300" t="s">
        <v>108</v>
      </c>
      <c r="M532" s="333"/>
      <c r="N532" s="288" t="s">
        <v>20</v>
      </c>
      <c r="O532" s="289"/>
      <c r="P532" s="289"/>
      <c r="Q532" s="289"/>
      <c r="R532" s="289"/>
      <c r="S532" s="290" t="s">
        <v>17</v>
      </c>
      <c r="T532" s="107">
        <f>IF(L532="【あり】",IF(N532="【住宅手当】",AC532,IF(N532="【宿舎借上げ】",AG532,0)),K532)</f>
        <v>0</v>
      </c>
      <c r="U532" s="107">
        <f t="shared" si="339"/>
        <v>0</v>
      </c>
      <c r="V532" s="291"/>
      <c r="X532" s="70" t="str">
        <f t="shared" si="340"/>
        <v>【住宅手当】</v>
      </c>
      <c r="Y532" s="70">
        <f t="shared" si="341"/>
        <v>0.5</v>
      </c>
      <c r="Z532" s="70">
        <f t="shared" si="342"/>
        <v>0</v>
      </c>
      <c r="AA532" s="70">
        <f t="shared" si="343"/>
        <v>0</v>
      </c>
      <c r="AB532" s="77">
        <f t="shared" si="344"/>
        <v>0</v>
      </c>
      <c r="AC532" s="70">
        <f t="shared" si="345"/>
        <v>0</v>
      </c>
      <c r="AD532" s="77">
        <f t="shared" si="346"/>
        <v>0</v>
      </c>
      <c r="AE532" s="70">
        <f t="shared" si="347"/>
        <v>0</v>
      </c>
      <c r="AF532" s="70">
        <f t="shared" si="348"/>
        <v>0</v>
      </c>
      <c r="AG532" s="70">
        <f t="shared" si="349"/>
        <v>0</v>
      </c>
    </row>
    <row r="533" spans="1:33" s="70" customFormat="1" ht="20.5" customHeight="1" x14ac:dyDescent="0.55000000000000004">
      <c r="A533" s="315"/>
      <c r="B533" s="101" t="s">
        <v>106</v>
      </c>
      <c r="C533" s="103" t="str">
        <f>IF('変更シート（１回目）'!D533=0,'変更シート（１回目）'!C533,'変更シート（１回目）'!D533)</f>
        <v/>
      </c>
      <c r="D533" s="301"/>
      <c r="E533" s="89"/>
      <c r="F533" s="102">
        <v>3</v>
      </c>
      <c r="G533" s="104"/>
      <c r="H533" s="105"/>
      <c r="I533" s="106">
        <f t="shared" si="338"/>
        <v>1</v>
      </c>
      <c r="J533" s="118" t="str">
        <f>IF('変更シート（１回目）'!L533="なし",'変更シート（１回目）'!J533,'変更シート（１回目）'!N533)</f>
        <v>【住宅手当】</v>
      </c>
      <c r="K533" s="107">
        <f>'変更シート（１回目）'!T533</f>
        <v>0</v>
      </c>
      <c r="L533" s="300" t="s">
        <v>108</v>
      </c>
      <c r="M533" s="333"/>
      <c r="N533" s="288" t="s">
        <v>20</v>
      </c>
      <c r="O533" s="289"/>
      <c r="P533" s="289"/>
      <c r="Q533" s="289"/>
      <c r="R533" s="289"/>
      <c r="S533" s="290" t="s">
        <v>17</v>
      </c>
      <c r="T533" s="107">
        <f t="shared" ref="T533:T542" si="350">IF(L533="【あり】",IF(N533="【住宅手当】",AC533,IF(N533="【宿舎借上げ】",AG533,0)),K533)</f>
        <v>0</v>
      </c>
      <c r="U533" s="107">
        <f t="shared" si="339"/>
        <v>0</v>
      </c>
      <c r="V533" s="291"/>
      <c r="X533" s="70" t="str">
        <f t="shared" si="340"/>
        <v>【住宅手当】</v>
      </c>
      <c r="Y533" s="70">
        <f t="shared" si="341"/>
        <v>0.5</v>
      </c>
      <c r="Z533" s="70">
        <f t="shared" si="342"/>
        <v>0</v>
      </c>
      <c r="AA533" s="70">
        <f t="shared" si="343"/>
        <v>0</v>
      </c>
      <c r="AB533" s="77">
        <f t="shared" si="344"/>
        <v>0</v>
      </c>
      <c r="AC533" s="70">
        <f t="shared" si="345"/>
        <v>0</v>
      </c>
      <c r="AD533" s="77">
        <f t="shared" si="346"/>
        <v>0</v>
      </c>
      <c r="AE533" s="70">
        <f t="shared" si="347"/>
        <v>0</v>
      </c>
      <c r="AF533" s="70">
        <f t="shared" si="348"/>
        <v>0</v>
      </c>
      <c r="AG533" s="70">
        <f t="shared" si="349"/>
        <v>0</v>
      </c>
    </row>
    <row r="534" spans="1:33" s="70" customFormat="1" ht="20.5" customHeight="1" x14ac:dyDescent="0.55000000000000004">
      <c r="A534" s="315"/>
      <c r="B534" s="323" t="s">
        <v>101</v>
      </c>
      <c r="C534" s="347" t="str">
        <f>IF('変更シート（１回目）'!D534=0,'変更シート（１回目）'!C534,'変更シート（１回目）'!D534)</f>
        <v/>
      </c>
      <c r="D534" s="329"/>
      <c r="E534" s="90"/>
      <c r="F534" s="102">
        <v>4</v>
      </c>
      <c r="G534" s="104"/>
      <c r="H534" s="105"/>
      <c r="I534" s="106">
        <f t="shared" si="338"/>
        <v>1</v>
      </c>
      <c r="J534" s="118" t="str">
        <f>IF('変更シート（１回目）'!L534="なし",'変更シート（１回目）'!J534,'変更シート（１回目）'!N534)</f>
        <v>【住宅手当】</v>
      </c>
      <c r="K534" s="107">
        <f>'変更シート（１回目）'!T534</f>
        <v>0</v>
      </c>
      <c r="L534" s="300" t="s">
        <v>108</v>
      </c>
      <c r="M534" s="333"/>
      <c r="N534" s="288" t="s">
        <v>20</v>
      </c>
      <c r="O534" s="289"/>
      <c r="P534" s="289"/>
      <c r="Q534" s="289"/>
      <c r="R534" s="289"/>
      <c r="S534" s="290" t="s">
        <v>17</v>
      </c>
      <c r="T534" s="107">
        <f t="shared" si="350"/>
        <v>0</v>
      </c>
      <c r="U534" s="107">
        <f t="shared" si="339"/>
        <v>0</v>
      </c>
      <c r="V534" s="291"/>
      <c r="X534" s="70" t="str">
        <f t="shared" si="340"/>
        <v>【住宅手当】</v>
      </c>
      <c r="Y534" s="70">
        <f t="shared" si="341"/>
        <v>0.5</v>
      </c>
      <c r="Z534" s="70">
        <f t="shared" si="342"/>
        <v>0</v>
      </c>
      <c r="AA534" s="70">
        <f t="shared" si="343"/>
        <v>0</v>
      </c>
      <c r="AB534" s="77">
        <f t="shared" si="344"/>
        <v>0</v>
      </c>
      <c r="AC534" s="70">
        <f t="shared" si="345"/>
        <v>0</v>
      </c>
      <c r="AD534" s="77">
        <f t="shared" si="346"/>
        <v>0</v>
      </c>
      <c r="AE534" s="70">
        <f t="shared" si="347"/>
        <v>0</v>
      </c>
      <c r="AF534" s="70">
        <f t="shared" si="348"/>
        <v>0</v>
      </c>
      <c r="AG534" s="70">
        <f t="shared" si="349"/>
        <v>0</v>
      </c>
    </row>
    <row r="535" spans="1:33" s="70" customFormat="1" ht="20.5" customHeight="1" x14ac:dyDescent="0.55000000000000004">
      <c r="A535" s="315"/>
      <c r="B535" s="324"/>
      <c r="C535" s="348"/>
      <c r="D535" s="330"/>
      <c r="E535" s="89"/>
      <c r="F535" s="102">
        <v>5</v>
      </c>
      <c r="G535" s="104"/>
      <c r="H535" s="105"/>
      <c r="I535" s="106">
        <f t="shared" si="338"/>
        <v>1</v>
      </c>
      <c r="J535" s="118" t="str">
        <f>IF('変更シート（１回目）'!L535="なし",'変更シート（１回目）'!J535,'変更シート（１回目）'!N535)</f>
        <v>【住宅手当】</v>
      </c>
      <c r="K535" s="107">
        <f>'変更シート（１回目）'!T535</f>
        <v>0</v>
      </c>
      <c r="L535" s="300" t="s">
        <v>108</v>
      </c>
      <c r="M535" s="333"/>
      <c r="N535" s="288" t="s">
        <v>20</v>
      </c>
      <c r="O535" s="289"/>
      <c r="P535" s="289"/>
      <c r="Q535" s="289"/>
      <c r="R535" s="289"/>
      <c r="S535" s="290" t="s">
        <v>17</v>
      </c>
      <c r="T535" s="107">
        <f t="shared" si="350"/>
        <v>0</v>
      </c>
      <c r="U535" s="107">
        <f t="shared" si="339"/>
        <v>0</v>
      </c>
      <c r="V535" s="291"/>
      <c r="X535" s="70" t="str">
        <f t="shared" si="340"/>
        <v>【住宅手当】</v>
      </c>
      <c r="Y535" s="70">
        <f t="shared" si="341"/>
        <v>0.5</v>
      </c>
      <c r="Z535" s="70">
        <f t="shared" si="342"/>
        <v>0</v>
      </c>
      <c r="AA535" s="70">
        <f t="shared" si="343"/>
        <v>0</v>
      </c>
      <c r="AB535" s="77">
        <f t="shared" si="344"/>
        <v>0</v>
      </c>
      <c r="AC535" s="70">
        <f t="shared" si="345"/>
        <v>0</v>
      </c>
      <c r="AD535" s="77">
        <f t="shared" si="346"/>
        <v>0</v>
      </c>
      <c r="AE535" s="70">
        <f t="shared" si="347"/>
        <v>0</v>
      </c>
      <c r="AF535" s="70">
        <f t="shared" si="348"/>
        <v>0</v>
      </c>
      <c r="AG535" s="70">
        <f t="shared" si="349"/>
        <v>0</v>
      </c>
    </row>
    <row r="536" spans="1:33" s="70" customFormat="1" ht="20.5" customHeight="1" thickBot="1" x14ac:dyDescent="0.6">
      <c r="A536" s="315"/>
      <c r="B536" s="325"/>
      <c r="C536" s="349"/>
      <c r="D536" s="331"/>
      <c r="E536" s="90"/>
      <c r="F536" s="102">
        <v>6</v>
      </c>
      <c r="G536" s="104"/>
      <c r="H536" s="105"/>
      <c r="I536" s="106">
        <f t="shared" si="338"/>
        <v>1</v>
      </c>
      <c r="J536" s="118" t="str">
        <f>IF('変更シート（１回目）'!L536="なし",'変更シート（１回目）'!J536,'変更シート（１回目）'!N536)</f>
        <v>【住宅手当】</v>
      </c>
      <c r="K536" s="107">
        <f>'変更シート（１回目）'!T536</f>
        <v>0</v>
      </c>
      <c r="L536" s="300" t="s">
        <v>108</v>
      </c>
      <c r="M536" s="333"/>
      <c r="N536" s="288" t="s">
        <v>20</v>
      </c>
      <c r="O536" s="289"/>
      <c r="P536" s="289"/>
      <c r="Q536" s="289"/>
      <c r="R536" s="289"/>
      <c r="S536" s="290" t="s">
        <v>17</v>
      </c>
      <c r="T536" s="107">
        <f t="shared" si="350"/>
        <v>0</v>
      </c>
      <c r="U536" s="107">
        <f t="shared" si="339"/>
        <v>0</v>
      </c>
      <c r="V536" s="291"/>
      <c r="X536" s="70" t="str">
        <f t="shared" si="340"/>
        <v>【住宅手当】</v>
      </c>
      <c r="Y536" s="70">
        <f t="shared" si="341"/>
        <v>0.5</v>
      </c>
      <c r="Z536" s="70">
        <f t="shared" si="342"/>
        <v>0</v>
      </c>
      <c r="AA536" s="70">
        <f t="shared" si="343"/>
        <v>0</v>
      </c>
      <c r="AB536" s="77">
        <f t="shared" si="344"/>
        <v>0</v>
      </c>
      <c r="AC536" s="70">
        <f t="shared" si="345"/>
        <v>0</v>
      </c>
      <c r="AD536" s="77">
        <f t="shared" si="346"/>
        <v>0</v>
      </c>
      <c r="AE536" s="70">
        <f t="shared" si="347"/>
        <v>0</v>
      </c>
      <c r="AF536" s="70">
        <f t="shared" si="348"/>
        <v>0</v>
      </c>
      <c r="AG536" s="70">
        <f t="shared" si="349"/>
        <v>0</v>
      </c>
    </row>
    <row r="537" spans="1:33" s="70" customFormat="1" ht="20.5" customHeight="1" x14ac:dyDescent="0.55000000000000004">
      <c r="A537" s="338"/>
      <c r="B537" s="99"/>
      <c r="C537" s="99"/>
      <c r="D537" s="99"/>
      <c r="E537" s="97"/>
      <c r="F537" s="102">
        <v>7</v>
      </c>
      <c r="G537" s="104"/>
      <c r="H537" s="105"/>
      <c r="I537" s="106">
        <f t="shared" si="338"/>
        <v>1</v>
      </c>
      <c r="J537" s="118" t="str">
        <f>IF('変更シート（１回目）'!L537="なし",'変更シート（１回目）'!J537,'変更シート（１回目）'!N537)</f>
        <v>【住宅手当】</v>
      </c>
      <c r="K537" s="107">
        <f>'変更シート（１回目）'!T537</f>
        <v>0</v>
      </c>
      <c r="L537" s="300" t="s">
        <v>108</v>
      </c>
      <c r="M537" s="333"/>
      <c r="N537" s="288" t="s">
        <v>20</v>
      </c>
      <c r="O537" s="289"/>
      <c r="P537" s="289"/>
      <c r="Q537" s="289"/>
      <c r="R537" s="289"/>
      <c r="S537" s="290" t="s">
        <v>17</v>
      </c>
      <c r="T537" s="107">
        <f t="shared" si="350"/>
        <v>0</v>
      </c>
      <c r="U537" s="107">
        <f t="shared" si="339"/>
        <v>0</v>
      </c>
      <c r="V537" s="291"/>
      <c r="X537" s="70" t="str">
        <f t="shared" si="340"/>
        <v>【住宅手当】</v>
      </c>
      <c r="Y537" s="70">
        <f t="shared" si="341"/>
        <v>0.5</v>
      </c>
      <c r="Z537" s="70">
        <f t="shared" si="342"/>
        <v>0</v>
      </c>
      <c r="AA537" s="70">
        <f t="shared" si="343"/>
        <v>0</v>
      </c>
      <c r="AB537" s="77">
        <f t="shared" si="344"/>
        <v>0</v>
      </c>
      <c r="AC537" s="70">
        <f t="shared" si="345"/>
        <v>0</v>
      </c>
      <c r="AD537" s="77">
        <f t="shared" si="346"/>
        <v>0</v>
      </c>
      <c r="AE537" s="70">
        <f t="shared" si="347"/>
        <v>0</v>
      </c>
      <c r="AF537" s="70">
        <f t="shared" si="348"/>
        <v>0</v>
      </c>
      <c r="AG537" s="70">
        <f t="shared" si="349"/>
        <v>0</v>
      </c>
    </row>
    <row r="538" spans="1:33" s="70" customFormat="1" ht="20.5" customHeight="1" thickBot="1" x14ac:dyDescent="0.6">
      <c r="A538" s="338"/>
      <c r="B538" s="100"/>
      <c r="C538" s="100"/>
      <c r="D538" s="100"/>
      <c r="E538" s="98"/>
      <c r="F538" s="102">
        <v>8</v>
      </c>
      <c r="G538" s="104"/>
      <c r="H538" s="105"/>
      <c r="I538" s="106">
        <f t="shared" si="338"/>
        <v>1</v>
      </c>
      <c r="J538" s="118" t="str">
        <f>IF('変更シート（１回目）'!L538="なし",'変更シート（１回目）'!J538,'変更シート（１回目）'!N538)</f>
        <v>【住宅手当】</v>
      </c>
      <c r="K538" s="107">
        <f>'変更シート（１回目）'!T538</f>
        <v>0</v>
      </c>
      <c r="L538" s="300" t="s">
        <v>108</v>
      </c>
      <c r="M538" s="333"/>
      <c r="N538" s="288" t="s">
        <v>20</v>
      </c>
      <c r="O538" s="289"/>
      <c r="P538" s="289"/>
      <c r="Q538" s="289"/>
      <c r="R538" s="289"/>
      <c r="S538" s="290" t="s">
        <v>17</v>
      </c>
      <c r="T538" s="107">
        <f t="shared" si="350"/>
        <v>0</v>
      </c>
      <c r="U538" s="107">
        <f t="shared" si="339"/>
        <v>0</v>
      </c>
      <c r="V538" s="291"/>
      <c r="X538" s="70" t="str">
        <f t="shared" si="340"/>
        <v>【住宅手当】</v>
      </c>
      <c r="Y538" s="70">
        <f t="shared" si="341"/>
        <v>0.5</v>
      </c>
      <c r="Z538" s="70">
        <f t="shared" si="342"/>
        <v>0</v>
      </c>
      <c r="AA538" s="70">
        <f t="shared" si="343"/>
        <v>0</v>
      </c>
      <c r="AB538" s="77">
        <f t="shared" si="344"/>
        <v>0</v>
      </c>
      <c r="AC538" s="70">
        <f t="shared" si="345"/>
        <v>0</v>
      </c>
      <c r="AD538" s="77">
        <f t="shared" si="346"/>
        <v>0</v>
      </c>
      <c r="AE538" s="70">
        <f t="shared" si="347"/>
        <v>0</v>
      </c>
      <c r="AF538" s="70">
        <f t="shared" si="348"/>
        <v>0</v>
      </c>
      <c r="AG538" s="70">
        <f t="shared" si="349"/>
        <v>0</v>
      </c>
    </row>
    <row r="539" spans="1:33" s="70" customFormat="1" ht="20.5" customHeight="1" thickBot="1" x14ac:dyDescent="0.6">
      <c r="A539" s="315"/>
      <c r="B539" s="172" t="str">
        <f>IF(D532=0,C532,D532)</f>
        <v/>
      </c>
      <c r="C539" s="173" t="s">
        <v>164</v>
      </c>
      <c r="D539" s="174"/>
      <c r="E539" s="89"/>
      <c r="F539" s="102">
        <v>9</v>
      </c>
      <c r="G539" s="104"/>
      <c r="H539" s="105"/>
      <c r="I539" s="106">
        <f t="shared" si="338"/>
        <v>1</v>
      </c>
      <c r="J539" s="118" t="str">
        <f>IF('変更シート（１回目）'!L539="なし",'変更シート（１回目）'!J539,'変更シート（１回目）'!N539)</f>
        <v>【住宅手当】</v>
      </c>
      <c r="K539" s="107">
        <f>'変更シート（１回目）'!T539</f>
        <v>0</v>
      </c>
      <c r="L539" s="300" t="s">
        <v>108</v>
      </c>
      <c r="M539" s="333"/>
      <c r="N539" s="288" t="s">
        <v>20</v>
      </c>
      <c r="O539" s="289"/>
      <c r="P539" s="289"/>
      <c r="Q539" s="289"/>
      <c r="R539" s="289"/>
      <c r="S539" s="290" t="s">
        <v>17</v>
      </c>
      <c r="T539" s="107">
        <f t="shared" si="350"/>
        <v>0</v>
      </c>
      <c r="U539" s="107">
        <f t="shared" si="339"/>
        <v>0</v>
      </c>
      <c r="V539" s="291"/>
      <c r="X539" s="70" t="str">
        <f t="shared" si="340"/>
        <v>【住宅手当】</v>
      </c>
      <c r="Y539" s="70">
        <f t="shared" si="341"/>
        <v>0.5</v>
      </c>
      <c r="Z539" s="70">
        <f t="shared" si="342"/>
        <v>0</v>
      </c>
      <c r="AA539" s="70">
        <f t="shared" si="343"/>
        <v>0</v>
      </c>
      <c r="AB539" s="77">
        <f t="shared" si="344"/>
        <v>0</v>
      </c>
      <c r="AC539" s="70">
        <f t="shared" si="345"/>
        <v>0</v>
      </c>
      <c r="AD539" s="77">
        <f t="shared" si="346"/>
        <v>0</v>
      </c>
      <c r="AE539" s="70">
        <f t="shared" si="347"/>
        <v>0</v>
      </c>
      <c r="AF539" s="70">
        <f t="shared" si="348"/>
        <v>0</v>
      </c>
      <c r="AG539" s="70">
        <f t="shared" si="349"/>
        <v>0</v>
      </c>
    </row>
    <row r="540" spans="1:33" s="70" customFormat="1" ht="20.5" customHeight="1" thickBot="1" x14ac:dyDescent="0.6">
      <c r="A540" s="315"/>
      <c r="B540" s="174" t="s">
        <v>5</v>
      </c>
      <c r="C540" s="175">
        <f>'変更シート（１回目）'!D540</f>
        <v>12</v>
      </c>
      <c r="D540" s="176">
        <f>COUNTIF(X531:X542,"&lt;&gt;【補助対象外】")</f>
        <v>12</v>
      </c>
      <c r="E540" s="90"/>
      <c r="F540" s="102">
        <v>10</v>
      </c>
      <c r="G540" s="104"/>
      <c r="H540" s="105"/>
      <c r="I540" s="106">
        <f t="shared" si="338"/>
        <v>1</v>
      </c>
      <c r="J540" s="118" t="str">
        <f>IF('変更シート（１回目）'!L540="なし",'変更シート（１回目）'!J540,'変更シート（１回目）'!N540)</f>
        <v>【住宅手当】</v>
      </c>
      <c r="K540" s="107">
        <f>'変更シート（１回目）'!T540</f>
        <v>0</v>
      </c>
      <c r="L540" s="300" t="s">
        <v>108</v>
      </c>
      <c r="M540" s="333"/>
      <c r="N540" s="288" t="s">
        <v>20</v>
      </c>
      <c r="O540" s="289"/>
      <c r="P540" s="289"/>
      <c r="Q540" s="289"/>
      <c r="R540" s="289"/>
      <c r="S540" s="290" t="s">
        <v>17</v>
      </c>
      <c r="T540" s="107">
        <f t="shared" si="350"/>
        <v>0</v>
      </c>
      <c r="U540" s="107">
        <f t="shared" si="339"/>
        <v>0</v>
      </c>
      <c r="V540" s="291"/>
      <c r="X540" s="70" t="str">
        <f t="shared" si="340"/>
        <v>【住宅手当】</v>
      </c>
      <c r="Y540" s="70">
        <f t="shared" si="341"/>
        <v>0.5</v>
      </c>
      <c r="Z540" s="70">
        <f t="shared" si="342"/>
        <v>0</v>
      </c>
      <c r="AA540" s="70">
        <f t="shared" si="343"/>
        <v>0</v>
      </c>
      <c r="AB540" s="77">
        <f t="shared" si="344"/>
        <v>0</v>
      </c>
      <c r="AC540" s="70">
        <f t="shared" si="345"/>
        <v>0</v>
      </c>
      <c r="AD540" s="77">
        <f t="shared" si="346"/>
        <v>0</v>
      </c>
      <c r="AE540" s="70">
        <f t="shared" si="347"/>
        <v>0</v>
      </c>
      <c r="AF540" s="70">
        <f t="shared" si="348"/>
        <v>0</v>
      </c>
      <c r="AG540" s="70">
        <f t="shared" si="349"/>
        <v>0</v>
      </c>
    </row>
    <row r="541" spans="1:33" s="70" customFormat="1" ht="20.5" customHeight="1" thickBot="1" x14ac:dyDescent="0.6">
      <c r="A541" s="315"/>
      <c r="B541" s="89" t="s">
        <v>114</v>
      </c>
      <c r="C541" s="182">
        <f>ROUNDDOWN(SUM(K531:K542),-3)</f>
        <v>0</v>
      </c>
      <c r="D541" s="177">
        <f>ROUNDDOWN(SUM(T531:T542),-3)</f>
        <v>0</v>
      </c>
      <c r="E541" s="89"/>
      <c r="F541" s="102">
        <v>11</v>
      </c>
      <c r="G541" s="104"/>
      <c r="H541" s="105"/>
      <c r="I541" s="106">
        <f t="shared" si="338"/>
        <v>1</v>
      </c>
      <c r="J541" s="118" t="str">
        <f>IF('変更シート（１回目）'!L541="なし",'変更シート（１回目）'!J541,'変更シート（１回目）'!N541)</f>
        <v>【住宅手当】</v>
      </c>
      <c r="K541" s="107">
        <f>'変更シート（１回目）'!T541</f>
        <v>0</v>
      </c>
      <c r="L541" s="300" t="s">
        <v>108</v>
      </c>
      <c r="M541" s="333"/>
      <c r="N541" s="288" t="s">
        <v>20</v>
      </c>
      <c r="O541" s="289"/>
      <c r="P541" s="289"/>
      <c r="Q541" s="289"/>
      <c r="R541" s="289"/>
      <c r="S541" s="290" t="s">
        <v>17</v>
      </c>
      <c r="T541" s="107">
        <f t="shared" si="350"/>
        <v>0</v>
      </c>
      <c r="U541" s="107">
        <f t="shared" si="339"/>
        <v>0</v>
      </c>
      <c r="V541" s="291"/>
      <c r="X541" s="70" t="str">
        <f t="shared" si="340"/>
        <v>【住宅手当】</v>
      </c>
      <c r="Y541" s="70">
        <f t="shared" si="341"/>
        <v>0.5</v>
      </c>
      <c r="Z541" s="70">
        <f t="shared" si="342"/>
        <v>0</v>
      </c>
      <c r="AA541" s="70">
        <f t="shared" si="343"/>
        <v>0</v>
      </c>
      <c r="AB541" s="77">
        <f t="shared" si="344"/>
        <v>0</v>
      </c>
      <c r="AC541" s="70">
        <f t="shared" si="345"/>
        <v>0</v>
      </c>
      <c r="AD541" s="77">
        <f t="shared" si="346"/>
        <v>0</v>
      </c>
      <c r="AE541" s="70">
        <f t="shared" si="347"/>
        <v>0</v>
      </c>
      <c r="AF541" s="70">
        <f t="shared" si="348"/>
        <v>0</v>
      </c>
      <c r="AG541" s="70">
        <f t="shared" si="349"/>
        <v>0</v>
      </c>
    </row>
    <row r="542" spans="1:33" s="70" customFormat="1" ht="20.5" customHeight="1" thickBot="1" x14ac:dyDescent="0.6">
      <c r="A542" s="315"/>
      <c r="B542" s="183" t="s">
        <v>115</v>
      </c>
      <c r="C542" s="178"/>
      <c r="D542" s="179">
        <f>D541-C541</f>
        <v>0</v>
      </c>
      <c r="E542" s="90"/>
      <c r="F542" s="108">
        <v>12</v>
      </c>
      <c r="G542" s="109"/>
      <c r="H542" s="110"/>
      <c r="I542" s="111">
        <f t="shared" si="338"/>
        <v>1</v>
      </c>
      <c r="J542" s="120" t="str">
        <f>IF('変更シート（１回目）'!L542="なし",'変更シート（１回目）'!J542,'変更シート（１回目）'!N542)</f>
        <v>【住宅手当】</v>
      </c>
      <c r="K542" s="112">
        <f>'変更シート（１回目）'!T542</f>
        <v>0</v>
      </c>
      <c r="L542" s="303" t="s">
        <v>108</v>
      </c>
      <c r="M542" s="334"/>
      <c r="N542" s="295" t="s">
        <v>20</v>
      </c>
      <c r="O542" s="296"/>
      <c r="P542" s="296"/>
      <c r="Q542" s="296"/>
      <c r="R542" s="296"/>
      <c r="S542" s="297" t="s">
        <v>17</v>
      </c>
      <c r="T542" s="112">
        <f t="shared" si="350"/>
        <v>0</v>
      </c>
      <c r="U542" s="112">
        <f t="shared" si="339"/>
        <v>0</v>
      </c>
      <c r="V542" s="298"/>
      <c r="X542" s="70" t="str">
        <f t="shared" si="340"/>
        <v>【住宅手当】</v>
      </c>
      <c r="Y542" s="70">
        <f t="shared" si="341"/>
        <v>0.5</v>
      </c>
      <c r="Z542" s="70">
        <f t="shared" si="342"/>
        <v>0</v>
      </c>
      <c r="AA542" s="70">
        <f t="shared" si="343"/>
        <v>0</v>
      </c>
      <c r="AB542" s="77">
        <f t="shared" si="344"/>
        <v>0</v>
      </c>
      <c r="AC542" s="70">
        <f t="shared" si="345"/>
        <v>0</v>
      </c>
      <c r="AD542" s="77">
        <f t="shared" si="346"/>
        <v>0</v>
      </c>
      <c r="AE542" s="70">
        <f t="shared" si="347"/>
        <v>0</v>
      </c>
      <c r="AF542" s="70">
        <f t="shared" si="348"/>
        <v>0</v>
      </c>
      <c r="AG542" s="70">
        <f t="shared" si="349"/>
        <v>0</v>
      </c>
    </row>
    <row r="543" spans="1:33" s="70" customFormat="1" ht="3.65" customHeight="1" x14ac:dyDescent="0.55000000000000004">
      <c r="A543" s="147"/>
      <c r="B543" s="91"/>
      <c r="C543" s="71"/>
      <c r="D543" s="151"/>
      <c r="E543" s="92"/>
      <c r="F543" s="71"/>
      <c r="G543" s="93"/>
      <c r="H543" s="93"/>
      <c r="I543" s="94"/>
      <c r="J543" s="156"/>
      <c r="K543" s="95"/>
      <c r="L543" s="156"/>
      <c r="M543" s="157"/>
      <c r="N543" s="267"/>
      <c r="O543" s="268"/>
      <c r="P543" s="268"/>
      <c r="Q543" s="268"/>
      <c r="R543" s="268"/>
      <c r="S543" s="267"/>
      <c r="T543" s="95"/>
      <c r="U543" s="95"/>
      <c r="V543" s="96"/>
      <c r="AB543" s="77"/>
      <c r="AD543" s="77"/>
    </row>
    <row r="544" spans="1:33" s="70" customFormat="1" ht="3.65" customHeight="1" x14ac:dyDescent="0.55000000000000004">
      <c r="A544" s="147"/>
      <c r="B544" s="91"/>
      <c r="C544" s="71"/>
      <c r="D544" s="151"/>
      <c r="E544" s="92"/>
      <c r="F544" s="71"/>
      <c r="G544" s="93"/>
      <c r="H544" s="93"/>
      <c r="I544" s="94"/>
      <c r="J544" s="156"/>
      <c r="K544" s="95"/>
      <c r="L544" s="156"/>
      <c r="M544" s="157"/>
      <c r="N544" s="267"/>
      <c r="O544" s="268"/>
      <c r="P544" s="268"/>
      <c r="Q544" s="268"/>
      <c r="R544" s="268"/>
      <c r="S544" s="267"/>
      <c r="T544" s="95"/>
      <c r="U544" s="95"/>
      <c r="V544" s="96"/>
      <c r="AB544" s="77"/>
      <c r="AD544" s="77"/>
    </row>
    <row r="545" spans="1:33" s="70" customFormat="1" ht="3.65" customHeight="1" thickBot="1" x14ac:dyDescent="0.6">
      <c r="A545" s="147"/>
      <c r="B545" s="91"/>
      <c r="C545" s="71"/>
      <c r="D545" s="151"/>
      <c r="E545" s="92"/>
      <c r="F545" s="71"/>
      <c r="G545" s="93"/>
      <c r="H545" s="93"/>
      <c r="I545" s="94"/>
      <c r="J545" s="156"/>
      <c r="K545" s="95"/>
      <c r="L545" s="156"/>
      <c r="M545" s="157"/>
      <c r="N545" s="267"/>
      <c r="O545" s="268"/>
      <c r="P545" s="268"/>
      <c r="Q545" s="268"/>
      <c r="R545" s="268"/>
      <c r="S545" s="267"/>
      <c r="T545" s="95"/>
      <c r="U545" s="95"/>
      <c r="V545" s="96"/>
      <c r="AB545" s="77"/>
      <c r="AD545" s="77"/>
    </row>
    <row r="546" spans="1:33" s="70" customFormat="1" ht="3.65" customHeight="1" x14ac:dyDescent="0.55000000000000004">
      <c r="A546" s="147"/>
      <c r="B546" s="162"/>
      <c r="C546" s="164"/>
      <c r="D546" s="161"/>
      <c r="E546" s="163"/>
      <c r="F546" s="164"/>
      <c r="G546" s="165"/>
      <c r="H546" s="165"/>
      <c r="I546" s="166"/>
      <c r="J546" s="180"/>
      <c r="K546" s="167"/>
      <c r="L546" s="180"/>
      <c r="M546" s="181"/>
      <c r="N546" s="269"/>
      <c r="O546" s="270"/>
      <c r="P546" s="270"/>
      <c r="Q546" s="270"/>
      <c r="R546" s="270"/>
      <c r="S546" s="269"/>
      <c r="T546" s="167"/>
      <c r="U546" s="167"/>
      <c r="V546" s="168"/>
      <c r="AB546" s="77"/>
      <c r="AD546" s="77"/>
    </row>
    <row r="547" spans="1:33" s="70" customFormat="1" ht="3.65" customHeight="1" x14ac:dyDescent="0.55000000000000004">
      <c r="A547" s="147"/>
      <c r="B547" s="91"/>
      <c r="C547" s="71"/>
      <c r="D547" s="151"/>
      <c r="E547" s="92"/>
      <c r="F547" s="71"/>
      <c r="G547" s="93"/>
      <c r="H547" s="93"/>
      <c r="I547" s="94"/>
      <c r="J547" s="156"/>
      <c r="K547" s="95"/>
      <c r="L547" s="156"/>
      <c r="M547" s="157"/>
      <c r="N547" s="267"/>
      <c r="O547" s="268"/>
      <c r="P547" s="268"/>
      <c r="Q547" s="268"/>
      <c r="R547" s="268"/>
      <c r="S547" s="267"/>
      <c r="T547" s="95"/>
      <c r="U547" s="95"/>
      <c r="V547" s="96"/>
      <c r="AB547" s="77"/>
      <c r="AD547" s="77"/>
    </row>
    <row r="548" spans="1:33" s="70" customFormat="1" ht="3.65" customHeight="1" x14ac:dyDescent="0.55000000000000004">
      <c r="A548" s="147"/>
      <c r="B548" s="91"/>
      <c r="C548" s="71"/>
      <c r="D548" s="151"/>
      <c r="E548" s="92"/>
      <c r="F548" s="71"/>
      <c r="G548" s="93"/>
      <c r="H548" s="93"/>
      <c r="I548" s="94"/>
      <c r="J548" s="156"/>
      <c r="K548" s="95"/>
      <c r="L548" s="156"/>
      <c r="M548" s="157"/>
      <c r="N548" s="267"/>
      <c r="O548" s="268"/>
      <c r="P548" s="268"/>
      <c r="Q548" s="268"/>
      <c r="R548" s="268"/>
      <c r="S548" s="267"/>
      <c r="T548" s="95"/>
      <c r="U548" s="95"/>
      <c r="V548" s="96"/>
      <c r="AB548" s="77"/>
      <c r="AD548" s="77"/>
    </row>
    <row r="549" spans="1:33" ht="20" thickBot="1" x14ac:dyDescent="0.5">
      <c r="B549" s="6"/>
      <c r="C549" s="6"/>
      <c r="D549" s="122" t="str">
        <f>'変更シート（１回目）'!D549</f>
        <v>28人目</v>
      </c>
      <c r="E549" s="6"/>
      <c r="F549" s="6"/>
      <c r="N549" s="155"/>
      <c r="O549" s="154"/>
      <c r="P549" s="154"/>
      <c r="Q549" s="154"/>
      <c r="R549" s="154"/>
      <c r="S549" s="154"/>
      <c r="T549" s="154"/>
      <c r="U549" s="154"/>
      <c r="V549" s="155"/>
    </row>
    <row r="550" spans="1:33" s="70" customFormat="1" ht="48" customHeight="1" thickBot="1" x14ac:dyDescent="0.6">
      <c r="A550" s="78"/>
      <c r="B550" s="83" t="s">
        <v>94</v>
      </c>
      <c r="C550" s="83" t="s">
        <v>105</v>
      </c>
      <c r="D550" s="114" t="s">
        <v>107</v>
      </c>
      <c r="E550" s="88"/>
      <c r="F550" s="83" t="s">
        <v>93</v>
      </c>
      <c r="G550" s="84" t="s">
        <v>66</v>
      </c>
      <c r="H550" s="84" t="s">
        <v>67</v>
      </c>
      <c r="I550" s="81" t="s">
        <v>73</v>
      </c>
      <c r="J550" s="116" t="s">
        <v>172</v>
      </c>
      <c r="K550" s="116" t="s">
        <v>170</v>
      </c>
      <c r="L550" s="116" t="s">
        <v>109</v>
      </c>
      <c r="M550" s="116"/>
      <c r="N550" s="84" t="s">
        <v>75</v>
      </c>
      <c r="O550" s="84" t="s">
        <v>69</v>
      </c>
      <c r="P550" s="84" t="s">
        <v>68</v>
      </c>
      <c r="Q550" s="84" t="s">
        <v>70</v>
      </c>
      <c r="R550" s="84" t="s">
        <v>71</v>
      </c>
      <c r="S550" s="84" t="s">
        <v>15</v>
      </c>
      <c r="T550" s="121" t="s">
        <v>113</v>
      </c>
      <c r="U550" s="80" t="s">
        <v>74</v>
      </c>
      <c r="V550" s="69" t="s">
        <v>116</v>
      </c>
      <c r="Y550" s="70" t="s">
        <v>54</v>
      </c>
      <c r="Z550" s="70" t="s">
        <v>79</v>
      </c>
      <c r="AA550" s="70" t="s">
        <v>56</v>
      </c>
      <c r="AB550" s="70" t="s">
        <v>57</v>
      </c>
      <c r="AC550" s="71" t="s">
        <v>58</v>
      </c>
      <c r="AD550" s="70" t="s">
        <v>59</v>
      </c>
      <c r="AE550" s="70" t="s">
        <v>60</v>
      </c>
      <c r="AF550" s="70" t="s">
        <v>61</v>
      </c>
      <c r="AG550" s="70" t="s">
        <v>62</v>
      </c>
    </row>
    <row r="551" spans="1:33" s="70" customFormat="1" ht="20.5" customHeight="1" x14ac:dyDescent="0.55000000000000004">
      <c r="A551" s="315"/>
      <c r="B551" s="72" t="s">
        <v>96</v>
      </c>
      <c r="C551" s="184" t="str">
        <f>IF('変更シート（１回目）'!D551=0,'変更シート（１回目）'!C551,'変更シート（１回目）'!D551)</f>
        <v/>
      </c>
      <c r="D551" s="304"/>
      <c r="E551" s="89"/>
      <c r="F551" s="87">
        <v>1</v>
      </c>
      <c r="G551" s="73"/>
      <c r="H551" s="74"/>
      <c r="I551" s="75">
        <f t="shared" ref="I551:I562" si="351">IF(H551-G551+1&lt;10,IF(H551-G551+1&gt;0,H551-G551+1,"✕"),"✕")</f>
        <v>1</v>
      </c>
      <c r="J551" s="119" t="str">
        <f>IF('変更シート（１回目）'!L551="なし",'変更シート（１回目）'!J551,'変更シート（１回目）'!N551)</f>
        <v>【住宅手当】</v>
      </c>
      <c r="K551" s="117">
        <f>'変更シート（１回目）'!T551</f>
        <v>0</v>
      </c>
      <c r="L551" s="300" t="s">
        <v>108</v>
      </c>
      <c r="M551" s="332" t="s">
        <v>110</v>
      </c>
      <c r="N551" s="283" t="s">
        <v>20</v>
      </c>
      <c r="O551" s="284"/>
      <c r="P551" s="284"/>
      <c r="Q551" s="284"/>
      <c r="R551" s="284"/>
      <c r="S551" s="285" t="s">
        <v>17</v>
      </c>
      <c r="T551" s="76">
        <f>IF(L551="【あり】",IF(N551="【住宅手当】",AC551,IF(N551="【宿舎借上げ】",AG551,0)),K551)</f>
        <v>0</v>
      </c>
      <c r="U551" s="76">
        <f t="shared" ref="U551:U562" si="352">I551*T551</f>
        <v>0</v>
      </c>
      <c r="V551" s="286"/>
      <c r="X551" s="70" t="str">
        <f t="shared" ref="X551:X562" si="353">IF(L551="【あり】",N551,J551)</f>
        <v>【住宅手当】</v>
      </c>
      <c r="Y551" s="70">
        <f t="shared" ref="Y551:Y562" si="354">IF(S551="標準エリア",1/2,(IF(S551="加算エリア",2/3,0)))</f>
        <v>0.5</v>
      </c>
      <c r="Z551" s="70">
        <f t="shared" ref="Z551:Z562" si="355">P551*Y551</f>
        <v>0</v>
      </c>
      <c r="AA551" s="70">
        <f t="shared" ref="AA551:AA562" si="356">IF(Z551&gt;=(IF(S551="標準エリア",10000,IF(S551="加算エリア",14000,0))),IF(S551="標準エリア",10000,IF(S551="加算エリア",14000,0)),Z551)</f>
        <v>0</v>
      </c>
      <c r="AB551" s="77">
        <f t="shared" ref="AB551:AB562" si="357">O551-P551</f>
        <v>0</v>
      </c>
      <c r="AC551" s="70">
        <f t="shared" ref="AC551:AC562" si="358">IF(AA551&gt;=AB551,AB551,AA551)</f>
        <v>0</v>
      </c>
      <c r="AD551" s="77">
        <f t="shared" ref="AD551:AD562" si="359">Q551-R551</f>
        <v>0</v>
      </c>
      <c r="AE551" s="70">
        <f t="shared" ref="AE551:AE562" si="360">AD551*Y551</f>
        <v>0</v>
      </c>
      <c r="AF551" s="70">
        <f t="shared" ref="AF551:AF562" si="361">IF(AE551&gt;=(IF(S551="標準エリア",10000,14000)),(IF(S551="標準エリア",10000,14000)),AE551)</f>
        <v>0</v>
      </c>
      <c r="AG551" s="70">
        <f t="shared" ref="AG551:AG562" si="362">IF(AF551&gt;=R551,R551,AF551)</f>
        <v>0</v>
      </c>
    </row>
    <row r="552" spans="1:33" s="70" customFormat="1" ht="20.5" customHeight="1" x14ac:dyDescent="0.55000000000000004">
      <c r="A552" s="315"/>
      <c r="B552" s="101" t="s">
        <v>97</v>
      </c>
      <c r="C552" s="102" t="str">
        <f>IF('変更シート（１回目）'!D552=0,'変更シート（１回目）'!C552,'変更シート（１回目）'!D552)</f>
        <v/>
      </c>
      <c r="D552" s="301"/>
      <c r="E552" s="90"/>
      <c r="F552" s="102">
        <v>2</v>
      </c>
      <c r="G552" s="104"/>
      <c r="H552" s="105"/>
      <c r="I552" s="106">
        <f t="shared" si="351"/>
        <v>1</v>
      </c>
      <c r="J552" s="118" t="str">
        <f>IF('変更シート（１回目）'!L552="なし",'変更シート（１回目）'!J552,'変更シート（１回目）'!N552)</f>
        <v>【住宅手当】</v>
      </c>
      <c r="K552" s="107">
        <f>'変更シート（１回目）'!T552</f>
        <v>0</v>
      </c>
      <c r="L552" s="300" t="s">
        <v>108</v>
      </c>
      <c r="M552" s="333"/>
      <c r="N552" s="288" t="s">
        <v>20</v>
      </c>
      <c r="O552" s="289"/>
      <c r="P552" s="289"/>
      <c r="Q552" s="289"/>
      <c r="R552" s="289"/>
      <c r="S552" s="290" t="s">
        <v>17</v>
      </c>
      <c r="T552" s="107">
        <f>IF(L552="【あり】",IF(N552="【住宅手当】",AC552,IF(N552="【宿舎借上げ】",AG552,0)),K552)</f>
        <v>0</v>
      </c>
      <c r="U552" s="107">
        <f t="shared" si="352"/>
        <v>0</v>
      </c>
      <c r="V552" s="291"/>
      <c r="X552" s="70" t="str">
        <f t="shared" si="353"/>
        <v>【住宅手当】</v>
      </c>
      <c r="Y552" s="70">
        <f t="shared" si="354"/>
        <v>0.5</v>
      </c>
      <c r="Z552" s="70">
        <f t="shared" si="355"/>
        <v>0</v>
      </c>
      <c r="AA552" s="70">
        <f t="shared" si="356"/>
        <v>0</v>
      </c>
      <c r="AB552" s="77">
        <f t="shared" si="357"/>
        <v>0</v>
      </c>
      <c r="AC552" s="70">
        <f t="shared" si="358"/>
        <v>0</v>
      </c>
      <c r="AD552" s="77">
        <f t="shared" si="359"/>
        <v>0</v>
      </c>
      <c r="AE552" s="70">
        <f t="shared" si="360"/>
        <v>0</v>
      </c>
      <c r="AF552" s="70">
        <f t="shared" si="361"/>
        <v>0</v>
      </c>
      <c r="AG552" s="70">
        <f t="shared" si="362"/>
        <v>0</v>
      </c>
    </row>
    <row r="553" spans="1:33" s="70" customFormat="1" ht="20.5" customHeight="1" x14ac:dyDescent="0.55000000000000004">
      <c r="A553" s="315"/>
      <c r="B553" s="101" t="s">
        <v>106</v>
      </c>
      <c r="C553" s="103" t="str">
        <f>IF('変更シート（１回目）'!D553=0,'変更シート（１回目）'!C553,'変更シート（１回目）'!D553)</f>
        <v/>
      </c>
      <c r="D553" s="301"/>
      <c r="E553" s="89"/>
      <c r="F553" s="102">
        <v>3</v>
      </c>
      <c r="G553" s="104"/>
      <c r="H553" s="105"/>
      <c r="I553" s="106">
        <f t="shared" si="351"/>
        <v>1</v>
      </c>
      <c r="J553" s="118" t="str">
        <f>IF('変更シート（１回目）'!L553="なし",'変更シート（１回目）'!J553,'変更シート（１回目）'!N553)</f>
        <v>【住宅手当】</v>
      </c>
      <c r="K553" s="107">
        <f>'変更シート（１回目）'!T553</f>
        <v>0</v>
      </c>
      <c r="L553" s="300" t="s">
        <v>108</v>
      </c>
      <c r="M553" s="333"/>
      <c r="N553" s="288" t="s">
        <v>20</v>
      </c>
      <c r="O553" s="289"/>
      <c r="P553" s="289"/>
      <c r="Q553" s="289"/>
      <c r="R553" s="289"/>
      <c r="S553" s="290" t="s">
        <v>17</v>
      </c>
      <c r="T553" s="107">
        <f t="shared" ref="T553:T562" si="363">IF(L553="【あり】",IF(N553="【住宅手当】",AC553,IF(N553="【宿舎借上げ】",AG553,0)),K553)</f>
        <v>0</v>
      </c>
      <c r="U553" s="107">
        <f t="shared" si="352"/>
        <v>0</v>
      </c>
      <c r="V553" s="291"/>
      <c r="X553" s="70" t="str">
        <f t="shared" si="353"/>
        <v>【住宅手当】</v>
      </c>
      <c r="Y553" s="70">
        <f t="shared" si="354"/>
        <v>0.5</v>
      </c>
      <c r="Z553" s="70">
        <f t="shared" si="355"/>
        <v>0</v>
      </c>
      <c r="AA553" s="70">
        <f t="shared" si="356"/>
        <v>0</v>
      </c>
      <c r="AB553" s="77">
        <f t="shared" si="357"/>
        <v>0</v>
      </c>
      <c r="AC553" s="70">
        <f t="shared" si="358"/>
        <v>0</v>
      </c>
      <c r="AD553" s="77">
        <f t="shared" si="359"/>
        <v>0</v>
      </c>
      <c r="AE553" s="70">
        <f t="shared" si="360"/>
        <v>0</v>
      </c>
      <c r="AF553" s="70">
        <f t="shared" si="361"/>
        <v>0</v>
      </c>
      <c r="AG553" s="70">
        <f t="shared" si="362"/>
        <v>0</v>
      </c>
    </row>
    <row r="554" spans="1:33" s="70" customFormat="1" ht="20.5" customHeight="1" x14ac:dyDescent="0.55000000000000004">
      <c r="A554" s="315"/>
      <c r="B554" s="323" t="s">
        <v>101</v>
      </c>
      <c r="C554" s="347" t="str">
        <f>IF('変更シート（１回目）'!D554=0,'変更シート（１回目）'!C554,'変更シート（１回目）'!D554)</f>
        <v/>
      </c>
      <c r="D554" s="329"/>
      <c r="E554" s="90"/>
      <c r="F554" s="102">
        <v>4</v>
      </c>
      <c r="G554" s="104"/>
      <c r="H554" s="105"/>
      <c r="I554" s="106">
        <f t="shared" si="351"/>
        <v>1</v>
      </c>
      <c r="J554" s="118" t="str">
        <f>IF('変更シート（１回目）'!L554="なし",'変更シート（１回目）'!J554,'変更シート（１回目）'!N554)</f>
        <v>【住宅手当】</v>
      </c>
      <c r="K554" s="107">
        <f>'変更シート（１回目）'!T554</f>
        <v>0</v>
      </c>
      <c r="L554" s="300" t="s">
        <v>108</v>
      </c>
      <c r="M554" s="333"/>
      <c r="N554" s="288" t="s">
        <v>20</v>
      </c>
      <c r="O554" s="289"/>
      <c r="P554" s="289"/>
      <c r="Q554" s="289"/>
      <c r="R554" s="289"/>
      <c r="S554" s="290" t="s">
        <v>17</v>
      </c>
      <c r="T554" s="107">
        <f t="shared" si="363"/>
        <v>0</v>
      </c>
      <c r="U554" s="107">
        <f t="shared" si="352"/>
        <v>0</v>
      </c>
      <c r="V554" s="291"/>
      <c r="X554" s="70" t="str">
        <f t="shared" si="353"/>
        <v>【住宅手当】</v>
      </c>
      <c r="Y554" s="70">
        <f t="shared" si="354"/>
        <v>0.5</v>
      </c>
      <c r="Z554" s="70">
        <f t="shared" si="355"/>
        <v>0</v>
      </c>
      <c r="AA554" s="70">
        <f t="shared" si="356"/>
        <v>0</v>
      </c>
      <c r="AB554" s="77">
        <f t="shared" si="357"/>
        <v>0</v>
      </c>
      <c r="AC554" s="70">
        <f t="shared" si="358"/>
        <v>0</v>
      </c>
      <c r="AD554" s="77">
        <f t="shared" si="359"/>
        <v>0</v>
      </c>
      <c r="AE554" s="70">
        <f t="shared" si="360"/>
        <v>0</v>
      </c>
      <c r="AF554" s="70">
        <f t="shared" si="361"/>
        <v>0</v>
      </c>
      <c r="AG554" s="70">
        <f t="shared" si="362"/>
        <v>0</v>
      </c>
    </row>
    <row r="555" spans="1:33" s="70" customFormat="1" ht="20.5" customHeight="1" x14ac:dyDescent="0.55000000000000004">
      <c r="A555" s="315"/>
      <c r="B555" s="324"/>
      <c r="C555" s="348"/>
      <c r="D555" s="330"/>
      <c r="E555" s="89"/>
      <c r="F555" s="102">
        <v>5</v>
      </c>
      <c r="G555" s="104"/>
      <c r="H555" s="105"/>
      <c r="I555" s="106">
        <f t="shared" si="351"/>
        <v>1</v>
      </c>
      <c r="J555" s="118" t="str">
        <f>IF('変更シート（１回目）'!L555="なし",'変更シート（１回目）'!J555,'変更シート（１回目）'!N555)</f>
        <v>【住宅手当】</v>
      </c>
      <c r="K555" s="107">
        <f>'変更シート（１回目）'!T555</f>
        <v>0</v>
      </c>
      <c r="L555" s="300" t="s">
        <v>108</v>
      </c>
      <c r="M555" s="333"/>
      <c r="N555" s="288" t="s">
        <v>20</v>
      </c>
      <c r="O555" s="289"/>
      <c r="P555" s="289"/>
      <c r="Q555" s="289"/>
      <c r="R555" s="289"/>
      <c r="S555" s="290" t="s">
        <v>17</v>
      </c>
      <c r="T555" s="107">
        <f t="shared" si="363"/>
        <v>0</v>
      </c>
      <c r="U555" s="107">
        <f t="shared" si="352"/>
        <v>0</v>
      </c>
      <c r="V555" s="291"/>
      <c r="X555" s="70" t="str">
        <f t="shared" si="353"/>
        <v>【住宅手当】</v>
      </c>
      <c r="Y555" s="70">
        <f t="shared" si="354"/>
        <v>0.5</v>
      </c>
      <c r="Z555" s="70">
        <f t="shared" si="355"/>
        <v>0</v>
      </c>
      <c r="AA555" s="70">
        <f t="shared" si="356"/>
        <v>0</v>
      </c>
      <c r="AB555" s="77">
        <f t="shared" si="357"/>
        <v>0</v>
      </c>
      <c r="AC555" s="70">
        <f t="shared" si="358"/>
        <v>0</v>
      </c>
      <c r="AD555" s="77">
        <f t="shared" si="359"/>
        <v>0</v>
      </c>
      <c r="AE555" s="70">
        <f t="shared" si="360"/>
        <v>0</v>
      </c>
      <c r="AF555" s="70">
        <f t="shared" si="361"/>
        <v>0</v>
      </c>
      <c r="AG555" s="70">
        <f t="shared" si="362"/>
        <v>0</v>
      </c>
    </row>
    <row r="556" spans="1:33" s="70" customFormat="1" ht="20.5" customHeight="1" thickBot="1" x14ac:dyDescent="0.6">
      <c r="A556" s="315"/>
      <c r="B556" s="325"/>
      <c r="C556" s="349"/>
      <c r="D556" s="331"/>
      <c r="E556" s="90"/>
      <c r="F556" s="102">
        <v>6</v>
      </c>
      <c r="G556" s="104"/>
      <c r="H556" s="105"/>
      <c r="I556" s="106">
        <f t="shared" si="351"/>
        <v>1</v>
      </c>
      <c r="J556" s="118" t="str">
        <f>IF('変更シート（１回目）'!L556="なし",'変更シート（１回目）'!J556,'変更シート（１回目）'!N556)</f>
        <v>【住宅手当】</v>
      </c>
      <c r="K556" s="107">
        <f>'変更シート（１回目）'!T556</f>
        <v>0</v>
      </c>
      <c r="L556" s="300" t="s">
        <v>108</v>
      </c>
      <c r="M556" s="333"/>
      <c r="N556" s="288" t="s">
        <v>20</v>
      </c>
      <c r="O556" s="289"/>
      <c r="P556" s="289"/>
      <c r="Q556" s="289"/>
      <c r="R556" s="289"/>
      <c r="S556" s="290" t="s">
        <v>17</v>
      </c>
      <c r="T556" s="107">
        <f t="shared" si="363"/>
        <v>0</v>
      </c>
      <c r="U556" s="107">
        <f t="shared" si="352"/>
        <v>0</v>
      </c>
      <c r="V556" s="291"/>
      <c r="X556" s="70" t="str">
        <f t="shared" si="353"/>
        <v>【住宅手当】</v>
      </c>
      <c r="Y556" s="70">
        <f t="shared" si="354"/>
        <v>0.5</v>
      </c>
      <c r="Z556" s="70">
        <f t="shared" si="355"/>
        <v>0</v>
      </c>
      <c r="AA556" s="70">
        <f t="shared" si="356"/>
        <v>0</v>
      </c>
      <c r="AB556" s="77">
        <f t="shared" si="357"/>
        <v>0</v>
      </c>
      <c r="AC556" s="70">
        <f t="shared" si="358"/>
        <v>0</v>
      </c>
      <c r="AD556" s="77">
        <f t="shared" si="359"/>
        <v>0</v>
      </c>
      <c r="AE556" s="70">
        <f t="shared" si="360"/>
        <v>0</v>
      </c>
      <c r="AF556" s="70">
        <f t="shared" si="361"/>
        <v>0</v>
      </c>
      <c r="AG556" s="70">
        <f t="shared" si="362"/>
        <v>0</v>
      </c>
    </row>
    <row r="557" spans="1:33" s="70" customFormat="1" ht="20.5" customHeight="1" x14ac:dyDescent="0.55000000000000004">
      <c r="A557" s="338"/>
      <c r="B557" s="99"/>
      <c r="C557" s="99"/>
      <c r="D557" s="99"/>
      <c r="E557" s="97"/>
      <c r="F557" s="102">
        <v>7</v>
      </c>
      <c r="G557" s="104"/>
      <c r="H557" s="105"/>
      <c r="I557" s="106">
        <f t="shared" si="351"/>
        <v>1</v>
      </c>
      <c r="J557" s="118" t="str">
        <f>IF('変更シート（１回目）'!L557="なし",'変更シート（１回目）'!J557,'変更シート（１回目）'!N557)</f>
        <v>【住宅手当】</v>
      </c>
      <c r="K557" s="107">
        <f>'変更シート（１回目）'!T557</f>
        <v>0</v>
      </c>
      <c r="L557" s="300" t="s">
        <v>108</v>
      </c>
      <c r="M557" s="333"/>
      <c r="N557" s="288" t="s">
        <v>20</v>
      </c>
      <c r="O557" s="289"/>
      <c r="P557" s="289"/>
      <c r="Q557" s="289"/>
      <c r="R557" s="289"/>
      <c r="S557" s="290" t="s">
        <v>17</v>
      </c>
      <c r="T557" s="107">
        <f t="shared" si="363"/>
        <v>0</v>
      </c>
      <c r="U557" s="107">
        <f t="shared" si="352"/>
        <v>0</v>
      </c>
      <c r="V557" s="291"/>
      <c r="X557" s="70" t="str">
        <f t="shared" si="353"/>
        <v>【住宅手当】</v>
      </c>
      <c r="Y557" s="70">
        <f t="shared" si="354"/>
        <v>0.5</v>
      </c>
      <c r="Z557" s="70">
        <f t="shared" si="355"/>
        <v>0</v>
      </c>
      <c r="AA557" s="70">
        <f t="shared" si="356"/>
        <v>0</v>
      </c>
      <c r="AB557" s="77">
        <f t="shared" si="357"/>
        <v>0</v>
      </c>
      <c r="AC557" s="70">
        <f t="shared" si="358"/>
        <v>0</v>
      </c>
      <c r="AD557" s="77">
        <f t="shared" si="359"/>
        <v>0</v>
      </c>
      <c r="AE557" s="70">
        <f t="shared" si="360"/>
        <v>0</v>
      </c>
      <c r="AF557" s="70">
        <f t="shared" si="361"/>
        <v>0</v>
      </c>
      <c r="AG557" s="70">
        <f t="shared" si="362"/>
        <v>0</v>
      </c>
    </row>
    <row r="558" spans="1:33" s="70" customFormat="1" ht="20.5" customHeight="1" thickBot="1" x14ac:dyDescent="0.6">
      <c r="A558" s="338"/>
      <c r="B558" s="100"/>
      <c r="C558" s="100"/>
      <c r="D558" s="100"/>
      <c r="E558" s="98"/>
      <c r="F558" s="102">
        <v>8</v>
      </c>
      <c r="G558" s="104"/>
      <c r="H558" s="105"/>
      <c r="I558" s="106">
        <f t="shared" si="351"/>
        <v>1</v>
      </c>
      <c r="J558" s="118" t="str">
        <f>IF('変更シート（１回目）'!L558="なし",'変更シート（１回目）'!J558,'変更シート（１回目）'!N558)</f>
        <v>【住宅手当】</v>
      </c>
      <c r="K558" s="107">
        <f>'変更シート（１回目）'!T558</f>
        <v>0</v>
      </c>
      <c r="L558" s="300" t="s">
        <v>108</v>
      </c>
      <c r="M558" s="333"/>
      <c r="N558" s="288" t="s">
        <v>20</v>
      </c>
      <c r="O558" s="289"/>
      <c r="P558" s="289"/>
      <c r="Q558" s="289"/>
      <c r="R558" s="289"/>
      <c r="S558" s="290" t="s">
        <v>17</v>
      </c>
      <c r="T558" s="107">
        <f t="shared" si="363"/>
        <v>0</v>
      </c>
      <c r="U558" s="107">
        <f t="shared" si="352"/>
        <v>0</v>
      </c>
      <c r="V558" s="291"/>
      <c r="X558" s="70" t="str">
        <f t="shared" si="353"/>
        <v>【住宅手当】</v>
      </c>
      <c r="Y558" s="70">
        <f t="shared" si="354"/>
        <v>0.5</v>
      </c>
      <c r="Z558" s="70">
        <f t="shared" si="355"/>
        <v>0</v>
      </c>
      <c r="AA558" s="70">
        <f t="shared" si="356"/>
        <v>0</v>
      </c>
      <c r="AB558" s="77">
        <f t="shared" si="357"/>
        <v>0</v>
      </c>
      <c r="AC558" s="70">
        <f t="shared" si="358"/>
        <v>0</v>
      </c>
      <c r="AD558" s="77">
        <f t="shared" si="359"/>
        <v>0</v>
      </c>
      <c r="AE558" s="70">
        <f t="shared" si="360"/>
        <v>0</v>
      </c>
      <c r="AF558" s="70">
        <f t="shared" si="361"/>
        <v>0</v>
      </c>
      <c r="AG558" s="70">
        <f t="shared" si="362"/>
        <v>0</v>
      </c>
    </row>
    <row r="559" spans="1:33" s="70" customFormat="1" ht="20.5" customHeight="1" thickBot="1" x14ac:dyDescent="0.6">
      <c r="A559" s="315"/>
      <c r="B559" s="172" t="str">
        <f>IF(D552=0,C552,D552)</f>
        <v/>
      </c>
      <c r="C559" s="173" t="s">
        <v>164</v>
      </c>
      <c r="D559" s="174"/>
      <c r="E559" s="89"/>
      <c r="F559" s="102">
        <v>9</v>
      </c>
      <c r="G559" s="104"/>
      <c r="H559" s="105"/>
      <c r="I559" s="106">
        <f t="shared" si="351"/>
        <v>1</v>
      </c>
      <c r="J559" s="118" t="str">
        <f>IF('変更シート（１回目）'!L559="なし",'変更シート（１回目）'!J559,'変更シート（１回目）'!N559)</f>
        <v>【住宅手当】</v>
      </c>
      <c r="K559" s="107">
        <f>'変更シート（１回目）'!T559</f>
        <v>0</v>
      </c>
      <c r="L559" s="300" t="s">
        <v>108</v>
      </c>
      <c r="M559" s="333"/>
      <c r="N559" s="288" t="s">
        <v>20</v>
      </c>
      <c r="O559" s="289"/>
      <c r="P559" s="289"/>
      <c r="Q559" s="289"/>
      <c r="R559" s="289"/>
      <c r="S559" s="290" t="s">
        <v>17</v>
      </c>
      <c r="T559" s="107">
        <f t="shared" si="363"/>
        <v>0</v>
      </c>
      <c r="U559" s="107">
        <f t="shared" si="352"/>
        <v>0</v>
      </c>
      <c r="V559" s="291"/>
      <c r="X559" s="70" t="str">
        <f t="shared" si="353"/>
        <v>【住宅手当】</v>
      </c>
      <c r="Y559" s="70">
        <f t="shared" si="354"/>
        <v>0.5</v>
      </c>
      <c r="Z559" s="70">
        <f t="shared" si="355"/>
        <v>0</v>
      </c>
      <c r="AA559" s="70">
        <f t="shared" si="356"/>
        <v>0</v>
      </c>
      <c r="AB559" s="77">
        <f t="shared" si="357"/>
        <v>0</v>
      </c>
      <c r="AC559" s="70">
        <f t="shared" si="358"/>
        <v>0</v>
      </c>
      <c r="AD559" s="77">
        <f t="shared" si="359"/>
        <v>0</v>
      </c>
      <c r="AE559" s="70">
        <f t="shared" si="360"/>
        <v>0</v>
      </c>
      <c r="AF559" s="70">
        <f t="shared" si="361"/>
        <v>0</v>
      </c>
      <c r="AG559" s="70">
        <f t="shared" si="362"/>
        <v>0</v>
      </c>
    </row>
    <row r="560" spans="1:33" s="70" customFormat="1" ht="20.5" customHeight="1" thickBot="1" x14ac:dyDescent="0.6">
      <c r="A560" s="315"/>
      <c r="B560" s="174" t="s">
        <v>5</v>
      </c>
      <c r="C560" s="175">
        <f>'変更シート（１回目）'!D560</f>
        <v>12</v>
      </c>
      <c r="D560" s="176">
        <f>COUNTIF(X551:X562,"&lt;&gt;【補助対象外】")</f>
        <v>12</v>
      </c>
      <c r="E560" s="90"/>
      <c r="F560" s="102">
        <v>10</v>
      </c>
      <c r="G560" s="104"/>
      <c r="H560" s="105"/>
      <c r="I560" s="106">
        <f t="shared" si="351"/>
        <v>1</v>
      </c>
      <c r="J560" s="118" t="str">
        <f>IF('変更シート（１回目）'!L560="なし",'変更シート（１回目）'!J560,'変更シート（１回目）'!N560)</f>
        <v>【住宅手当】</v>
      </c>
      <c r="K560" s="107">
        <f>'変更シート（１回目）'!T560</f>
        <v>0</v>
      </c>
      <c r="L560" s="300" t="s">
        <v>108</v>
      </c>
      <c r="M560" s="333"/>
      <c r="N560" s="288" t="s">
        <v>20</v>
      </c>
      <c r="O560" s="289"/>
      <c r="P560" s="289"/>
      <c r="Q560" s="289"/>
      <c r="R560" s="289"/>
      <c r="S560" s="290" t="s">
        <v>17</v>
      </c>
      <c r="T560" s="107">
        <f t="shared" si="363"/>
        <v>0</v>
      </c>
      <c r="U560" s="107">
        <f t="shared" si="352"/>
        <v>0</v>
      </c>
      <c r="V560" s="291"/>
      <c r="X560" s="70" t="str">
        <f t="shared" si="353"/>
        <v>【住宅手当】</v>
      </c>
      <c r="Y560" s="70">
        <f t="shared" si="354"/>
        <v>0.5</v>
      </c>
      <c r="Z560" s="70">
        <f t="shared" si="355"/>
        <v>0</v>
      </c>
      <c r="AA560" s="70">
        <f t="shared" si="356"/>
        <v>0</v>
      </c>
      <c r="AB560" s="77">
        <f t="shared" si="357"/>
        <v>0</v>
      </c>
      <c r="AC560" s="70">
        <f t="shared" si="358"/>
        <v>0</v>
      </c>
      <c r="AD560" s="77">
        <f t="shared" si="359"/>
        <v>0</v>
      </c>
      <c r="AE560" s="70">
        <f t="shared" si="360"/>
        <v>0</v>
      </c>
      <c r="AF560" s="70">
        <f t="shared" si="361"/>
        <v>0</v>
      </c>
      <c r="AG560" s="70">
        <f t="shared" si="362"/>
        <v>0</v>
      </c>
    </row>
    <row r="561" spans="1:33" s="70" customFormat="1" ht="20.5" customHeight="1" thickBot="1" x14ac:dyDescent="0.6">
      <c r="A561" s="315"/>
      <c r="B561" s="89" t="s">
        <v>114</v>
      </c>
      <c r="C561" s="182">
        <f>ROUNDDOWN(SUM(K551:K562),-3)</f>
        <v>0</v>
      </c>
      <c r="D561" s="177">
        <f>ROUNDDOWN(SUM(T551:T562),-3)</f>
        <v>0</v>
      </c>
      <c r="E561" s="89"/>
      <c r="F561" s="102">
        <v>11</v>
      </c>
      <c r="G561" s="104"/>
      <c r="H561" s="105"/>
      <c r="I561" s="106">
        <f t="shared" si="351"/>
        <v>1</v>
      </c>
      <c r="J561" s="118" t="str">
        <f>IF('変更シート（１回目）'!L561="なし",'変更シート（１回目）'!J561,'変更シート（１回目）'!N561)</f>
        <v>【住宅手当】</v>
      </c>
      <c r="K561" s="107">
        <f>'変更シート（１回目）'!T561</f>
        <v>0</v>
      </c>
      <c r="L561" s="300" t="s">
        <v>108</v>
      </c>
      <c r="M561" s="333"/>
      <c r="N561" s="288" t="s">
        <v>20</v>
      </c>
      <c r="O561" s="289"/>
      <c r="P561" s="289"/>
      <c r="Q561" s="289"/>
      <c r="R561" s="289"/>
      <c r="S561" s="290" t="s">
        <v>17</v>
      </c>
      <c r="T561" s="107">
        <f t="shared" si="363"/>
        <v>0</v>
      </c>
      <c r="U561" s="107">
        <f t="shared" si="352"/>
        <v>0</v>
      </c>
      <c r="V561" s="291"/>
      <c r="X561" s="70" t="str">
        <f t="shared" si="353"/>
        <v>【住宅手当】</v>
      </c>
      <c r="Y561" s="70">
        <f t="shared" si="354"/>
        <v>0.5</v>
      </c>
      <c r="Z561" s="70">
        <f t="shared" si="355"/>
        <v>0</v>
      </c>
      <c r="AA561" s="70">
        <f t="shared" si="356"/>
        <v>0</v>
      </c>
      <c r="AB561" s="77">
        <f t="shared" si="357"/>
        <v>0</v>
      </c>
      <c r="AC561" s="70">
        <f t="shared" si="358"/>
        <v>0</v>
      </c>
      <c r="AD561" s="77">
        <f t="shared" si="359"/>
        <v>0</v>
      </c>
      <c r="AE561" s="70">
        <f t="shared" si="360"/>
        <v>0</v>
      </c>
      <c r="AF561" s="70">
        <f t="shared" si="361"/>
        <v>0</v>
      </c>
      <c r="AG561" s="70">
        <f t="shared" si="362"/>
        <v>0</v>
      </c>
    </row>
    <row r="562" spans="1:33" s="70" customFormat="1" ht="20.5" customHeight="1" thickBot="1" x14ac:dyDescent="0.6">
      <c r="A562" s="315"/>
      <c r="B562" s="183" t="s">
        <v>115</v>
      </c>
      <c r="C562" s="178"/>
      <c r="D562" s="179">
        <f>D561-C561</f>
        <v>0</v>
      </c>
      <c r="E562" s="90"/>
      <c r="F562" s="108">
        <v>12</v>
      </c>
      <c r="G562" s="109"/>
      <c r="H562" s="110"/>
      <c r="I562" s="111">
        <f t="shared" si="351"/>
        <v>1</v>
      </c>
      <c r="J562" s="120" t="str">
        <f>IF('変更シート（１回目）'!L562="なし",'変更シート（１回目）'!J562,'変更シート（１回目）'!N562)</f>
        <v>【住宅手当】</v>
      </c>
      <c r="K562" s="112">
        <f>'変更シート（１回目）'!T562</f>
        <v>0</v>
      </c>
      <c r="L562" s="303" t="s">
        <v>108</v>
      </c>
      <c r="M562" s="334"/>
      <c r="N562" s="295" t="s">
        <v>20</v>
      </c>
      <c r="O562" s="296"/>
      <c r="P562" s="296"/>
      <c r="Q562" s="296"/>
      <c r="R562" s="296"/>
      <c r="S562" s="297" t="s">
        <v>17</v>
      </c>
      <c r="T562" s="112">
        <f t="shared" si="363"/>
        <v>0</v>
      </c>
      <c r="U562" s="112">
        <f t="shared" si="352"/>
        <v>0</v>
      </c>
      <c r="V562" s="298"/>
      <c r="X562" s="70" t="str">
        <f t="shared" si="353"/>
        <v>【住宅手当】</v>
      </c>
      <c r="Y562" s="70">
        <f t="shared" si="354"/>
        <v>0.5</v>
      </c>
      <c r="Z562" s="70">
        <f t="shared" si="355"/>
        <v>0</v>
      </c>
      <c r="AA562" s="70">
        <f t="shared" si="356"/>
        <v>0</v>
      </c>
      <c r="AB562" s="77">
        <f t="shared" si="357"/>
        <v>0</v>
      </c>
      <c r="AC562" s="70">
        <f t="shared" si="358"/>
        <v>0</v>
      </c>
      <c r="AD562" s="77">
        <f t="shared" si="359"/>
        <v>0</v>
      </c>
      <c r="AE562" s="70">
        <f t="shared" si="360"/>
        <v>0</v>
      </c>
      <c r="AF562" s="70">
        <f t="shared" si="361"/>
        <v>0</v>
      </c>
      <c r="AG562" s="70">
        <f t="shared" si="362"/>
        <v>0</v>
      </c>
    </row>
    <row r="563" spans="1:33" s="70" customFormat="1" ht="3.65" customHeight="1" x14ac:dyDescent="0.55000000000000004">
      <c r="A563" s="147"/>
      <c r="B563" s="91"/>
      <c r="C563" s="71"/>
      <c r="D563" s="151"/>
      <c r="E563" s="92"/>
      <c r="F563" s="71"/>
      <c r="G563" s="93"/>
      <c r="H563" s="93"/>
      <c r="I563" s="94"/>
      <c r="J563" s="156"/>
      <c r="K563" s="95"/>
      <c r="L563" s="156"/>
      <c r="M563" s="157"/>
      <c r="N563" s="267"/>
      <c r="O563" s="268"/>
      <c r="P563" s="268"/>
      <c r="Q563" s="268"/>
      <c r="R563" s="268"/>
      <c r="S563" s="267"/>
      <c r="T563" s="95"/>
      <c r="U563" s="95"/>
      <c r="V563" s="96"/>
      <c r="AB563" s="77"/>
      <c r="AD563" s="77"/>
    </row>
    <row r="564" spans="1:33" s="70" customFormat="1" ht="3.65" customHeight="1" x14ac:dyDescent="0.55000000000000004">
      <c r="A564" s="147"/>
      <c r="B564" s="91"/>
      <c r="C564" s="71"/>
      <c r="D564" s="151"/>
      <c r="E564" s="92"/>
      <c r="F564" s="71"/>
      <c r="G564" s="93"/>
      <c r="H564" s="93"/>
      <c r="I564" s="94"/>
      <c r="J564" s="156"/>
      <c r="K564" s="95"/>
      <c r="L564" s="156"/>
      <c r="M564" s="157"/>
      <c r="N564" s="267"/>
      <c r="O564" s="268"/>
      <c r="P564" s="268"/>
      <c r="Q564" s="268"/>
      <c r="R564" s="268"/>
      <c r="S564" s="267"/>
      <c r="T564" s="95"/>
      <c r="U564" s="95"/>
      <c r="V564" s="96"/>
      <c r="AB564" s="77"/>
      <c r="AD564" s="77"/>
    </row>
    <row r="565" spans="1:33" s="70" customFormat="1" ht="3.65" customHeight="1" thickBot="1" x14ac:dyDescent="0.6">
      <c r="A565" s="147"/>
      <c r="B565" s="91"/>
      <c r="C565" s="71"/>
      <c r="D565" s="151"/>
      <c r="E565" s="92"/>
      <c r="F565" s="71"/>
      <c r="G565" s="93"/>
      <c r="H565" s="93"/>
      <c r="I565" s="94"/>
      <c r="J565" s="156"/>
      <c r="K565" s="95"/>
      <c r="L565" s="156"/>
      <c r="M565" s="157"/>
      <c r="N565" s="267"/>
      <c r="O565" s="268"/>
      <c r="P565" s="268"/>
      <c r="Q565" s="268"/>
      <c r="R565" s="268"/>
      <c r="S565" s="267"/>
      <c r="T565" s="95"/>
      <c r="U565" s="95"/>
      <c r="V565" s="96"/>
      <c r="AB565" s="77"/>
      <c r="AD565" s="77"/>
    </row>
    <row r="566" spans="1:33" s="70" customFormat="1" ht="3.65" customHeight="1" x14ac:dyDescent="0.55000000000000004">
      <c r="A566" s="147"/>
      <c r="B566" s="162"/>
      <c r="C566" s="164"/>
      <c r="D566" s="161"/>
      <c r="E566" s="163"/>
      <c r="F566" s="164"/>
      <c r="G566" s="165"/>
      <c r="H566" s="165"/>
      <c r="I566" s="166"/>
      <c r="J566" s="180"/>
      <c r="K566" s="167"/>
      <c r="L566" s="180"/>
      <c r="M566" s="181"/>
      <c r="N566" s="269"/>
      <c r="O566" s="270"/>
      <c r="P566" s="270"/>
      <c r="Q566" s="270"/>
      <c r="R566" s="270"/>
      <c r="S566" s="269"/>
      <c r="T566" s="167"/>
      <c r="U566" s="167"/>
      <c r="V566" s="168"/>
      <c r="AB566" s="77"/>
      <c r="AD566" s="77"/>
    </row>
    <row r="567" spans="1:33" s="70" customFormat="1" ht="3.65" customHeight="1" x14ac:dyDescent="0.55000000000000004">
      <c r="A567" s="147"/>
      <c r="B567" s="91"/>
      <c r="C567" s="71"/>
      <c r="D567" s="151"/>
      <c r="E567" s="92"/>
      <c r="F567" s="71"/>
      <c r="G567" s="93"/>
      <c r="H567" s="93"/>
      <c r="I567" s="94"/>
      <c r="J567" s="156"/>
      <c r="K567" s="95"/>
      <c r="L567" s="156"/>
      <c r="M567" s="157"/>
      <c r="N567" s="267"/>
      <c r="O567" s="268"/>
      <c r="P567" s="268"/>
      <c r="Q567" s="268"/>
      <c r="R567" s="268"/>
      <c r="S567" s="267"/>
      <c r="T567" s="95"/>
      <c r="U567" s="95"/>
      <c r="V567" s="96"/>
      <c r="AB567" s="77"/>
      <c r="AD567" s="77"/>
    </row>
    <row r="568" spans="1:33" s="70" customFormat="1" ht="3.65" customHeight="1" x14ac:dyDescent="0.55000000000000004">
      <c r="A568" s="147"/>
      <c r="B568" s="91"/>
      <c r="C568" s="71"/>
      <c r="D568" s="151"/>
      <c r="E568" s="92"/>
      <c r="F568" s="71"/>
      <c r="G568" s="93"/>
      <c r="H568" s="93"/>
      <c r="I568" s="94"/>
      <c r="J568" s="156"/>
      <c r="K568" s="95"/>
      <c r="L568" s="156"/>
      <c r="M568" s="157"/>
      <c r="N568" s="267"/>
      <c r="O568" s="268"/>
      <c r="P568" s="268"/>
      <c r="Q568" s="268"/>
      <c r="R568" s="268"/>
      <c r="S568" s="267"/>
      <c r="T568" s="95"/>
      <c r="U568" s="95"/>
      <c r="V568" s="96"/>
      <c r="AB568" s="77"/>
      <c r="AD568" s="77"/>
    </row>
    <row r="569" spans="1:33" ht="20" thickBot="1" x14ac:dyDescent="0.5">
      <c r="B569" s="6"/>
      <c r="C569" s="6"/>
      <c r="D569" s="122" t="str">
        <f>'変更シート（１回目）'!D569</f>
        <v>29人目</v>
      </c>
      <c r="E569" s="6"/>
      <c r="F569" s="6"/>
      <c r="T569" s="154"/>
      <c r="U569" s="154"/>
      <c r="V569" s="155"/>
    </row>
    <row r="570" spans="1:33" s="70" customFormat="1" ht="48" customHeight="1" thickBot="1" x14ac:dyDescent="0.6">
      <c r="A570" s="78"/>
      <c r="B570" s="83" t="s">
        <v>94</v>
      </c>
      <c r="C570" s="83" t="s">
        <v>105</v>
      </c>
      <c r="D570" s="114" t="s">
        <v>107</v>
      </c>
      <c r="E570" s="88"/>
      <c r="F570" s="83" t="s">
        <v>93</v>
      </c>
      <c r="G570" s="84" t="s">
        <v>66</v>
      </c>
      <c r="H570" s="84" t="s">
        <v>67</v>
      </c>
      <c r="I570" s="81" t="s">
        <v>73</v>
      </c>
      <c r="J570" s="116" t="s">
        <v>172</v>
      </c>
      <c r="K570" s="116" t="s">
        <v>170</v>
      </c>
      <c r="L570" s="116" t="s">
        <v>109</v>
      </c>
      <c r="M570" s="116"/>
      <c r="N570" s="84" t="s">
        <v>75</v>
      </c>
      <c r="O570" s="84" t="s">
        <v>69</v>
      </c>
      <c r="P570" s="84" t="s">
        <v>68</v>
      </c>
      <c r="Q570" s="84" t="s">
        <v>70</v>
      </c>
      <c r="R570" s="84" t="s">
        <v>71</v>
      </c>
      <c r="S570" s="84" t="s">
        <v>15</v>
      </c>
      <c r="T570" s="121" t="s">
        <v>113</v>
      </c>
      <c r="U570" s="80" t="s">
        <v>74</v>
      </c>
      <c r="V570" s="69" t="s">
        <v>116</v>
      </c>
      <c r="Y570" s="70" t="s">
        <v>54</v>
      </c>
      <c r="Z570" s="70" t="s">
        <v>79</v>
      </c>
      <c r="AA570" s="70" t="s">
        <v>56</v>
      </c>
      <c r="AB570" s="70" t="s">
        <v>57</v>
      </c>
      <c r="AC570" s="71" t="s">
        <v>58</v>
      </c>
      <c r="AD570" s="70" t="s">
        <v>59</v>
      </c>
      <c r="AE570" s="70" t="s">
        <v>60</v>
      </c>
      <c r="AF570" s="70" t="s">
        <v>61</v>
      </c>
      <c r="AG570" s="70" t="s">
        <v>62</v>
      </c>
    </row>
    <row r="571" spans="1:33" s="70" customFormat="1" ht="20.5" customHeight="1" x14ac:dyDescent="0.55000000000000004">
      <c r="A571" s="315"/>
      <c r="B571" s="72" t="s">
        <v>96</v>
      </c>
      <c r="C571" s="184" t="str">
        <f>IF('変更シート（１回目）'!D571=0,'変更シート（１回目）'!C571,'変更シート（１回目）'!D571)</f>
        <v/>
      </c>
      <c r="D571" s="304"/>
      <c r="E571" s="89"/>
      <c r="F571" s="87">
        <v>1</v>
      </c>
      <c r="G571" s="73"/>
      <c r="H571" s="74"/>
      <c r="I571" s="75">
        <f t="shared" ref="I571:I582" si="364">IF(H571-G571+1&lt;10,IF(H571-G571+1&gt;0,H571-G571+1,"✕"),"✕")</f>
        <v>1</v>
      </c>
      <c r="J571" s="119" t="str">
        <f>IF('変更シート（１回目）'!L571="なし",'変更シート（１回目）'!J571,'変更シート（１回目）'!N571)</f>
        <v>【住宅手当】</v>
      </c>
      <c r="K571" s="117">
        <f>'変更シート（１回目）'!T571</f>
        <v>0</v>
      </c>
      <c r="L571" s="300" t="s">
        <v>108</v>
      </c>
      <c r="M571" s="332" t="s">
        <v>110</v>
      </c>
      <c r="N571" s="283" t="s">
        <v>20</v>
      </c>
      <c r="O571" s="284"/>
      <c r="P571" s="284"/>
      <c r="Q571" s="284"/>
      <c r="R571" s="284"/>
      <c r="S571" s="285" t="s">
        <v>17</v>
      </c>
      <c r="T571" s="76">
        <f>IF(L571="【あり】",IF(N571="【住宅手当】",AC571,IF(N571="【宿舎借上げ】",AG571,0)),K571)</f>
        <v>0</v>
      </c>
      <c r="U571" s="76">
        <f t="shared" ref="U571:U582" si="365">I571*T571</f>
        <v>0</v>
      </c>
      <c r="V571" s="286"/>
      <c r="X571" s="70" t="str">
        <f t="shared" ref="X571:X582" si="366">IF(L571="【あり】",N571,J571)</f>
        <v>【住宅手当】</v>
      </c>
      <c r="Y571" s="70">
        <f t="shared" ref="Y571:Y582" si="367">IF(S571="標準エリア",1/2,(IF(S571="加算エリア",2/3,0)))</f>
        <v>0.5</v>
      </c>
      <c r="Z571" s="70">
        <f t="shared" ref="Z571:Z582" si="368">P571*Y571</f>
        <v>0</v>
      </c>
      <c r="AA571" s="70">
        <f t="shared" ref="AA571:AA582" si="369">IF(Z571&gt;=(IF(S571="標準エリア",10000,IF(S571="加算エリア",14000,0))),IF(S571="標準エリア",10000,IF(S571="加算エリア",14000,0)),Z571)</f>
        <v>0</v>
      </c>
      <c r="AB571" s="77">
        <f t="shared" ref="AB571:AB582" si="370">O571-P571</f>
        <v>0</v>
      </c>
      <c r="AC571" s="70">
        <f t="shared" ref="AC571:AC582" si="371">IF(AA571&gt;=AB571,AB571,AA571)</f>
        <v>0</v>
      </c>
      <c r="AD571" s="77">
        <f t="shared" ref="AD571:AD582" si="372">Q571-R571</f>
        <v>0</v>
      </c>
      <c r="AE571" s="70">
        <f t="shared" ref="AE571:AE582" si="373">AD571*Y571</f>
        <v>0</v>
      </c>
      <c r="AF571" s="70">
        <f t="shared" ref="AF571:AF582" si="374">IF(AE571&gt;=(IF(S571="標準エリア",10000,14000)),(IF(S571="標準エリア",10000,14000)),AE571)</f>
        <v>0</v>
      </c>
      <c r="AG571" s="70">
        <f t="shared" ref="AG571:AG582" si="375">IF(AF571&gt;=R571,R571,AF571)</f>
        <v>0</v>
      </c>
    </row>
    <row r="572" spans="1:33" s="70" customFormat="1" ht="20.5" customHeight="1" x14ac:dyDescent="0.55000000000000004">
      <c r="A572" s="315"/>
      <c r="B572" s="101" t="s">
        <v>97</v>
      </c>
      <c r="C572" s="102" t="str">
        <f>IF('変更シート（１回目）'!D572=0,'変更シート（１回目）'!C572,'変更シート（１回目）'!D572)</f>
        <v/>
      </c>
      <c r="D572" s="301"/>
      <c r="E572" s="90"/>
      <c r="F572" s="102">
        <v>2</v>
      </c>
      <c r="G572" s="104"/>
      <c r="H572" s="105"/>
      <c r="I572" s="106">
        <f t="shared" si="364"/>
        <v>1</v>
      </c>
      <c r="J572" s="118" t="str">
        <f>IF('変更シート（１回目）'!L572="なし",'変更シート（１回目）'!J572,'変更シート（１回目）'!N572)</f>
        <v>【住宅手当】</v>
      </c>
      <c r="K572" s="107">
        <f>'変更シート（１回目）'!T572</f>
        <v>0</v>
      </c>
      <c r="L572" s="300" t="s">
        <v>108</v>
      </c>
      <c r="M572" s="333"/>
      <c r="N572" s="288" t="s">
        <v>20</v>
      </c>
      <c r="O572" s="289"/>
      <c r="P572" s="289"/>
      <c r="Q572" s="289"/>
      <c r="R572" s="289"/>
      <c r="S572" s="290" t="s">
        <v>17</v>
      </c>
      <c r="T572" s="107">
        <f>IF(L572="【あり】",IF(N572="【住宅手当】",AC572,IF(N572="【宿舎借上げ】",AG572,0)),K572)</f>
        <v>0</v>
      </c>
      <c r="U572" s="107">
        <f t="shared" si="365"/>
        <v>0</v>
      </c>
      <c r="V572" s="291"/>
      <c r="X572" s="70" t="str">
        <f t="shared" si="366"/>
        <v>【住宅手当】</v>
      </c>
      <c r="Y572" s="70">
        <f t="shared" si="367"/>
        <v>0.5</v>
      </c>
      <c r="Z572" s="70">
        <f t="shared" si="368"/>
        <v>0</v>
      </c>
      <c r="AA572" s="70">
        <f t="shared" si="369"/>
        <v>0</v>
      </c>
      <c r="AB572" s="77">
        <f t="shared" si="370"/>
        <v>0</v>
      </c>
      <c r="AC572" s="70">
        <f t="shared" si="371"/>
        <v>0</v>
      </c>
      <c r="AD572" s="77">
        <f t="shared" si="372"/>
        <v>0</v>
      </c>
      <c r="AE572" s="70">
        <f t="shared" si="373"/>
        <v>0</v>
      </c>
      <c r="AF572" s="70">
        <f t="shared" si="374"/>
        <v>0</v>
      </c>
      <c r="AG572" s="70">
        <f t="shared" si="375"/>
        <v>0</v>
      </c>
    </row>
    <row r="573" spans="1:33" s="70" customFormat="1" ht="20.5" customHeight="1" x14ac:dyDescent="0.55000000000000004">
      <c r="A573" s="315"/>
      <c r="B573" s="101" t="s">
        <v>106</v>
      </c>
      <c r="C573" s="103" t="str">
        <f>IF('変更シート（１回目）'!D573=0,'変更シート（１回目）'!C573,'変更シート（１回目）'!D573)</f>
        <v/>
      </c>
      <c r="D573" s="301"/>
      <c r="E573" s="89"/>
      <c r="F573" s="102">
        <v>3</v>
      </c>
      <c r="G573" s="104"/>
      <c r="H573" s="105"/>
      <c r="I573" s="106">
        <f t="shared" si="364"/>
        <v>1</v>
      </c>
      <c r="J573" s="118" t="str">
        <f>IF('変更シート（１回目）'!L573="なし",'変更シート（１回目）'!J573,'変更シート（１回目）'!N573)</f>
        <v>【住宅手当】</v>
      </c>
      <c r="K573" s="107">
        <f>'変更シート（１回目）'!T573</f>
        <v>0</v>
      </c>
      <c r="L573" s="300" t="s">
        <v>108</v>
      </c>
      <c r="M573" s="333"/>
      <c r="N573" s="288" t="s">
        <v>20</v>
      </c>
      <c r="O573" s="289"/>
      <c r="P573" s="289"/>
      <c r="Q573" s="289"/>
      <c r="R573" s="289"/>
      <c r="S573" s="290" t="s">
        <v>17</v>
      </c>
      <c r="T573" s="107">
        <f t="shared" ref="T573:T582" si="376">IF(L573="【あり】",IF(N573="【住宅手当】",AC573,IF(N573="【宿舎借上げ】",AG573,0)),K573)</f>
        <v>0</v>
      </c>
      <c r="U573" s="107">
        <f t="shared" si="365"/>
        <v>0</v>
      </c>
      <c r="V573" s="291"/>
      <c r="X573" s="70" t="str">
        <f t="shared" si="366"/>
        <v>【住宅手当】</v>
      </c>
      <c r="Y573" s="70">
        <f t="shared" si="367"/>
        <v>0.5</v>
      </c>
      <c r="Z573" s="70">
        <f t="shared" si="368"/>
        <v>0</v>
      </c>
      <c r="AA573" s="70">
        <f t="shared" si="369"/>
        <v>0</v>
      </c>
      <c r="AB573" s="77">
        <f t="shared" si="370"/>
        <v>0</v>
      </c>
      <c r="AC573" s="70">
        <f t="shared" si="371"/>
        <v>0</v>
      </c>
      <c r="AD573" s="77">
        <f t="shared" si="372"/>
        <v>0</v>
      </c>
      <c r="AE573" s="70">
        <f t="shared" si="373"/>
        <v>0</v>
      </c>
      <c r="AF573" s="70">
        <f t="shared" si="374"/>
        <v>0</v>
      </c>
      <c r="AG573" s="70">
        <f t="shared" si="375"/>
        <v>0</v>
      </c>
    </row>
    <row r="574" spans="1:33" s="70" customFormat="1" ht="20.5" customHeight="1" x14ac:dyDescent="0.55000000000000004">
      <c r="A574" s="315"/>
      <c r="B574" s="323" t="s">
        <v>101</v>
      </c>
      <c r="C574" s="347" t="str">
        <f>IF('変更シート（１回目）'!D574=0,'変更シート（１回目）'!C574,'変更シート（１回目）'!D574)</f>
        <v/>
      </c>
      <c r="D574" s="329"/>
      <c r="E574" s="90"/>
      <c r="F574" s="102">
        <v>4</v>
      </c>
      <c r="G574" s="104"/>
      <c r="H574" s="105"/>
      <c r="I574" s="106">
        <f t="shared" si="364"/>
        <v>1</v>
      </c>
      <c r="J574" s="118" t="str">
        <f>IF('変更シート（１回目）'!L574="なし",'変更シート（１回目）'!J574,'変更シート（１回目）'!N574)</f>
        <v>【住宅手当】</v>
      </c>
      <c r="K574" s="107">
        <f>'変更シート（１回目）'!T574</f>
        <v>0</v>
      </c>
      <c r="L574" s="300" t="s">
        <v>108</v>
      </c>
      <c r="M574" s="333"/>
      <c r="N574" s="288" t="s">
        <v>20</v>
      </c>
      <c r="O574" s="289"/>
      <c r="P574" s="289"/>
      <c r="Q574" s="289"/>
      <c r="R574" s="289"/>
      <c r="S574" s="290" t="s">
        <v>17</v>
      </c>
      <c r="T574" s="107">
        <f t="shared" si="376"/>
        <v>0</v>
      </c>
      <c r="U574" s="107">
        <f t="shared" si="365"/>
        <v>0</v>
      </c>
      <c r="V574" s="291"/>
      <c r="X574" s="70" t="str">
        <f t="shared" si="366"/>
        <v>【住宅手当】</v>
      </c>
      <c r="Y574" s="70">
        <f t="shared" si="367"/>
        <v>0.5</v>
      </c>
      <c r="Z574" s="70">
        <f t="shared" si="368"/>
        <v>0</v>
      </c>
      <c r="AA574" s="70">
        <f t="shared" si="369"/>
        <v>0</v>
      </c>
      <c r="AB574" s="77">
        <f t="shared" si="370"/>
        <v>0</v>
      </c>
      <c r="AC574" s="70">
        <f t="shared" si="371"/>
        <v>0</v>
      </c>
      <c r="AD574" s="77">
        <f t="shared" si="372"/>
        <v>0</v>
      </c>
      <c r="AE574" s="70">
        <f t="shared" si="373"/>
        <v>0</v>
      </c>
      <c r="AF574" s="70">
        <f t="shared" si="374"/>
        <v>0</v>
      </c>
      <c r="AG574" s="70">
        <f t="shared" si="375"/>
        <v>0</v>
      </c>
    </row>
    <row r="575" spans="1:33" s="70" customFormat="1" ht="20.5" customHeight="1" x14ac:dyDescent="0.55000000000000004">
      <c r="A575" s="315"/>
      <c r="B575" s="324"/>
      <c r="C575" s="348"/>
      <c r="D575" s="330"/>
      <c r="E575" s="89"/>
      <c r="F575" s="102">
        <v>5</v>
      </c>
      <c r="G575" s="104"/>
      <c r="H575" s="105"/>
      <c r="I575" s="106">
        <f t="shared" si="364"/>
        <v>1</v>
      </c>
      <c r="J575" s="118" t="str">
        <f>IF('変更シート（１回目）'!L575="なし",'変更シート（１回目）'!J575,'変更シート（１回目）'!N575)</f>
        <v>【住宅手当】</v>
      </c>
      <c r="K575" s="107">
        <f>'変更シート（１回目）'!T575</f>
        <v>0</v>
      </c>
      <c r="L575" s="300" t="s">
        <v>108</v>
      </c>
      <c r="M575" s="333"/>
      <c r="N575" s="288" t="s">
        <v>20</v>
      </c>
      <c r="O575" s="289"/>
      <c r="P575" s="289"/>
      <c r="Q575" s="289"/>
      <c r="R575" s="289"/>
      <c r="S575" s="290" t="s">
        <v>17</v>
      </c>
      <c r="T575" s="107">
        <f t="shared" si="376"/>
        <v>0</v>
      </c>
      <c r="U575" s="107">
        <f t="shared" si="365"/>
        <v>0</v>
      </c>
      <c r="V575" s="291"/>
      <c r="X575" s="70" t="str">
        <f t="shared" si="366"/>
        <v>【住宅手当】</v>
      </c>
      <c r="Y575" s="70">
        <f t="shared" si="367"/>
        <v>0.5</v>
      </c>
      <c r="Z575" s="70">
        <f t="shared" si="368"/>
        <v>0</v>
      </c>
      <c r="AA575" s="70">
        <f t="shared" si="369"/>
        <v>0</v>
      </c>
      <c r="AB575" s="77">
        <f t="shared" si="370"/>
        <v>0</v>
      </c>
      <c r="AC575" s="70">
        <f t="shared" si="371"/>
        <v>0</v>
      </c>
      <c r="AD575" s="77">
        <f t="shared" si="372"/>
        <v>0</v>
      </c>
      <c r="AE575" s="70">
        <f t="shared" si="373"/>
        <v>0</v>
      </c>
      <c r="AF575" s="70">
        <f t="shared" si="374"/>
        <v>0</v>
      </c>
      <c r="AG575" s="70">
        <f t="shared" si="375"/>
        <v>0</v>
      </c>
    </row>
    <row r="576" spans="1:33" s="70" customFormat="1" ht="20.5" customHeight="1" thickBot="1" x14ac:dyDescent="0.6">
      <c r="A576" s="315"/>
      <c r="B576" s="325"/>
      <c r="C576" s="349"/>
      <c r="D576" s="331"/>
      <c r="E576" s="90"/>
      <c r="F576" s="102">
        <v>6</v>
      </c>
      <c r="G576" s="104"/>
      <c r="H576" s="105"/>
      <c r="I576" s="106">
        <f t="shared" si="364"/>
        <v>1</v>
      </c>
      <c r="J576" s="118" t="str">
        <f>IF('変更シート（１回目）'!L576="なし",'変更シート（１回目）'!J576,'変更シート（１回目）'!N576)</f>
        <v>【住宅手当】</v>
      </c>
      <c r="K576" s="107">
        <f>'変更シート（１回目）'!T576</f>
        <v>0</v>
      </c>
      <c r="L576" s="300" t="s">
        <v>108</v>
      </c>
      <c r="M576" s="333"/>
      <c r="N576" s="288" t="s">
        <v>20</v>
      </c>
      <c r="O576" s="289"/>
      <c r="P576" s="289"/>
      <c r="Q576" s="289"/>
      <c r="R576" s="289"/>
      <c r="S576" s="290" t="s">
        <v>17</v>
      </c>
      <c r="T576" s="107">
        <f t="shared" si="376"/>
        <v>0</v>
      </c>
      <c r="U576" s="107">
        <f t="shared" si="365"/>
        <v>0</v>
      </c>
      <c r="V576" s="291"/>
      <c r="X576" s="70" t="str">
        <f t="shared" si="366"/>
        <v>【住宅手当】</v>
      </c>
      <c r="Y576" s="70">
        <f t="shared" si="367"/>
        <v>0.5</v>
      </c>
      <c r="Z576" s="70">
        <f t="shared" si="368"/>
        <v>0</v>
      </c>
      <c r="AA576" s="70">
        <f t="shared" si="369"/>
        <v>0</v>
      </c>
      <c r="AB576" s="77">
        <f t="shared" si="370"/>
        <v>0</v>
      </c>
      <c r="AC576" s="70">
        <f t="shared" si="371"/>
        <v>0</v>
      </c>
      <c r="AD576" s="77">
        <f t="shared" si="372"/>
        <v>0</v>
      </c>
      <c r="AE576" s="70">
        <f t="shared" si="373"/>
        <v>0</v>
      </c>
      <c r="AF576" s="70">
        <f t="shared" si="374"/>
        <v>0</v>
      </c>
      <c r="AG576" s="70">
        <f t="shared" si="375"/>
        <v>0</v>
      </c>
    </row>
    <row r="577" spans="1:33" s="70" customFormat="1" ht="20.5" customHeight="1" x14ac:dyDescent="0.55000000000000004">
      <c r="A577" s="338"/>
      <c r="B577" s="99"/>
      <c r="C577" s="99"/>
      <c r="D577" s="99"/>
      <c r="E577" s="97"/>
      <c r="F577" s="102">
        <v>7</v>
      </c>
      <c r="G577" s="104"/>
      <c r="H577" s="105"/>
      <c r="I577" s="106">
        <f t="shared" si="364"/>
        <v>1</v>
      </c>
      <c r="J577" s="118" t="str">
        <f>IF('変更シート（１回目）'!L577="なし",'変更シート（１回目）'!J577,'変更シート（１回目）'!N577)</f>
        <v>【住宅手当】</v>
      </c>
      <c r="K577" s="107">
        <f>'変更シート（１回目）'!T577</f>
        <v>0</v>
      </c>
      <c r="L577" s="300" t="s">
        <v>108</v>
      </c>
      <c r="M577" s="333"/>
      <c r="N577" s="288" t="s">
        <v>20</v>
      </c>
      <c r="O577" s="289"/>
      <c r="P577" s="289"/>
      <c r="Q577" s="289"/>
      <c r="R577" s="289"/>
      <c r="S577" s="290" t="s">
        <v>17</v>
      </c>
      <c r="T577" s="107">
        <f t="shared" si="376"/>
        <v>0</v>
      </c>
      <c r="U577" s="107">
        <f t="shared" si="365"/>
        <v>0</v>
      </c>
      <c r="V577" s="291"/>
      <c r="X577" s="70" t="str">
        <f t="shared" si="366"/>
        <v>【住宅手当】</v>
      </c>
      <c r="Y577" s="70">
        <f t="shared" si="367"/>
        <v>0.5</v>
      </c>
      <c r="Z577" s="70">
        <f t="shared" si="368"/>
        <v>0</v>
      </c>
      <c r="AA577" s="70">
        <f t="shared" si="369"/>
        <v>0</v>
      </c>
      <c r="AB577" s="77">
        <f t="shared" si="370"/>
        <v>0</v>
      </c>
      <c r="AC577" s="70">
        <f t="shared" si="371"/>
        <v>0</v>
      </c>
      <c r="AD577" s="77">
        <f t="shared" si="372"/>
        <v>0</v>
      </c>
      <c r="AE577" s="70">
        <f t="shared" si="373"/>
        <v>0</v>
      </c>
      <c r="AF577" s="70">
        <f t="shared" si="374"/>
        <v>0</v>
      </c>
      <c r="AG577" s="70">
        <f t="shared" si="375"/>
        <v>0</v>
      </c>
    </row>
    <row r="578" spans="1:33" s="70" customFormat="1" ht="20.5" customHeight="1" thickBot="1" x14ac:dyDescent="0.6">
      <c r="A578" s="338"/>
      <c r="B578" s="100"/>
      <c r="C578" s="100"/>
      <c r="D578" s="100"/>
      <c r="E578" s="98"/>
      <c r="F578" s="102">
        <v>8</v>
      </c>
      <c r="G578" s="104"/>
      <c r="H578" s="105"/>
      <c r="I578" s="106">
        <f t="shared" si="364"/>
        <v>1</v>
      </c>
      <c r="J578" s="118" t="str">
        <f>IF('変更シート（１回目）'!L578="なし",'変更シート（１回目）'!J578,'変更シート（１回目）'!N578)</f>
        <v>【住宅手当】</v>
      </c>
      <c r="K578" s="107">
        <f>'変更シート（１回目）'!T578</f>
        <v>0</v>
      </c>
      <c r="L578" s="300" t="s">
        <v>108</v>
      </c>
      <c r="M578" s="333"/>
      <c r="N578" s="288" t="s">
        <v>20</v>
      </c>
      <c r="O578" s="289"/>
      <c r="P578" s="289"/>
      <c r="Q578" s="289"/>
      <c r="R578" s="289"/>
      <c r="S578" s="290" t="s">
        <v>17</v>
      </c>
      <c r="T578" s="107">
        <f t="shared" si="376"/>
        <v>0</v>
      </c>
      <c r="U578" s="107">
        <f t="shared" si="365"/>
        <v>0</v>
      </c>
      <c r="V578" s="291"/>
      <c r="X578" s="70" t="str">
        <f t="shared" si="366"/>
        <v>【住宅手当】</v>
      </c>
      <c r="Y578" s="70">
        <f t="shared" si="367"/>
        <v>0.5</v>
      </c>
      <c r="Z578" s="70">
        <f t="shared" si="368"/>
        <v>0</v>
      </c>
      <c r="AA578" s="70">
        <f t="shared" si="369"/>
        <v>0</v>
      </c>
      <c r="AB578" s="77">
        <f t="shared" si="370"/>
        <v>0</v>
      </c>
      <c r="AC578" s="70">
        <f t="shared" si="371"/>
        <v>0</v>
      </c>
      <c r="AD578" s="77">
        <f t="shared" si="372"/>
        <v>0</v>
      </c>
      <c r="AE578" s="70">
        <f t="shared" si="373"/>
        <v>0</v>
      </c>
      <c r="AF578" s="70">
        <f t="shared" si="374"/>
        <v>0</v>
      </c>
      <c r="AG578" s="70">
        <f t="shared" si="375"/>
        <v>0</v>
      </c>
    </row>
    <row r="579" spans="1:33" s="70" customFormat="1" ht="20.5" customHeight="1" thickBot="1" x14ac:dyDescent="0.6">
      <c r="A579" s="315"/>
      <c r="B579" s="172" t="str">
        <f>IF(D572=0,C572,D572)</f>
        <v/>
      </c>
      <c r="C579" s="173" t="s">
        <v>164</v>
      </c>
      <c r="D579" s="174"/>
      <c r="E579" s="89"/>
      <c r="F579" s="102">
        <v>9</v>
      </c>
      <c r="G579" s="104"/>
      <c r="H579" s="105"/>
      <c r="I579" s="106">
        <f t="shared" si="364"/>
        <v>1</v>
      </c>
      <c r="J579" s="118" t="str">
        <f>IF('変更シート（１回目）'!L579="なし",'変更シート（１回目）'!J579,'変更シート（１回目）'!N579)</f>
        <v>【住宅手当】</v>
      </c>
      <c r="K579" s="107">
        <f>'変更シート（１回目）'!T579</f>
        <v>0</v>
      </c>
      <c r="L579" s="300" t="s">
        <v>108</v>
      </c>
      <c r="M579" s="333"/>
      <c r="N579" s="288" t="s">
        <v>20</v>
      </c>
      <c r="O579" s="289"/>
      <c r="P579" s="289"/>
      <c r="Q579" s="289"/>
      <c r="R579" s="289"/>
      <c r="S579" s="290" t="s">
        <v>17</v>
      </c>
      <c r="T579" s="107">
        <f t="shared" si="376"/>
        <v>0</v>
      </c>
      <c r="U579" s="107">
        <f t="shared" si="365"/>
        <v>0</v>
      </c>
      <c r="V579" s="291"/>
      <c r="X579" s="70" t="str">
        <f t="shared" si="366"/>
        <v>【住宅手当】</v>
      </c>
      <c r="Y579" s="70">
        <f t="shared" si="367"/>
        <v>0.5</v>
      </c>
      <c r="Z579" s="70">
        <f t="shared" si="368"/>
        <v>0</v>
      </c>
      <c r="AA579" s="70">
        <f t="shared" si="369"/>
        <v>0</v>
      </c>
      <c r="AB579" s="77">
        <f t="shared" si="370"/>
        <v>0</v>
      </c>
      <c r="AC579" s="70">
        <f t="shared" si="371"/>
        <v>0</v>
      </c>
      <c r="AD579" s="77">
        <f t="shared" si="372"/>
        <v>0</v>
      </c>
      <c r="AE579" s="70">
        <f t="shared" si="373"/>
        <v>0</v>
      </c>
      <c r="AF579" s="70">
        <f t="shared" si="374"/>
        <v>0</v>
      </c>
      <c r="AG579" s="70">
        <f t="shared" si="375"/>
        <v>0</v>
      </c>
    </row>
    <row r="580" spans="1:33" s="70" customFormat="1" ht="20.5" customHeight="1" thickBot="1" x14ac:dyDescent="0.6">
      <c r="A580" s="315"/>
      <c r="B580" s="174" t="s">
        <v>5</v>
      </c>
      <c r="C580" s="175">
        <f>'変更シート（１回目）'!D580</f>
        <v>12</v>
      </c>
      <c r="D580" s="176">
        <f>COUNTIF(X571:X582,"&lt;&gt;【補助対象外】")</f>
        <v>12</v>
      </c>
      <c r="E580" s="90"/>
      <c r="F580" s="102">
        <v>10</v>
      </c>
      <c r="G580" s="104"/>
      <c r="H580" s="105"/>
      <c r="I580" s="106">
        <f t="shared" si="364"/>
        <v>1</v>
      </c>
      <c r="J580" s="118" t="str">
        <f>IF('変更シート（１回目）'!L580="なし",'変更シート（１回目）'!J580,'変更シート（１回目）'!N580)</f>
        <v>【住宅手当】</v>
      </c>
      <c r="K580" s="107">
        <f>'変更シート（１回目）'!T580</f>
        <v>0</v>
      </c>
      <c r="L580" s="300" t="s">
        <v>108</v>
      </c>
      <c r="M580" s="333"/>
      <c r="N580" s="288" t="s">
        <v>20</v>
      </c>
      <c r="O580" s="289"/>
      <c r="P580" s="289"/>
      <c r="Q580" s="289"/>
      <c r="R580" s="289"/>
      <c r="S580" s="290" t="s">
        <v>17</v>
      </c>
      <c r="T580" s="107">
        <f t="shared" si="376"/>
        <v>0</v>
      </c>
      <c r="U580" s="107">
        <f t="shared" si="365"/>
        <v>0</v>
      </c>
      <c r="V580" s="291"/>
      <c r="X580" s="70" t="str">
        <f t="shared" si="366"/>
        <v>【住宅手当】</v>
      </c>
      <c r="Y580" s="70">
        <f t="shared" si="367"/>
        <v>0.5</v>
      </c>
      <c r="Z580" s="70">
        <f t="shared" si="368"/>
        <v>0</v>
      </c>
      <c r="AA580" s="70">
        <f t="shared" si="369"/>
        <v>0</v>
      </c>
      <c r="AB580" s="77">
        <f t="shared" si="370"/>
        <v>0</v>
      </c>
      <c r="AC580" s="70">
        <f t="shared" si="371"/>
        <v>0</v>
      </c>
      <c r="AD580" s="77">
        <f t="shared" si="372"/>
        <v>0</v>
      </c>
      <c r="AE580" s="70">
        <f t="shared" si="373"/>
        <v>0</v>
      </c>
      <c r="AF580" s="70">
        <f t="shared" si="374"/>
        <v>0</v>
      </c>
      <c r="AG580" s="70">
        <f t="shared" si="375"/>
        <v>0</v>
      </c>
    </row>
    <row r="581" spans="1:33" s="70" customFormat="1" ht="20.5" customHeight="1" thickBot="1" x14ac:dyDescent="0.6">
      <c r="A581" s="315"/>
      <c r="B581" s="89" t="s">
        <v>114</v>
      </c>
      <c r="C581" s="182">
        <f>ROUNDDOWN(SUM(K571:K582),-3)</f>
        <v>0</v>
      </c>
      <c r="D581" s="177">
        <f>ROUNDDOWN(SUM(T571:T582),-3)</f>
        <v>0</v>
      </c>
      <c r="E581" s="89"/>
      <c r="F581" s="102">
        <v>11</v>
      </c>
      <c r="G581" s="104"/>
      <c r="H581" s="105"/>
      <c r="I581" s="106">
        <f t="shared" si="364"/>
        <v>1</v>
      </c>
      <c r="J581" s="118" t="str">
        <f>IF('変更シート（１回目）'!L581="なし",'変更シート（１回目）'!J581,'変更シート（１回目）'!N581)</f>
        <v>【住宅手当】</v>
      </c>
      <c r="K581" s="107">
        <f>'変更シート（１回目）'!T581</f>
        <v>0</v>
      </c>
      <c r="L581" s="300" t="s">
        <v>108</v>
      </c>
      <c r="M581" s="333"/>
      <c r="N581" s="288" t="s">
        <v>20</v>
      </c>
      <c r="O581" s="289"/>
      <c r="P581" s="289"/>
      <c r="Q581" s="289"/>
      <c r="R581" s="289"/>
      <c r="S581" s="290" t="s">
        <v>17</v>
      </c>
      <c r="T581" s="107">
        <f t="shared" si="376"/>
        <v>0</v>
      </c>
      <c r="U581" s="107">
        <f t="shared" si="365"/>
        <v>0</v>
      </c>
      <c r="V581" s="291"/>
      <c r="X581" s="70" t="str">
        <f t="shared" si="366"/>
        <v>【住宅手当】</v>
      </c>
      <c r="Y581" s="70">
        <f t="shared" si="367"/>
        <v>0.5</v>
      </c>
      <c r="Z581" s="70">
        <f t="shared" si="368"/>
        <v>0</v>
      </c>
      <c r="AA581" s="70">
        <f t="shared" si="369"/>
        <v>0</v>
      </c>
      <c r="AB581" s="77">
        <f t="shared" si="370"/>
        <v>0</v>
      </c>
      <c r="AC581" s="70">
        <f t="shared" si="371"/>
        <v>0</v>
      </c>
      <c r="AD581" s="77">
        <f t="shared" si="372"/>
        <v>0</v>
      </c>
      <c r="AE581" s="70">
        <f t="shared" si="373"/>
        <v>0</v>
      </c>
      <c r="AF581" s="70">
        <f t="shared" si="374"/>
        <v>0</v>
      </c>
      <c r="AG581" s="70">
        <f t="shared" si="375"/>
        <v>0</v>
      </c>
    </row>
    <row r="582" spans="1:33" s="70" customFormat="1" ht="20.5" customHeight="1" thickBot="1" x14ac:dyDescent="0.6">
      <c r="A582" s="315"/>
      <c r="B582" s="183" t="s">
        <v>115</v>
      </c>
      <c r="C582" s="178"/>
      <c r="D582" s="179">
        <f>D581-C581</f>
        <v>0</v>
      </c>
      <c r="E582" s="90"/>
      <c r="F582" s="108">
        <v>12</v>
      </c>
      <c r="G582" s="109"/>
      <c r="H582" s="110"/>
      <c r="I582" s="111">
        <f t="shared" si="364"/>
        <v>1</v>
      </c>
      <c r="J582" s="120" t="str">
        <f>IF('変更シート（１回目）'!L582="なし",'変更シート（１回目）'!J582,'変更シート（１回目）'!N582)</f>
        <v>【住宅手当】</v>
      </c>
      <c r="K582" s="112">
        <f>'変更シート（１回目）'!T582</f>
        <v>0</v>
      </c>
      <c r="L582" s="303" t="s">
        <v>108</v>
      </c>
      <c r="M582" s="334"/>
      <c r="N582" s="295" t="s">
        <v>20</v>
      </c>
      <c r="O582" s="296"/>
      <c r="P582" s="296"/>
      <c r="Q582" s="296"/>
      <c r="R582" s="296"/>
      <c r="S582" s="297" t="s">
        <v>17</v>
      </c>
      <c r="T582" s="112">
        <f t="shared" si="376"/>
        <v>0</v>
      </c>
      <c r="U582" s="112">
        <f t="shared" si="365"/>
        <v>0</v>
      </c>
      <c r="V582" s="298"/>
      <c r="X582" s="70" t="str">
        <f t="shared" si="366"/>
        <v>【住宅手当】</v>
      </c>
      <c r="Y582" s="70">
        <f t="shared" si="367"/>
        <v>0.5</v>
      </c>
      <c r="Z582" s="70">
        <f t="shared" si="368"/>
        <v>0</v>
      </c>
      <c r="AA582" s="70">
        <f t="shared" si="369"/>
        <v>0</v>
      </c>
      <c r="AB582" s="77">
        <f t="shared" si="370"/>
        <v>0</v>
      </c>
      <c r="AC582" s="70">
        <f t="shared" si="371"/>
        <v>0</v>
      </c>
      <c r="AD582" s="77">
        <f t="shared" si="372"/>
        <v>0</v>
      </c>
      <c r="AE582" s="70">
        <f t="shared" si="373"/>
        <v>0</v>
      </c>
      <c r="AF582" s="70">
        <f t="shared" si="374"/>
        <v>0</v>
      </c>
      <c r="AG582" s="70">
        <f t="shared" si="375"/>
        <v>0</v>
      </c>
    </row>
    <row r="583" spans="1:33" s="70" customFormat="1" ht="3.65" customHeight="1" x14ac:dyDescent="0.55000000000000004">
      <c r="A583" s="147"/>
      <c r="B583" s="91"/>
      <c r="C583" s="71"/>
      <c r="D583" s="151"/>
      <c r="E583" s="92"/>
      <c r="F583" s="71"/>
      <c r="G583" s="93"/>
      <c r="H583" s="93"/>
      <c r="I583" s="94"/>
      <c r="J583" s="156"/>
      <c r="K583" s="95"/>
      <c r="L583" s="156"/>
      <c r="M583" s="157"/>
      <c r="N583" s="267"/>
      <c r="O583" s="268"/>
      <c r="P583" s="268"/>
      <c r="Q583" s="268"/>
      <c r="R583" s="268"/>
      <c r="S583" s="267"/>
      <c r="T583" s="95"/>
      <c r="U583" s="95"/>
      <c r="V583" s="96"/>
      <c r="AB583" s="77"/>
      <c r="AD583" s="77"/>
    </row>
    <row r="584" spans="1:33" s="70" customFormat="1" ht="3.65" customHeight="1" x14ac:dyDescent="0.55000000000000004">
      <c r="A584" s="147"/>
      <c r="B584" s="91"/>
      <c r="C584" s="71"/>
      <c r="D584" s="151"/>
      <c r="E584" s="92"/>
      <c r="F584" s="71"/>
      <c r="G584" s="93"/>
      <c r="H584" s="93"/>
      <c r="I584" s="94"/>
      <c r="J584" s="156"/>
      <c r="K584" s="95"/>
      <c r="L584" s="156"/>
      <c r="M584" s="157"/>
      <c r="N584" s="267"/>
      <c r="O584" s="268"/>
      <c r="P584" s="268"/>
      <c r="Q584" s="268"/>
      <c r="R584" s="268"/>
      <c r="S584" s="267"/>
      <c r="T584" s="95"/>
      <c r="U584" s="95"/>
      <c r="V584" s="96"/>
      <c r="AB584" s="77"/>
      <c r="AD584" s="77"/>
    </row>
    <row r="585" spans="1:33" s="70" customFormat="1" ht="3.65" customHeight="1" thickBot="1" x14ac:dyDescent="0.6">
      <c r="A585" s="147"/>
      <c r="B585" s="91"/>
      <c r="C585" s="71"/>
      <c r="D585" s="151"/>
      <c r="E585" s="92"/>
      <c r="F585" s="71"/>
      <c r="G585" s="93"/>
      <c r="H585" s="93"/>
      <c r="I585" s="94"/>
      <c r="J585" s="156"/>
      <c r="K585" s="95"/>
      <c r="L585" s="156"/>
      <c r="M585" s="157"/>
      <c r="N585" s="267"/>
      <c r="O585" s="268"/>
      <c r="P585" s="268"/>
      <c r="Q585" s="268"/>
      <c r="R585" s="268"/>
      <c r="S585" s="267"/>
      <c r="T585" s="95"/>
      <c r="U585" s="95"/>
      <c r="V585" s="96"/>
      <c r="AB585" s="77"/>
      <c r="AD585" s="77"/>
    </row>
    <row r="586" spans="1:33" s="70" customFormat="1" ht="3.65" customHeight="1" x14ac:dyDescent="0.55000000000000004">
      <c r="A586" s="147"/>
      <c r="B586" s="162"/>
      <c r="C586" s="164"/>
      <c r="D586" s="161"/>
      <c r="E586" s="163"/>
      <c r="F586" s="164"/>
      <c r="G586" s="165"/>
      <c r="H586" s="165"/>
      <c r="I586" s="166"/>
      <c r="J586" s="180"/>
      <c r="K586" s="167"/>
      <c r="L586" s="180"/>
      <c r="M586" s="181"/>
      <c r="N586" s="269"/>
      <c r="O586" s="270"/>
      <c r="P586" s="270"/>
      <c r="Q586" s="270"/>
      <c r="R586" s="270"/>
      <c r="S586" s="269"/>
      <c r="T586" s="167"/>
      <c r="U586" s="167"/>
      <c r="V586" s="168"/>
      <c r="AB586" s="77"/>
      <c r="AD586" s="77"/>
    </row>
    <row r="587" spans="1:33" s="70" customFormat="1" ht="3.65" customHeight="1" x14ac:dyDescent="0.55000000000000004">
      <c r="A587" s="147"/>
      <c r="B587" s="91"/>
      <c r="C587" s="71"/>
      <c r="D587" s="151"/>
      <c r="E587" s="92"/>
      <c r="F587" s="71"/>
      <c r="G587" s="93"/>
      <c r="H587" s="93"/>
      <c r="I587" s="94"/>
      <c r="J587" s="156"/>
      <c r="K587" s="95"/>
      <c r="L587" s="156"/>
      <c r="M587" s="157"/>
      <c r="N587" s="267"/>
      <c r="O587" s="268"/>
      <c r="P587" s="268"/>
      <c r="Q587" s="268"/>
      <c r="R587" s="268"/>
      <c r="S587" s="267"/>
      <c r="T587" s="95"/>
      <c r="U587" s="95"/>
      <c r="V587" s="96"/>
      <c r="AB587" s="77"/>
      <c r="AD587" s="77"/>
    </row>
    <row r="588" spans="1:33" s="70" customFormat="1" ht="3.65" customHeight="1" x14ac:dyDescent="0.55000000000000004">
      <c r="A588" s="147"/>
      <c r="B588" s="91"/>
      <c r="C588" s="71"/>
      <c r="D588" s="151"/>
      <c r="E588" s="92"/>
      <c r="F588" s="71"/>
      <c r="G588" s="93"/>
      <c r="H588" s="93"/>
      <c r="I588" s="94"/>
      <c r="J588" s="156"/>
      <c r="K588" s="95"/>
      <c r="L588" s="156"/>
      <c r="M588" s="157"/>
      <c r="N588" s="267"/>
      <c r="O588" s="268"/>
      <c r="P588" s="268"/>
      <c r="Q588" s="268"/>
      <c r="R588" s="268"/>
      <c r="S588" s="267"/>
      <c r="T588" s="95"/>
      <c r="U588" s="95"/>
      <c r="V588" s="96"/>
      <c r="AB588" s="77"/>
      <c r="AD588" s="77"/>
    </row>
    <row r="589" spans="1:33" ht="20" thickBot="1" x14ac:dyDescent="0.5">
      <c r="B589" s="6"/>
      <c r="C589" s="6"/>
      <c r="D589" s="122" t="str">
        <f>'変更シート（１回目）'!D589</f>
        <v>30人目</v>
      </c>
      <c r="E589" s="6"/>
      <c r="F589" s="6"/>
      <c r="N589" s="155"/>
      <c r="O589" s="154"/>
      <c r="P589" s="154"/>
      <c r="Q589" s="154"/>
      <c r="R589" s="154"/>
      <c r="S589" s="154"/>
      <c r="T589" s="154"/>
      <c r="U589" s="154"/>
      <c r="V589" s="155"/>
    </row>
    <row r="590" spans="1:33" s="70" customFormat="1" ht="48" customHeight="1" thickBot="1" x14ac:dyDescent="0.6">
      <c r="A590" s="78"/>
      <c r="B590" s="83" t="s">
        <v>94</v>
      </c>
      <c r="C590" s="83" t="s">
        <v>105</v>
      </c>
      <c r="D590" s="114" t="s">
        <v>107</v>
      </c>
      <c r="E590" s="88"/>
      <c r="F590" s="83" t="s">
        <v>93</v>
      </c>
      <c r="G590" s="84" t="s">
        <v>66</v>
      </c>
      <c r="H590" s="84" t="s">
        <v>67</v>
      </c>
      <c r="I590" s="81" t="s">
        <v>73</v>
      </c>
      <c r="J590" s="116" t="s">
        <v>172</v>
      </c>
      <c r="K590" s="116" t="s">
        <v>170</v>
      </c>
      <c r="L590" s="116" t="s">
        <v>109</v>
      </c>
      <c r="M590" s="116"/>
      <c r="N590" s="84" t="s">
        <v>75</v>
      </c>
      <c r="O590" s="84" t="s">
        <v>69</v>
      </c>
      <c r="P590" s="84" t="s">
        <v>68</v>
      </c>
      <c r="Q590" s="84" t="s">
        <v>70</v>
      </c>
      <c r="R590" s="84" t="s">
        <v>71</v>
      </c>
      <c r="S590" s="84" t="s">
        <v>15</v>
      </c>
      <c r="T590" s="121" t="s">
        <v>113</v>
      </c>
      <c r="U590" s="80" t="s">
        <v>74</v>
      </c>
      <c r="V590" s="69" t="s">
        <v>116</v>
      </c>
      <c r="Y590" s="70" t="s">
        <v>54</v>
      </c>
      <c r="Z590" s="70" t="s">
        <v>79</v>
      </c>
      <c r="AA590" s="70" t="s">
        <v>56</v>
      </c>
      <c r="AB590" s="70" t="s">
        <v>57</v>
      </c>
      <c r="AC590" s="71" t="s">
        <v>58</v>
      </c>
      <c r="AD590" s="70" t="s">
        <v>59</v>
      </c>
      <c r="AE590" s="70" t="s">
        <v>60</v>
      </c>
      <c r="AF590" s="70" t="s">
        <v>61</v>
      </c>
      <c r="AG590" s="70" t="s">
        <v>62</v>
      </c>
    </row>
    <row r="591" spans="1:33" s="70" customFormat="1" ht="20.5" customHeight="1" x14ac:dyDescent="0.55000000000000004">
      <c r="A591" s="315"/>
      <c r="B591" s="72" t="s">
        <v>96</v>
      </c>
      <c r="C591" s="184" t="str">
        <f>IF('変更シート（１回目）'!D591=0,'変更シート（１回目）'!C591,'変更シート（１回目）'!D591)</f>
        <v/>
      </c>
      <c r="D591" s="304"/>
      <c r="E591" s="89"/>
      <c r="F591" s="87">
        <v>1</v>
      </c>
      <c r="G591" s="73"/>
      <c r="H591" s="74"/>
      <c r="I591" s="75">
        <f t="shared" ref="I591:I602" si="377">IF(H591-G591+1&lt;10,IF(H591-G591+1&gt;0,H591-G591+1,"✕"),"✕")</f>
        <v>1</v>
      </c>
      <c r="J591" s="119" t="str">
        <f>IF('変更シート（１回目）'!L591="なし",'変更シート（１回目）'!J591,'変更シート（１回目）'!N591)</f>
        <v>【住宅手当】</v>
      </c>
      <c r="K591" s="117">
        <f>'変更シート（１回目）'!T591</f>
        <v>0</v>
      </c>
      <c r="L591" s="300" t="s">
        <v>108</v>
      </c>
      <c r="M591" s="332" t="s">
        <v>110</v>
      </c>
      <c r="N591" s="283" t="s">
        <v>20</v>
      </c>
      <c r="O591" s="284"/>
      <c r="P591" s="284"/>
      <c r="Q591" s="284"/>
      <c r="R591" s="284"/>
      <c r="S591" s="285" t="s">
        <v>17</v>
      </c>
      <c r="T591" s="76">
        <f>IF(L591="【あり】",IF(N591="【住宅手当】",AC591,IF(N591="【宿舎借上げ】",AG591,0)),K591)</f>
        <v>0</v>
      </c>
      <c r="U591" s="76">
        <f t="shared" ref="U591:U602" si="378">I591*T591</f>
        <v>0</v>
      </c>
      <c r="V591" s="286"/>
      <c r="X591" s="70" t="str">
        <f t="shared" ref="X591:X602" si="379">IF(L591="【あり】",N591,J591)</f>
        <v>【住宅手当】</v>
      </c>
      <c r="Y591" s="70">
        <f t="shared" ref="Y591:Y602" si="380">IF(S591="標準エリア",1/2,(IF(S591="加算エリア",2/3,0)))</f>
        <v>0.5</v>
      </c>
      <c r="Z591" s="70">
        <f t="shared" ref="Z591:Z602" si="381">P591*Y591</f>
        <v>0</v>
      </c>
      <c r="AA591" s="70">
        <f t="shared" ref="AA591:AA602" si="382">IF(Z591&gt;=(IF(S591="標準エリア",10000,IF(S591="加算エリア",14000,0))),IF(S591="標準エリア",10000,IF(S591="加算エリア",14000,0)),Z591)</f>
        <v>0</v>
      </c>
      <c r="AB591" s="77">
        <f t="shared" ref="AB591:AB602" si="383">O591-P591</f>
        <v>0</v>
      </c>
      <c r="AC591" s="70">
        <f t="shared" ref="AC591:AC602" si="384">IF(AA591&gt;=AB591,AB591,AA591)</f>
        <v>0</v>
      </c>
      <c r="AD591" s="77">
        <f t="shared" ref="AD591:AD602" si="385">Q591-R591</f>
        <v>0</v>
      </c>
      <c r="AE591" s="70">
        <f t="shared" ref="AE591:AE602" si="386">AD591*Y591</f>
        <v>0</v>
      </c>
      <c r="AF591" s="70">
        <f t="shared" ref="AF591:AF602" si="387">IF(AE591&gt;=(IF(S591="標準エリア",10000,14000)),(IF(S591="標準エリア",10000,14000)),AE591)</f>
        <v>0</v>
      </c>
      <c r="AG591" s="70">
        <f t="shared" ref="AG591:AG602" si="388">IF(AF591&gt;=R591,R591,AF591)</f>
        <v>0</v>
      </c>
    </row>
    <row r="592" spans="1:33" s="70" customFormat="1" ht="20.5" customHeight="1" x14ac:dyDescent="0.55000000000000004">
      <c r="A592" s="315"/>
      <c r="B592" s="101" t="s">
        <v>97</v>
      </c>
      <c r="C592" s="102" t="str">
        <f>IF('変更シート（１回目）'!D592=0,'変更シート（１回目）'!C592,'変更シート（１回目）'!D592)</f>
        <v/>
      </c>
      <c r="D592" s="301"/>
      <c r="E592" s="90"/>
      <c r="F592" s="102">
        <v>2</v>
      </c>
      <c r="G592" s="104"/>
      <c r="H592" s="105"/>
      <c r="I592" s="106">
        <f t="shared" si="377"/>
        <v>1</v>
      </c>
      <c r="J592" s="118" t="str">
        <f>IF('変更シート（１回目）'!L592="なし",'変更シート（１回目）'!J592,'変更シート（１回目）'!N592)</f>
        <v>【住宅手当】</v>
      </c>
      <c r="K592" s="107">
        <f>'変更シート（１回目）'!T592</f>
        <v>0</v>
      </c>
      <c r="L592" s="300" t="s">
        <v>108</v>
      </c>
      <c r="M592" s="333"/>
      <c r="N592" s="288" t="s">
        <v>20</v>
      </c>
      <c r="O592" s="289"/>
      <c r="P592" s="289"/>
      <c r="Q592" s="289"/>
      <c r="R592" s="289"/>
      <c r="S592" s="290" t="s">
        <v>17</v>
      </c>
      <c r="T592" s="107">
        <f>IF(L592="【あり】",IF(N592="【住宅手当】",AC592,IF(N592="【宿舎借上げ】",AG592,0)),K592)</f>
        <v>0</v>
      </c>
      <c r="U592" s="107">
        <f t="shared" si="378"/>
        <v>0</v>
      </c>
      <c r="V592" s="291"/>
      <c r="X592" s="70" t="str">
        <f t="shared" si="379"/>
        <v>【住宅手当】</v>
      </c>
      <c r="Y592" s="70">
        <f t="shared" si="380"/>
        <v>0.5</v>
      </c>
      <c r="Z592" s="70">
        <f t="shared" si="381"/>
        <v>0</v>
      </c>
      <c r="AA592" s="70">
        <f t="shared" si="382"/>
        <v>0</v>
      </c>
      <c r="AB592" s="77">
        <f t="shared" si="383"/>
        <v>0</v>
      </c>
      <c r="AC592" s="70">
        <f t="shared" si="384"/>
        <v>0</v>
      </c>
      <c r="AD592" s="77">
        <f t="shared" si="385"/>
        <v>0</v>
      </c>
      <c r="AE592" s="70">
        <f t="shared" si="386"/>
        <v>0</v>
      </c>
      <c r="AF592" s="70">
        <f t="shared" si="387"/>
        <v>0</v>
      </c>
      <c r="AG592" s="70">
        <f t="shared" si="388"/>
        <v>0</v>
      </c>
    </row>
    <row r="593" spans="1:33" s="70" customFormat="1" ht="20.5" customHeight="1" x14ac:dyDescent="0.55000000000000004">
      <c r="A593" s="315"/>
      <c r="B593" s="101" t="s">
        <v>106</v>
      </c>
      <c r="C593" s="103" t="str">
        <f>IF('変更シート（１回目）'!D593=0,'変更シート（１回目）'!C593,'変更シート（１回目）'!D593)</f>
        <v/>
      </c>
      <c r="D593" s="301"/>
      <c r="E593" s="89"/>
      <c r="F593" s="102">
        <v>3</v>
      </c>
      <c r="G593" s="104"/>
      <c r="H593" s="105"/>
      <c r="I593" s="106">
        <f t="shared" si="377"/>
        <v>1</v>
      </c>
      <c r="J593" s="118" t="str">
        <f>IF('変更シート（１回目）'!L593="なし",'変更シート（１回目）'!J593,'変更シート（１回目）'!N593)</f>
        <v>【住宅手当】</v>
      </c>
      <c r="K593" s="107">
        <f>'変更シート（１回目）'!T593</f>
        <v>0</v>
      </c>
      <c r="L593" s="300" t="s">
        <v>108</v>
      </c>
      <c r="M593" s="333"/>
      <c r="N593" s="288" t="s">
        <v>20</v>
      </c>
      <c r="O593" s="289"/>
      <c r="P593" s="289"/>
      <c r="Q593" s="289"/>
      <c r="R593" s="289"/>
      <c r="S593" s="290" t="s">
        <v>17</v>
      </c>
      <c r="T593" s="107">
        <f t="shared" ref="T593:T602" si="389">IF(L593="【あり】",IF(N593="【住宅手当】",AC593,IF(N593="【宿舎借上げ】",AG593,0)),K593)</f>
        <v>0</v>
      </c>
      <c r="U593" s="107">
        <f t="shared" si="378"/>
        <v>0</v>
      </c>
      <c r="V593" s="291"/>
      <c r="X593" s="70" t="str">
        <f t="shared" si="379"/>
        <v>【住宅手当】</v>
      </c>
      <c r="Y593" s="70">
        <f t="shared" si="380"/>
        <v>0.5</v>
      </c>
      <c r="Z593" s="70">
        <f t="shared" si="381"/>
        <v>0</v>
      </c>
      <c r="AA593" s="70">
        <f t="shared" si="382"/>
        <v>0</v>
      </c>
      <c r="AB593" s="77">
        <f t="shared" si="383"/>
        <v>0</v>
      </c>
      <c r="AC593" s="70">
        <f t="shared" si="384"/>
        <v>0</v>
      </c>
      <c r="AD593" s="77">
        <f t="shared" si="385"/>
        <v>0</v>
      </c>
      <c r="AE593" s="70">
        <f t="shared" si="386"/>
        <v>0</v>
      </c>
      <c r="AF593" s="70">
        <f t="shared" si="387"/>
        <v>0</v>
      </c>
      <c r="AG593" s="70">
        <f t="shared" si="388"/>
        <v>0</v>
      </c>
    </row>
    <row r="594" spans="1:33" s="70" customFormat="1" ht="20.5" customHeight="1" x14ac:dyDescent="0.55000000000000004">
      <c r="A594" s="315"/>
      <c r="B594" s="323" t="s">
        <v>101</v>
      </c>
      <c r="C594" s="347" t="str">
        <f>IF('変更シート（１回目）'!D594=0,'変更シート（１回目）'!C594,'変更シート（１回目）'!D594)</f>
        <v/>
      </c>
      <c r="D594" s="329"/>
      <c r="E594" s="90"/>
      <c r="F594" s="102">
        <v>4</v>
      </c>
      <c r="G594" s="104"/>
      <c r="H594" s="105"/>
      <c r="I594" s="106">
        <f t="shared" si="377"/>
        <v>1</v>
      </c>
      <c r="J594" s="118" t="str">
        <f>IF('変更シート（１回目）'!L594="なし",'変更シート（１回目）'!J594,'変更シート（１回目）'!N594)</f>
        <v>【住宅手当】</v>
      </c>
      <c r="K594" s="107">
        <f>'変更シート（１回目）'!T594</f>
        <v>0</v>
      </c>
      <c r="L594" s="300" t="s">
        <v>108</v>
      </c>
      <c r="M594" s="333"/>
      <c r="N594" s="288" t="s">
        <v>20</v>
      </c>
      <c r="O594" s="289"/>
      <c r="P594" s="289"/>
      <c r="Q594" s="289"/>
      <c r="R594" s="289"/>
      <c r="S594" s="290" t="s">
        <v>17</v>
      </c>
      <c r="T594" s="107">
        <f t="shared" si="389"/>
        <v>0</v>
      </c>
      <c r="U594" s="107">
        <f t="shared" si="378"/>
        <v>0</v>
      </c>
      <c r="V594" s="291"/>
      <c r="X594" s="70" t="str">
        <f t="shared" si="379"/>
        <v>【住宅手当】</v>
      </c>
      <c r="Y594" s="70">
        <f t="shared" si="380"/>
        <v>0.5</v>
      </c>
      <c r="Z594" s="70">
        <f t="shared" si="381"/>
        <v>0</v>
      </c>
      <c r="AA594" s="70">
        <f t="shared" si="382"/>
        <v>0</v>
      </c>
      <c r="AB594" s="77">
        <f t="shared" si="383"/>
        <v>0</v>
      </c>
      <c r="AC594" s="70">
        <f t="shared" si="384"/>
        <v>0</v>
      </c>
      <c r="AD594" s="77">
        <f t="shared" si="385"/>
        <v>0</v>
      </c>
      <c r="AE594" s="70">
        <f t="shared" si="386"/>
        <v>0</v>
      </c>
      <c r="AF594" s="70">
        <f t="shared" si="387"/>
        <v>0</v>
      </c>
      <c r="AG594" s="70">
        <f t="shared" si="388"/>
        <v>0</v>
      </c>
    </row>
    <row r="595" spans="1:33" s="70" customFormat="1" ht="20.5" customHeight="1" x14ac:dyDescent="0.55000000000000004">
      <c r="A595" s="315"/>
      <c r="B595" s="324"/>
      <c r="C595" s="348"/>
      <c r="D595" s="330"/>
      <c r="E595" s="89"/>
      <c r="F595" s="102">
        <v>5</v>
      </c>
      <c r="G595" s="104"/>
      <c r="H595" s="105"/>
      <c r="I595" s="106">
        <f t="shared" si="377"/>
        <v>1</v>
      </c>
      <c r="J595" s="118" t="str">
        <f>IF('変更シート（１回目）'!L595="なし",'変更シート（１回目）'!J595,'変更シート（１回目）'!N595)</f>
        <v>【住宅手当】</v>
      </c>
      <c r="K595" s="107">
        <f>'変更シート（１回目）'!T595</f>
        <v>0</v>
      </c>
      <c r="L595" s="300" t="s">
        <v>108</v>
      </c>
      <c r="M595" s="333"/>
      <c r="N595" s="288" t="s">
        <v>20</v>
      </c>
      <c r="O595" s="289"/>
      <c r="P595" s="289"/>
      <c r="Q595" s="289"/>
      <c r="R595" s="289"/>
      <c r="S595" s="290" t="s">
        <v>17</v>
      </c>
      <c r="T595" s="107">
        <f t="shared" si="389"/>
        <v>0</v>
      </c>
      <c r="U595" s="107">
        <f t="shared" si="378"/>
        <v>0</v>
      </c>
      <c r="V595" s="291"/>
      <c r="X595" s="70" t="str">
        <f t="shared" si="379"/>
        <v>【住宅手当】</v>
      </c>
      <c r="Y595" s="70">
        <f t="shared" si="380"/>
        <v>0.5</v>
      </c>
      <c r="Z595" s="70">
        <f t="shared" si="381"/>
        <v>0</v>
      </c>
      <c r="AA595" s="70">
        <f t="shared" si="382"/>
        <v>0</v>
      </c>
      <c r="AB595" s="77">
        <f t="shared" si="383"/>
        <v>0</v>
      </c>
      <c r="AC595" s="70">
        <f t="shared" si="384"/>
        <v>0</v>
      </c>
      <c r="AD595" s="77">
        <f t="shared" si="385"/>
        <v>0</v>
      </c>
      <c r="AE595" s="70">
        <f t="shared" si="386"/>
        <v>0</v>
      </c>
      <c r="AF595" s="70">
        <f t="shared" si="387"/>
        <v>0</v>
      </c>
      <c r="AG595" s="70">
        <f t="shared" si="388"/>
        <v>0</v>
      </c>
    </row>
    <row r="596" spans="1:33" s="70" customFormat="1" ht="20.5" customHeight="1" thickBot="1" x14ac:dyDescent="0.6">
      <c r="A596" s="315"/>
      <c r="B596" s="325"/>
      <c r="C596" s="349"/>
      <c r="D596" s="331"/>
      <c r="E596" s="90"/>
      <c r="F596" s="102">
        <v>6</v>
      </c>
      <c r="G596" s="104"/>
      <c r="H596" s="105"/>
      <c r="I596" s="106">
        <f t="shared" si="377"/>
        <v>1</v>
      </c>
      <c r="J596" s="118" t="str">
        <f>IF('変更シート（１回目）'!L596="なし",'変更シート（１回目）'!J596,'変更シート（１回目）'!N596)</f>
        <v>【住宅手当】</v>
      </c>
      <c r="K596" s="107">
        <f>'変更シート（１回目）'!T596</f>
        <v>0</v>
      </c>
      <c r="L596" s="300" t="s">
        <v>108</v>
      </c>
      <c r="M596" s="333"/>
      <c r="N596" s="288" t="s">
        <v>20</v>
      </c>
      <c r="O596" s="289"/>
      <c r="P596" s="289"/>
      <c r="Q596" s="289"/>
      <c r="R596" s="289"/>
      <c r="S596" s="290" t="s">
        <v>17</v>
      </c>
      <c r="T596" s="107">
        <f t="shared" si="389"/>
        <v>0</v>
      </c>
      <c r="U596" s="107">
        <f t="shared" si="378"/>
        <v>0</v>
      </c>
      <c r="V596" s="291"/>
      <c r="X596" s="70" t="str">
        <f t="shared" si="379"/>
        <v>【住宅手当】</v>
      </c>
      <c r="Y596" s="70">
        <f t="shared" si="380"/>
        <v>0.5</v>
      </c>
      <c r="Z596" s="70">
        <f t="shared" si="381"/>
        <v>0</v>
      </c>
      <c r="AA596" s="70">
        <f t="shared" si="382"/>
        <v>0</v>
      </c>
      <c r="AB596" s="77">
        <f t="shared" si="383"/>
        <v>0</v>
      </c>
      <c r="AC596" s="70">
        <f t="shared" si="384"/>
        <v>0</v>
      </c>
      <c r="AD596" s="77">
        <f t="shared" si="385"/>
        <v>0</v>
      </c>
      <c r="AE596" s="70">
        <f t="shared" si="386"/>
        <v>0</v>
      </c>
      <c r="AF596" s="70">
        <f t="shared" si="387"/>
        <v>0</v>
      </c>
      <c r="AG596" s="70">
        <f t="shared" si="388"/>
        <v>0</v>
      </c>
    </row>
    <row r="597" spans="1:33" s="70" customFormat="1" ht="20.5" customHeight="1" x14ac:dyDescent="0.55000000000000004">
      <c r="A597" s="338"/>
      <c r="B597" s="99"/>
      <c r="C597" s="99"/>
      <c r="D597" s="99"/>
      <c r="E597" s="97"/>
      <c r="F597" s="102">
        <v>7</v>
      </c>
      <c r="G597" s="104"/>
      <c r="H597" s="105"/>
      <c r="I597" s="106">
        <f t="shared" si="377"/>
        <v>1</v>
      </c>
      <c r="J597" s="118" t="str">
        <f>IF('変更シート（１回目）'!L597="なし",'変更シート（１回目）'!J597,'変更シート（１回目）'!N597)</f>
        <v>【住宅手当】</v>
      </c>
      <c r="K597" s="107">
        <f>'変更シート（１回目）'!T597</f>
        <v>0</v>
      </c>
      <c r="L597" s="300" t="s">
        <v>108</v>
      </c>
      <c r="M597" s="333"/>
      <c r="N597" s="288" t="s">
        <v>20</v>
      </c>
      <c r="O597" s="289"/>
      <c r="P597" s="289"/>
      <c r="Q597" s="289"/>
      <c r="R597" s="289"/>
      <c r="S597" s="290" t="s">
        <v>17</v>
      </c>
      <c r="T597" s="107">
        <f t="shared" si="389"/>
        <v>0</v>
      </c>
      <c r="U597" s="107">
        <f t="shared" si="378"/>
        <v>0</v>
      </c>
      <c r="V597" s="291"/>
      <c r="X597" s="70" t="str">
        <f t="shared" si="379"/>
        <v>【住宅手当】</v>
      </c>
      <c r="Y597" s="70">
        <f t="shared" si="380"/>
        <v>0.5</v>
      </c>
      <c r="Z597" s="70">
        <f t="shared" si="381"/>
        <v>0</v>
      </c>
      <c r="AA597" s="70">
        <f t="shared" si="382"/>
        <v>0</v>
      </c>
      <c r="AB597" s="77">
        <f t="shared" si="383"/>
        <v>0</v>
      </c>
      <c r="AC597" s="70">
        <f t="shared" si="384"/>
        <v>0</v>
      </c>
      <c r="AD597" s="77">
        <f t="shared" si="385"/>
        <v>0</v>
      </c>
      <c r="AE597" s="70">
        <f t="shared" si="386"/>
        <v>0</v>
      </c>
      <c r="AF597" s="70">
        <f t="shared" si="387"/>
        <v>0</v>
      </c>
      <c r="AG597" s="70">
        <f t="shared" si="388"/>
        <v>0</v>
      </c>
    </row>
    <row r="598" spans="1:33" s="70" customFormat="1" ht="20.5" customHeight="1" thickBot="1" x14ac:dyDescent="0.6">
      <c r="A598" s="338"/>
      <c r="B598" s="100"/>
      <c r="C598" s="100"/>
      <c r="D598" s="100"/>
      <c r="E598" s="98"/>
      <c r="F598" s="102">
        <v>8</v>
      </c>
      <c r="G598" s="104"/>
      <c r="H598" s="105"/>
      <c r="I598" s="106">
        <f t="shared" si="377"/>
        <v>1</v>
      </c>
      <c r="J598" s="118" t="str">
        <f>IF('変更シート（１回目）'!L598="なし",'変更シート（１回目）'!J598,'変更シート（１回目）'!N598)</f>
        <v>【住宅手当】</v>
      </c>
      <c r="K598" s="107">
        <f>'変更シート（１回目）'!T598</f>
        <v>0</v>
      </c>
      <c r="L598" s="300" t="s">
        <v>108</v>
      </c>
      <c r="M598" s="333"/>
      <c r="N598" s="288" t="s">
        <v>20</v>
      </c>
      <c r="O598" s="289"/>
      <c r="P598" s="289"/>
      <c r="Q598" s="289"/>
      <c r="R598" s="289"/>
      <c r="S598" s="290" t="s">
        <v>17</v>
      </c>
      <c r="T598" s="107">
        <f t="shared" si="389"/>
        <v>0</v>
      </c>
      <c r="U598" s="107">
        <f t="shared" si="378"/>
        <v>0</v>
      </c>
      <c r="V598" s="291"/>
      <c r="X598" s="70" t="str">
        <f t="shared" si="379"/>
        <v>【住宅手当】</v>
      </c>
      <c r="Y598" s="70">
        <f t="shared" si="380"/>
        <v>0.5</v>
      </c>
      <c r="Z598" s="70">
        <f t="shared" si="381"/>
        <v>0</v>
      </c>
      <c r="AA598" s="70">
        <f t="shared" si="382"/>
        <v>0</v>
      </c>
      <c r="AB598" s="77">
        <f t="shared" si="383"/>
        <v>0</v>
      </c>
      <c r="AC598" s="70">
        <f t="shared" si="384"/>
        <v>0</v>
      </c>
      <c r="AD598" s="77">
        <f t="shared" si="385"/>
        <v>0</v>
      </c>
      <c r="AE598" s="70">
        <f t="shared" si="386"/>
        <v>0</v>
      </c>
      <c r="AF598" s="70">
        <f t="shared" si="387"/>
        <v>0</v>
      </c>
      <c r="AG598" s="70">
        <f t="shared" si="388"/>
        <v>0</v>
      </c>
    </row>
    <row r="599" spans="1:33" s="70" customFormat="1" ht="20.5" customHeight="1" thickBot="1" x14ac:dyDescent="0.6">
      <c r="A599" s="315"/>
      <c r="B599" s="172" t="str">
        <f>IF(D592=0,C592,D592)</f>
        <v/>
      </c>
      <c r="C599" s="173" t="s">
        <v>164</v>
      </c>
      <c r="D599" s="174"/>
      <c r="E599" s="89"/>
      <c r="F599" s="102">
        <v>9</v>
      </c>
      <c r="G599" s="104"/>
      <c r="H599" s="105"/>
      <c r="I599" s="106">
        <f t="shared" si="377"/>
        <v>1</v>
      </c>
      <c r="J599" s="118" t="str">
        <f>IF('変更シート（１回目）'!L599="なし",'変更シート（１回目）'!J599,'変更シート（１回目）'!N599)</f>
        <v>【住宅手当】</v>
      </c>
      <c r="K599" s="107">
        <f>'変更シート（１回目）'!T599</f>
        <v>0</v>
      </c>
      <c r="L599" s="300" t="s">
        <v>108</v>
      </c>
      <c r="M599" s="333"/>
      <c r="N599" s="288" t="s">
        <v>20</v>
      </c>
      <c r="O599" s="289"/>
      <c r="P599" s="289"/>
      <c r="Q599" s="289"/>
      <c r="R599" s="289"/>
      <c r="S599" s="290" t="s">
        <v>17</v>
      </c>
      <c r="T599" s="107">
        <f t="shared" si="389"/>
        <v>0</v>
      </c>
      <c r="U599" s="107">
        <f t="shared" si="378"/>
        <v>0</v>
      </c>
      <c r="V599" s="291"/>
      <c r="X599" s="70" t="str">
        <f t="shared" si="379"/>
        <v>【住宅手当】</v>
      </c>
      <c r="Y599" s="70">
        <f t="shared" si="380"/>
        <v>0.5</v>
      </c>
      <c r="Z599" s="70">
        <f t="shared" si="381"/>
        <v>0</v>
      </c>
      <c r="AA599" s="70">
        <f t="shared" si="382"/>
        <v>0</v>
      </c>
      <c r="AB599" s="77">
        <f t="shared" si="383"/>
        <v>0</v>
      </c>
      <c r="AC599" s="70">
        <f t="shared" si="384"/>
        <v>0</v>
      </c>
      <c r="AD599" s="77">
        <f t="shared" si="385"/>
        <v>0</v>
      </c>
      <c r="AE599" s="70">
        <f t="shared" si="386"/>
        <v>0</v>
      </c>
      <c r="AF599" s="70">
        <f t="shared" si="387"/>
        <v>0</v>
      </c>
      <c r="AG599" s="70">
        <f t="shared" si="388"/>
        <v>0</v>
      </c>
    </row>
    <row r="600" spans="1:33" s="70" customFormat="1" ht="20.5" customHeight="1" thickBot="1" x14ac:dyDescent="0.6">
      <c r="A600" s="315"/>
      <c r="B600" s="174" t="s">
        <v>5</v>
      </c>
      <c r="C600" s="175">
        <f>'変更シート（１回目）'!D600</f>
        <v>12</v>
      </c>
      <c r="D600" s="176">
        <f>COUNTIF(X591:X602,"&lt;&gt;【補助対象外】")</f>
        <v>12</v>
      </c>
      <c r="E600" s="90"/>
      <c r="F600" s="102">
        <v>10</v>
      </c>
      <c r="G600" s="104"/>
      <c r="H600" s="105"/>
      <c r="I600" s="106">
        <f t="shared" si="377"/>
        <v>1</v>
      </c>
      <c r="J600" s="118" t="str">
        <f>IF('変更シート（１回目）'!L600="なし",'変更シート（１回目）'!J600,'変更シート（１回目）'!N600)</f>
        <v>【住宅手当】</v>
      </c>
      <c r="K600" s="107">
        <f>'変更シート（１回目）'!T600</f>
        <v>0</v>
      </c>
      <c r="L600" s="300" t="s">
        <v>108</v>
      </c>
      <c r="M600" s="333"/>
      <c r="N600" s="288" t="s">
        <v>20</v>
      </c>
      <c r="O600" s="289"/>
      <c r="P600" s="289"/>
      <c r="Q600" s="289"/>
      <c r="R600" s="289"/>
      <c r="S600" s="290" t="s">
        <v>17</v>
      </c>
      <c r="T600" s="107">
        <f t="shared" si="389"/>
        <v>0</v>
      </c>
      <c r="U600" s="107">
        <f t="shared" si="378"/>
        <v>0</v>
      </c>
      <c r="V600" s="291"/>
      <c r="X600" s="70" t="str">
        <f t="shared" si="379"/>
        <v>【住宅手当】</v>
      </c>
      <c r="Y600" s="70">
        <f t="shared" si="380"/>
        <v>0.5</v>
      </c>
      <c r="Z600" s="70">
        <f t="shared" si="381"/>
        <v>0</v>
      </c>
      <c r="AA600" s="70">
        <f t="shared" si="382"/>
        <v>0</v>
      </c>
      <c r="AB600" s="77">
        <f t="shared" si="383"/>
        <v>0</v>
      </c>
      <c r="AC600" s="70">
        <f t="shared" si="384"/>
        <v>0</v>
      </c>
      <c r="AD600" s="77">
        <f t="shared" si="385"/>
        <v>0</v>
      </c>
      <c r="AE600" s="70">
        <f t="shared" si="386"/>
        <v>0</v>
      </c>
      <c r="AF600" s="70">
        <f t="shared" si="387"/>
        <v>0</v>
      </c>
      <c r="AG600" s="70">
        <f t="shared" si="388"/>
        <v>0</v>
      </c>
    </row>
    <row r="601" spans="1:33" s="70" customFormat="1" ht="20.5" customHeight="1" thickBot="1" x14ac:dyDescent="0.6">
      <c r="A601" s="315"/>
      <c r="B601" s="89" t="s">
        <v>114</v>
      </c>
      <c r="C601" s="182">
        <f>ROUNDDOWN(SUM(K591:K602),-3)</f>
        <v>0</v>
      </c>
      <c r="D601" s="177">
        <f>ROUNDDOWN(SUM(T591:T602),-3)</f>
        <v>0</v>
      </c>
      <c r="E601" s="89"/>
      <c r="F601" s="102">
        <v>11</v>
      </c>
      <c r="G601" s="104"/>
      <c r="H601" s="105"/>
      <c r="I601" s="106">
        <f t="shared" si="377"/>
        <v>1</v>
      </c>
      <c r="J601" s="118" t="str">
        <f>IF('変更シート（１回目）'!L601="なし",'変更シート（１回目）'!J601,'変更シート（１回目）'!N601)</f>
        <v>【住宅手当】</v>
      </c>
      <c r="K601" s="107">
        <f>'変更シート（１回目）'!T601</f>
        <v>0</v>
      </c>
      <c r="L601" s="300" t="s">
        <v>108</v>
      </c>
      <c r="M601" s="333"/>
      <c r="N601" s="288" t="s">
        <v>20</v>
      </c>
      <c r="O601" s="289"/>
      <c r="P601" s="289"/>
      <c r="Q601" s="289"/>
      <c r="R601" s="289"/>
      <c r="S601" s="290" t="s">
        <v>17</v>
      </c>
      <c r="T601" s="107">
        <f t="shared" si="389"/>
        <v>0</v>
      </c>
      <c r="U601" s="107">
        <f t="shared" si="378"/>
        <v>0</v>
      </c>
      <c r="V601" s="291"/>
      <c r="X601" s="70" t="str">
        <f t="shared" si="379"/>
        <v>【住宅手当】</v>
      </c>
      <c r="Y601" s="70">
        <f t="shared" si="380"/>
        <v>0.5</v>
      </c>
      <c r="Z601" s="70">
        <f t="shared" si="381"/>
        <v>0</v>
      </c>
      <c r="AA601" s="70">
        <f t="shared" si="382"/>
        <v>0</v>
      </c>
      <c r="AB601" s="77">
        <f t="shared" si="383"/>
        <v>0</v>
      </c>
      <c r="AC601" s="70">
        <f t="shared" si="384"/>
        <v>0</v>
      </c>
      <c r="AD601" s="77">
        <f t="shared" si="385"/>
        <v>0</v>
      </c>
      <c r="AE601" s="70">
        <f t="shared" si="386"/>
        <v>0</v>
      </c>
      <c r="AF601" s="70">
        <f t="shared" si="387"/>
        <v>0</v>
      </c>
      <c r="AG601" s="70">
        <f t="shared" si="388"/>
        <v>0</v>
      </c>
    </row>
    <row r="602" spans="1:33" s="70" customFormat="1" ht="20.5" customHeight="1" thickBot="1" x14ac:dyDescent="0.6">
      <c r="A602" s="315"/>
      <c r="B602" s="183" t="s">
        <v>115</v>
      </c>
      <c r="C602" s="178"/>
      <c r="D602" s="179">
        <f>D601-C601</f>
        <v>0</v>
      </c>
      <c r="E602" s="90"/>
      <c r="F602" s="108">
        <v>12</v>
      </c>
      <c r="G602" s="109"/>
      <c r="H602" s="110"/>
      <c r="I602" s="111">
        <f t="shared" si="377"/>
        <v>1</v>
      </c>
      <c r="J602" s="120" t="str">
        <f>IF('変更シート（１回目）'!L602="なし",'変更シート（１回目）'!J602,'変更シート（１回目）'!N602)</f>
        <v>【住宅手当】</v>
      </c>
      <c r="K602" s="112">
        <f>'変更シート（１回目）'!T602</f>
        <v>0</v>
      </c>
      <c r="L602" s="303" t="s">
        <v>108</v>
      </c>
      <c r="M602" s="334"/>
      <c r="N602" s="295" t="s">
        <v>20</v>
      </c>
      <c r="O602" s="296"/>
      <c r="P602" s="296"/>
      <c r="Q602" s="296"/>
      <c r="R602" s="296"/>
      <c r="S602" s="297" t="s">
        <v>17</v>
      </c>
      <c r="T602" s="112">
        <f t="shared" si="389"/>
        <v>0</v>
      </c>
      <c r="U602" s="112">
        <f t="shared" si="378"/>
        <v>0</v>
      </c>
      <c r="V602" s="298"/>
      <c r="X602" s="70" t="str">
        <f t="shared" si="379"/>
        <v>【住宅手当】</v>
      </c>
      <c r="Y602" s="70">
        <f t="shared" si="380"/>
        <v>0.5</v>
      </c>
      <c r="Z602" s="70">
        <f t="shared" si="381"/>
        <v>0</v>
      </c>
      <c r="AA602" s="70">
        <f t="shared" si="382"/>
        <v>0</v>
      </c>
      <c r="AB602" s="77">
        <f t="shared" si="383"/>
        <v>0</v>
      </c>
      <c r="AC602" s="70">
        <f t="shared" si="384"/>
        <v>0</v>
      </c>
      <c r="AD602" s="77">
        <f t="shared" si="385"/>
        <v>0</v>
      </c>
      <c r="AE602" s="70">
        <f t="shared" si="386"/>
        <v>0</v>
      </c>
      <c r="AF602" s="70">
        <f t="shared" si="387"/>
        <v>0</v>
      </c>
      <c r="AG602" s="70">
        <f t="shared" si="388"/>
        <v>0</v>
      </c>
    </row>
    <row r="603" spans="1:33" s="70" customFormat="1" ht="3.65" customHeight="1" x14ac:dyDescent="0.55000000000000004">
      <c r="A603" s="147"/>
      <c r="B603" s="91"/>
      <c r="C603" s="71"/>
      <c r="D603" s="151"/>
      <c r="E603" s="92"/>
      <c r="F603" s="71"/>
      <c r="G603" s="93"/>
      <c r="H603" s="93"/>
      <c r="I603" s="94"/>
      <c r="J603" s="156"/>
      <c r="K603" s="95"/>
      <c r="L603" s="156"/>
      <c r="M603" s="157"/>
      <c r="N603" s="267"/>
      <c r="O603" s="268"/>
      <c r="P603" s="268"/>
      <c r="Q603" s="268"/>
      <c r="R603" s="268"/>
      <c r="S603" s="267"/>
      <c r="T603" s="95"/>
      <c r="U603" s="95"/>
      <c r="V603" s="96"/>
      <c r="AB603" s="77"/>
      <c r="AD603" s="77"/>
    </row>
    <row r="604" spans="1:33" s="70" customFormat="1" ht="3.65" customHeight="1" x14ac:dyDescent="0.55000000000000004">
      <c r="A604" s="147"/>
      <c r="B604" s="91"/>
      <c r="C604" s="71"/>
      <c r="D604" s="151"/>
      <c r="E604" s="92"/>
      <c r="F604" s="71"/>
      <c r="G604" s="93"/>
      <c r="H604" s="93"/>
      <c r="I604" s="94"/>
      <c r="J604" s="156"/>
      <c r="K604" s="95"/>
      <c r="L604" s="156"/>
      <c r="M604" s="157"/>
      <c r="N604" s="267"/>
      <c r="O604" s="268"/>
      <c r="P604" s="268"/>
      <c r="Q604" s="268"/>
      <c r="R604" s="268"/>
      <c r="S604" s="267"/>
      <c r="T604" s="95"/>
      <c r="U604" s="95"/>
      <c r="V604" s="96"/>
      <c r="AB604" s="77"/>
      <c r="AD604" s="77"/>
    </row>
    <row r="605" spans="1:33" s="70" customFormat="1" ht="3.65" customHeight="1" thickBot="1" x14ac:dyDescent="0.6">
      <c r="A605" s="147"/>
      <c r="B605" s="91"/>
      <c r="C605" s="71"/>
      <c r="D605" s="151"/>
      <c r="E605" s="92"/>
      <c r="F605" s="71"/>
      <c r="G605" s="93"/>
      <c r="H605" s="93"/>
      <c r="I605" s="94"/>
      <c r="J605" s="156"/>
      <c r="K605" s="95"/>
      <c r="L605" s="156"/>
      <c r="M605" s="157"/>
      <c r="N605" s="267"/>
      <c r="O605" s="268"/>
      <c r="P605" s="268"/>
      <c r="Q605" s="268"/>
      <c r="R605" s="268"/>
      <c r="S605" s="267"/>
      <c r="T605" s="95"/>
      <c r="U605" s="95"/>
      <c r="V605" s="96"/>
      <c r="AB605" s="77"/>
      <c r="AD605" s="77"/>
    </row>
    <row r="606" spans="1:33" s="70" customFormat="1" ht="3.65" customHeight="1" x14ac:dyDescent="0.55000000000000004">
      <c r="A606" s="147"/>
      <c r="B606" s="162"/>
      <c r="C606" s="164"/>
      <c r="D606" s="161"/>
      <c r="E606" s="163"/>
      <c r="F606" s="164"/>
      <c r="G606" s="165"/>
      <c r="H606" s="165"/>
      <c r="I606" s="166"/>
      <c r="J606" s="180"/>
      <c r="K606" s="167"/>
      <c r="L606" s="180"/>
      <c r="M606" s="181"/>
      <c r="N606" s="269"/>
      <c r="O606" s="270"/>
      <c r="P606" s="270"/>
      <c r="Q606" s="270"/>
      <c r="R606" s="270"/>
      <c r="S606" s="269"/>
      <c r="T606" s="167"/>
      <c r="U606" s="167"/>
      <c r="V606" s="168"/>
      <c r="AB606" s="77"/>
      <c r="AD606" s="77"/>
    </row>
    <row r="607" spans="1:33" s="70" customFormat="1" ht="3.65" customHeight="1" x14ac:dyDescent="0.55000000000000004">
      <c r="A607" s="147"/>
      <c r="B607" s="91"/>
      <c r="C607" s="71"/>
      <c r="D607" s="151"/>
      <c r="E607" s="92"/>
      <c r="F607" s="71"/>
      <c r="G607" s="93"/>
      <c r="H607" s="93"/>
      <c r="I607" s="94"/>
      <c r="J607" s="156"/>
      <c r="K607" s="95"/>
      <c r="L607" s="156"/>
      <c r="M607" s="157"/>
      <c r="N607" s="267"/>
      <c r="O607" s="268"/>
      <c r="P607" s="268"/>
      <c r="Q607" s="268"/>
      <c r="R607" s="268"/>
      <c r="S607" s="267"/>
      <c r="T607" s="95"/>
      <c r="U607" s="95"/>
      <c r="V607" s="96"/>
      <c r="AB607" s="77"/>
      <c r="AD607" s="77"/>
    </row>
    <row r="608" spans="1:33" s="70" customFormat="1" ht="3.65" customHeight="1" x14ac:dyDescent="0.55000000000000004">
      <c r="A608" s="147"/>
      <c r="B608" s="91"/>
      <c r="C608" s="71"/>
      <c r="D608" s="151"/>
      <c r="E608" s="92"/>
      <c r="F608" s="71"/>
      <c r="G608" s="93"/>
      <c r="H608" s="93"/>
      <c r="I608" s="94"/>
      <c r="J608" s="156"/>
      <c r="K608" s="95"/>
      <c r="L608" s="156"/>
      <c r="M608" s="157"/>
      <c r="N608" s="267"/>
      <c r="O608" s="268"/>
      <c r="P608" s="268"/>
      <c r="Q608" s="268"/>
      <c r="R608" s="268"/>
      <c r="S608" s="267"/>
      <c r="T608" s="95"/>
      <c r="U608" s="95"/>
      <c r="V608" s="96"/>
      <c r="AB608" s="77"/>
      <c r="AD608" s="77"/>
    </row>
    <row r="609" spans="1:33" ht="20" thickBot="1" x14ac:dyDescent="0.5">
      <c r="B609" s="6"/>
      <c r="C609" s="6"/>
      <c r="D609" s="122" t="str">
        <f>'変更シート（１回目）'!D609</f>
        <v>31人目</v>
      </c>
      <c r="E609" s="6"/>
      <c r="F609" s="6"/>
      <c r="N609" s="155"/>
      <c r="O609" s="154"/>
      <c r="P609" s="154"/>
      <c r="Q609" s="154"/>
      <c r="R609" s="154"/>
      <c r="S609" s="154"/>
      <c r="T609" s="154"/>
      <c r="U609" s="154"/>
      <c r="V609" s="155"/>
    </row>
    <row r="610" spans="1:33" s="70" customFormat="1" ht="48" customHeight="1" thickBot="1" x14ac:dyDescent="0.6">
      <c r="A610" s="78"/>
      <c r="B610" s="83" t="s">
        <v>94</v>
      </c>
      <c r="C610" s="83" t="s">
        <v>105</v>
      </c>
      <c r="D610" s="114" t="s">
        <v>107</v>
      </c>
      <c r="E610" s="88"/>
      <c r="F610" s="83" t="s">
        <v>93</v>
      </c>
      <c r="G610" s="84" t="s">
        <v>66</v>
      </c>
      <c r="H610" s="84" t="s">
        <v>67</v>
      </c>
      <c r="I610" s="81" t="s">
        <v>73</v>
      </c>
      <c r="J610" s="116" t="s">
        <v>172</v>
      </c>
      <c r="K610" s="116" t="s">
        <v>170</v>
      </c>
      <c r="L610" s="116" t="s">
        <v>109</v>
      </c>
      <c r="M610" s="116"/>
      <c r="N610" s="84" t="s">
        <v>75</v>
      </c>
      <c r="O610" s="84" t="s">
        <v>69</v>
      </c>
      <c r="P610" s="84" t="s">
        <v>68</v>
      </c>
      <c r="Q610" s="84" t="s">
        <v>70</v>
      </c>
      <c r="R610" s="84" t="s">
        <v>71</v>
      </c>
      <c r="S610" s="84" t="s">
        <v>15</v>
      </c>
      <c r="T610" s="121" t="s">
        <v>113</v>
      </c>
      <c r="U610" s="80" t="s">
        <v>74</v>
      </c>
      <c r="V610" s="69" t="s">
        <v>116</v>
      </c>
      <c r="Y610" s="70" t="s">
        <v>54</v>
      </c>
      <c r="Z610" s="70" t="s">
        <v>79</v>
      </c>
      <c r="AA610" s="70" t="s">
        <v>56</v>
      </c>
      <c r="AB610" s="70" t="s">
        <v>57</v>
      </c>
      <c r="AC610" s="71" t="s">
        <v>58</v>
      </c>
      <c r="AD610" s="70" t="s">
        <v>59</v>
      </c>
      <c r="AE610" s="70" t="s">
        <v>60</v>
      </c>
      <c r="AF610" s="70" t="s">
        <v>61</v>
      </c>
      <c r="AG610" s="70" t="s">
        <v>62</v>
      </c>
    </row>
    <row r="611" spans="1:33" s="70" customFormat="1" ht="20.5" customHeight="1" x14ac:dyDescent="0.55000000000000004">
      <c r="A611" s="315"/>
      <c r="B611" s="72" t="s">
        <v>96</v>
      </c>
      <c r="C611" s="184" t="str">
        <f>IF('変更シート（１回目）'!D611=0,'変更シート（１回目）'!C611,'変更シート（１回目）'!D611)</f>
        <v/>
      </c>
      <c r="D611" s="304"/>
      <c r="E611" s="89"/>
      <c r="F611" s="87">
        <v>1</v>
      </c>
      <c r="G611" s="73"/>
      <c r="H611" s="74"/>
      <c r="I611" s="75">
        <f t="shared" ref="I611:I622" si="390">IF(H611-G611+1&lt;10,IF(H611-G611+1&gt;0,H611-G611+1,"✕"),"✕")</f>
        <v>1</v>
      </c>
      <c r="J611" s="119" t="str">
        <f>IF('変更シート（１回目）'!L611="なし",'変更シート（１回目）'!J611,'変更シート（１回目）'!N611)</f>
        <v>【住宅手当】</v>
      </c>
      <c r="K611" s="117">
        <f>'変更シート（１回目）'!T611</f>
        <v>0</v>
      </c>
      <c r="L611" s="300" t="s">
        <v>108</v>
      </c>
      <c r="M611" s="332" t="s">
        <v>110</v>
      </c>
      <c r="N611" s="283" t="s">
        <v>20</v>
      </c>
      <c r="O611" s="284"/>
      <c r="P611" s="284"/>
      <c r="Q611" s="284"/>
      <c r="R611" s="284"/>
      <c r="S611" s="285" t="s">
        <v>17</v>
      </c>
      <c r="T611" s="76">
        <f>IF(L611="【あり】",IF(N611="【住宅手当】",AC611,IF(N611="【宿舎借上げ】",AG611,0)),K611)</f>
        <v>0</v>
      </c>
      <c r="U611" s="76">
        <f t="shared" ref="U611:U622" si="391">I611*T611</f>
        <v>0</v>
      </c>
      <c r="V611" s="286"/>
      <c r="X611" s="70" t="str">
        <f t="shared" ref="X611:X622" si="392">IF(L611="【あり】",N611,J611)</f>
        <v>【住宅手当】</v>
      </c>
      <c r="Y611" s="70">
        <f t="shared" ref="Y611:Y622" si="393">IF(S611="標準エリア",1/2,(IF(S611="加算エリア",2/3,0)))</f>
        <v>0.5</v>
      </c>
      <c r="Z611" s="70">
        <f t="shared" ref="Z611:Z622" si="394">P611*Y611</f>
        <v>0</v>
      </c>
      <c r="AA611" s="70">
        <f t="shared" ref="AA611:AA622" si="395">IF(Z611&gt;=(IF(S611="標準エリア",10000,IF(S611="加算エリア",14000,0))),IF(S611="標準エリア",10000,IF(S611="加算エリア",14000,0)),Z611)</f>
        <v>0</v>
      </c>
      <c r="AB611" s="77">
        <f t="shared" ref="AB611:AB622" si="396">O611-P611</f>
        <v>0</v>
      </c>
      <c r="AC611" s="70">
        <f t="shared" ref="AC611:AC622" si="397">IF(AA611&gt;=AB611,AB611,AA611)</f>
        <v>0</v>
      </c>
      <c r="AD611" s="77">
        <f t="shared" ref="AD611:AD622" si="398">Q611-R611</f>
        <v>0</v>
      </c>
      <c r="AE611" s="70">
        <f t="shared" ref="AE611:AE622" si="399">AD611*Y611</f>
        <v>0</v>
      </c>
      <c r="AF611" s="70">
        <f t="shared" ref="AF611:AF622" si="400">IF(AE611&gt;=(IF(S611="標準エリア",10000,14000)),(IF(S611="標準エリア",10000,14000)),AE611)</f>
        <v>0</v>
      </c>
      <c r="AG611" s="70">
        <f t="shared" ref="AG611:AG622" si="401">IF(AF611&gt;=R611,R611,AF611)</f>
        <v>0</v>
      </c>
    </row>
    <row r="612" spans="1:33" s="70" customFormat="1" ht="20.5" customHeight="1" x14ac:dyDescent="0.55000000000000004">
      <c r="A612" s="315"/>
      <c r="B612" s="101" t="s">
        <v>97</v>
      </c>
      <c r="C612" s="102" t="str">
        <f>IF('変更シート（１回目）'!D612=0,'変更シート（１回目）'!C612,'変更シート（１回目）'!D612)</f>
        <v/>
      </c>
      <c r="D612" s="301"/>
      <c r="E612" s="90"/>
      <c r="F612" s="102">
        <v>2</v>
      </c>
      <c r="G612" s="104"/>
      <c r="H612" s="105"/>
      <c r="I612" s="106">
        <f t="shared" si="390"/>
        <v>1</v>
      </c>
      <c r="J612" s="118" t="str">
        <f>IF('変更シート（１回目）'!L612="なし",'変更シート（１回目）'!J612,'変更シート（１回目）'!N612)</f>
        <v>【住宅手当】</v>
      </c>
      <c r="K612" s="107">
        <f>'変更シート（１回目）'!T612</f>
        <v>0</v>
      </c>
      <c r="L612" s="300" t="s">
        <v>108</v>
      </c>
      <c r="M612" s="333"/>
      <c r="N612" s="288" t="s">
        <v>20</v>
      </c>
      <c r="O612" s="289"/>
      <c r="P612" s="289"/>
      <c r="Q612" s="289"/>
      <c r="R612" s="289"/>
      <c r="S612" s="290" t="s">
        <v>17</v>
      </c>
      <c r="T612" s="107">
        <f>IF(L612="【あり】",IF(N612="【住宅手当】",AC612,IF(N612="【宿舎借上げ】",AG612,0)),K612)</f>
        <v>0</v>
      </c>
      <c r="U612" s="107">
        <f t="shared" si="391"/>
        <v>0</v>
      </c>
      <c r="V612" s="291"/>
      <c r="X612" s="70" t="str">
        <f t="shared" si="392"/>
        <v>【住宅手当】</v>
      </c>
      <c r="Y612" s="70">
        <f t="shared" si="393"/>
        <v>0.5</v>
      </c>
      <c r="Z612" s="70">
        <f t="shared" si="394"/>
        <v>0</v>
      </c>
      <c r="AA612" s="70">
        <f t="shared" si="395"/>
        <v>0</v>
      </c>
      <c r="AB612" s="77">
        <f t="shared" si="396"/>
        <v>0</v>
      </c>
      <c r="AC612" s="70">
        <f t="shared" si="397"/>
        <v>0</v>
      </c>
      <c r="AD612" s="77">
        <f t="shared" si="398"/>
        <v>0</v>
      </c>
      <c r="AE612" s="70">
        <f t="shared" si="399"/>
        <v>0</v>
      </c>
      <c r="AF612" s="70">
        <f t="shared" si="400"/>
        <v>0</v>
      </c>
      <c r="AG612" s="70">
        <f t="shared" si="401"/>
        <v>0</v>
      </c>
    </row>
    <row r="613" spans="1:33" s="70" customFormat="1" ht="20.5" customHeight="1" x14ac:dyDescent="0.55000000000000004">
      <c r="A613" s="315"/>
      <c r="B613" s="101" t="s">
        <v>106</v>
      </c>
      <c r="C613" s="103" t="str">
        <f>IF('変更シート（１回目）'!D613=0,'変更シート（１回目）'!C613,'変更シート（１回目）'!D613)</f>
        <v/>
      </c>
      <c r="D613" s="301"/>
      <c r="E613" s="89"/>
      <c r="F613" s="102">
        <v>3</v>
      </c>
      <c r="G613" s="104"/>
      <c r="H613" s="105"/>
      <c r="I613" s="106">
        <f t="shared" si="390"/>
        <v>1</v>
      </c>
      <c r="J613" s="118" t="str">
        <f>IF('変更シート（１回目）'!L613="なし",'変更シート（１回目）'!J613,'変更シート（１回目）'!N613)</f>
        <v>【住宅手当】</v>
      </c>
      <c r="K613" s="107">
        <f>'変更シート（１回目）'!T613</f>
        <v>0</v>
      </c>
      <c r="L613" s="300" t="s">
        <v>108</v>
      </c>
      <c r="M613" s="333"/>
      <c r="N613" s="288" t="s">
        <v>20</v>
      </c>
      <c r="O613" s="289"/>
      <c r="P613" s="289"/>
      <c r="Q613" s="289"/>
      <c r="R613" s="289"/>
      <c r="S613" s="290" t="s">
        <v>17</v>
      </c>
      <c r="T613" s="107">
        <f t="shared" ref="T613:T622" si="402">IF(L613="【あり】",IF(N613="【住宅手当】",AC613,IF(N613="【宿舎借上げ】",AG613,0)),K613)</f>
        <v>0</v>
      </c>
      <c r="U613" s="107">
        <f t="shared" si="391"/>
        <v>0</v>
      </c>
      <c r="V613" s="291"/>
      <c r="X613" s="70" t="str">
        <f t="shared" si="392"/>
        <v>【住宅手当】</v>
      </c>
      <c r="Y613" s="70">
        <f t="shared" si="393"/>
        <v>0.5</v>
      </c>
      <c r="Z613" s="70">
        <f t="shared" si="394"/>
        <v>0</v>
      </c>
      <c r="AA613" s="70">
        <f t="shared" si="395"/>
        <v>0</v>
      </c>
      <c r="AB613" s="77">
        <f t="shared" si="396"/>
        <v>0</v>
      </c>
      <c r="AC613" s="70">
        <f t="shared" si="397"/>
        <v>0</v>
      </c>
      <c r="AD613" s="77">
        <f t="shared" si="398"/>
        <v>0</v>
      </c>
      <c r="AE613" s="70">
        <f t="shared" si="399"/>
        <v>0</v>
      </c>
      <c r="AF613" s="70">
        <f t="shared" si="400"/>
        <v>0</v>
      </c>
      <c r="AG613" s="70">
        <f t="shared" si="401"/>
        <v>0</v>
      </c>
    </row>
    <row r="614" spans="1:33" s="70" customFormat="1" ht="20.5" customHeight="1" x14ac:dyDescent="0.55000000000000004">
      <c r="A614" s="315"/>
      <c r="B614" s="323" t="s">
        <v>101</v>
      </c>
      <c r="C614" s="347" t="str">
        <f>IF('変更シート（１回目）'!D614=0,'変更シート（１回目）'!C614,'変更シート（１回目）'!D614)</f>
        <v/>
      </c>
      <c r="D614" s="329"/>
      <c r="E614" s="90"/>
      <c r="F614" s="102">
        <v>4</v>
      </c>
      <c r="G614" s="104"/>
      <c r="H614" s="105"/>
      <c r="I614" s="106">
        <f t="shared" si="390"/>
        <v>1</v>
      </c>
      <c r="J614" s="118" t="str">
        <f>IF('変更シート（１回目）'!L614="なし",'変更シート（１回目）'!J614,'変更シート（１回目）'!N614)</f>
        <v>【住宅手当】</v>
      </c>
      <c r="K614" s="107">
        <f>'変更シート（１回目）'!T614</f>
        <v>0</v>
      </c>
      <c r="L614" s="300" t="s">
        <v>108</v>
      </c>
      <c r="M614" s="333"/>
      <c r="N614" s="288" t="s">
        <v>20</v>
      </c>
      <c r="O614" s="289"/>
      <c r="P614" s="289"/>
      <c r="Q614" s="289"/>
      <c r="R614" s="289"/>
      <c r="S614" s="290" t="s">
        <v>17</v>
      </c>
      <c r="T614" s="107">
        <f t="shared" si="402"/>
        <v>0</v>
      </c>
      <c r="U614" s="107">
        <f t="shared" si="391"/>
        <v>0</v>
      </c>
      <c r="V614" s="291"/>
      <c r="X614" s="70" t="str">
        <f t="shared" si="392"/>
        <v>【住宅手当】</v>
      </c>
      <c r="Y614" s="70">
        <f t="shared" si="393"/>
        <v>0.5</v>
      </c>
      <c r="Z614" s="70">
        <f t="shared" si="394"/>
        <v>0</v>
      </c>
      <c r="AA614" s="70">
        <f t="shared" si="395"/>
        <v>0</v>
      </c>
      <c r="AB614" s="77">
        <f t="shared" si="396"/>
        <v>0</v>
      </c>
      <c r="AC614" s="70">
        <f t="shared" si="397"/>
        <v>0</v>
      </c>
      <c r="AD614" s="77">
        <f t="shared" si="398"/>
        <v>0</v>
      </c>
      <c r="AE614" s="70">
        <f t="shared" si="399"/>
        <v>0</v>
      </c>
      <c r="AF614" s="70">
        <f t="shared" si="400"/>
        <v>0</v>
      </c>
      <c r="AG614" s="70">
        <f t="shared" si="401"/>
        <v>0</v>
      </c>
    </row>
    <row r="615" spans="1:33" s="70" customFormat="1" ht="20.5" customHeight="1" x14ac:dyDescent="0.55000000000000004">
      <c r="A615" s="315"/>
      <c r="B615" s="324"/>
      <c r="C615" s="348"/>
      <c r="D615" s="330"/>
      <c r="E615" s="89"/>
      <c r="F615" s="102">
        <v>5</v>
      </c>
      <c r="G615" s="104"/>
      <c r="H615" s="105"/>
      <c r="I615" s="106">
        <f t="shared" si="390"/>
        <v>1</v>
      </c>
      <c r="J615" s="118" t="str">
        <f>IF('変更シート（１回目）'!L615="なし",'変更シート（１回目）'!J615,'変更シート（１回目）'!N615)</f>
        <v>【住宅手当】</v>
      </c>
      <c r="K615" s="107">
        <f>'変更シート（１回目）'!T615</f>
        <v>0</v>
      </c>
      <c r="L615" s="300" t="s">
        <v>108</v>
      </c>
      <c r="M615" s="333"/>
      <c r="N615" s="288" t="s">
        <v>20</v>
      </c>
      <c r="O615" s="289"/>
      <c r="P615" s="289"/>
      <c r="Q615" s="289"/>
      <c r="R615" s="289"/>
      <c r="S615" s="290" t="s">
        <v>17</v>
      </c>
      <c r="T615" s="107">
        <f t="shared" si="402"/>
        <v>0</v>
      </c>
      <c r="U615" s="107">
        <f t="shared" si="391"/>
        <v>0</v>
      </c>
      <c r="V615" s="291"/>
      <c r="X615" s="70" t="str">
        <f t="shared" si="392"/>
        <v>【住宅手当】</v>
      </c>
      <c r="Y615" s="70">
        <f t="shared" si="393"/>
        <v>0.5</v>
      </c>
      <c r="Z615" s="70">
        <f t="shared" si="394"/>
        <v>0</v>
      </c>
      <c r="AA615" s="70">
        <f t="shared" si="395"/>
        <v>0</v>
      </c>
      <c r="AB615" s="77">
        <f t="shared" si="396"/>
        <v>0</v>
      </c>
      <c r="AC615" s="70">
        <f t="shared" si="397"/>
        <v>0</v>
      </c>
      <c r="AD615" s="77">
        <f t="shared" si="398"/>
        <v>0</v>
      </c>
      <c r="AE615" s="70">
        <f t="shared" si="399"/>
        <v>0</v>
      </c>
      <c r="AF615" s="70">
        <f t="shared" si="400"/>
        <v>0</v>
      </c>
      <c r="AG615" s="70">
        <f t="shared" si="401"/>
        <v>0</v>
      </c>
    </row>
    <row r="616" spans="1:33" s="70" customFormat="1" ht="20.5" customHeight="1" thickBot="1" x14ac:dyDescent="0.6">
      <c r="A616" s="315"/>
      <c r="B616" s="325"/>
      <c r="C616" s="349"/>
      <c r="D616" s="331"/>
      <c r="E616" s="90"/>
      <c r="F616" s="102">
        <v>6</v>
      </c>
      <c r="G616" s="104"/>
      <c r="H616" s="105"/>
      <c r="I616" s="106">
        <f t="shared" si="390"/>
        <v>1</v>
      </c>
      <c r="J616" s="118" t="str">
        <f>IF('変更シート（１回目）'!L616="なし",'変更シート（１回目）'!J616,'変更シート（１回目）'!N616)</f>
        <v>【住宅手当】</v>
      </c>
      <c r="K616" s="107">
        <f>'変更シート（１回目）'!T616</f>
        <v>0</v>
      </c>
      <c r="L616" s="300" t="s">
        <v>108</v>
      </c>
      <c r="M616" s="333"/>
      <c r="N616" s="288" t="s">
        <v>20</v>
      </c>
      <c r="O616" s="289"/>
      <c r="P616" s="289"/>
      <c r="Q616" s="289"/>
      <c r="R616" s="289"/>
      <c r="S616" s="290" t="s">
        <v>17</v>
      </c>
      <c r="T616" s="107">
        <f t="shared" si="402"/>
        <v>0</v>
      </c>
      <c r="U616" s="107">
        <f t="shared" si="391"/>
        <v>0</v>
      </c>
      <c r="V616" s="291"/>
      <c r="X616" s="70" t="str">
        <f t="shared" si="392"/>
        <v>【住宅手当】</v>
      </c>
      <c r="Y616" s="70">
        <f t="shared" si="393"/>
        <v>0.5</v>
      </c>
      <c r="Z616" s="70">
        <f t="shared" si="394"/>
        <v>0</v>
      </c>
      <c r="AA616" s="70">
        <f t="shared" si="395"/>
        <v>0</v>
      </c>
      <c r="AB616" s="77">
        <f t="shared" si="396"/>
        <v>0</v>
      </c>
      <c r="AC616" s="70">
        <f t="shared" si="397"/>
        <v>0</v>
      </c>
      <c r="AD616" s="77">
        <f t="shared" si="398"/>
        <v>0</v>
      </c>
      <c r="AE616" s="70">
        <f t="shared" si="399"/>
        <v>0</v>
      </c>
      <c r="AF616" s="70">
        <f t="shared" si="400"/>
        <v>0</v>
      </c>
      <c r="AG616" s="70">
        <f t="shared" si="401"/>
        <v>0</v>
      </c>
    </row>
    <row r="617" spans="1:33" s="70" customFormat="1" ht="20.5" customHeight="1" x14ac:dyDescent="0.55000000000000004">
      <c r="A617" s="338"/>
      <c r="B617" s="99"/>
      <c r="C617" s="99"/>
      <c r="D617" s="99"/>
      <c r="E617" s="97"/>
      <c r="F617" s="102">
        <v>7</v>
      </c>
      <c r="G617" s="104"/>
      <c r="H617" s="105"/>
      <c r="I617" s="106">
        <f t="shared" si="390"/>
        <v>1</v>
      </c>
      <c r="J617" s="118" t="str">
        <f>IF('変更シート（１回目）'!L617="なし",'変更シート（１回目）'!J617,'変更シート（１回目）'!N617)</f>
        <v>【住宅手当】</v>
      </c>
      <c r="K617" s="107">
        <f>'変更シート（１回目）'!T617</f>
        <v>0</v>
      </c>
      <c r="L617" s="300" t="s">
        <v>108</v>
      </c>
      <c r="M617" s="333"/>
      <c r="N617" s="288" t="s">
        <v>20</v>
      </c>
      <c r="O617" s="289"/>
      <c r="P617" s="289"/>
      <c r="Q617" s="289"/>
      <c r="R617" s="289"/>
      <c r="S617" s="290" t="s">
        <v>17</v>
      </c>
      <c r="T617" s="107">
        <f t="shared" si="402"/>
        <v>0</v>
      </c>
      <c r="U617" s="107">
        <f t="shared" si="391"/>
        <v>0</v>
      </c>
      <c r="V617" s="291"/>
      <c r="X617" s="70" t="str">
        <f t="shared" si="392"/>
        <v>【住宅手当】</v>
      </c>
      <c r="Y617" s="70">
        <f t="shared" si="393"/>
        <v>0.5</v>
      </c>
      <c r="Z617" s="70">
        <f t="shared" si="394"/>
        <v>0</v>
      </c>
      <c r="AA617" s="70">
        <f t="shared" si="395"/>
        <v>0</v>
      </c>
      <c r="AB617" s="77">
        <f t="shared" si="396"/>
        <v>0</v>
      </c>
      <c r="AC617" s="70">
        <f t="shared" si="397"/>
        <v>0</v>
      </c>
      <c r="AD617" s="77">
        <f t="shared" si="398"/>
        <v>0</v>
      </c>
      <c r="AE617" s="70">
        <f t="shared" si="399"/>
        <v>0</v>
      </c>
      <c r="AF617" s="70">
        <f t="shared" si="400"/>
        <v>0</v>
      </c>
      <c r="AG617" s="70">
        <f t="shared" si="401"/>
        <v>0</v>
      </c>
    </row>
    <row r="618" spans="1:33" s="70" customFormat="1" ht="20.5" customHeight="1" thickBot="1" x14ac:dyDescent="0.6">
      <c r="A618" s="338"/>
      <c r="B618" s="100"/>
      <c r="C618" s="100"/>
      <c r="D618" s="100"/>
      <c r="E618" s="98"/>
      <c r="F618" s="102">
        <v>8</v>
      </c>
      <c r="G618" s="104"/>
      <c r="H618" s="105"/>
      <c r="I618" s="106">
        <f t="shared" si="390"/>
        <v>1</v>
      </c>
      <c r="J618" s="118" t="str">
        <f>IF('変更シート（１回目）'!L618="なし",'変更シート（１回目）'!J618,'変更シート（１回目）'!N618)</f>
        <v>【住宅手当】</v>
      </c>
      <c r="K618" s="107">
        <f>'変更シート（１回目）'!T618</f>
        <v>0</v>
      </c>
      <c r="L618" s="300" t="s">
        <v>108</v>
      </c>
      <c r="M618" s="333"/>
      <c r="N618" s="288" t="s">
        <v>20</v>
      </c>
      <c r="O618" s="289"/>
      <c r="P618" s="289"/>
      <c r="Q618" s="289"/>
      <c r="R618" s="289"/>
      <c r="S618" s="290" t="s">
        <v>17</v>
      </c>
      <c r="T618" s="107">
        <f t="shared" si="402"/>
        <v>0</v>
      </c>
      <c r="U618" s="107">
        <f t="shared" si="391"/>
        <v>0</v>
      </c>
      <c r="V618" s="291"/>
      <c r="X618" s="70" t="str">
        <f t="shared" si="392"/>
        <v>【住宅手当】</v>
      </c>
      <c r="Y618" s="70">
        <f t="shared" si="393"/>
        <v>0.5</v>
      </c>
      <c r="Z618" s="70">
        <f t="shared" si="394"/>
        <v>0</v>
      </c>
      <c r="AA618" s="70">
        <f t="shared" si="395"/>
        <v>0</v>
      </c>
      <c r="AB618" s="77">
        <f t="shared" si="396"/>
        <v>0</v>
      </c>
      <c r="AC618" s="70">
        <f t="shared" si="397"/>
        <v>0</v>
      </c>
      <c r="AD618" s="77">
        <f t="shared" si="398"/>
        <v>0</v>
      </c>
      <c r="AE618" s="70">
        <f t="shared" si="399"/>
        <v>0</v>
      </c>
      <c r="AF618" s="70">
        <f t="shared" si="400"/>
        <v>0</v>
      </c>
      <c r="AG618" s="70">
        <f t="shared" si="401"/>
        <v>0</v>
      </c>
    </row>
    <row r="619" spans="1:33" s="70" customFormat="1" ht="20.5" customHeight="1" thickBot="1" x14ac:dyDescent="0.6">
      <c r="A619" s="315"/>
      <c r="B619" s="172" t="str">
        <f>IF(D612=0,C612,D612)</f>
        <v/>
      </c>
      <c r="C619" s="173" t="s">
        <v>164</v>
      </c>
      <c r="D619" s="174"/>
      <c r="E619" s="89"/>
      <c r="F619" s="102">
        <v>9</v>
      </c>
      <c r="G619" s="104"/>
      <c r="H619" s="105"/>
      <c r="I619" s="106">
        <f t="shared" si="390"/>
        <v>1</v>
      </c>
      <c r="J619" s="118" t="str">
        <f>IF('変更シート（１回目）'!L619="なし",'変更シート（１回目）'!J619,'変更シート（１回目）'!N619)</f>
        <v>【住宅手当】</v>
      </c>
      <c r="K619" s="107">
        <f>'変更シート（１回目）'!T619</f>
        <v>0</v>
      </c>
      <c r="L619" s="300" t="s">
        <v>108</v>
      </c>
      <c r="M619" s="333"/>
      <c r="N619" s="288" t="s">
        <v>20</v>
      </c>
      <c r="O619" s="289"/>
      <c r="P619" s="289"/>
      <c r="Q619" s="289"/>
      <c r="R619" s="289"/>
      <c r="S619" s="290" t="s">
        <v>17</v>
      </c>
      <c r="T619" s="107">
        <f t="shared" si="402"/>
        <v>0</v>
      </c>
      <c r="U619" s="107">
        <f t="shared" si="391"/>
        <v>0</v>
      </c>
      <c r="V619" s="291"/>
      <c r="X619" s="70" t="str">
        <f t="shared" si="392"/>
        <v>【住宅手当】</v>
      </c>
      <c r="Y619" s="70">
        <f t="shared" si="393"/>
        <v>0.5</v>
      </c>
      <c r="Z619" s="70">
        <f t="shared" si="394"/>
        <v>0</v>
      </c>
      <c r="AA619" s="70">
        <f t="shared" si="395"/>
        <v>0</v>
      </c>
      <c r="AB619" s="77">
        <f t="shared" si="396"/>
        <v>0</v>
      </c>
      <c r="AC619" s="70">
        <f t="shared" si="397"/>
        <v>0</v>
      </c>
      <c r="AD619" s="77">
        <f t="shared" si="398"/>
        <v>0</v>
      </c>
      <c r="AE619" s="70">
        <f t="shared" si="399"/>
        <v>0</v>
      </c>
      <c r="AF619" s="70">
        <f t="shared" si="400"/>
        <v>0</v>
      </c>
      <c r="AG619" s="70">
        <f t="shared" si="401"/>
        <v>0</v>
      </c>
    </row>
    <row r="620" spans="1:33" s="70" customFormat="1" ht="20.5" customHeight="1" thickBot="1" x14ac:dyDescent="0.6">
      <c r="A620" s="315"/>
      <c r="B620" s="174" t="s">
        <v>5</v>
      </c>
      <c r="C620" s="175">
        <f>'変更シート（１回目）'!D620</f>
        <v>12</v>
      </c>
      <c r="D620" s="176">
        <f>COUNTIF(X611:X622,"&lt;&gt;【補助対象外】")</f>
        <v>12</v>
      </c>
      <c r="E620" s="90"/>
      <c r="F620" s="102">
        <v>10</v>
      </c>
      <c r="G620" s="104"/>
      <c r="H620" s="105"/>
      <c r="I620" s="106">
        <f t="shared" si="390"/>
        <v>1</v>
      </c>
      <c r="J620" s="118" t="str">
        <f>IF('変更シート（１回目）'!L620="なし",'変更シート（１回目）'!J620,'変更シート（１回目）'!N620)</f>
        <v>【住宅手当】</v>
      </c>
      <c r="K620" s="107">
        <f>'変更シート（１回目）'!T620</f>
        <v>0</v>
      </c>
      <c r="L620" s="300" t="s">
        <v>108</v>
      </c>
      <c r="M620" s="333"/>
      <c r="N620" s="288" t="s">
        <v>20</v>
      </c>
      <c r="O620" s="289"/>
      <c r="P620" s="289"/>
      <c r="Q620" s="289"/>
      <c r="R620" s="289"/>
      <c r="S620" s="290" t="s">
        <v>17</v>
      </c>
      <c r="T620" s="107">
        <f t="shared" si="402"/>
        <v>0</v>
      </c>
      <c r="U620" s="107">
        <f t="shared" si="391"/>
        <v>0</v>
      </c>
      <c r="V620" s="291"/>
      <c r="X620" s="70" t="str">
        <f t="shared" si="392"/>
        <v>【住宅手当】</v>
      </c>
      <c r="Y620" s="70">
        <f t="shared" si="393"/>
        <v>0.5</v>
      </c>
      <c r="Z620" s="70">
        <f t="shared" si="394"/>
        <v>0</v>
      </c>
      <c r="AA620" s="70">
        <f t="shared" si="395"/>
        <v>0</v>
      </c>
      <c r="AB620" s="77">
        <f t="shared" si="396"/>
        <v>0</v>
      </c>
      <c r="AC620" s="70">
        <f t="shared" si="397"/>
        <v>0</v>
      </c>
      <c r="AD620" s="77">
        <f t="shared" si="398"/>
        <v>0</v>
      </c>
      <c r="AE620" s="70">
        <f t="shared" si="399"/>
        <v>0</v>
      </c>
      <c r="AF620" s="70">
        <f t="shared" si="400"/>
        <v>0</v>
      </c>
      <c r="AG620" s="70">
        <f t="shared" si="401"/>
        <v>0</v>
      </c>
    </row>
    <row r="621" spans="1:33" s="70" customFormat="1" ht="20.5" customHeight="1" thickBot="1" x14ac:dyDescent="0.6">
      <c r="A621" s="315"/>
      <c r="B621" s="89" t="s">
        <v>114</v>
      </c>
      <c r="C621" s="182">
        <f>ROUNDDOWN(SUM(K611:K622),-3)</f>
        <v>0</v>
      </c>
      <c r="D621" s="177">
        <f>ROUNDDOWN(SUM(T611:T622),-3)</f>
        <v>0</v>
      </c>
      <c r="E621" s="89"/>
      <c r="F621" s="102">
        <v>11</v>
      </c>
      <c r="G621" s="104"/>
      <c r="H621" s="105"/>
      <c r="I621" s="106">
        <f t="shared" si="390"/>
        <v>1</v>
      </c>
      <c r="J621" s="118" t="str">
        <f>IF('変更シート（１回目）'!L621="なし",'変更シート（１回目）'!J621,'変更シート（１回目）'!N621)</f>
        <v>【住宅手当】</v>
      </c>
      <c r="K621" s="107">
        <f>'変更シート（１回目）'!T621</f>
        <v>0</v>
      </c>
      <c r="L621" s="300" t="s">
        <v>108</v>
      </c>
      <c r="M621" s="333"/>
      <c r="N621" s="288" t="s">
        <v>20</v>
      </c>
      <c r="O621" s="289"/>
      <c r="P621" s="289"/>
      <c r="Q621" s="289"/>
      <c r="R621" s="289"/>
      <c r="S621" s="290" t="s">
        <v>17</v>
      </c>
      <c r="T621" s="107">
        <f t="shared" si="402"/>
        <v>0</v>
      </c>
      <c r="U621" s="107">
        <f t="shared" si="391"/>
        <v>0</v>
      </c>
      <c r="V621" s="291"/>
      <c r="X621" s="70" t="str">
        <f t="shared" si="392"/>
        <v>【住宅手当】</v>
      </c>
      <c r="Y621" s="70">
        <f t="shared" si="393"/>
        <v>0.5</v>
      </c>
      <c r="Z621" s="70">
        <f t="shared" si="394"/>
        <v>0</v>
      </c>
      <c r="AA621" s="70">
        <f t="shared" si="395"/>
        <v>0</v>
      </c>
      <c r="AB621" s="77">
        <f t="shared" si="396"/>
        <v>0</v>
      </c>
      <c r="AC621" s="70">
        <f t="shared" si="397"/>
        <v>0</v>
      </c>
      <c r="AD621" s="77">
        <f t="shared" si="398"/>
        <v>0</v>
      </c>
      <c r="AE621" s="70">
        <f t="shared" si="399"/>
        <v>0</v>
      </c>
      <c r="AF621" s="70">
        <f t="shared" si="400"/>
        <v>0</v>
      </c>
      <c r="AG621" s="70">
        <f t="shared" si="401"/>
        <v>0</v>
      </c>
    </row>
    <row r="622" spans="1:33" s="70" customFormat="1" ht="20.5" customHeight="1" thickBot="1" x14ac:dyDescent="0.6">
      <c r="A622" s="315"/>
      <c r="B622" s="183" t="s">
        <v>115</v>
      </c>
      <c r="C622" s="178"/>
      <c r="D622" s="179">
        <f>D621-C621</f>
        <v>0</v>
      </c>
      <c r="E622" s="90"/>
      <c r="F622" s="108">
        <v>12</v>
      </c>
      <c r="G622" s="109"/>
      <c r="H622" s="110"/>
      <c r="I622" s="111">
        <f t="shared" si="390"/>
        <v>1</v>
      </c>
      <c r="J622" s="120" t="str">
        <f>IF('変更シート（１回目）'!L622="なし",'変更シート（１回目）'!J622,'変更シート（１回目）'!N622)</f>
        <v>【住宅手当】</v>
      </c>
      <c r="K622" s="112">
        <f>'変更シート（１回目）'!T622</f>
        <v>0</v>
      </c>
      <c r="L622" s="303" t="s">
        <v>108</v>
      </c>
      <c r="M622" s="334"/>
      <c r="N622" s="295" t="s">
        <v>20</v>
      </c>
      <c r="O622" s="296"/>
      <c r="P622" s="296"/>
      <c r="Q622" s="296"/>
      <c r="R622" s="296"/>
      <c r="S622" s="297" t="s">
        <v>17</v>
      </c>
      <c r="T622" s="112">
        <f t="shared" si="402"/>
        <v>0</v>
      </c>
      <c r="U622" s="112">
        <f t="shared" si="391"/>
        <v>0</v>
      </c>
      <c r="V622" s="298"/>
      <c r="X622" s="70" t="str">
        <f t="shared" si="392"/>
        <v>【住宅手当】</v>
      </c>
      <c r="Y622" s="70">
        <f t="shared" si="393"/>
        <v>0.5</v>
      </c>
      <c r="Z622" s="70">
        <f t="shared" si="394"/>
        <v>0</v>
      </c>
      <c r="AA622" s="70">
        <f t="shared" si="395"/>
        <v>0</v>
      </c>
      <c r="AB622" s="77">
        <f t="shared" si="396"/>
        <v>0</v>
      </c>
      <c r="AC622" s="70">
        <f t="shared" si="397"/>
        <v>0</v>
      </c>
      <c r="AD622" s="77">
        <f t="shared" si="398"/>
        <v>0</v>
      </c>
      <c r="AE622" s="70">
        <f t="shared" si="399"/>
        <v>0</v>
      </c>
      <c r="AF622" s="70">
        <f t="shared" si="400"/>
        <v>0</v>
      </c>
      <c r="AG622" s="70">
        <f t="shared" si="401"/>
        <v>0</v>
      </c>
    </row>
    <row r="623" spans="1:33" s="70" customFormat="1" ht="3.65" customHeight="1" x14ac:dyDescent="0.55000000000000004">
      <c r="A623" s="147"/>
      <c r="B623" s="91"/>
      <c r="C623" s="71"/>
      <c r="D623" s="151"/>
      <c r="E623" s="92"/>
      <c r="F623" s="71"/>
      <c r="G623" s="93"/>
      <c r="H623" s="93"/>
      <c r="I623" s="94"/>
      <c r="J623" s="156"/>
      <c r="K623" s="95"/>
      <c r="L623" s="156"/>
      <c r="M623" s="157"/>
      <c r="N623" s="267"/>
      <c r="O623" s="268"/>
      <c r="P623" s="268"/>
      <c r="Q623" s="268"/>
      <c r="R623" s="268"/>
      <c r="S623" s="267"/>
      <c r="T623" s="95"/>
      <c r="U623" s="95"/>
      <c r="V623" s="96"/>
      <c r="AB623" s="77"/>
      <c r="AD623" s="77"/>
    </row>
    <row r="624" spans="1:33" s="70" customFormat="1" ht="3.65" customHeight="1" x14ac:dyDescent="0.55000000000000004">
      <c r="A624" s="147"/>
      <c r="B624" s="91"/>
      <c r="C624" s="71"/>
      <c r="D624" s="151"/>
      <c r="E624" s="92"/>
      <c r="F624" s="71"/>
      <c r="G624" s="93"/>
      <c r="H624" s="93"/>
      <c r="I624" s="94"/>
      <c r="J624" s="156"/>
      <c r="K624" s="95"/>
      <c r="L624" s="156"/>
      <c r="M624" s="157"/>
      <c r="N624" s="267"/>
      <c r="O624" s="268"/>
      <c r="P624" s="268"/>
      <c r="Q624" s="268"/>
      <c r="R624" s="268"/>
      <c r="S624" s="267"/>
      <c r="T624" s="95"/>
      <c r="U624" s="95"/>
      <c r="V624" s="96"/>
      <c r="AB624" s="77"/>
      <c r="AD624" s="77"/>
    </row>
    <row r="625" spans="1:33" s="70" customFormat="1" ht="3.65" customHeight="1" thickBot="1" x14ac:dyDescent="0.6">
      <c r="A625" s="147"/>
      <c r="B625" s="91"/>
      <c r="C625" s="71"/>
      <c r="D625" s="151"/>
      <c r="E625" s="92"/>
      <c r="F625" s="71"/>
      <c r="G625" s="93"/>
      <c r="H625" s="93"/>
      <c r="I625" s="94"/>
      <c r="J625" s="156"/>
      <c r="K625" s="95"/>
      <c r="L625" s="156"/>
      <c r="M625" s="157"/>
      <c r="N625" s="267"/>
      <c r="O625" s="268"/>
      <c r="P625" s="268"/>
      <c r="Q625" s="268"/>
      <c r="R625" s="268"/>
      <c r="S625" s="267"/>
      <c r="T625" s="95"/>
      <c r="U625" s="95"/>
      <c r="V625" s="96"/>
      <c r="AB625" s="77"/>
      <c r="AD625" s="77"/>
    </row>
    <row r="626" spans="1:33" s="70" customFormat="1" ht="3.65" customHeight="1" x14ac:dyDescent="0.55000000000000004">
      <c r="A626" s="147"/>
      <c r="B626" s="162"/>
      <c r="C626" s="164"/>
      <c r="D626" s="161"/>
      <c r="E626" s="163"/>
      <c r="F626" s="164"/>
      <c r="G626" s="165"/>
      <c r="H626" s="165"/>
      <c r="I626" s="166"/>
      <c r="J626" s="180"/>
      <c r="K626" s="167"/>
      <c r="L626" s="180"/>
      <c r="M626" s="181"/>
      <c r="N626" s="269"/>
      <c r="O626" s="270"/>
      <c r="P626" s="270"/>
      <c r="Q626" s="270"/>
      <c r="R626" s="270"/>
      <c r="S626" s="269"/>
      <c r="T626" s="167"/>
      <c r="U626" s="167"/>
      <c r="V626" s="168"/>
      <c r="AB626" s="77"/>
      <c r="AD626" s="77"/>
    </row>
    <row r="627" spans="1:33" s="70" customFormat="1" ht="3.65" customHeight="1" x14ac:dyDescent="0.55000000000000004">
      <c r="A627" s="147"/>
      <c r="B627" s="91"/>
      <c r="C627" s="71"/>
      <c r="D627" s="151"/>
      <c r="E627" s="92"/>
      <c r="F627" s="71"/>
      <c r="G627" s="93"/>
      <c r="H627" s="93"/>
      <c r="I627" s="94"/>
      <c r="J627" s="156"/>
      <c r="K627" s="95"/>
      <c r="L627" s="156"/>
      <c r="M627" s="157"/>
      <c r="N627" s="267"/>
      <c r="O627" s="268"/>
      <c r="P627" s="268"/>
      <c r="Q627" s="268"/>
      <c r="R627" s="268"/>
      <c r="S627" s="267"/>
      <c r="T627" s="95"/>
      <c r="U627" s="95"/>
      <c r="V627" s="96"/>
      <c r="AB627" s="77"/>
      <c r="AD627" s="77"/>
    </row>
    <row r="628" spans="1:33" s="70" customFormat="1" ht="3.65" customHeight="1" x14ac:dyDescent="0.55000000000000004">
      <c r="A628" s="147"/>
      <c r="B628" s="91"/>
      <c r="C628" s="71"/>
      <c r="D628" s="151"/>
      <c r="E628" s="92"/>
      <c r="F628" s="71"/>
      <c r="G628" s="93"/>
      <c r="H628" s="93"/>
      <c r="I628" s="94"/>
      <c r="J628" s="156"/>
      <c r="K628" s="95"/>
      <c r="L628" s="156"/>
      <c r="M628" s="157"/>
      <c r="N628" s="267"/>
      <c r="O628" s="268"/>
      <c r="P628" s="268"/>
      <c r="Q628" s="268"/>
      <c r="R628" s="268"/>
      <c r="S628" s="267"/>
      <c r="T628" s="95"/>
      <c r="U628" s="95"/>
      <c r="V628" s="96"/>
      <c r="AB628" s="77"/>
      <c r="AD628" s="77"/>
    </row>
    <row r="629" spans="1:33" ht="20" thickBot="1" x14ac:dyDescent="0.5">
      <c r="B629" s="6"/>
      <c r="C629" s="6"/>
      <c r="D629" s="122" t="str">
        <f>'変更シート（１回目）'!D629</f>
        <v>32人目</v>
      </c>
      <c r="E629" s="6"/>
      <c r="F629" s="6"/>
      <c r="N629" s="155"/>
      <c r="O629" s="154"/>
      <c r="P629" s="154"/>
      <c r="Q629" s="154"/>
      <c r="R629" s="154"/>
      <c r="S629" s="154"/>
      <c r="T629" s="154"/>
      <c r="U629" s="154"/>
      <c r="V629" s="155"/>
    </row>
    <row r="630" spans="1:33" s="70" customFormat="1" ht="48" customHeight="1" thickBot="1" x14ac:dyDescent="0.6">
      <c r="A630" s="78"/>
      <c r="B630" s="83" t="s">
        <v>94</v>
      </c>
      <c r="C630" s="83" t="s">
        <v>105</v>
      </c>
      <c r="D630" s="114" t="s">
        <v>107</v>
      </c>
      <c r="E630" s="88"/>
      <c r="F630" s="83" t="s">
        <v>93</v>
      </c>
      <c r="G630" s="84" t="s">
        <v>66</v>
      </c>
      <c r="H630" s="84" t="s">
        <v>67</v>
      </c>
      <c r="I630" s="81" t="s">
        <v>73</v>
      </c>
      <c r="J630" s="116" t="s">
        <v>172</v>
      </c>
      <c r="K630" s="116" t="s">
        <v>170</v>
      </c>
      <c r="L630" s="116" t="s">
        <v>109</v>
      </c>
      <c r="M630" s="116"/>
      <c r="N630" s="84" t="s">
        <v>75</v>
      </c>
      <c r="O630" s="84" t="s">
        <v>69</v>
      </c>
      <c r="P630" s="84" t="s">
        <v>68</v>
      </c>
      <c r="Q630" s="84" t="s">
        <v>70</v>
      </c>
      <c r="R630" s="84" t="s">
        <v>71</v>
      </c>
      <c r="S630" s="84" t="s">
        <v>15</v>
      </c>
      <c r="T630" s="121" t="s">
        <v>113</v>
      </c>
      <c r="U630" s="80" t="s">
        <v>74</v>
      </c>
      <c r="V630" s="69" t="s">
        <v>116</v>
      </c>
      <c r="Y630" s="70" t="s">
        <v>54</v>
      </c>
      <c r="Z630" s="70" t="s">
        <v>79</v>
      </c>
      <c r="AA630" s="70" t="s">
        <v>56</v>
      </c>
      <c r="AB630" s="70" t="s">
        <v>57</v>
      </c>
      <c r="AC630" s="71" t="s">
        <v>58</v>
      </c>
      <c r="AD630" s="70" t="s">
        <v>59</v>
      </c>
      <c r="AE630" s="70" t="s">
        <v>60</v>
      </c>
      <c r="AF630" s="70" t="s">
        <v>61</v>
      </c>
      <c r="AG630" s="70" t="s">
        <v>62</v>
      </c>
    </row>
    <row r="631" spans="1:33" s="70" customFormat="1" ht="20.5" customHeight="1" x14ac:dyDescent="0.55000000000000004">
      <c r="A631" s="315"/>
      <c r="B631" s="72" t="s">
        <v>96</v>
      </c>
      <c r="C631" s="184" t="str">
        <f>IF('変更シート（１回目）'!D631=0,'変更シート（１回目）'!C631,'変更シート（１回目）'!D631)</f>
        <v/>
      </c>
      <c r="D631" s="304"/>
      <c r="E631" s="89"/>
      <c r="F631" s="87">
        <v>1</v>
      </c>
      <c r="G631" s="73"/>
      <c r="H631" s="74"/>
      <c r="I631" s="75">
        <f t="shared" ref="I631:I642" si="403">IF(H631-G631+1&lt;10,IF(H631-G631+1&gt;0,H631-G631+1,"✕"),"✕")</f>
        <v>1</v>
      </c>
      <c r="J631" s="119" t="str">
        <f>IF('変更シート（１回目）'!L631="なし",'変更シート（１回目）'!J631,'変更シート（１回目）'!N631)</f>
        <v>【住宅手当】</v>
      </c>
      <c r="K631" s="117">
        <f>'変更シート（１回目）'!T631</f>
        <v>0</v>
      </c>
      <c r="L631" s="300" t="s">
        <v>108</v>
      </c>
      <c r="M631" s="332" t="s">
        <v>110</v>
      </c>
      <c r="N631" s="283" t="s">
        <v>20</v>
      </c>
      <c r="O631" s="284"/>
      <c r="P631" s="284"/>
      <c r="Q631" s="284"/>
      <c r="R631" s="284"/>
      <c r="S631" s="285" t="s">
        <v>17</v>
      </c>
      <c r="T631" s="76">
        <f>IF(L631="【あり】",IF(N631="【住宅手当】",AC631,IF(N631="【宿舎借上げ】",AG631,0)),K631)</f>
        <v>0</v>
      </c>
      <c r="U631" s="76">
        <f t="shared" ref="U631:U642" si="404">I631*T631</f>
        <v>0</v>
      </c>
      <c r="V631" s="286"/>
      <c r="X631" s="70" t="str">
        <f t="shared" ref="X631:X642" si="405">IF(L631="【あり】",N631,J631)</f>
        <v>【住宅手当】</v>
      </c>
      <c r="Y631" s="70">
        <f t="shared" ref="Y631:Y642" si="406">IF(S631="標準エリア",1/2,(IF(S631="加算エリア",2/3,0)))</f>
        <v>0.5</v>
      </c>
      <c r="Z631" s="70">
        <f t="shared" ref="Z631:Z642" si="407">P631*Y631</f>
        <v>0</v>
      </c>
      <c r="AA631" s="70">
        <f t="shared" ref="AA631:AA642" si="408">IF(Z631&gt;=(IF(S631="標準エリア",10000,IF(S631="加算エリア",14000,0))),IF(S631="標準エリア",10000,IF(S631="加算エリア",14000,0)),Z631)</f>
        <v>0</v>
      </c>
      <c r="AB631" s="77">
        <f t="shared" ref="AB631:AB642" si="409">O631-P631</f>
        <v>0</v>
      </c>
      <c r="AC631" s="70">
        <f t="shared" ref="AC631:AC642" si="410">IF(AA631&gt;=AB631,AB631,AA631)</f>
        <v>0</v>
      </c>
      <c r="AD631" s="77">
        <f t="shared" ref="AD631:AD642" si="411">Q631-R631</f>
        <v>0</v>
      </c>
      <c r="AE631" s="70">
        <f t="shared" ref="AE631:AE642" si="412">AD631*Y631</f>
        <v>0</v>
      </c>
      <c r="AF631" s="70">
        <f t="shared" ref="AF631:AF642" si="413">IF(AE631&gt;=(IF(S631="標準エリア",10000,14000)),(IF(S631="標準エリア",10000,14000)),AE631)</f>
        <v>0</v>
      </c>
      <c r="AG631" s="70">
        <f t="shared" ref="AG631:AG642" si="414">IF(AF631&gt;=R631,R631,AF631)</f>
        <v>0</v>
      </c>
    </row>
    <row r="632" spans="1:33" s="70" customFormat="1" ht="20.5" customHeight="1" x14ac:dyDescent="0.55000000000000004">
      <c r="A632" s="315"/>
      <c r="B632" s="101" t="s">
        <v>97</v>
      </c>
      <c r="C632" s="102" t="str">
        <f>IF('変更シート（１回目）'!D632=0,'変更シート（１回目）'!C632,'変更シート（１回目）'!D632)</f>
        <v/>
      </c>
      <c r="D632" s="301"/>
      <c r="E632" s="90"/>
      <c r="F632" s="102">
        <v>2</v>
      </c>
      <c r="G632" s="104"/>
      <c r="H632" s="105"/>
      <c r="I632" s="106">
        <f t="shared" si="403"/>
        <v>1</v>
      </c>
      <c r="J632" s="118" t="str">
        <f>IF('変更シート（１回目）'!L632="なし",'変更シート（１回目）'!J632,'変更シート（１回目）'!N632)</f>
        <v>【住宅手当】</v>
      </c>
      <c r="K632" s="107">
        <f>'変更シート（１回目）'!T632</f>
        <v>0</v>
      </c>
      <c r="L632" s="300" t="s">
        <v>108</v>
      </c>
      <c r="M632" s="333"/>
      <c r="N632" s="288" t="s">
        <v>20</v>
      </c>
      <c r="O632" s="289"/>
      <c r="P632" s="289"/>
      <c r="Q632" s="289"/>
      <c r="R632" s="289"/>
      <c r="S632" s="290" t="s">
        <v>17</v>
      </c>
      <c r="T632" s="107">
        <f>IF(L632="【あり】",IF(N632="【住宅手当】",AC632,IF(N632="【宿舎借上げ】",AG632,0)),K632)</f>
        <v>0</v>
      </c>
      <c r="U632" s="107">
        <f t="shared" si="404"/>
        <v>0</v>
      </c>
      <c r="V632" s="291"/>
      <c r="X632" s="70" t="str">
        <f t="shared" si="405"/>
        <v>【住宅手当】</v>
      </c>
      <c r="Y632" s="70">
        <f t="shared" si="406"/>
        <v>0.5</v>
      </c>
      <c r="Z632" s="70">
        <f t="shared" si="407"/>
        <v>0</v>
      </c>
      <c r="AA632" s="70">
        <f t="shared" si="408"/>
        <v>0</v>
      </c>
      <c r="AB632" s="77">
        <f t="shared" si="409"/>
        <v>0</v>
      </c>
      <c r="AC632" s="70">
        <f t="shared" si="410"/>
        <v>0</v>
      </c>
      <c r="AD632" s="77">
        <f t="shared" si="411"/>
        <v>0</v>
      </c>
      <c r="AE632" s="70">
        <f t="shared" si="412"/>
        <v>0</v>
      </c>
      <c r="AF632" s="70">
        <f t="shared" si="413"/>
        <v>0</v>
      </c>
      <c r="AG632" s="70">
        <f t="shared" si="414"/>
        <v>0</v>
      </c>
    </row>
    <row r="633" spans="1:33" s="70" customFormat="1" ht="20.5" customHeight="1" x14ac:dyDescent="0.55000000000000004">
      <c r="A633" s="315"/>
      <c r="B633" s="101" t="s">
        <v>106</v>
      </c>
      <c r="C633" s="103" t="str">
        <f>IF('変更シート（１回目）'!D633=0,'変更シート（１回目）'!C633,'変更シート（１回目）'!D633)</f>
        <v/>
      </c>
      <c r="D633" s="301"/>
      <c r="E633" s="89"/>
      <c r="F633" s="102">
        <v>3</v>
      </c>
      <c r="G633" s="104"/>
      <c r="H633" s="105"/>
      <c r="I633" s="106">
        <f t="shared" si="403"/>
        <v>1</v>
      </c>
      <c r="J633" s="118" t="str">
        <f>IF('変更シート（１回目）'!L633="なし",'変更シート（１回目）'!J633,'変更シート（１回目）'!N633)</f>
        <v>【住宅手当】</v>
      </c>
      <c r="K633" s="107">
        <f>'変更シート（１回目）'!T633</f>
        <v>0</v>
      </c>
      <c r="L633" s="300" t="s">
        <v>108</v>
      </c>
      <c r="M633" s="333"/>
      <c r="N633" s="288" t="s">
        <v>20</v>
      </c>
      <c r="O633" s="289"/>
      <c r="P633" s="289"/>
      <c r="Q633" s="289"/>
      <c r="R633" s="289"/>
      <c r="S633" s="290" t="s">
        <v>17</v>
      </c>
      <c r="T633" s="107">
        <f t="shared" ref="T633:T642" si="415">IF(L633="【あり】",IF(N633="【住宅手当】",AC633,IF(N633="【宿舎借上げ】",AG633,0)),K633)</f>
        <v>0</v>
      </c>
      <c r="U633" s="107">
        <f t="shared" si="404"/>
        <v>0</v>
      </c>
      <c r="V633" s="291"/>
      <c r="X633" s="70" t="str">
        <f t="shared" si="405"/>
        <v>【住宅手当】</v>
      </c>
      <c r="Y633" s="70">
        <f t="shared" si="406"/>
        <v>0.5</v>
      </c>
      <c r="Z633" s="70">
        <f t="shared" si="407"/>
        <v>0</v>
      </c>
      <c r="AA633" s="70">
        <f t="shared" si="408"/>
        <v>0</v>
      </c>
      <c r="AB633" s="77">
        <f t="shared" si="409"/>
        <v>0</v>
      </c>
      <c r="AC633" s="70">
        <f t="shared" si="410"/>
        <v>0</v>
      </c>
      <c r="AD633" s="77">
        <f t="shared" si="411"/>
        <v>0</v>
      </c>
      <c r="AE633" s="70">
        <f t="shared" si="412"/>
        <v>0</v>
      </c>
      <c r="AF633" s="70">
        <f t="shared" si="413"/>
        <v>0</v>
      </c>
      <c r="AG633" s="70">
        <f t="shared" si="414"/>
        <v>0</v>
      </c>
    </row>
    <row r="634" spans="1:33" s="70" customFormat="1" ht="20.5" customHeight="1" x14ac:dyDescent="0.55000000000000004">
      <c r="A634" s="315"/>
      <c r="B634" s="323" t="s">
        <v>101</v>
      </c>
      <c r="C634" s="347" t="str">
        <f>IF('変更シート（１回目）'!D634=0,'変更シート（１回目）'!C634,'変更シート（１回目）'!D634)</f>
        <v/>
      </c>
      <c r="D634" s="329"/>
      <c r="E634" s="90"/>
      <c r="F634" s="102">
        <v>4</v>
      </c>
      <c r="G634" s="104"/>
      <c r="H634" s="105"/>
      <c r="I634" s="106">
        <f t="shared" si="403"/>
        <v>1</v>
      </c>
      <c r="J634" s="118" t="str">
        <f>IF('変更シート（１回目）'!L634="なし",'変更シート（１回目）'!J634,'変更シート（１回目）'!N634)</f>
        <v>【住宅手当】</v>
      </c>
      <c r="K634" s="107">
        <f>'変更シート（１回目）'!T634</f>
        <v>0</v>
      </c>
      <c r="L634" s="300" t="s">
        <v>108</v>
      </c>
      <c r="M634" s="333"/>
      <c r="N634" s="288" t="s">
        <v>20</v>
      </c>
      <c r="O634" s="289"/>
      <c r="P634" s="289"/>
      <c r="Q634" s="289"/>
      <c r="R634" s="289"/>
      <c r="S634" s="290" t="s">
        <v>17</v>
      </c>
      <c r="T634" s="107">
        <f t="shared" si="415"/>
        <v>0</v>
      </c>
      <c r="U634" s="107">
        <f t="shared" si="404"/>
        <v>0</v>
      </c>
      <c r="V634" s="291"/>
      <c r="X634" s="70" t="str">
        <f t="shared" si="405"/>
        <v>【住宅手当】</v>
      </c>
      <c r="Y634" s="70">
        <f t="shared" si="406"/>
        <v>0.5</v>
      </c>
      <c r="Z634" s="70">
        <f t="shared" si="407"/>
        <v>0</v>
      </c>
      <c r="AA634" s="70">
        <f t="shared" si="408"/>
        <v>0</v>
      </c>
      <c r="AB634" s="77">
        <f t="shared" si="409"/>
        <v>0</v>
      </c>
      <c r="AC634" s="70">
        <f t="shared" si="410"/>
        <v>0</v>
      </c>
      <c r="AD634" s="77">
        <f t="shared" si="411"/>
        <v>0</v>
      </c>
      <c r="AE634" s="70">
        <f t="shared" si="412"/>
        <v>0</v>
      </c>
      <c r="AF634" s="70">
        <f t="shared" si="413"/>
        <v>0</v>
      </c>
      <c r="AG634" s="70">
        <f t="shared" si="414"/>
        <v>0</v>
      </c>
    </row>
    <row r="635" spans="1:33" s="70" customFormat="1" ht="20.5" customHeight="1" x14ac:dyDescent="0.55000000000000004">
      <c r="A635" s="315"/>
      <c r="B635" s="324"/>
      <c r="C635" s="348"/>
      <c r="D635" s="330"/>
      <c r="E635" s="89"/>
      <c r="F635" s="102">
        <v>5</v>
      </c>
      <c r="G635" s="104"/>
      <c r="H635" s="105"/>
      <c r="I635" s="106">
        <f t="shared" si="403"/>
        <v>1</v>
      </c>
      <c r="J635" s="118" t="str">
        <f>IF('変更シート（１回目）'!L635="なし",'変更シート（１回目）'!J635,'変更シート（１回目）'!N635)</f>
        <v>【住宅手当】</v>
      </c>
      <c r="K635" s="107">
        <f>'変更シート（１回目）'!T635</f>
        <v>0</v>
      </c>
      <c r="L635" s="300" t="s">
        <v>108</v>
      </c>
      <c r="M635" s="333"/>
      <c r="N635" s="288" t="s">
        <v>20</v>
      </c>
      <c r="O635" s="289"/>
      <c r="P635" s="289"/>
      <c r="Q635" s="289"/>
      <c r="R635" s="289"/>
      <c r="S635" s="290" t="s">
        <v>17</v>
      </c>
      <c r="T635" s="107">
        <f t="shared" si="415"/>
        <v>0</v>
      </c>
      <c r="U635" s="107">
        <f t="shared" si="404"/>
        <v>0</v>
      </c>
      <c r="V635" s="291"/>
      <c r="X635" s="70" t="str">
        <f t="shared" si="405"/>
        <v>【住宅手当】</v>
      </c>
      <c r="Y635" s="70">
        <f t="shared" si="406"/>
        <v>0.5</v>
      </c>
      <c r="Z635" s="70">
        <f t="shared" si="407"/>
        <v>0</v>
      </c>
      <c r="AA635" s="70">
        <f t="shared" si="408"/>
        <v>0</v>
      </c>
      <c r="AB635" s="77">
        <f t="shared" si="409"/>
        <v>0</v>
      </c>
      <c r="AC635" s="70">
        <f t="shared" si="410"/>
        <v>0</v>
      </c>
      <c r="AD635" s="77">
        <f t="shared" si="411"/>
        <v>0</v>
      </c>
      <c r="AE635" s="70">
        <f t="shared" si="412"/>
        <v>0</v>
      </c>
      <c r="AF635" s="70">
        <f t="shared" si="413"/>
        <v>0</v>
      </c>
      <c r="AG635" s="70">
        <f t="shared" si="414"/>
        <v>0</v>
      </c>
    </row>
    <row r="636" spans="1:33" s="70" customFormat="1" ht="20.5" customHeight="1" thickBot="1" x14ac:dyDescent="0.6">
      <c r="A636" s="315"/>
      <c r="B636" s="325"/>
      <c r="C636" s="349"/>
      <c r="D636" s="331"/>
      <c r="E636" s="90"/>
      <c r="F636" s="102">
        <v>6</v>
      </c>
      <c r="G636" s="104"/>
      <c r="H636" s="105"/>
      <c r="I636" s="106">
        <f t="shared" si="403"/>
        <v>1</v>
      </c>
      <c r="J636" s="118" t="str">
        <f>IF('変更シート（１回目）'!L636="なし",'変更シート（１回目）'!J636,'変更シート（１回目）'!N636)</f>
        <v>【住宅手当】</v>
      </c>
      <c r="K636" s="107">
        <f>'変更シート（１回目）'!T636</f>
        <v>0</v>
      </c>
      <c r="L636" s="300" t="s">
        <v>108</v>
      </c>
      <c r="M636" s="333"/>
      <c r="N636" s="288" t="s">
        <v>20</v>
      </c>
      <c r="O636" s="289"/>
      <c r="P636" s="289"/>
      <c r="Q636" s="289"/>
      <c r="R636" s="289"/>
      <c r="S636" s="290" t="s">
        <v>17</v>
      </c>
      <c r="T636" s="107">
        <f t="shared" si="415"/>
        <v>0</v>
      </c>
      <c r="U636" s="107">
        <f t="shared" si="404"/>
        <v>0</v>
      </c>
      <c r="V636" s="291"/>
      <c r="X636" s="70" t="str">
        <f t="shared" si="405"/>
        <v>【住宅手当】</v>
      </c>
      <c r="Y636" s="70">
        <f t="shared" si="406"/>
        <v>0.5</v>
      </c>
      <c r="Z636" s="70">
        <f t="shared" si="407"/>
        <v>0</v>
      </c>
      <c r="AA636" s="70">
        <f t="shared" si="408"/>
        <v>0</v>
      </c>
      <c r="AB636" s="77">
        <f t="shared" si="409"/>
        <v>0</v>
      </c>
      <c r="AC636" s="70">
        <f t="shared" si="410"/>
        <v>0</v>
      </c>
      <c r="AD636" s="77">
        <f t="shared" si="411"/>
        <v>0</v>
      </c>
      <c r="AE636" s="70">
        <f t="shared" si="412"/>
        <v>0</v>
      </c>
      <c r="AF636" s="70">
        <f t="shared" si="413"/>
        <v>0</v>
      </c>
      <c r="AG636" s="70">
        <f t="shared" si="414"/>
        <v>0</v>
      </c>
    </row>
    <row r="637" spans="1:33" s="70" customFormat="1" ht="20.5" customHeight="1" x14ac:dyDescent="0.55000000000000004">
      <c r="A637" s="338"/>
      <c r="B637" s="99"/>
      <c r="C637" s="99"/>
      <c r="D637" s="99"/>
      <c r="E637" s="97"/>
      <c r="F637" s="102">
        <v>7</v>
      </c>
      <c r="G637" s="104"/>
      <c r="H637" s="105"/>
      <c r="I637" s="106">
        <f t="shared" si="403"/>
        <v>1</v>
      </c>
      <c r="J637" s="118" t="str">
        <f>IF('変更シート（１回目）'!L637="なし",'変更シート（１回目）'!J637,'変更シート（１回目）'!N637)</f>
        <v>【住宅手当】</v>
      </c>
      <c r="K637" s="107">
        <f>'変更シート（１回目）'!T637</f>
        <v>0</v>
      </c>
      <c r="L637" s="300" t="s">
        <v>108</v>
      </c>
      <c r="M637" s="333"/>
      <c r="N637" s="288" t="s">
        <v>20</v>
      </c>
      <c r="O637" s="289"/>
      <c r="P637" s="289"/>
      <c r="Q637" s="289"/>
      <c r="R637" s="289"/>
      <c r="S637" s="290" t="s">
        <v>17</v>
      </c>
      <c r="T637" s="107">
        <f t="shared" si="415"/>
        <v>0</v>
      </c>
      <c r="U637" s="107">
        <f t="shared" si="404"/>
        <v>0</v>
      </c>
      <c r="V637" s="291"/>
      <c r="X637" s="70" t="str">
        <f t="shared" si="405"/>
        <v>【住宅手当】</v>
      </c>
      <c r="Y637" s="70">
        <f t="shared" si="406"/>
        <v>0.5</v>
      </c>
      <c r="Z637" s="70">
        <f t="shared" si="407"/>
        <v>0</v>
      </c>
      <c r="AA637" s="70">
        <f t="shared" si="408"/>
        <v>0</v>
      </c>
      <c r="AB637" s="77">
        <f t="shared" si="409"/>
        <v>0</v>
      </c>
      <c r="AC637" s="70">
        <f t="shared" si="410"/>
        <v>0</v>
      </c>
      <c r="AD637" s="77">
        <f t="shared" si="411"/>
        <v>0</v>
      </c>
      <c r="AE637" s="70">
        <f t="shared" si="412"/>
        <v>0</v>
      </c>
      <c r="AF637" s="70">
        <f t="shared" si="413"/>
        <v>0</v>
      </c>
      <c r="AG637" s="70">
        <f t="shared" si="414"/>
        <v>0</v>
      </c>
    </row>
    <row r="638" spans="1:33" s="70" customFormat="1" ht="20.5" customHeight="1" thickBot="1" x14ac:dyDescent="0.6">
      <c r="A638" s="338"/>
      <c r="B638" s="100"/>
      <c r="C638" s="100"/>
      <c r="D638" s="100"/>
      <c r="E638" s="98"/>
      <c r="F638" s="102">
        <v>8</v>
      </c>
      <c r="G638" s="104"/>
      <c r="H638" s="105"/>
      <c r="I638" s="106">
        <f t="shared" si="403"/>
        <v>1</v>
      </c>
      <c r="J638" s="118" t="str">
        <f>IF('変更シート（１回目）'!L638="なし",'変更シート（１回目）'!J638,'変更シート（１回目）'!N638)</f>
        <v>【住宅手当】</v>
      </c>
      <c r="K638" s="107">
        <f>'変更シート（１回目）'!T638</f>
        <v>0</v>
      </c>
      <c r="L638" s="300" t="s">
        <v>108</v>
      </c>
      <c r="M638" s="333"/>
      <c r="N638" s="288" t="s">
        <v>20</v>
      </c>
      <c r="O638" s="289"/>
      <c r="P638" s="289"/>
      <c r="Q638" s="289"/>
      <c r="R638" s="289"/>
      <c r="S638" s="290" t="s">
        <v>17</v>
      </c>
      <c r="T638" s="107">
        <f t="shared" si="415"/>
        <v>0</v>
      </c>
      <c r="U638" s="107">
        <f t="shared" si="404"/>
        <v>0</v>
      </c>
      <c r="V638" s="291"/>
      <c r="X638" s="70" t="str">
        <f t="shared" si="405"/>
        <v>【住宅手当】</v>
      </c>
      <c r="Y638" s="70">
        <f t="shared" si="406"/>
        <v>0.5</v>
      </c>
      <c r="Z638" s="70">
        <f t="shared" si="407"/>
        <v>0</v>
      </c>
      <c r="AA638" s="70">
        <f t="shared" si="408"/>
        <v>0</v>
      </c>
      <c r="AB638" s="77">
        <f t="shared" si="409"/>
        <v>0</v>
      </c>
      <c r="AC638" s="70">
        <f t="shared" si="410"/>
        <v>0</v>
      </c>
      <c r="AD638" s="77">
        <f t="shared" si="411"/>
        <v>0</v>
      </c>
      <c r="AE638" s="70">
        <f t="shared" si="412"/>
        <v>0</v>
      </c>
      <c r="AF638" s="70">
        <f t="shared" si="413"/>
        <v>0</v>
      </c>
      <c r="AG638" s="70">
        <f t="shared" si="414"/>
        <v>0</v>
      </c>
    </row>
    <row r="639" spans="1:33" s="70" customFormat="1" ht="20.5" customHeight="1" thickBot="1" x14ac:dyDescent="0.6">
      <c r="A639" s="315"/>
      <c r="B639" s="172" t="str">
        <f>IF(D632=0,C632,D632)</f>
        <v/>
      </c>
      <c r="C639" s="173" t="s">
        <v>164</v>
      </c>
      <c r="D639" s="174"/>
      <c r="E639" s="89"/>
      <c r="F639" s="102">
        <v>9</v>
      </c>
      <c r="G639" s="104"/>
      <c r="H639" s="105"/>
      <c r="I639" s="106">
        <f t="shared" si="403"/>
        <v>1</v>
      </c>
      <c r="J639" s="118" t="str">
        <f>IF('変更シート（１回目）'!L639="なし",'変更シート（１回目）'!J639,'変更シート（１回目）'!N639)</f>
        <v>【住宅手当】</v>
      </c>
      <c r="K639" s="107">
        <f>'変更シート（１回目）'!T639</f>
        <v>0</v>
      </c>
      <c r="L639" s="300" t="s">
        <v>108</v>
      </c>
      <c r="M639" s="333"/>
      <c r="N639" s="288" t="s">
        <v>20</v>
      </c>
      <c r="O639" s="289"/>
      <c r="P639" s="289"/>
      <c r="Q639" s="289"/>
      <c r="R639" s="289"/>
      <c r="S639" s="290" t="s">
        <v>17</v>
      </c>
      <c r="T639" s="107">
        <f t="shared" si="415"/>
        <v>0</v>
      </c>
      <c r="U639" s="107">
        <f t="shared" si="404"/>
        <v>0</v>
      </c>
      <c r="V639" s="291"/>
      <c r="X639" s="70" t="str">
        <f t="shared" si="405"/>
        <v>【住宅手当】</v>
      </c>
      <c r="Y639" s="70">
        <f t="shared" si="406"/>
        <v>0.5</v>
      </c>
      <c r="Z639" s="70">
        <f t="shared" si="407"/>
        <v>0</v>
      </c>
      <c r="AA639" s="70">
        <f t="shared" si="408"/>
        <v>0</v>
      </c>
      <c r="AB639" s="77">
        <f t="shared" si="409"/>
        <v>0</v>
      </c>
      <c r="AC639" s="70">
        <f t="shared" si="410"/>
        <v>0</v>
      </c>
      <c r="AD639" s="77">
        <f t="shared" si="411"/>
        <v>0</v>
      </c>
      <c r="AE639" s="70">
        <f t="shared" si="412"/>
        <v>0</v>
      </c>
      <c r="AF639" s="70">
        <f t="shared" si="413"/>
        <v>0</v>
      </c>
      <c r="AG639" s="70">
        <f t="shared" si="414"/>
        <v>0</v>
      </c>
    </row>
    <row r="640" spans="1:33" s="70" customFormat="1" ht="20.5" customHeight="1" thickBot="1" x14ac:dyDescent="0.6">
      <c r="A640" s="315"/>
      <c r="B640" s="174" t="s">
        <v>5</v>
      </c>
      <c r="C640" s="175">
        <f>'変更シート（１回目）'!D640</f>
        <v>12</v>
      </c>
      <c r="D640" s="176">
        <f>COUNTIF(X631:X642,"&lt;&gt;【補助対象外】")</f>
        <v>12</v>
      </c>
      <c r="E640" s="90"/>
      <c r="F640" s="102">
        <v>10</v>
      </c>
      <c r="G640" s="104"/>
      <c r="H640" s="105"/>
      <c r="I640" s="106">
        <f t="shared" si="403"/>
        <v>1</v>
      </c>
      <c r="J640" s="118" t="str">
        <f>IF('変更シート（１回目）'!L640="なし",'変更シート（１回目）'!J640,'変更シート（１回目）'!N640)</f>
        <v>【住宅手当】</v>
      </c>
      <c r="K640" s="107">
        <f>'変更シート（１回目）'!T640</f>
        <v>0</v>
      </c>
      <c r="L640" s="300" t="s">
        <v>108</v>
      </c>
      <c r="M640" s="333"/>
      <c r="N640" s="288" t="s">
        <v>20</v>
      </c>
      <c r="O640" s="289"/>
      <c r="P640" s="289"/>
      <c r="Q640" s="289"/>
      <c r="R640" s="289"/>
      <c r="S640" s="290" t="s">
        <v>17</v>
      </c>
      <c r="T640" s="107">
        <f t="shared" si="415"/>
        <v>0</v>
      </c>
      <c r="U640" s="107">
        <f t="shared" si="404"/>
        <v>0</v>
      </c>
      <c r="V640" s="291"/>
      <c r="X640" s="70" t="str">
        <f t="shared" si="405"/>
        <v>【住宅手当】</v>
      </c>
      <c r="Y640" s="70">
        <f t="shared" si="406"/>
        <v>0.5</v>
      </c>
      <c r="Z640" s="70">
        <f t="shared" si="407"/>
        <v>0</v>
      </c>
      <c r="AA640" s="70">
        <f t="shared" si="408"/>
        <v>0</v>
      </c>
      <c r="AB640" s="77">
        <f t="shared" si="409"/>
        <v>0</v>
      </c>
      <c r="AC640" s="70">
        <f t="shared" si="410"/>
        <v>0</v>
      </c>
      <c r="AD640" s="77">
        <f t="shared" si="411"/>
        <v>0</v>
      </c>
      <c r="AE640" s="70">
        <f t="shared" si="412"/>
        <v>0</v>
      </c>
      <c r="AF640" s="70">
        <f t="shared" si="413"/>
        <v>0</v>
      </c>
      <c r="AG640" s="70">
        <f t="shared" si="414"/>
        <v>0</v>
      </c>
    </row>
    <row r="641" spans="1:33" s="70" customFormat="1" ht="20.5" customHeight="1" thickBot="1" x14ac:dyDescent="0.6">
      <c r="A641" s="315"/>
      <c r="B641" s="89" t="s">
        <v>114</v>
      </c>
      <c r="C641" s="182">
        <f>ROUNDDOWN(SUM(K631:K642),-3)</f>
        <v>0</v>
      </c>
      <c r="D641" s="177">
        <f>ROUNDDOWN(SUM(T631:T642),-3)</f>
        <v>0</v>
      </c>
      <c r="E641" s="89"/>
      <c r="F641" s="102">
        <v>11</v>
      </c>
      <c r="G641" s="104"/>
      <c r="H641" s="105"/>
      <c r="I641" s="106">
        <f t="shared" si="403"/>
        <v>1</v>
      </c>
      <c r="J641" s="118" t="str">
        <f>IF('変更シート（１回目）'!L641="なし",'変更シート（１回目）'!J641,'変更シート（１回目）'!N641)</f>
        <v>【住宅手当】</v>
      </c>
      <c r="K641" s="107">
        <f>'変更シート（１回目）'!T641</f>
        <v>0</v>
      </c>
      <c r="L641" s="300" t="s">
        <v>108</v>
      </c>
      <c r="M641" s="333"/>
      <c r="N641" s="288" t="s">
        <v>20</v>
      </c>
      <c r="O641" s="289"/>
      <c r="P641" s="289"/>
      <c r="Q641" s="289"/>
      <c r="R641" s="289"/>
      <c r="S641" s="290" t="s">
        <v>17</v>
      </c>
      <c r="T641" s="107">
        <f t="shared" si="415"/>
        <v>0</v>
      </c>
      <c r="U641" s="107">
        <f t="shared" si="404"/>
        <v>0</v>
      </c>
      <c r="V641" s="291"/>
      <c r="X641" s="70" t="str">
        <f t="shared" si="405"/>
        <v>【住宅手当】</v>
      </c>
      <c r="Y641" s="70">
        <f t="shared" si="406"/>
        <v>0.5</v>
      </c>
      <c r="Z641" s="70">
        <f t="shared" si="407"/>
        <v>0</v>
      </c>
      <c r="AA641" s="70">
        <f t="shared" si="408"/>
        <v>0</v>
      </c>
      <c r="AB641" s="77">
        <f t="shared" si="409"/>
        <v>0</v>
      </c>
      <c r="AC641" s="70">
        <f t="shared" si="410"/>
        <v>0</v>
      </c>
      <c r="AD641" s="77">
        <f t="shared" si="411"/>
        <v>0</v>
      </c>
      <c r="AE641" s="70">
        <f t="shared" si="412"/>
        <v>0</v>
      </c>
      <c r="AF641" s="70">
        <f t="shared" si="413"/>
        <v>0</v>
      </c>
      <c r="AG641" s="70">
        <f t="shared" si="414"/>
        <v>0</v>
      </c>
    </row>
    <row r="642" spans="1:33" s="70" customFormat="1" ht="20.5" customHeight="1" thickBot="1" x14ac:dyDescent="0.6">
      <c r="A642" s="315"/>
      <c r="B642" s="183" t="s">
        <v>115</v>
      </c>
      <c r="C642" s="178"/>
      <c r="D642" s="179">
        <f>D641-C641</f>
        <v>0</v>
      </c>
      <c r="E642" s="90"/>
      <c r="F642" s="108">
        <v>12</v>
      </c>
      <c r="G642" s="109"/>
      <c r="H642" s="110"/>
      <c r="I642" s="111">
        <f t="shared" si="403"/>
        <v>1</v>
      </c>
      <c r="J642" s="120" t="str">
        <f>IF('変更シート（１回目）'!L642="なし",'変更シート（１回目）'!J642,'変更シート（１回目）'!N642)</f>
        <v>【住宅手当】</v>
      </c>
      <c r="K642" s="112">
        <f>'変更シート（１回目）'!T642</f>
        <v>0</v>
      </c>
      <c r="L642" s="303" t="s">
        <v>108</v>
      </c>
      <c r="M642" s="334"/>
      <c r="N642" s="295" t="s">
        <v>20</v>
      </c>
      <c r="O642" s="296"/>
      <c r="P642" s="296"/>
      <c r="Q642" s="296"/>
      <c r="R642" s="296"/>
      <c r="S642" s="297" t="s">
        <v>17</v>
      </c>
      <c r="T642" s="112">
        <f t="shared" si="415"/>
        <v>0</v>
      </c>
      <c r="U642" s="112">
        <f t="shared" si="404"/>
        <v>0</v>
      </c>
      <c r="V642" s="298"/>
      <c r="X642" s="70" t="str">
        <f t="shared" si="405"/>
        <v>【住宅手当】</v>
      </c>
      <c r="Y642" s="70">
        <f t="shared" si="406"/>
        <v>0.5</v>
      </c>
      <c r="Z642" s="70">
        <f t="shared" si="407"/>
        <v>0</v>
      </c>
      <c r="AA642" s="70">
        <f t="shared" si="408"/>
        <v>0</v>
      </c>
      <c r="AB642" s="77">
        <f t="shared" si="409"/>
        <v>0</v>
      </c>
      <c r="AC642" s="70">
        <f t="shared" si="410"/>
        <v>0</v>
      </c>
      <c r="AD642" s="77">
        <f t="shared" si="411"/>
        <v>0</v>
      </c>
      <c r="AE642" s="70">
        <f t="shared" si="412"/>
        <v>0</v>
      </c>
      <c r="AF642" s="70">
        <f t="shared" si="413"/>
        <v>0</v>
      </c>
      <c r="AG642" s="70">
        <f t="shared" si="414"/>
        <v>0</v>
      </c>
    </row>
    <row r="643" spans="1:33" s="70" customFormat="1" ht="3.65" customHeight="1" x14ac:dyDescent="0.55000000000000004">
      <c r="A643" s="147"/>
      <c r="B643" s="91"/>
      <c r="C643" s="71"/>
      <c r="D643" s="151"/>
      <c r="E643" s="92"/>
      <c r="F643" s="71"/>
      <c r="G643" s="93"/>
      <c r="H643" s="93"/>
      <c r="I643" s="94"/>
      <c r="J643" s="156"/>
      <c r="K643" s="95"/>
      <c r="L643" s="156"/>
      <c r="M643" s="157"/>
      <c r="N643" s="267"/>
      <c r="O643" s="268"/>
      <c r="P643" s="268"/>
      <c r="Q643" s="268"/>
      <c r="R643" s="268"/>
      <c r="S643" s="267"/>
      <c r="T643" s="95"/>
      <c r="U643" s="95"/>
      <c r="V643" s="96"/>
      <c r="AB643" s="77"/>
      <c r="AD643" s="77"/>
    </row>
    <row r="644" spans="1:33" s="70" customFormat="1" ht="3.65" customHeight="1" x14ac:dyDescent="0.55000000000000004">
      <c r="A644" s="147"/>
      <c r="B644" s="91"/>
      <c r="C644" s="71"/>
      <c r="D644" s="151"/>
      <c r="E644" s="92"/>
      <c r="F644" s="71"/>
      <c r="G644" s="93"/>
      <c r="H644" s="93"/>
      <c r="I644" s="94"/>
      <c r="J644" s="156"/>
      <c r="K644" s="95"/>
      <c r="L644" s="156"/>
      <c r="M644" s="157"/>
      <c r="N644" s="267"/>
      <c r="O644" s="268"/>
      <c r="P644" s="268"/>
      <c r="Q644" s="268"/>
      <c r="R644" s="268"/>
      <c r="S644" s="267"/>
      <c r="T644" s="95"/>
      <c r="U644" s="95"/>
      <c r="V644" s="96"/>
      <c r="AB644" s="77"/>
      <c r="AD644" s="77"/>
    </row>
    <row r="645" spans="1:33" s="70" customFormat="1" ht="3.65" customHeight="1" thickBot="1" x14ac:dyDescent="0.6">
      <c r="A645" s="147"/>
      <c r="B645" s="91"/>
      <c r="C645" s="71"/>
      <c r="D645" s="151"/>
      <c r="E645" s="92"/>
      <c r="F645" s="71"/>
      <c r="G645" s="93"/>
      <c r="H645" s="93"/>
      <c r="I645" s="94"/>
      <c r="J645" s="156"/>
      <c r="K645" s="95"/>
      <c r="L645" s="156"/>
      <c r="M645" s="157"/>
      <c r="N645" s="267"/>
      <c r="O645" s="268"/>
      <c r="P645" s="268"/>
      <c r="Q645" s="268"/>
      <c r="R645" s="268"/>
      <c r="S645" s="267"/>
      <c r="T645" s="95"/>
      <c r="U645" s="95"/>
      <c r="V645" s="96"/>
      <c r="AB645" s="77"/>
      <c r="AD645" s="77"/>
    </row>
    <row r="646" spans="1:33" s="70" customFormat="1" ht="3.65" customHeight="1" x14ac:dyDescent="0.55000000000000004">
      <c r="A646" s="147"/>
      <c r="B646" s="162"/>
      <c r="C646" s="164"/>
      <c r="D646" s="161"/>
      <c r="E646" s="163"/>
      <c r="F646" s="164"/>
      <c r="G646" s="165"/>
      <c r="H646" s="165"/>
      <c r="I646" s="166"/>
      <c r="J646" s="180"/>
      <c r="K646" s="167"/>
      <c r="L646" s="180"/>
      <c r="M646" s="181"/>
      <c r="N646" s="269"/>
      <c r="O646" s="270"/>
      <c r="P646" s="270"/>
      <c r="Q646" s="270"/>
      <c r="R646" s="270"/>
      <c r="S646" s="269"/>
      <c r="T646" s="167"/>
      <c r="U646" s="167"/>
      <c r="V646" s="168"/>
      <c r="AB646" s="77"/>
      <c r="AD646" s="77"/>
    </row>
    <row r="647" spans="1:33" s="70" customFormat="1" ht="3.65" customHeight="1" x14ac:dyDescent="0.55000000000000004">
      <c r="A647" s="147"/>
      <c r="B647" s="91"/>
      <c r="C647" s="71"/>
      <c r="D647" s="151"/>
      <c r="E647" s="92"/>
      <c r="F647" s="71"/>
      <c r="G647" s="93"/>
      <c r="H647" s="93"/>
      <c r="I647" s="94"/>
      <c r="J647" s="156"/>
      <c r="K647" s="95"/>
      <c r="L647" s="156"/>
      <c r="M647" s="157"/>
      <c r="N647" s="267"/>
      <c r="O647" s="268"/>
      <c r="P647" s="268"/>
      <c r="Q647" s="268"/>
      <c r="R647" s="268"/>
      <c r="S647" s="267"/>
      <c r="T647" s="95"/>
      <c r="U647" s="95"/>
      <c r="V647" s="96"/>
      <c r="AB647" s="77"/>
      <c r="AD647" s="77"/>
    </row>
    <row r="648" spans="1:33" s="70" customFormat="1" ht="3.65" customHeight="1" x14ac:dyDescent="0.55000000000000004">
      <c r="A648" s="147"/>
      <c r="B648" s="91"/>
      <c r="C648" s="71"/>
      <c r="D648" s="151"/>
      <c r="E648" s="92"/>
      <c r="F648" s="71"/>
      <c r="G648" s="93"/>
      <c r="H648" s="93"/>
      <c r="I648" s="94"/>
      <c r="J648" s="156"/>
      <c r="K648" s="95"/>
      <c r="L648" s="156"/>
      <c r="M648" s="157"/>
      <c r="N648" s="267"/>
      <c r="O648" s="268"/>
      <c r="P648" s="268"/>
      <c r="Q648" s="268"/>
      <c r="R648" s="268"/>
      <c r="S648" s="267"/>
      <c r="T648" s="95"/>
      <c r="U648" s="95"/>
      <c r="V648" s="96"/>
      <c r="AB648" s="77"/>
      <c r="AD648" s="77"/>
    </row>
    <row r="649" spans="1:33" ht="20" thickBot="1" x14ac:dyDescent="0.5">
      <c r="B649" s="6"/>
      <c r="C649" s="6"/>
      <c r="D649" s="122" t="str">
        <f>'変更シート（１回目）'!D649</f>
        <v>33人目</v>
      </c>
      <c r="E649" s="6"/>
      <c r="F649" s="6"/>
      <c r="N649" s="155"/>
      <c r="O649" s="154"/>
      <c r="P649" s="154"/>
      <c r="Q649" s="154"/>
      <c r="R649" s="154"/>
      <c r="S649" s="154"/>
      <c r="T649" s="154"/>
      <c r="U649" s="154"/>
      <c r="V649" s="155"/>
    </row>
    <row r="650" spans="1:33" s="70" customFormat="1" ht="48" customHeight="1" thickBot="1" x14ac:dyDescent="0.6">
      <c r="A650" s="78"/>
      <c r="B650" s="83" t="s">
        <v>94</v>
      </c>
      <c r="C650" s="83" t="s">
        <v>105</v>
      </c>
      <c r="D650" s="114" t="s">
        <v>107</v>
      </c>
      <c r="E650" s="88"/>
      <c r="F650" s="83" t="s">
        <v>93</v>
      </c>
      <c r="G650" s="84" t="s">
        <v>66</v>
      </c>
      <c r="H650" s="84" t="s">
        <v>67</v>
      </c>
      <c r="I650" s="81" t="s">
        <v>73</v>
      </c>
      <c r="J650" s="116" t="s">
        <v>172</v>
      </c>
      <c r="K650" s="116" t="s">
        <v>170</v>
      </c>
      <c r="L650" s="116" t="s">
        <v>109</v>
      </c>
      <c r="M650" s="116"/>
      <c r="N650" s="84" t="s">
        <v>75</v>
      </c>
      <c r="O650" s="84" t="s">
        <v>69</v>
      </c>
      <c r="P650" s="84" t="s">
        <v>68</v>
      </c>
      <c r="Q650" s="84" t="s">
        <v>70</v>
      </c>
      <c r="R650" s="84" t="s">
        <v>71</v>
      </c>
      <c r="S650" s="84" t="s">
        <v>15</v>
      </c>
      <c r="T650" s="121" t="s">
        <v>113</v>
      </c>
      <c r="U650" s="80" t="s">
        <v>74</v>
      </c>
      <c r="V650" s="69" t="s">
        <v>116</v>
      </c>
      <c r="Y650" s="70" t="s">
        <v>54</v>
      </c>
      <c r="Z650" s="70" t="s">
        <v>79</v>
      </c>
      <c r="AA650" s="70" t="s">
        <v>56</v>
      </c>
      <c r="AB650" s="70" t="s">
        <v>57</v>
      </c>
      <c r="AC650" s="71" t="s">
        <v>58</v>
      </c>
      <c r="AD650" s="70" t="s">
        <v>59</v>
      </c>
      <c r="AE650" s="70" t="s">
        <v>60</v>
      </c>
      <c r="AF650" s="70" t="s">
        <v>61</v>
      </c>
      <c r="AG650" s="70" t="s">
        <v>62</v>
      </c>
    </row>
    <row r="651" spans="1:33" s="70" customFormat="1" ht="20.5" customHeight="1" x14ac:dyDescent="0.55000000000000004">
      <c r="A651" s="315"/>
      <c r="B651" s="72" t="s">
        <v>96</v>
      </c>
      <c r="C651" s="184" t="str">
        <f>IF('変更シート（１回目）'!D651=0,'変更シート（１回目）'!C651,'変更シート（１回目）'!D651)</f>
        <v/>
      </c>
      <c r="D651" s="304"/>
      <c r="E651" s="89"/>
      <c r="F651" s="87">
        <v>1</v>
      </c>
      <c r="G651" s="73"/>
      <c r="H651" s="74"/>
      <c r="I651" s="75">
        <f t="shared" ref="I651:I662" si="416">IF(H651-G651+1&lt;10,IF(H651-G651+1&gt;0,H651-G651+1,"✕"),"✕")</f>
        <v>1</v>
      </c>
      <c r="J651" s="119" t="str">
        <f>IF('変更シート（１回目）'!L651="なし",'変更シート（１回目）'!J651,'変更シート（１回目）'!N651)</f>
        <v>【住宅手当】</v>
      </c>
      <c r="K651" s="117">
        <f>'変更シート（１回目）'!T651</f>
        <v>0</v>
      </c>
      <c r="L651" s="300" t="s">
        <v>108</v>
      </c>
      <c r="M651" s="332" t="s">
        <v>110</v>
      </c>
      <c r="N651" s="283" t="s">
        <v>20</v>
      </c>
      <c r="O651" s="284"/>
      <c r="P651" s="284"/>
      <c r="Q651" s="284"/>
      <c r="R651" s="284"/>
      <c r="S651" s="285" t="s">
        <v>17</v>
      </c>
      <c r="T651" s="76">
        <f>IF(L651="【あり】",IF(N651="【住宅手当】",AC651,IF(N651="【宿舎借上げ】",AG651,0)),K651)</f>
        <v>0</v>
      </c>
      <c r="U651" s="76">
        <f t="shared" ref="U651:U662" si="417">I651*T651</f>
        <v>0</v>
      </c>
      <c r="V651" s="286"/>
      <c r="X651" s="70" t="str">
        <f t="shared" ref="X651:X662" si="418">IF(L651="【あり】",N651,J651)</f>
        <v>【住宅手当】</v>
      </c>
      <c r="Y651" s="70">
        <f t="shared" ref="Y651:Y662" si="419">IF(S651="標準エリア",1/2,(IF(S651="加算エリア",2/3,0)))</f>
        <v>0.5</v>
      </c>
      <c r="Z651" s="70">
        <f t="shared" ref="Z651:Z662" si="420">P651*Y651</f>
        <v>0</v>
      </c>
      <c r="AA651" s="70">
        <f t="shared" ref="AA651:AA662" si="421">IF(Z651&gt;=(IF(S651="標準エリア",10000,IF(S651="加算エリア",14000,0))),IF(S651="標準エリア",10000,IF(S651="加算エリア",14000,0)),Z651)</f>
        <v>0</v>
      </c>
      <c r="AB651" s="77">
        <f t="shared" ref="AB651:AB662" si="422">O651-P651</f>
        <v>0</v>
      </c>
      <c r="AC651" s="70">
        <f t="shared" ref="AC651:AC662" si="423">IF(AA651&gt;=AB651,AB651,AA651)</f>
        <v>0</v>
      </c>
      <c r="AD651" s="77">
        <f t="shared" ref="AD651:AD662" si="424">Q651-R651</f>
        <v>0</v>
      </c>
      <c r="AE651" s="70">
        <f t="shared" ref="AE651:AE662" si="425">AD651*Y651</f>
        <v>0</v>
      </c>
      <c r="AF651" s="70">
        <f t="shared" ref="AF651:AF662" si="426">IF(AE651&gt;=(IF(S651="標準エリア",10000,14000)),(IF(S651="標準エリア",10000,14000)),AE651)</f>
        <v>0</v>
      </c>
      <c r="AG651" s="70">
        <f t="shared" ref="AG651:AG662" si="427">IF(AF651&gt;=R651,R651,AF651)</f>
        <v>0</v>
      </c>
    </row>
    <row r="652" spans="1:33" s="70" customFormat="1" ht="20.5" customHeight="1" x14ac:dyDescent="0.55000000000000004">
      <c r="A652" s="315"/>
      <c r="B652" s="101" t="s">
        <v>97</v>
      </c>
      <c r="C652" s="102" t="str">
        <f>IF('変更シート（１回目）'!D652=0,'変更シート（１回目）'!C652,'変更シート（１回目）'!D652)</f>
        <v/>
      </c>
      <c r="D652" s="301"/>
      <c r="E652" s="90"/>
      <c r="F652" s="102">
        <v>2</v>
      </c>
      <c r="G652" s="104"/>
      <c r="H652" s="105"/>
      <c r="I652" s="106">
        <f t="shared" si="416"/>
        <v>1</v>
      </c>
      <c r="J652" s="118" t="str">
        <f>IF('変更シート（１回目）'!L652="なし",'変更シート（１回目）'!J652,'変更シート（１回目）'!N652)</f>
        <v>【住宅手当】</v>
      </c>
      <c r="K652" s="107">
        <f>'変更シート（１回目）'!T652</f>
        <v>0</v>
      </c>
      <c r="L652" s="300" t="s">
        <v>108</v>
      </c>
      <c r="M652" s="333"/>
      <c r="N652" s="288" t="s">
        <v>20</v>
      </c>
      <c r="O652" s="289"/>
      <c r="P652" s="289"/>
      <c r="Q652" s="289"/>
      <c r="R652" s="289"/>
      <c r="S652" s="290" t="s">
        <v>17</v>
      </c>
      <c r="T652" s="107">
        <f>IF(L652="【あり】",IF(N652="【住宅手当】",AC652,IF(N652="【宿舎借上げ】",AG652,0)),K652)</f>
        <v>0</v>
      </c>
      <c r="U652" s="107">
        <f t="shared" si="417"/>
        <v>0</v>
      </c>
      <c r="V652" s="291"/>
      <c r="X652" s="70" t="str">
        <f t="shared" si="418"/>
        <v>【住宅手当】</v>
      </c>
      <c r="Y652" s="70">
        <f t="shared" si="419"/>
        <v>0.5</v>
      </c>
      <c r="Z652" s="70">
        <f t="shared" si="420"/>
        <v>0</v>
      </c>
      <c r="AA652" s="70">
        <f t="shared" si="421"/>
        <v>0</v>
      </c>
      <c r="AB652" s="77">
        <f t="shared" si="422"/>
        <v>0</v>
      </c>
      <c r="AC652" s="70">
        <f t="shared" si="423"/>
        <v>0</v>
      </c>
      <c r="AD652" s="77">
        <f t="shared" si="424"/>
        <v>0</v>
      </c>
      <c r="AE652" s="70">
        <f t="shared" si="425"/>
        <v>0</v>
      </c>
      <c r="AF652" s="70">
        <f t="shared" si="426"/>
        <v>0</v>
      </c>
      <c r="AG652" s="70">
        <f t="shared" si="427"/>
        <v>0</v>
      </c>
    </row>
    <row r="653" spans="1:33" s="70" customFormat="1" ht="20.5" customHeight="1" x14ac:dyDescent="0.55000000000000004">
      <c r="A653" s="315"/>
      <c r="B653" s="101" t="s">
        <v>106</v>
      </c>
      <c r="C653" s="103" t="str">
        <f>IF('変更シート（１回目）'!D653=0,'変更シート（１回目）'!C653,'変更シート（１回目）'!D653)</f>
        <v/>
      </c>
      <c r="D653" s="301"/>
      <c r="E653" s="89"/>
      <c r="F653" s="102">
        <v>3</v>
      </c>
      <c r="G653" s="104"/>
      <c r="H653" s="105"/>
      <c r="I653" s="106">
        <f t="shared" si="416"/>
        <v>1</v>
      </c>
      <c r="J653" s="118" t="str">
        <f>IF('変更シート（１回目）'!L653="なし",'変更シート（１回目）'!J653,'変更シート（１回目）'!N653)</f>
        <v>【住宅手当】</v>
      </c>
      <c r="K653" s="107">
        <f>'変更シート（１回目）'!T653</f>
        <v>0</v>
      </c>
      <c r="L653" s="300" t="s">
        <v>108</v>
      </c>
      <c r="M653" s="333"/>
      <c r="N653" s="288" t="s">
        <v>20</v>
      </c>
      <c r="O653" s="289"/>
      <c r="P653" s="289"/>
      <c r="Q653" s="289"/>
      <c r="R653" s="289"/>
      <c r="S653" s="290" t="s">
        <v>17</v>
      </c>
      <c r="T653" s="107">
        <f t="shared" ref="T653:T662" si="428">IF(L653="【あり】",IF(N653="【住宅手当】",AC653,IF(N653="【宿舎借上げ】",AG653,0)),K653)</f>
        <v>0</v>
      </c>
      <c r="U653" s="107">
        <f t="shared" si="417"/>
        <v>0</v>
      </c>
      <c r="V653" s="291"/>
      <c r="X653" s="70" t="str">
        <f t="shared" si="418"/>
        <v>【住宅手当】</v>
      </c>
      <c r="Y653" s="70">
        <f t="shared" si="419"/>
        <v>0.5</v>
      </c>
      <c r="Z653" s="70">
        <f t="shared" si="420"/>
        <v>0</v>
      </c>
      <c r="AA653" s="70">
        <f t="shared" si="421"/>
        <v>0</v>
      </c>
      <c r="AB653" s="77">
        <f t="shared" si="422"/>
        <v>0</v>
      </c>
      <c r="AC653" s="70">
        <f t="shared" si="423"/>
        <v>0</v>
      </c>
      <c r="AD653" s="77">
        <f t="shared" si="424"/>
        <v>0</v>
      </c>
      <c r="AE653" s="70">
        <f t="shared" si="425"/>
        <v>0</v>
      </c>
      <c r="AF653" s="70">
        <f t="shared" si="426"/>
        <v>0</v>
      </c>
      <c r="AG653" s="70">
        <f t="shared" si="427"/>
        <v>0</v>
      </c>
    </row>
    <row r="654" spans="1:33" s="70" customFormat="1" ht="20.5" customHeight="1" x14ac:dyDescent="0.55000000000000004">
      <c r="A654" s="315"/>
      <c r="B654" s="323" t="s">
        <v>101</v>
      </c>
      <c r="C654" s="347" t="str">
        <f>IF('変更シート（１回目）'!D654=0,'変更シート（１回目）'!C654,'変更シート（１回目）'!D654)</f>
        <v/>
      </c>
      <c r="D654" s="329"/>
      <c r="E654" s="90"/>
      <c r="F654" s="102">
        <v>4</v>
      </c>
      <c r="G654" s="104"/>
      <c r="H654" s="105"/>
      <c r="I654" s="106">
        <f t="shared" si="416"/>
        <v>1</v>
      </c>
      <c r="J654" s="118" t="str">
        <f>IF('変更シート（１回目）'!L654="なし",'変更シート（１回目）'!J654,'変更シート（１回目）'!N654)</f>
        <v>【住宅手当】</v>
      </c>
      <c r="K654" s="107">
        <f>'変更シート（１回目）'!T654</f>
        <v>0</v>
      </c>
      <c r="L654" s="300" t="s">
        <v>108</v>
      </c>
      <c r="M654" s="333"/>
      <c r="N654" s="288" t="s">
        <v>20</v>
      </c>
      <c r="O654" s="289"/>
      <c r="P654" s="289"/>
      <c r="Q654" s="289"/>
      <c r="R654" s="289"/>
      <c r="S654" s="290" t="s">
        <v>17</v>
      </c>
      <c r="T654" s="107">
        <f t="shared" si="428"/>
        <v>0</v>
      </c>
      <c r="U654" s="107">
        <f t="shared" si="417"/>
        <v>0</v>
      </c>
      <c r="V654" s="291"/>
      <c r="X654" s="70" t="str">
        <f t="shared" si="418"/>
        <v>【住宅手当】</v>
      </c>
      <c r="Y654" s="70">
        <f t="shared" si="419"/>
        <v>0.5</v>
      </c>
      <c r="Z654" s="70">
        <f t="shared" si="420"/>
        <v>0</v>
      </c>
      <c r="AA654" s="70">
        <f t="shared" si="421"/>
        <v>0</v>
      </c>
      <c r="AB654" s="77">
        <f t="shared" si="422"/>
        <v>0</v>
      </c>
      <c r="AC654" s="70">
        <f t="shared" si="423"/>
        <v>0</v>
      </c>
      <c r="AD654" s="77">
        <f t="shared" si="424"/>
        <v>0</v>
      </c>
      <c r="AE654" s="70">
        <f t="shared" si="425"/>
        <v>0</v>
      </c>
      <c r="AF654" s="70">
        <f t="shared" si="426"/>
        <v>0</v>
      </c>
      <c r="AG654" s="70">
        <f t="shared" si="427"/>
        <v>0</v>
      </c>
    </row>
    <row r="655" spans="1:33" s="70" customFormat="1" ht="20.5" customHeight="1" x14ac:dyDescent="0.55000000000000004">
      <c r="A655" s="315"/>
      <c r="B655" s="324"/>
      <c r="C655" s="348"/>
      <c r="D655" s="330"/>
      <c r="E655" s="89"/>
      <c r="F655" s="102">
        <v>5</v>
      </c>
      <c r="G655" s="104"/>
      <c r="H655" s="105"/>
      <c r="I655" s="106">
        <f t="shared" si="416"/>
        <v>1</v>
      </c>
      <c r="J655" s="118" t="str">
        <f>IF('変更シート（１回目）'!L655="なし",'変更シート（１回目）'!J655,'変更シート（１回目）'!N655)</f>
        <v>【住宅手当】</v>
      </c>
      <c r="K655" s="107">
        <f>'変更シート（１回目）'!T655</f>
        <v>0</v>
      </c>
      <c r="L655" s="300" t="s">
        <v>108</v>
      </c>
      <c r="M655" s="333"/>
      <c r="N655" s="288" t="s">
        <v>20</v>
      </c>
      <c r="O655" s="289"/>
      <c r="P655" s="289"/>
      <c r="Q655" s="289"/>
      <c r="R655" s="289"/>
      <c r="S655" s="290" t="s">
        <v>17</v>
      </c>
      <c r="T655" s="107">
        <f t="shared" si="428"/>
        <v>0</v>
      </c>
      <c r="U655" s="107">
        <f t="shared" si="417"/>
        <v>0</v>
      </c>
      <c r="V655" s="291"/>
      <c r="X655" s="70" t="str">
        <f t="shared" si="418"/>
        <v>【住宅手当】</v>
      </c>
      <c r="Y655" s="70">
        <f t="shared" si="419"/>
        <v>0.5</v>
      </c>
      <c r="Z655" s="70">
        <f t="shared" si="420"/>
        <v>0</v>
      </c>
      <c r="AA655" s="70">
        <f t="shared" si="421"/>
        <v>0</v>
      </c>
      <c r="AB655" s="77">
        <f t="shared" si="422"/>
        <v>0</v>
      </c>
      <c r="AC655" s="70">
        <f t="shared" si="423"/>
        <v>0</v>
      </c>
      <c r="AD655" s="77">
        <f t="shared" si="424"/>
        <v>0</v>
      </c>
      <c r="AE655" s="70">
        <f t="shared" si="425"/>
        <v>0</v>
      </c>
      <c r="AF655" s="70">
        <f t="shared" si="426"/>
        <v>0</v>
      </c>
      <c r="AG655" s="70">
        <f t="shared" si="427"/>
        <v>0</v>
      </c>
    </row>
    <row r="656" spans="1:33" s="70" customFormat="1" ht="20.5" customHeight="1" thickBot="1" x14ac:dyDescent="0.6">
      <c r="A656" s="315"/>
      <c r="B656" s="325"/>
      <c r="C656" s="349"/>
      <c r="D656" s="331"/>
      <c r="E656" s="90"/>
      <c r="F656" s="102">
        <v>6</v>
      </c>
      <c r="G656" s="104"/>
      <c r="H656" s="105"/>
      <c r="I656" s="106">
        <f t="shared" si="416"/>
        <v>1</v>
      </c>
      <c r="J656" s="118" t="str">
        <f>IF('変更シート（１回目）'!L656="なし",'変更シート（１回目）'!J656,'変更シート（１回目）'!N656)</f>
        <v>【住宅手当】</v>
      </c>
      <c r="K656" s="107">
        <f>'変更シート（１回目）'!T656</f>
        <v>0</v>
      </c>
      <c r="L656" s="300" t="s">
        <v>108</v>
      </c>
      <c r="M656" s="333"/>
      <c r="N656" s="288" t="s">
        <v>20</v>
      </c>
      <c r="O656" s="289"/>
      <c r="P656" s="289"/>
      <c r="Q656" s="289"/>
      <c r="R656" s="289"/>
      <c r="S656" s="290" t="s">
        <v>17</v>
      </c>
      <c r="T656" s="107">
        <f t="shared" si="428"/>
        <v>0</v>
      </c>
      <c r="U656" s="107">
        <f t="shared" si="417"/>
        <v>0</v>
      </c>
      <c r="V656" s="291"/>
      <c r="X656" s="70" t="str">
        <f t="shared" si="418"/>
        <v>【住宅手当】</v>
      </c>
      <c r="Y656" s="70">
        <f t="shared" si="419"/>
        <v>0.5</v>
      </c>
      <c r="Z656" s="70">
        <f t="shared" si="420"/>
        <v>0</v>
      </c>
      <c r="AA656" s="70">
        <f t="shared" si="421"/>
        <v>0</v>
      </c>
      <c r="AB656" s="77">
        <f t="shared" si="422"/>
        <v>0</v>
      </c>
      <c r="AC656" s="70">
        <f t="shared" si="423"/>
        <v>0</v>
      </c>
      <c r="AD656" s="77">
        <f t="shared" si="424"/>
        <v>0</v>
      </c>
      <c r="AE656" s="70">
        <f t="shared" si="425"/>
        <v>0</v>
      </c>
      <c r="AF656" s="70">
        <f t="shared" si="426"/>
        <v>0</v>
      </c>
      <c r="AG656" s="70">
        <f t="shared" si="427"/>
        <v>0</v>
      </c>
    </row>
    <row r="657" spans="1:33" s="70" customFormat="1" ht="20.5" customHeight="1" x14ac:dyDescent="0.55000000000000004">
      <c r="A657" s="338"/>
      <c r="B657" s="99"/>
      <c r="C657" s="99"/>
      <c r="D657" s="99"/>
      <c r="E657" s="97"/>
      <c r="F657" s="102">
        <v>7</v>
      </c>
      <c r="G657" s="104"/>
      <c r="H657" s="105"/>
      <c r="I657" s="106">
        <f t="shared" si="416"/>
        <v>1</v>
      </c>
      <c r="J657" s="118" t="str">
        <f>IF('変更シート（１回目）'!L657="なし",'変更シート（１回目）'!J657,'変更シート（１回目）'!N657)</f>
        <v>【住宅手当】</v>
      </c>
      <c r="K657" s="107">
        <f>'変更シート（１回目）'!T657</f>
        <v>0</v>
      </c>
      <c r="L657" s="300" t="s">
        <v>108</v>
      </c>
      <c r="M657" s="333"/>
      <c r="N657" s="288" t="s">
        <v>20</v>
      </c>
      <c r="O657" s="289"/>
      <c r="P657" s="289"/>
      <c r="Q657" s="289"/>
      <c r="R657" s="289"/>
      <c r="S657" s="290" t="s">
        <v>17</v>
      </c>
      <c r="T657" s="107">
        <f t="shared" si="428"/>
        <v>0</v>
      </c>
      <c r="U657" s="107">
        <f t="shared" si="417"/>
        <v>0</v>
      </c>
      <c r="V657" s="291"/>
      <c r="X657" s="70" t="str">
        <f t="shared" si="418"/>
        <v>【住宅手当】</v>
      </c>
      <c r="Y657" s="70">
        <f t="shared" si="419"/>
        <v>0.5</v>
      </c>
      <c r="Z657" s="70">
        <f t="shared" si="420"/>
        <v>0</v>
      </c>
      <c r="AA657" s="70">
        <f t="shared" si="421"/>
        <v>0</v>
      </c>
      <c r="AB657" s="77">
        <f t="shared" si="422"/>
        <v>0</v>
      </c>
      <c r="AC657" s="70">
        <f t="shared" si="423"/>
        <v>0</v>
      </c>
      <c r="AD657" s="77">
        <f t="shared" si="424"/>
        <v>0</v>
      </c>
      <c r="AE657" s="70">
        <f t="shared" si="425"/>
        <v>0</v>
      </c>
      <c r="AF657" s="70">
        <f t="shared" si="426"/>
        <v>0</v>
      </c>
      <c r="AG657" s="70">
        <f t="shared" si="427"/>
        <v>0</v>
      </c>
    </row>
    <row r="658" spans="1:33" s="70" customFormat="1" ht="20.5" customHeight="1" thickBot="1" x14ac:dyDescent="0.6">
      <c r="A658" s="338"/>
      <c r="B658" s="100"/>
      <c r="C658" s="100"/>
      <c r="D658" s="100"/>
      <c r="E658" s="98"/>
      <c r="F658" s="102">
        <v>8</v>
      </c>
      <c r="G658" s="104"/>
      <c r="H658" s="105"/>
      <c r="I658" s="106">
        <f t="shared" si="416"/>
        <v>1</v>
      </c>
      <c r="J658" s="118" t="str">
        <f>IF('変更シート（１回目）'!L658="なし",'変更シート（１回目）'!J658,'変更シート（１回目）'!N658)</f>
        <v>【住宅手当】</v>
      </c>
      <c r="K658" s="107">
        <f>'変更シート（１回目）'!T658</f>
        <v>0</v>
      </c>
      <c r="L658" s="300" t="s">
        <v>108</v>
      </c>
      <c r="M658" s="333"/>
      <c r="N658" s="288" t="s">
        <v>20</v>
      </c>
      <c r="O658" s="289"/>
      <c r="P658" s="289"/>
      <c r="Q658" s="289"/>
      <c r="R658" s="289"/>
      <c r="S658" s="290" t="s">
        <v>17</v>
      </c>
      <c r="T658" s="107">
        <f t="shared" si="428"/>
        <v>0</v>
      </c>
      <c r="U658" s="107">
        <f t="shared" si="417"/>
        <v>0</v>
      </c>
      <c r="V658" s="291"/>
      <c r="X658" s="70" t="str">
        <f t="shared" si="418"/>
        <v>【住宅手当】</v>
      </c>
      <c r="Y658" s="70">
        <f t="shared" si="419"/>
        <v>0.5</v>
      </c>
      <c r="Z658" s="70">
        <f t="shared" si="420"/>
        <v>0</v>
      </c>
      <c r="AA658" s="70">
        <f t="shared" si="421"/>
        <v>0</v>
      </c>
      <c r="AB658" s="77">
        <f t="shared" si="422"/>
        <v>0</v>
      </c>
      <c r="AC658" s="70">
        <f t="shared" si="423"/>
        <v>0</v>
      </c>
      <c r="AD658" s="77">
        <f t="shared" si="424"/>
        <v>0</v>
      </c>
      <c r="AE658" s="70">
        <f t="shared" si="425"/>
        <v>0</v>
      </c>
      <c r="AF658" s="70">
        <f t="shared" si="426"/>
        <v>0</v>
      </c>
      <c r="AG658" s="70">
        <f t="shared" si="427"/>
        <v>0</v>
      </c>
    </row>
    <row r="659" spans="1:33" s="70" customFormat="1" ht="20.5" customHeight="1" thickBot="1" x14ac:dyDescent="0.6">
      <c r="A659" s="315"/>
      <c r="B659" s="172" t="str">
        <f>IF(D652=0,C652,D652)</f>
        <v/>
      </c>
      <c r="C659" s="173" t="s">
        <v>164</v>
      </c>
      <c r="D659" s="174"/>
      <c r="E659" s="89"/>
      <c r="F659" s="102">
        <v>9</v>
      </c>
      <c r="G659" s="104"/>
      <c r="H659" s="105"/>
      <c r="I659" s="106">
        <f t="shared" si="416"/>
        <v>1</v>
      </c>
      <c r="J659" s="118" t="str">
        <f>IF('変更シート（１回目）'!L659="なし",'変更シート（１回目）'!J659,'変更シート（１回目）'!N659)</f>
        <v>【住宅手当】</v>
      </c>
      <c r="K659" s="107">
        <f>'変更シート（１回目）'!T659</f>
        <v>0</v>
      </c>
      <c r="L659" s="300" t="s">
        <v>108</v>
      </c>
      <c r="M659" s="333"/>
      <c r="N659" s="288" t="s">
        <v>20</v>
      </c>
      <c r="O659" s="289"/>
      <c r="P659" s="289"/>
      <c r="Q659" s="289"/>
      <c r="R659" s="289"/>
      <c r="S659" s="290" t="s">
        <v>17</v>
      </c>
      <c r="T659" s="107">
        <f t="shared" si="428"/>
        <v>0</v>
      </c>
      <c r="U659" s="107">
        <f t="shared" si="417"/>
        <v>0</v>
      </c>
      <c r="V659" s="291"/>
      <c r="X659" s="70" t="str">
        <f t="shared" si="418"/>
        <v>【住宅手当】</v>
      </c>
      <c r="Y659" s="70">
        <f t="shared" si="419"/>
        <v>0.5</v>
      </c>
      <c r="Z659" s="70">
        <f t="shared" si="420"/>
        <v>0</v>
      </c>
      <c r="AA659" s="70">
        <f t="shared" si="421"/>
        <v>0</v>
      </c>
      <c r="AB659" s="77">
        <f t="shared" si="422"/>
        <v>0</v>
      </c>
      <c r="AC659" s="70">
        <f t="shared" si="423"/>
        <v>0</v>
      </c>
      <c r="AD659" s="77">
        <f t="shared" si="424"/>
        <v>0</v>
      </c>
      <c r="AE659" s="70">
        <f t="shared" si="425"/>
        <v>0</v>
      </c>
      <c r="AF659" s="70">
        <f t="shared" si="426"/>
        <v>0</v>
      </c>
      <c r="AG659" s="70">
        <f t="shared" si="427"/>
        <v>0</v>
      </c>
    </row>
    <row r="660" spans="1:33" s="70" customFormat="1" ht="20.5" customHeight="1" thickBot="1" x14ac:dyDescent="0.6">
      <c r="A660" s="315"/>
      <c r="B660" s="174" t="s">
        <v>5</v>
      </c>
      <c r="C660" s="175">
        <f>'変更シート（１回目）'!D660</f>
        <v>12</v>
      </c>
      <c r="D660" s="176">
        <f>COUNTIF(X651:X662,"&lt;&gt;【補助対象外】")</f>
        <v>12</v>
      </c>
      <c r="E660" s="90"/>
      <c r="F660" s="102">
        <v>10</v>
      </c>
      <c r="G660" s="104"/>
      <c r="H660" s="105"/>
      <c r="I660" s="106">
        <f t="shared" si="416"/>
        <v>1</v>
      </c>
      <c r="J660" s="118" t="str">
        <f>IF('変更シート（１回目）'!L660="なし",'変更シート（１回目）'!J660,'変更シート（１回目）'!N660)</f>
        <v>【住宅手当】</v>
      </c>
      <c r="K660" s="107">
        <f>'変更シート（１回目）'!T660</f>
        <v>0</v>
      </c>
      <c r="L660" s="300" t="s">
        <v>108</v>
      </c>
      <c r="M660" s="333"/>
      <c r="N660" s="288" t="s">
        <v>20</v>
      </c>
      <c r="O660" s="289"/>
      <c r="P660" s="289"/>
      <c r="Q660" s="289"/>
      <c r="R660" s="289"/>
      <c r="S660" s="290" t="s">
        <v>17</v>
      </c>
      <c r="T660" s="107">
        <f t="shared" si="428"/>
        <v>0</v>
      </c>
      <c r="U660" s="107">
        <f t="shared" si="417"/>
        <v>0</v>
      </c>
      <c r="V660" s="291"/>
      <c r="X660" s="70" t="str">
        <f t="shared" si="418"/>
        <v>【住宅手当】</v>
      </c>
      <c r="Y660" s="70">
        <f t="shared" si="419"/>
        <v>0.5</v>
      </c>
      <c r="Z660" s="70">
        <f t="shared" si="420"/>
        <v>0</v>
      </c>
      <c r="AA660" s="70">
        <f t="shared" si="421"/>
        <v>0</v>
      </c>
      <c r="AB660" s="77">
        <f t="shared" si="422"/>
        <v>0</v>
      </c>
      <c r="AC660" s="70">
        <f t="shared" si="423"/>
        <v>0</v>
      </c>
      <c r="AD660" s="77">
        <f t="shared" si="424"/>
        <v>0</v>
      </c>
      <c r="AE660" s="70">
        <f t="shared" si="425"/>
        <v>0</v>
      </c>
      <c r="AF660" s="70">
        <f t="shared" si="426"/>
        <v>0</v>
      </c>
      <c r="AG660" s="70">
        <f t="shared" si="427"/>
        <v>0</v>
      </c>
    </row>
    <row r="661" spans="1:33" s="70" customFormat="1" ht="20.5" customHeight="1" thickBot="1" x14ac:dyDescent="0.6">
      <c r="A661" s="315"/>
      <c r="B661" s="89" t="s">
        <v>114</v>
      </c>
      <c r="C661" s="182">
        <f>ROUNDDOWN(SUM(K651:K662),-3)</f>
        <v>0</v>
      </c>
      <c r="D661" s="177">
        <f>ROUNDDOWN(SUM(T651:T662),-3)</f>
        <v>0</v>
      </c>
      <c r="E661" s="89"/>
      <c r="F661" s="102">
        <v>11</v>
      </c>
      <c r="G661" s="104"/>
      <c r="H661" s="105"/>
      <c r="I661" s="106">
        <f t="shared" si="416"/>
        <v>1</v>
      </c>
      <c r="J661" s="118" t="str">
        <f>IF('変更シート（１回目）'!L661="なし",'変更シート（１回目）'!J661,'変更シート（１回目）'!N661)</f>
        <v>【住宅手当】</v>
      </c>
      <c r="K661" s="107">
        <f>'変更シート（１回目）'!T661</f>
        <v>0</v>
      </c>
      <c r="L661" s="300" t="s">
        <v>108</v>
      </c>
      <c r="M661" s="333"/>
      <c r="N661" s="288" t="s">
        <v>20</v>
      </c>
      <c r="O661" s="289"/>
      <c r="P661" s="289"/>
      <c r="Q661" s="289"/>
      <c r="R661" s="289"/>
      <c r="S661" s="290" t="s">
        <v>17</v>
      </c>
      <c r="T661" s="107">
        <f t="shared" si="428"/>
        <v>0</v>
      </c>
      <c r="U661" s="107">
        <f t="shared" si="417"/>
        <v>0</v>
      </c>
      <c r="V661" s="291"/>
      <c r="X661" s="70" t="str">
        <f t="shared" si="418"/>
        <v>【住宅手当】</v>
      </c>
      <c r="Y661" s="70">
        <f t="shared" si="419"/>
        <v>0.5</v>
      </c>
      <c r="Z661" s="70">
        <f t="shared" si="420"/>
        <v>0</v>
      </c>
      <c r="AA661" s="70">
        <f t="shared" si="421"/>
        <v>0</v>
      </c>
      <c r="AB661" s="77">
        <f t="shared" si="422"/>
        <v>0</v>
      </c>
      <c r="AC661" s="70">
        <f t="shared" si="423"/>
        <v>0</v>
      </c>
      <c r="AD661" s="77">
        <f t="shared" si="424"/>
        <v>0</v>
      </c>
      <c r="AE661" s="70">
        <f t="shared" si="425"/>
        <v>0</v>
      </c>
      <c r="AF661" s="70">
        <f t="shared" si="426"/>
        <v>0</v>
      </c>
      <c r="AG661" s="70">
        <f t="shared" si="427"/>
        <v>0</v>
      </c>
    </row>
    <row r="662" spans="1:33" s="70" customFormat="1" ht="20.5" customHeight="1" thickBot="1" x14ac:dyDescent="0.6">
      <c r="A662" s="315"/>
      <c r="B662" s="183" t="s">
        <v>115</v>
      </c>
      <c r="C662" s="178"/>
      <c r="D662" s="179">
        <f>D661-C661</f>
        <v>0</v>
      </c>
      <c r="E662" s="90"/>
      <c r="F662" s="108">
        <v>12</v>
      </c>
      <c r="G662" s="109"/>
      <c r="H662" s="110"/>
      <c r="I662" s="111">
        <f t="shared" si="416"/>
        <v>1</v>
      </c>
      <c r="J662" s="120" t="str">
        <f>IF('変更シート（１回目）'!L662="なし",'変更シート（１回目）'!J662,'変更シート（１回目）'!N662)</f>
        <v>【住宅手当】</v>
      </c>
      <c r="K662" s="112">
        <f>'変更シート（１回目）'!T662</f>
        <v>0</v>
      </c>
      <c r="L662" s="303" t="s">
        <v>108</v>
      </c>
      <c r="M662" s="334"/>
      <c r="N662" s="295" t="s">
        <v>20</v>
      </c>
      <c r="O662" s="296"/>
      <c r="P662" s="296"/>
      <c r="Q662" s="296"/>
      <c r="R662" s="296"/>
      <c r="S662" s="297" t="s">
        <v>17</v>
      </c>
      <c r="T662" s="112">
        <f t="shared" si="428"/>
        <v>0</v>
      </c>
      <c r="U662" s="112">
        <f t="shared" si="417"/>
        <v>0</v>
      </c>
      <c r="V662" s="298"/>
      <c r="X662" s="70" t="str">
        <f t="shared" si="418"/>
        <v>【住宅手当】</v>
      </c>
      <c r="Y662" s="70">
        <f t="shared" si="419"/>
        <v>0.5</v>
      </c>
      <c r="Z662" s="70">
        <f t="shared" si="420"/>
        <v>0</v>
      </c>
      <c r="AA662" s="70">
        <f t="shared" si="421"/>
        <v>0</v>
      </c>
      <c r="AB662" s="77">
        <f t="shared" si="422"/>
        <v>0</v>
      </c>
      <c r="AC662" s="70">
        <f t="shared" si="423"/>
        <v>0</v>
      </c>
      <c r="AD662" s="77">
        <f t="shared" si="424"/>
        <v>0</v>
      </c>
      <c r="AE662" s="70">
        <f t="shared" si="425"/>
        <v>0</v>
      </c>
      <c r="AF662" s="70">
        <f t="shared" si="426"/>
        <v>0</v>
      </c>
      <c r="AG662" s="70">
        <f t="shared" si="427"/>
        <v>0</v>
      </c>
    </row>
    <row r="663" spans="1:33" s="70" customFormat="1" ht="3.65" customHeight="1" x14ac:dyDescent="0.55000000000000004">
      <c r="A663" s="147"/>
      <c r="B663" s="91"/>
      <c r="C663" s="71"/>
      <c r="D663" s="151"/>
      <c r="E663" s="92"/>
      <c r="F663" s="71"/>
      <c r="G663" s="93"/>
      <c r="H663" s="93"/>
      <c r="I663" s="94"/>
      <c r="J663" s="156"/>
      <c r="K663" s="95"/>
      <c r="L663" s="156"/>
      <c r="M663" s="157"/>
      <c r="N663" s="267"/>
      <c r="O663" s="268"/>
      <c r="P663" s="268"/>
      <c r="Q663" s="268"/>
      <c r="R663" s="268"/>
      <c r="S663" s="267"/>
      <c r="T663" s="95"/>
      <c r="U663" s="95"/>
      <c r="V663" s="96"/>
      <c r="AB663" s="77"/>
      <c r="AD663" s="77"/>
    </row>
    <row r="664" spans="1:33" s="70" customFormat="1" ht="3.65" customHeight="1" x14ac:dyDescent="0.55000000000000004">
      <c r="A664" s="147"/>
      <c r="B664" s="91"/>
      <c r="C664" s="71"/>
      <c r="D664" s="151"/>
      <c r="E664" s="92"/>
      <c r="F664" s="71"/>
      <c r="G664" s="93"/>
      <c r="H664" s="93"/>
      <c r="I664" s="94"/>
      <c r="J664" s="156"/>
      <c r="K664" s="95"/>
      <c r="L664" s="156"/>
      <c r="M664" s="157"/>
      <c r="N664" s="267"/>
      <c r="O664" s="268"/>
      <c r="P664" s="268"/>
      <c r="Q664" s="268"/>
      <c r="R664" s="268"/>
      <c r="S664" s="267"/>
      <c r="T664" s="95"/>
      <c r="U664" s="95"/>
      <c r="V664" s="96"/>
      <c r="AB664" s="77"/>
      <c r="AD664" s="77"/>
    </row>
    <row r="665" spans="1:33" s="70" customFormat="1" ht="3.65" customHeight="1" thickBot="1" x14ac:dyDescent="0.6">
      <c r="A665" s="147"/>
      <c r="B665" s="91"/>
      <c r="C665" s="71"/>
      <c r="D665" s="151"/>
      <c r="E665" s="92"/>
      <c r="F665" s="71"/>
      <c r="G665" s="93"/>
      <c r="H665" s="93"/>
      <c r="I665" s="94"/>
      <c r="J665" s="156"/>
      <c r="K665" s="95"/>
      <c r="L665" s="156"/>
      <c r="M665" s="157"/>
      <c r="N665" s="267"/>
      <c r="O665" s="268"/>
      <c r="P665" s="268"/>
      <c r="Q665" s="268"/>
      <c r="R665" s="268"/>
      <c r="S665" s="267"/>
      <c r="T665" s="95"/>
      <c r="U665" s="95"/>
      <c r="V665" s="96"/>
      <c r="AB665" s="77"/>
      <c r="AD665" s="77"/>
    </row>
    <row r="666" spans="1:33" s="70" customFormat="1" ht="3.65" customHeight="1" x14ac:dyDescent="0.55000000000000004">
      <c r="A666" s="147"/>
      <c r="B666" s="162"/>
      <c r="C666" s="164"/>
      <c r="D666" s="161"/>
      <c r="E666" s="163"/>
      <c r="F666" s="164"/>
      <c r="G666" s="165"/>
      <c r="H666" s="165"/>
      <c r="I666" s="166"/>
      <c r="J666" s="180"/>
      <c r="K666" s="167"/>
      <c r="L666" s="180"/>
      <c r="M666" s="181"/>
      <c r="N666" s="269"/>
      <c r="O666" s="270"/>
      <c r="P666" s="270"/>
      <c r="Q666" s="270"/>
      <c r="R666" s="270"/>
      <c r="S666" s="269"/>
      <c r="T666" s="167"/>
      <c r="U666" s="167"/>
      <c r="V666" s="168"/>
      <c r="AB666" s="77"/>
      <c r="AD666" s="77"/>
    </row>
    <row r="667" spans="1:33" s="70" customFormat="1" ht="3.65" customHeight="1" x14ac:dyDescent="0.55000000000000004">
      <c r="A667" s="147"/>
      <c r="B667" s="91"/>
      <c r="C667" s="71"/>
      <c r="D667" s="151"/>
      <c r="E667" s="92"/>
      <c r="F667" s="71"/>
      <c r="G667" s="93"/>
      <c r="H667" s="93"/>
      <c r="I667" s="94"/>
      <c r="J667" s="156"/>
      <c r="K667" s="95"/>
      <c r="L667" s="156"/>
      <c r="M667" s="157"/>
      <c r="N667" s="267"/>
      <c r="O667" s="268"/>
      <c r="P667" s="268"/>
      <c r="Q667" s="268"/>
      <c r="R667" s="268"/>
      <c r="S667" s="267"/>
      <c r="T667" s="95"/>
      <c r="U667" s="95"/>
      <c r="V667" s="96"/>
      <c r="AB667" s="77"/>
      <c r="AD667" s="77"/>
    </row>
    <row r="668" spans="1:33" s="70" customFormat="1" ht="3.65" customHeight="1" x14ac:dyDescent="0.55000000000000004">
      <c r="A668" s="147"/>
      <c r="B668" s="91"/>
      <c r="C668" s="71"/>
      <c r="D668" s="151"/>
      <c r="E668" s="92"/>
      <c r="F668" s="71"/>
      <c r="G668" s="93"/>
      <c r="H668" s="93"/>
      <c r="I668" s="94"/>
      <c r="J668" s="156"/>
      <c r="K668" s="95"/>
      <c r="L668" s="156"/>
      <c r="M668" s="157"/>
      <c r="N668" s="267"/>
      <c r="O668" s="268"/>
      <c r="P668" s="268"/>
      <c r="Q668" s="268"/>
      <c r="R668" s="268"/>
      <c r="S668" s="267"/>
      <c r="T668" s="95"/>
      <c r="U668" s="95"/>
      <c r="V668" s="96"/>
      <c r="AB668" s="77"/>
      <c r="AD668" s="77"/>
    </row>
    <row r="669" spans="1:33" ht="20" thickBot="1" x14ac:dyDescent="0.5">
      <c r="B669" s="6"/>
      <c r="C669" s="6"/>
      <c r="D669" s="122" t="str">
        <f>'変更シート（１回目）'!D669</f>
        <v>34人目</v>
      </c>
      <c r="E669" s="6"/>
      <c r="F669" s="6"/>
      <c r="N669" s="155"/>
      <c r="O669" s="154"/>
      <c r="P669" s="154"/>
      <c r="Q669" s="154"/>
      <c r="R669" s="154"/>
      <c r="S669" s="154"/>
      <c r="T669" s="154"/>
      <c r="U669" s="154"/>
      <c r="V669" s="155"/>
    </row>
    <row r="670" spans="1:33" s="70" customFormat="1" ht="48" customHeight="1" thickBot="1" x14ac:dyDescent="0.6">
      <c r="A670" s="78"/>
      <c r="B670" s="83" t="s">
        <v>94</v>
      </c>
      <c r="C670" s="83" t="s">
        <v>105</v>
      </c>
      <c r="D670" s="114" t="s">
        <v>107</v>
      </c>
      <c r="E670" s="88"/>
      <c r="F670" s="83" t="s">
        <v>93</v>
      </c>
      <c r="G670" s="84" t="s">
        <v>66</v>
      </c>
      <c r="H670" s="84" t="s">
        <v>67</v>
      </c>
      <c r="I670" s="81" t="s">
        <v>73</v>
      </c>
      <c r="J670" s="116" t="s">
        <v>172</v>
      </c>
      <c r="K670" s="116" t="s">
        <v>170</v>
      </c>
      <c r="L670" s="116" t="s">
        <v>109</v>
      </c>
      <c r="M670" s="116"/>
      <c r="N670" s="84" t="s">
        <v>75</v>
      </c>
      <c r="O670" s="84" t="s">
        <v>69</v>
      </c>
      <c r="P670" s="84" t="s">
        <v>68</v>
      </c>
      <c r="Q670" s="84" t="s">
        <v>70</v>
      </c>
      <c r="R670" s="84" t="s">
        <v>71</v>
      </c>
      <c r="S670" s="84" t="s">
        <v>15</v>
      </c>
      <c r="T670" s="121" t="s">
        <v>113</v>
      </c>
      <c r="U670" s="80" t="s">
        <v>74</v>
      </c>
      <c r="V670" s="69" t="s">
        <v>116</v>
      </c>
      <c r="Y670" s="70" t="s">
        <v>54</v>
      </c>
      <c r="Z670" s="70" t="s">
        <v>79</v>
      </c>
      <c r="AA670" s="70" t="s">
        <v>56</v>
      </c>
      <c r="AB670" s="70" t="s">
        <v>57</v>
      </c>
      <c r="AC670" s="71" t="s">
        <v>58</v>
      </c>
      <c r="AD670" s="70" t="s">
        <v>59</v>
      </c>
      <c r="AE670" s="70" t="s">
        <v>60</v>
      </c>
      <c r="AF670" s="70" t="s">
        <v>61</v>
      </c>
      <c r="AG670" s="70" t="s">
        <v>62</v>
      </c>
    </row>
    <row r="671" spans="1:33" s="70" customFormat="1" ht="20.5" customHeight="1" x14ac:dyDescent="0.55000000000000004">
      <c r="A671" s="315"/>
      <c r="B671" s="72" t="s">
        <v>96</v>
      </c>
      <c r="C671" s="184" t="str">
        <f>IF('変更シート（１回目）'!D671=0,'変更シート（１回目）'!C671,'変更シート（１回目）'!D671)</f>
        <v/>
      </c>
      <c r="D671" s="304"/>
      <c r="E671" s="89"/>
      <c r="F671" s="87">
        <v>1</v>
      </c>
      <c r="G671" s="73"/>
      <c r="H671" s="74"/>
      <c r="I671" s="75">
        <f t="shared" ref="I671:I682" si="429">IF(H671-G671+1&lt;10,IF(H671-G671+1&gt;0,H671-G671+1,"✕"),"✕")</f>
        <v>1</v>
      </c>
      <c r="J671" s="119" t="str">
        <f>IF('変更シート（１回目）'!L671="なし",'変更シート（１回目）'!J671,'変更シート（１回目）'!N671)</f>
        <v>【住宅手当】</v>
      </c>
      <c r="K671" s="117">
        <f>'変更シート（１回目）'!T671</f>
        <v>0</v>
      </c>
      <c r="L671" s="300" t="s">
        <v>108</v>
      </c>
      <c r="M671" s="332" t="s">
        <v>110</v>
      </c>
      <c r="N671" s="283" t="s">
        <v>20</v>
      </c>
      <c r="O671" s="284"/>
      <c r="P671" s="284"/>
      <c r="Q671" s="284"/>
      <c r="R671" s="284"/>
      <c r="S671" s="285" t="s">
        <v>17</v>
      </c>
      <c r="T671" s="76">
        <f>IF(L671="【あり】",IF(N671="【住宅手当】",AC671,IF(N671="【宿舎借上げ】",AG671,0)),K671)</f>
        <v>0</v>
      </c>
      <c r="U671" s="76">
        <f t="shared" ref="U671:U682" si="430">I671*T671</f>
        <v>0</v>
      </c>
      <c r="V671" s="286"/>
      <c r="X671" s="70" t="str">
        <f t="shared" ref="X671:X682" si="431">IF(L671="【あり】",N671,J671)</f>
        <v>【住宅手当】</v>
      </c>
      <c r="Y671" s="70">
        <f t="shared" ref="Y671:Y682" si="432">IF(S671="標準エリア",1/2,(IF(S671="加算エリア",2/3,0)))</f>
        <v>0.5</v>
      </c>
      <c r="Z671" s="70">
        <f t="shared" ref="Z671:Z682" si="433">P671*Y671</f>
        <v>0</v>
      </c>
      <c r="AA671" s="70">
        <f t="shared" ref="AA671:AA682" si="434">IF(Z671&gt;=(IF(S671="標準エリア",10000,IF(S671="加算エリア",14000,0))),IF(S671="標準エリア",10000,IF(S671="加算エリア",14000,0)),Z671)</f>
        <v>0</v>
      </c>
      <c r="AB671" s="77">
        <f t="shared" ref="AB671:AB682" si="435">O671-P671</f>
        <v>0</v>
      </c>
      <c r="AC671" s="70">
        <f t="shared" ref="AC671:AC682" si="436">IF(AA671&gt;=AB671,AB671,AA671)</f>
        <v>0</v>
      </c>
      <c r="AD671" s="77">
        <f t="shared" ref="AD671:AD682" si="437">Q671-R671</f>
        <v>0</v>
      </c>
      <c r="AE671" s="70">
        <f t="shared" ref="AE671:AE682" si="438">AD671*Y671</f>
        <v>0</v>
      </c>
      <c r="AF671" s="70">
        <f t="shared" ref="AF671:AF682" si="439">IF(AE671&gt;=(IF(S671="標準エリア",10000,14000)),(IF(S671="標準エリア",10000,14000)),AE671)</f>
        <v>0</v>
      </c>
      <c r="AG671" s="70">
        <f t="shared" ref="AG671:AG682" si="440">IF(AF671&gt;=R671,R671,AF671)</f>
        <v>0</v>
      </c>
    </row>
    <row r="672" spans="1:33" s="70" customFormat="1" ht="20.5" customHeight="1" x14ac:dyDescent="0.55000000000000004">
      <c r="A672" s="315"/>
      <c r="B672" s="101" t="s">
        <v>97</v>
      </c>
      <c r="C672" s="102" t="str">
        <f>IF('変更シート（１回目）'!D672=0,'変更シート（１回目）'!C672,'変更シート（１回目）'!D672)</f>
        <v/>
      </c>
      <c r="D672" s="301"/>
      <c r="E672" s="90"/>
      <c r="F672" s="102">
        <v>2</v>
      </c>
      <c r="G672" s="104"/>
      <c r="H672" s="105"/>
      <c r="I672" s="106">
        <f t="shared" si="429"/>
        <v>1</v>
      </c>
      <c r="J672" s="118" t="str">
        <f>IF('変更シート（１回目）'!L672="なし",'変更シート（１回目）'!J672,'変更シート（１回目）'!N672)</f>
        <v>【住宅手当】</v>
      </c>
      <c r="K672" s="107">
        <f>'変更シート（１回目）'!T672</f>
        <v>0</v>
      </c>
      <c r="L672" s="300" t="s">
        <v>108</v>
      </c>
      <c r="M672" s="333"/>
      <c r="N672" s="288" t="s">
        <v>20</v>
      </c>
      <c r="O672" s="289"/>
      <c r="P672" s="289"/>
      <c r="Q672" s="289"/>
      <c r="R672" s="289"/>
      <c r="S672" s="290" t="s">
        <v>17</v>
      </c>
      <c r="T672" s="107">
        <f>IF(L672="【あり】",IF(N672="【住宅手当】",AC672,IF(N672="【宿舎借上げ】",AG672,0)),K672)</f>
        <v>0</v>
      </c>
      <c r="U672" s="107">
        <f t="shared" si="430"/>
        <v>0</v>
      </c>
      <c r="V672" s="291"/>
      <c r="X672" s="70" t="str">
        <f t="shared" si="431"/>
        <v>【住宅手当】</v>
      </c>
      <c r="Y672" s="70">
        <f t="shared" si="432"/>
        <v>0.5</v>
      </c>
      <c r="Z672" s="70">
        <f t="shared" si="433"/>
        <v>0</v>
      </c>
      <c r="AA672" s="70">
        <f t="shared" si="434"/>
        <v>0</v>
      </c>
      <c r="AB672" s="77">
        <f t="shared" si="435"/>
        <v>0</v>
      </c>
      <c r="AC672" s="70">
        <f t="shared" si="436"/>
        <v>0</v>
      </c>
      <c r="AD672" s="77">
        <f t="shared" si="437"/>
        <v>0</v>
      </c>
      <c r="AE672" s="70">
        <f t="shared" si="438"/>
        <v>0</v>
      </c>
      <c r="AF672" s="70">
        <f t="shared" si="439"/>
        <v>0</v>
      </c>
      <c r="AG672" s="70">
        <f t="shared" si="440"/>
        <v>0</v>
      </c>
    </row>
    <row r="673" spans="1:33" s="70" customFormat="1" ht="20.5" customHeight="1" x14ac:dyDescent="0.55000000000000004">
      <c r="A673" s="315"/>
      <c r="B673" s="101" t="s">
        <v>106</v>
      </c>
      <c r="C673" s="103" t="str">
        <f>IF('変更シート（１回目）'!D673=0,'変更シート（１回目）'!C673,'変更シート（１回目）'!D673)</f>
        <v/>
      </c>
      <c r="D673" s="301"/>
      <c r="E673" s="89"/>
      <c r="F673" s="102">
        <v>3</v>
      </c>
      <c r="G673" s="104"/>
      <c r="H673" s="105"/>
      <c r="I673" s="106">
        <f t="shared" si="429"/>
        <v>1</v>
      </c>
      <c r="J673" s="118" t="str">
        <f>IF('変更シート（１回目）'!L673="なし",'変更シート（１回目）'!J673,'変更シート（１回目）'!N673)</f>
        <v>【住宅手当】</v>
      </c>
      <c r="K673" s="107">
        <f>'変更シート（１回目）'!T673</f>
        <v>0</v>
      </c>
      <c r="L673" s="300" t="s">
        <v>108</v>
      </c>
      <c r="M673" s="333"/>
      <c r="N673" s="288" t="s">
        <v>20</v>
      </c>
      <c r="O673" s="289"/>
      <c r="P673" s="289"/>
      <c r="Q673" s="289"/>
      <c r="R673" s="289"/>
      <c r="S673" s="290" t="s">
        <v>17</v>
      </c>
      <c r="T673" s="107">
        <f t="shared" ref="T673:T682" si="441">IF(L673="【あり】",IF(N673="【住宅手当】",AC673,IF(N673="【宿舎借上げ】",AG673,0)),K673)</f>
        <v>0</v>
      </c>
      <c r="U673" s="107">
        <f t="shared" si="430"/>
        <v>0</v>
      </c>
      <c r="V673" s="291"/>
      <c r="X673" s="70" t="str">
        <f t="shared" si="431"/>
        <v>【住宅手当】</v>
      </c>
      <c r="Y673" s="70">
        <f t="shared" si="432"/>
        <v>0.5</v>
      </c>
      <c r="Z673" s="70">
        <f t="shared" si="433"/>
        <v>0</v>
      </c>
      <c r="AA673" s="70">
        <f t="shared" si="434"/>
        <v>0</v>
      </c>
      <c r="AB673" s="77">
        <f t="shared" si="435"/>
        <v>0</v>
      </c>
      <c r="AC673" s="70">
        <f t="shared" si="436"/>
        <v>0</v>
      </c>
      <c r="AD673" s="77">
        <f t="shared" si="437"/>
        <v>0</v>
      </c>
      <c r="AE673" s="70">
        <f t="shared" si="438"/>
        <v>0</v>
      </c>
      <c r="AF673" s="70">
        <f t="shared" si="439"/>
        <v>0</v>
      </c>
      <c r="AG673" s="70">
        <f t="shared" si="440"/>
        <v>0</v>
      </c>
    </row>
    <row r="674" spans="1:33" s="70" customFormat="1" ht="20.5" customHeight="1" x14ac:dyDescent="0.55000000000000004">
      <c r="A674" s="315"/>
      <c r="B674" s="323" t="s">
        <v>101</v>
      </c>
      <c r="C674" s="347" t="str">
        <f>IF('変更シート（１回目）'!D674=0,'変更シート（１回目）'!C674,'変更シート（１回目）'!D674)</f>
        <v/>
      </c>
      <c r="D674" s="329"/>
      <c r="E674" s="90"/>
      <c r="F674" s="102">
        <v>4</v>
      </c>
      <c r="G674" s="104"/>
      <c r="H674" s="105"/>
      <c r="I674" s="106">
        <f t="shared" si="429"/>
        <v>1</v>
      </c>
      <c r="J674" s="118" t="str">
        <f>IF('変更シート（１回目）'!L674="なし",'変更シート（１回目）'!J674,'変更シート（１回目）'!N674)</f>
        <v>【住宅手当】</v>
      </c>
      <c r="K674" s="107">
        <f>'変更シート（１回目）'!T674</f>
        <v>0</v>
      </c>
      <c r="L674" s="300" t="s">
        <v>108</v>
      </c>
      <c r="M674" s="333"/>
      <c r="N674" s="288" t="s">
        <v>20</v>
      </c>
      <c r="O674" s="289"/>
      <c r="P674" s="289"/>
      <c r="Q674" s="289"/>
      <c r="R674" s="289"/>
      <c r="S674" s="290" t="s">
        <v>17</v>
      </c>
      <c r="T674" s="107">
        <f t="shared" si="441"/>
        <v>0</v>
      </c>
      <c r="U674" s="107">
        <f t="shared" si="430"/>
        <v>0</v>
      </c>
      <c r="V674" s="291"/>
      <c r="X674" s="70" t="str">
        <f t="shared" si="431"/>
        <v>【住宅手当】</v>
      </c>
      <c r="Y674" s="70">
        <f t="shared" si="432"/>
        <v>0.5</v>
      </c>
      <c r="Z674" s="70">
        <f t="shared" si="433"/>
        <v>0</v>
      </c>
      <c r="AA674" s="70">
        <f t="shared" si="434"/>
        <v>0</v>
      </c>
      <c r="AB674" s="77">
        <f t="shared" si="435"/>
        <v>0</v>
      </c>
      <c r="AC674" s="70">
        <f t="shared" si="436"/>
        <v>0</v>
      </c>
      <c r="AD674" s="77">
        <f t="shared" si="437"/>
        <v>0</v>
      </c>
      <c r="AE674" s="70">
        <f t="shared" si="438"/>
        <v>0</v>
      </c>
      <c r="AF674" s="70">
        <f t="shared" si="439"/>
        <v>0</v>
      </c>
      <c r="AG674" s="70">
        <f t="shared" si="440"/>
        <v>0</v>
      </c>
    </row>
    <row r="675" spans="1:33" s="70" customFormat="1" ht="20.5" customHeight="1" x14ac:dyDescent="0.55000000000000004">
      <c r="A675" s="315"/>
      <c r="B675" s="324"/>
      <c r="C675" s="348"/>
      <c r="D675" s="330"/>
      <c r="E675" s="89"/>
      <c r="F675" s="102">
        <v>5</v>
      </c>
      <c r="G675" s="104"/>
      <c r="H675" s="105"/>
      <c r="I675" s="106">
        <f t="shared" si="429"/>
        <v>1</v>
      </c>
      <c r="J675" s="118" t="str">
        <f>IF('変更シート（１回目）'!L675="なし",'変更シート（１回目）'!J675,'変更シート（１回目）'!N675)</f>
        <v>【住宅手当】</v>
      </c>
      <c r="K675" s="107">
        <f>'変更シート（１回目）'!T675</f>
        <v>0</v>
      </c>
      <c r="L675" s="300" t="s">
        <v>108</v>
      </c>
      <c r="M675" s="333"/>
      <c r="N675" s="288" t="s">
        <v>20</v>
      </c>
      <c r="O675" s="289"/>
      <c r="P675" s="289"/>
      <c r="Q675" s="289"/>
      <c r="R675" s="289"/>
      <c r="S675" s="290" t="s">
        <v>17</v>
      </c>
      <c r="T675" s="107">
        <f t="shared" si="441"/>
        <v>0</v>
      </c>
      <c r="U675" s="107">
        <f t="shared" si="430"/>
        <v>0</v>
      </c>
      <c r="V675" s="291"/>
      <c r="X675" s="70" t="str">
        <f t="shared" si="431"/>
        <v>【住宅手当】</v>
      </c>
      <c r="Y675" s="70">
        <f t="shared" si="432"/>
        <v>0.5</v>
      </c>
      <c r="Z675" s="70">
        <f t="shared" si="433"/>
        <v>0</v>
      </c>
      <c r="AA675" s="70">
        <f t="shared" si="434"/>
        <v>0</v>
      </c>
      <c r="AB675" s="77">
        <f t="shared" si="435"/>
        <v>0</v>
      </c>
      <c r="AC675" s="70">
        <f t="shared" si="436"/>
        <v>0</v>
      </c>
      <c r="AD675" s="77">
        <f t="shared" si="437"/>
        <v>0</v>
      </c>
      <c r="AE675" s="70">
        <f t="shared" si="438"/>
        <v>0</v>
      </c>
      <c r="AF675" s="70">
        <f t="shared" si="439"/>
        <v>0</v>
      </c>
      <c r="AG675" s="70">
        <f t="shared" si="440"/>
        <v>0</v>
      </c>
    </row>
    <row r="676" spans="1:33" s="70" customFormat="1" ht="20.5" customHeight="1" thickBot="1" x14ac:dyDescent="0.6">
      <c r="A676" s="315"/>
      <c r="B676" s="325"/>
      <c r="C676" s="349"/>
      <c r="D676" s="331"/>
      <c r="E676" s="90"/>
      <c r="F676" s="102">
        <v>6</v>
      </c>
      <c r="G676" s="104"/>
      <c r="H676" s="105"/>
      <c r="I676" s="106">
        <f t="shared" si="429"/>
        <v>1</v>
      </c>
      <c r="J676" s="118" t="str">
        <f>IF('変更シート（１回目）'!L676="なし",'変更シート（１回目）'!J676,'変更シート（１回目）'!N676)</f>
        <v>【住宅手当】</v>
      </c>
      <c r="K676" s="107">
        <f>'変更シート（１回目）'!T676</f>
        <v>0</v>
      </c>
      <c r="L676" s="300" t="s">
        <v>108</v>
      </c>
      <c r="M676" s="333"/>
      <c r="N676" s="288" t="s">
        <v>20</v>
      </c>
      <c r="O676" s="289"/>
      <c r="P676" s="289"/>
      <c r="Q676" s="289"/>
      <c r="R676" s="289"/>
      <c r="S676" s="290" t="s">
        <v>17</v>
      </c>
      <c r="T676" s="107">
        <f t="shared" si="441"/>
        <v>0</v>
      </c>
      <c r="U676" s="107">
        <f t="shared" si="430"/>
        <v>0</v>
      </c>
      <c r="V676" s="291"/>
      <c r="X676" s="70" t="str">
        <f t="shared" si="431"/>
        <v>【住宅手当】</v>
      </c>
      <c r="Y676" s="70">
        <f t="shared" si="432"/>
        <v>0.5</v>
      </c>
      <c r="Z676" s="70">
        <f t="shared" si="433"/>
        <v>0</v>
      </c>
      <c r="AA676" s="70">
        <f t="shared" si="434"/>
        <v>0</v>
      </c>
      <c r="AB676" s="77">
        <f t="shared" si="435"/>
        <v>0</v>
      </c>
      <c r="AC676" s="70">
        <f t="shared" si="436"/>
        <v>0</v>
      </c>
      <c r="AD676" s="77">
        <f t="shared" si="437"/>
        <v>0</v>
      </c>
      <c r="AE676" s="70">
        <f t="shared" si="438"/>
        <v>0</v>
      </c>
      <c r="AF676" s="70">
        <f t="shared" si="439"/>
        <v>0</v>
      </c>
      <c r="AG676" s="70">
        <f t="shared" si="440"/>
        <v>0</v>
      </c>
    </row>
    <row r="677" spans="1:33" s="70" customFormat="1" ht="20.5" customHeight="1" x14ac:dyDescent="0.55000000000000004">
      <c r="A677" s="338"/>
      <c r="B677" s="99"/>
      <c r="C677" s="99"/>
      <c r="D677" s="99"/>
      <c r="E677" s="97"/>
      <c r="F677" s="102">
        <v>7</v>
      </c>
      <c r="G677" s="104"/>
      <c r="H677" s="105"/>
      <c r="I677" s="106">
        <f t="shared" si="429"/>
        <v>1</v>
      </c>
      <c r="J677" s="118" t="str">
        <f>IF('変更シート（１回目）'!L677="なし",'変更シート（１回目）'!J677,'変更シート（１回目）'!N677)</f>
        <v>【住宅手当】</v>
      </c>
      <c r="K677" s="107">
        <f>'変更シート（１回目）'!T677</f>
        <v>0</v>
      </c>
      <c r="L677" s="300" t="s">
        <v>108</v>
      </c>
      <c r="M677" s="333"/>
      <c r="N677" s="288" t="s">
        <v>20</v>
      </c>
      <c r="O677" s="289"/>
      <c r="P677" s="289"/>
      <c r="Q677" s="289"/>
      <c r="R677" s="289"/>
      <c r="S677" s="290" t="s">
        <v>17</v>
      </c>
      <c r="T677" s="107">
        <f t="shared" si="441"/>
        <v>0</v>
      </c>
      <c r="U677" s="107">
        <f t="shared" si="430"/>
        <v>0</v>
      </c>
      <c r="V677" s="291"/>
      <c r="X677" s="70" t="str">
        <f t="shared" si="431"/>
        <v>【住宅手当】</v>
      </c>
      <c r="Y677" s="70">
        <f t="shared" si="432"/>
        <v>0.5</v>
      </c>
      <c r="Z677" s="70">
        <f t="shared" si="433"/>
        <v>0</v>
      </c>
      <c r="AA677" s="70">
        <f t="shared" si="434"/>
        <v>0</v>
      </c>
      <c r="AB677" s="77">
        <f t="shared" si="435"/>
        <v>0</v>
      </c>
      <c r="AC677" s="70">
        <f t="shared" si="436"/>
        <v>0</v>
      </c>
      <c r="AD677" s="77">
        <f t="shared" si="437"/>
        <v>0</v>
      </c>
      <c r="AE677" s="70">
        <f t="shared" si="438"/>
        <v>0</v>
      </c>
      <c r="AF677" s="70">
        <f t="shared" si="439"/>
        <v>0</v>
      </c>
      <c r="AG677" s="70">
        <f t="shared" si="440"/>
        <v>0</v>
      </c>
    </row>
    <row r="678" spans="1:33" s="70" customFormat="1" ht="20.5" customHeight="1" thickBot="1" x14ac:dyDescent="0.6">
      <c r="A678" s="338"/>
      <c r="B678" s="100"/>
      <c r="C678" s="100"/>
      <c r="D678" s="100"/>
      <c r="E678" s="98"/>
      <c r="F678" s="102">
        <v>8</v>
      </c>
      <c r="G678" s="104"/>
      <c r="H678" s="105"/>
      <c r="I678" s="106">
        <f t="shared" si="429"/>
        <v>1</v>
      </c>
      <c r="J678" s="118" t="str">
        <f>IF('変更シート（１回目）'!L678="なし",'変更シート（１回目）'!J678,'変更シート（１回目）'!N678)</f>
        <v>【住宅手当】</v>
      </c>
      <c r="K678" s="107">
        <f>'変更シート（１回目）'!T678</f>
        <v>0</v>
      </c>
      <c r="L678" s="300" t="s">
        <v>108</v>
      </c>
      <c r="M678" s="333"/>
      <c r="N678" s="288" t="s">
        <v>20</v>
      </c>
      <c r="O678" s="289"/>
      <c r="P678" s="289"/>
      <c r="Q678" s="289"/>
      <c r="R678" s="289"/>
      <c r="S678" s="290" t="s">
        <v>17</v>
      </c>
      <c r="T678" s="107">
        <f t="shared" si="441"/>
        <v>0</v>
      </c>
      <c r="U678" s="107">
        <f t="shared" si="430"/>
        <v>0</v>
      </c>
      <c r="V678" s="291"/>
      <c r="X678" s="70" t="str">
        <f t="shared" si="431"/>
        <v>【住宅手当】</v>
      </c>
      <c r="Y678" s="70">
        <f t="shared" si="432"/>
        <v>0.5</v>
      </c>
      <c r="Z678" s="70">
        <f t="shared" si="433"/>
        <v>0</v>
      </c>
      <c r="AA678" s="70">
        <f t="shared" si="434"/>
        <v>0</v>
      </c>
      <c r="AB678" s="77">
        <f t="shared" si="435"/>
        <v>0</v>
      </c>
      <c r="AC678" s="70">
        <f t="shared" si="436"/>
        <v>0</v>
      </c>
      <c r="AD678" s="77">
        <f t="shared" si="437"/>
        <v>0</v>
      </c>
      <c r="AE678" s="70">
        <f t="shared" si="438"/>
        <v>0</v>
      </c>
      <c r="AF678" s="70">
        <f t="shared" si="439"/>
        <v>0</v>
      </c>
      <c r="AG678" s="70">
        <f t="shared" si="440"/>
        <v>0</v>
      </c>
    </row>
    <row r="679" spans="1:33" s="70" customFormat="1" ht="20.5" customHeight="1" thickBot="1" x14ac:dyDescent="0.6">
      <c r="A679" s="315"/>
      <c r="B679" s="172" t="str">
        <f>IF(D672=0,C672,D672)</f>
        <v/>
      </c>
      <c r="C679" s="173" t="s">
        <v>164</v>
      </c>
      <c r="D679" s="174"/>
      <c r="E679" s="89"/>
      <c r="F679" s="102">
        <v>9</v>
      </c>
      <c r="G679" s="104"/>
      <c r="H679" s="105"/>
      <c r="I679" s="106">
        <f t="shared" si="429"/>
        <v>1</v>
      </c>
      <c r="J679" s="118" t="str">
        <f>IF('変更シート（１回目）'!L679="なし",'変更シート（１回目）'!J679,'変更シート（１回目）'!N679)</f>
        <v>【住宅手当】</v>
      </c>
      <c r="K679" s="107">
        <f>'変更シート（１回目）'!T679</f>
        <v>0</v>
      </c>
      <c r="L679" s="300" t="s">
        <v>108</v>
      </c>
      <c r="M679" s="333"/>
      <c r="N679" s="288" t="s">
        <v>20</v>
      </c>
      <c r="O679" s="289"/>
      <c r="P679" s="289"/>
      <c r="Q679" s="289"/>
      <c r="R679" s="289"/>
      <c r="S679" s="290" t="s">
        <v>17</v>
      </c>
      <c r="T679" s="107">
        <f t="shared" si="441"/>
        <v>0</v>
      </c>
      <c r="U679" s="107">
        <f t="shared" si="430"/>
        <v>0</v>
      </c>
      <c r="V679" s="291"/>
      <c r="X679" s="70" t="str">
        <f t="shared" si="431"/>
        <v>【住宅手当】</v>
      </c>
      <c r="Y679" s="70">
        <f t="shared" si="432"/>
        <v>0.5</v>
      </c>
      <c r="Z679" s="70">
        <f t="shared" si="433"/>
        <v>0</v>
      </c>
      <c r="AA679" s="70">
        <f t="shared" si="434"/>
        <v>0</v>
      </c>
      <c r="AB679" s="77">
        <f t="shared" si="435"/>
        <v>0</v>
      </c>
      <c r="AC679" s="70">
        <f t="shared" si="436"/>
        <v>0</v>
      </c>
      <c r="AD679" s="77">
        <f t="shared" si="437"/>
        <v>0</v>
      </c>
      <c r="AE679" s="70">
        <f t="shared" si="438"/>
        <v>0</v>
      </c>
      <c r="AF679" s="70">
        <f t="shared" si="439"/>
        <v>0</v>
      </c>
      <c r="AG679" s="70">
        <f t="shared" si="440"/>
        <v>0</v>
      </c>
    </row>
    <row r="680" spans="1:33" s="70" customFormat="1" ht="20.5" customHeight="1" thickBot="1" x14ac:dyDescent="0.6">
      <c r="A680" s="315"/>
      <c r="B680" s="174" t="s">
        <v>5</v>
      </c>
      <c r="C680" s="175">
        <f>'変更シート（１回目）'!D680</f>
        <v>12</v>
      </c>
      <c r="D680" s="176">
        <f>COUNTIF(X671:X682,"&lt;&gt;【補助対象外】")</f>
        <v>12</v>
      </c>
      <c r="E680" s="90"/>
      <c r="F680" s="102">
        <v>10</v>
      </c>
      <c r="G680" s="104"/>
      <c r="H680" s="105"/>
      <c r="I680" s="106">
        <f t="shared" si="429"/>
        <v>1</v>
      </c>
      <c r="J680" s="118" t="str">
        <f>IF('変更シート（１回目）'!L680="なし",'変更シート（１回目）'!J680,'変更シート（１回目）'!N680)</f>
        <v>【住宅手当】</v>
      </c>
      <c r="K680" s="107">
        <f>'変更シート（１回目）'!T680</f>
        <v>0</v>
      </c>
      <c r="L680" s="300" t="s">
        <v>108</v>
      </c>
      <c r="M680" s="333"/>
      <c r="N680" s="288" t="s">
        <v>20</v>
      </c>
      <c r="O680" s="289"/>
      <c r="P680" s="289"/>
      <c r="Q680" s="289"/>
      <c r="R680" s="289"/>
      <c r="S680" s="290" t="s">
        <v>17</v>
      </c>
      <c r="T680" s="107">
        <f t="shared" si="441"/>
        <v>0</v>
      </c>
      <c r="U680" s="107">
        <f t="shared" si="430"/>
        <v>0</v>
      </c>
      <c r="V680" s="291"/>
      <c r="X680" s="70" t="str">
        <f t="shared" si="431"/>
        <v>【住宅手当】</v>
      </c>
      <c r="Y680" s="70">
        <f t="shared" si="432"/>
        <v>0.5</v>
      </c>
      <c r="Z680" s="70">
        <f t="shared" si="433"/>
        <v>0</v>
      </c>
      <c r="AA680" s="70">
        <f t="shared" si="434"/>
        <v>0</v>
      </c>
      <c r="AB680" s="77">
        <f t="shared" si="435"/>
        <v>0</v>
      </c>
      <c r="AC680" s="70">
        <f t="shared" si="436"/>
        <v>0</v>
      </c>
      <c r="AD680" s="77">
        <f t="shared" si="437"/>
        <v>0</v>
      </c>
      <c r="AE680" s="70">
        <f t="shared" si="438"/>
        <v>0</v>
      </c>
      <c r="AF680" s="70">
        <f t="shared" si="439"/>
        <v>0</v>
      </c>
      <c r="AG680" s="70">
        <f t="shared" si="440"/>
        <v>0</v>
      </c>
    </row>
    <row r="681" spans="1:33" s="70" customFormat="1" ht="20.5" customHeight="1" thickBot="1" x14ac:dyDescent="0.6">
      <c r="A681" s="315"/>
      <c r="B681" s="89" t="s">
        <v>114</v>
      </c>
      <c r="C681" s="182">
        <f>ROUNDDOWN(SUM(K671:K682),-3)</f>
        <v>0</v>
      </c>
      <c r="D681" s="177">
        <f>ROUNDDOWN(SUM(T671:T682),-3)</f>
        <v>0</v>
      </c>
      <c r="E681" s="89"/>
      <c r="F681" s="102">
        <v>11</v>
      </c>
      <c r="G681" s="104"/>
      <c r="H681" s="105"/>
      <c r="I681" s="106">
        <f t="shared" si="429"/>
        <v>1</v>
      </c>
      <c r="J681" s="118" t="str">
        <f>IF('変更シート（１回目）'!L681="なし",'変更シート（１回目）'!J681,'変更シート（１回目）'!N681)</f>
        <v>【住宅手当】</v>
      </c>
      <c r="K681" s="107">
        <f>'変更シート（１回目）'!T681</f>
        <v>0</v>
      </c>
      <c r="L681" s="300" t="s">
        <v>108</v>
      </c>
      <c r="M681" s="333"/>
      <c r="N681" s="288" t="s">
        <v>20</v>
      </c>
      <c r="O681" s="289"/>
      <c r="P681" s="289"/>
      <c r="Q681" s="289"/>
      <c r="R681" s="289"/>
      <c r="S681" s="290" t="s">
        <v>17</v>
      </c>
      <c r="T681" s="107">
        <f t="shared" si="441"/>
        <v>0</v>
      </c>
      <c r="U681" s="107">
        <f t="shared" si="430"/>
        <v>0</v>
      </c>
      <c r="V681" s="291"/>
      <c r="X681" s="70" t="str">
        <f t="shared" si="431"/>
        <v>【住宅手当】</v>
      </c>
      <c r="Y681" s="70">
        <f t="shared" si="432"/>
        <v>0.5</v>
      </c>
      <c r="Z681" s="70">
        <f t="shared" si="433"/>
        <v>0</v>
      </c>
      <c r="AA681" s="70">
        <f t="shared" si="434"/>
        <v>0</v>
      </c>
      <c r="AB681" s="77">
        <f t="shared" si="435"/>
        <v>0</v>
      </c>
      <c r="AC681" s="70">
        <f t="shared" si="436"/>
        <v>0</v>
      </c>
      <c r="AD681" s="77">
        <f t="shared" si="437"/>
        <v>0</v>
      </c>
      <c r="AE681" s="70">
        <f t="shared" si="438"/>
        <v>0</v>
      </c>
      <c r="AF681" s="70">
        <f t="shared" si="439"/>
        <v>0</v>
      </c>
      <c r="AG681" s="70">
        <f t="shared" si="440"/>
        <v>0</v>
      </c>
    </row>
    <row r="682" spans="1:33" s="70" customFormat="1" ht="20.5" customHeight="1" thickBot="1" x14ac:dyDescent="0.6">
      <c r="A682" s="315"/>
      <c r="B682" s="183" t="s">
        <v>115</v>
      </c>
      <c r="C682" s="178"/>
      <c r="D682" s="179">
        <f>D681-C681</f>
        <v>0</v>
      </c>
      <c r="E682" s="90"/>
      <c r="F682" s="108">
        <v>12</v>
      </c>
      <c r="G682" s="109"/>
      <c r="H682" s="110"/>
      <c r="I682" s="111">
        <f t="shared" si="429"/>
        <v>1</v>
      </c>
      <c r="J682" s="120" t="str">
        <f>IF('変更シート（１回目）'!L682="なし",'変更シート（１回目）'!J682,'変更シート（１回目）'!N682)</f>
        <v>【住宅手当】</v>
      </c>
      <c r="K682" s="112">
        <f>'変更シート（１回目）'!T682</f>
        <v>0</v>
      </c>
      <c r="L682" s="303" t="s">
        <v>108</v>
      </c>
      <c r="M682" s="334"/>
      <c r="N682" s="295" t="s">
        <v>20</v>
      </c>
      <c r="O682" s="296"/>
      <c r="P682" s="296"/>
      <c r="Q682" s="296"/>
      <c r="R682" s="296"/>
      <c r="S682" s="297" t="s">
        <v>17</v>
      </c>
      <c r="T682" s="112">
        <f t="shared" si="441"/>
        <v>0</v>
      </c>
      <c r="U682" s="112">
        <f t="shared" si="430"/>
        <v>0</v>
      </c>
      <c r="V682" s="298"/>
      <c r="X682" s="70" t="str">
        <f t="shared" si="431"/>
        <v>【住宅手当】</v>
      </c>
      <c r="Y682" s="70">
        <f t="shared" si="432"/>
        <v>0.5</v>
      </c>
      <c r="Z682" s="70">
        <f t="shared" si="433"/>
        <v>0</v>
      </c>
      <c r="AA682" s="70">
        <f t="shared" si="434"/>
        <v>0</v>
      </c>
      <c r="AB682" s="77">
        <f t="shared" si="435"/>
        <v>0</v>
      </c>
      <c r="AC682" s="70">
        <f t="shared" si="436"/>
        <v>0</v>
      </c>
      <c r="AD682" s="77">
        <f t="shared" si="437"/>
        <v>0</v>
      </c>
      <c r="AE682" s="70">
        <f t="shared" si="438"/>
        <v>0</v>
      </c>
      <c r="AF682" s="70">
        <f t="shared" si="439"/>
        <v>0</v>
      </c>
      <c r="AG682" s="70">
        <f t="shared" si="440"/>
        <v>0</v>
      </c>
    </row>
    <row r="683" spans="1:33" s="70" customFormat="1" ht="3.65" customHeight="1" x14ac:dyDescent="0.55000000000000004">
      <c r="A683" s="147"/>
      <c r="B683" s="91"/>
      <c r="C683" s="71"/>
      <c r="D683" s="151"/>
      <c r="E683" s="92"/>
      <c r="F683" s="71"/>
      <c r="G683" s="93"/>
      <c r="H683" s="93"/>
      <c r="I683" s="94"/>
      <c r="J683" s="156"/>
      <c r="K683" s="95"/>
      <c r="L683" s="156"/>
      <c r="M683" s="157"/>
      <c r="N683" s="267"/>
      <c r="O683" s="268"/>
      <c r="P683" s="268"/>
      <c r="Q683" s="268"/>
      <c r="R683" s="268"/>
      <c r="S683" s="267"/>
      <c r="T683" s="95"/>
      <c r="U683" s="95"/>
      <c r="V683" s="96"/>
      <c r="AB683" s="77"/>
      <c r="AD683" s="77"/>
    </row>
    <row r="684" spans="1:33" s="70" customFormat="1" ht="3.65" customHeight="1" x14ac:dyDescent="0.55000000000000004">
      <c r="A684" s="147"/>
      <c r="B684" s="91"/>
      <c r="C684" s="71"/>
      <c r="D684" s="151"/>
      <c r="E684" s="92"/>
      <c r="F684" s="71"/>
      <c r="G684" s="93"/>
      <c r="H684" s="93"/>
      <c r="I684" s="94"/>
      <c r="J684" s="156"/>
      <c r="K684" s="95"/>
      <c r="L684" s="156"/>
      <c r="M684" s="157"/>
      <c r="N684" s="267"/>
      <c r="O684" s="268"/>
      <c r="P684" s="268"/>
      <c r="Q684" s="268"/>
      <c r="R684" s="268"/>
      <c r="S684" s="267"/>
      <c r="T684" s="95"/>
      <c r="U684" s="95"/>
      <c r="V684" s="96"/>
      <c r="AB684" s="77"/>
      <c r="AD684" s="77"/>
    </row>
    <row r="685" spans="1:33" s="70" customFormat="1" ht="3.65" customHeight="1" thickBot="1" x14ac:dyDescent="0.6">
      <c r="A685" s="147"/>
      <c r="B685" s="91"/>
      <c r="C685" s="71"/>
      <c r="D685" s="151"/>
      <c r="E685" s="92"/>
      <c r="F685" s="71"/>
      <c r="G685" s="93"/>
      <c r="H685" s="93"/>
      <c r="I685" s="94"/>
      <c r="J685" s="156"/>
      <c r="K685" s="95"/>
      <c r="L685" s="156"/>
      <c r="M685" s="157"/>
      <c r="N685" s="267"/>
      <c r="O685" s="268"/>
      <c r="P685" s="268"/>
      <c r="Q685" s="268"/>
      <c r="R685" s="268"/>
      <c r="S685" s="267"/>
      <c r="T685" s="95"/>
      <c r="U685" s="95"/>
      <c r="V685" s="96"/>
      <c r="AB685" s="77"/>
      <c r="AD685" s="77"/>
    </row>
    <row r="686" spans="1:33" s="70" customFormat="1" ht="3.65" customHeight="1" x14ac:dyDescent="0.55000000000000004">
      <c r="A686" s="147"/>
      <c r="B686" s="162"/>
      <c r="C686" s="164"/>
      <c r="D686" s="161"/>
      <c r="E686" s="163"/>
      <c r="F686" s="164"/>
      <c r="G686" s="165"/>
      <c r="H686" s="165"/>
      <c r="I686" s="166"/>
      <c r="J686" s="180"/>
      <c r="K686" s="167"/>
      <c r="L686" s="180"/>
      <c r="M686" s="181"/>
      <c r="N686" s="269"/>
      <c r="O686" s="270"/>
      <c r="P686" s="270"/>
      <c r="Q686" s="270"/>
      <c r="R686" s="270"/>
      <c r="S686" s="269"/>
      <c r="T686" s="167"/>
      <c r="U686" s="167"/>
      <c r="V686" s="168"/>
      <c r="AB686" s="77"/>
      <c r="AD686" s="77"/>
    </row>
    <row r="687" spans="1:33" s="70" customFormat="1" ht="3.65" customHeight="1" x14ac:dyDescent="0.55000000000000004">
      <c r="A687" s="147"/>
      <c r="B687" s="91"/>
      <c r="C687" s="71"/>
      <c r="D687" s="151"/>
      <c r="E687" s="92"/>
      <c r="F687" s="71"/>
      <c r="G687" s="93"/>
      <c r="H687" s="93"/>
      <c r="I687" s="94"/>
      <c r="J687" s="156"/>
      <c r="K687" s="95"/>
      <c r="L687" s="156"/>
      <c r="M687" s="157"/>
      <c r="N687" s="267"/>
      <c r="O687" s="268"/>
      <c r="P687" s="268"/>
      <c r="Q687" s="268"/>
      <c r="R687" s="268"/>
      <c r="S687" s="267"/>
      <c r="T687" s="95"/>
      <c r="U687" s="95"/>
      <c r="V687" s="96"/>
      <c r="AB687" s="77"/>
      <c r="AD687" s="77"/>
    </row>
    <row r="688" spans="1:33" s="70" customFormat="1" ht="3.65" customHeight="1" x14ac:dyDescent="0.55000000000000004">
      <c r="A688" s="147"/>
      <c r="B688" s="91"/>
      <c r="C688" s="71"/>
      <c r="D688" s="151"/>
      <c r="E688" s="92"/>
      <c r="F688" s="71"/>
      <c r="G688" s="93"/>
      <c r="H688" s="93"/>
      <c r="I688" s="94"/>
      <c r="J688" s="156"/>
      <c r="K688" s="95"/>
      <c r="L688" s="156"/>
      <c r="M688" s="157"/>
      <c r="N688" s="267"/>
      <c r="O688" s="268"/>
      <c r="P688" s="268"/>
      <c r="Q688" s="268"/>
      <c r="R688" s="268"/>
      <c r="S688" s="267"/>
      <c r="T688" s="95"/>
      <c r="U688" s="95"/>
      <c r="V688" s="96"/>
      <c r="AB688" s="77"/>
      <c r="AD688" s="77"/>
    </row>
    <row r="689" spans="1:33" ht="20" thickBot="1" x14ac:dyDescent="0.5">
      <c r="B689" s="6"/>
      <c r="C689" s="6"/>
      <c r="D689" s="122" t="str">
        <f>'変更シート（１回目）'!D689</f>
        <v>35人目</v>
      </c>
      <c r="E689" s="6"/>
      <c r="F689" s="6"/>
      <c r="N689" s="155"/>
      <c r="O689" s="154"/>
      <c r="P689" s="154"/>
      <c r="Q689" s="154"/>
      <c r="R689" s="154"/>
      <c r="S689" s="154"/>
      <c r="T689" s="154"/>
      <c r="U689" s="154"/>
      <c r="V689" s="155"/>
    </row>
    <row r="690" spans="1:33" s="70" customFormat="1" ht="48" customHeight="1" thickBot="1" x14ac:dyDescent="0.6">
      <c r="A690" s="78"/>
      <c r="B690" s="83" t="s">
        <v>94</v>
      </c>
      <c r="C690" s="83" t="s">
        <v>105</v>
      </c>
      <c r="D690" s="114" t="s">
        <v>107</v>
      </c>
      <c r="E690" s="88"/>
      <c r="F690" s="83" t="s">
        <v>93</v>
      </c>
      <c r="G690" s="84" t="s">
        <v>66</v>
      </c>
      <c r="H690" s="84" t="s">
        <v>67</v>
      </c>
      <c r="I690" s="81" t="s">
        <v>73</v>
      </c>
      <c r="J690" s="116" t="s">
        <v>172</v>
      </c>
      <c r="K690" s="116" t="s">
        <v>170</v>
      </c>
      <c r="L690" s="116" t="s">
        <v>109</v>
      </c>
      <c r="M690" s="116"/>
      <c r="N690" s="84" t="s">
        <v>75</v>
      </c>
      <c r="O690" s="84" t="s">
        <v>69</v>
      </c>
      <c r="P690" s="84" t="s">
        <v>68</v>
      </c>
      <c r="Q690" s="84" t="s">
        <v>70</v>
      </c>
      <c r="R690" s="84" t="s">
        <v>71</v>
      </c>
      <c r="S690" s="84" t="s">
        <v>15</v>
      </c>
      <c r="T690" s="121" t="s">
        <v>113</v>
      </c>
      <c r="U690" s="80" t="s">
        <v>74</v>
      </c>
      <c r="V690" s="69" t="s">
        <v>116</v>
      </c>
      <c r="Y690" s="70" t="s">
        <v>54</v>
      </c>
      <c r="Z690" s="70" t="s">
        <v>79</v>
      </c>
      <c r="AA690" s="70" t="s">
        <v>56</v>
      </c>
      <c r="AB690" s="70" t="s">
        <v>57</v>
      </c>
      <c r="AC690" s="71" t="s">
        <v>58</v>
      </c>
      <c r="AD690" s="70" t="s">
        <v>59</v>
      </c>
      <c r="AE690" s="70" t="s">
        <v>60</v>
      </c>
      <c r="AF690" s="70" t="s">
        <v>61</v>
      </c>
      <c r="AG690" s="70" t="s">
        <v>62</v>
      </c>
    </row>
    <row r="691" spans="1:33" s="70" customFormat="1" ht="20.5" customHeight="1" x14ac:dyDescent="0.55000000000000004">
      <c r="A691" s="315"/>
      <c r="B691" s="72" t="s">
        <v>96</v>
      </c>
      <c r="C691" s="184" t="str">
        <f>IF('変更シート（１回目）'!D691=0,'変更シート（１回目）'!C691,'変更シート（１回目）'!D691)</f>
        <v/>
      </c>
      <c r="D691" s="304"/>
      <c r="E691" s="89"/>
      <c r="F691" s="87">
        <v>1</v>
      </c>
      <c r="G691" s="73"/>
      <c r="H691" s="74"/>
      <c r="I691" s="75">
        <f t="shared" ref="I691:I702" si="442">IF(H691-G691+1&lt;10,IF(H691-G691+1&gt;0,H691-G691+1,"✕"),"✕")</f>
        <v>1</v>
      </c>
      <c r="J691" s="119" t="str">
        <f>IF('変更シート（１回目）'!L691="なし",'変更シート（１回目）'!J691,'変更シート（１回目）'!N691)</f>
        <v>【住宅手当】</v>
      </c>
      <c r="K691" s="117">
        <f>'変更シート（１回目）'!T691</f>
        <v>0</v>
      </c>
      <c r="L691" s="300" t="s">
        <v>108</v>
      </c>
      <c r="M691" s="332" t="s">
        <v>110</v>
      </c>
      <c r="N691" s="283" t="s">
        <v>20</v>
      </c>
      <c r="O691" s="284"/>
      <c r="P691" s="284"/>
      <c r="Q691" s="284"/>
      <c r="R691" s="284"/>
      <c r="S691" s="285" t="s">
        <v>17</v>
      </c>
      <c r="T691" s="76">
        <f>IF(L691="【あり】",IF(N691="【住宅手当】",AC691,IF(N691="【宿舎借上げ】",AG691,0)),K691)</f>
        <v>0</v>
      </c>
      <c r="U691" s="76">
        <f t="shared" ref="U691:U702" si="443">I691*T691</f>
        <v>0</v>
      </c>
      <c r="V691" s="286"/>
      <c r="X691" s="70" t="str">
        <f t="shared" ref="X691:X702" si="444">IF(L691="【あり】",N691,J691)</f>
        <v>【住宅手当】</v>
      </c>
      <c r="Y691" s="70">
        <f t="shared" ref="Y691:Y702" si="445">IF(S691="標準エリア",1/2,(IF(S691="加算エリア",2/3,0)))</f>
        <v>0.5</v>
      </c>
      <c r="Z691" s="70">
        <f t="shared" ref="Z691:Z702" si="446">P691*Y691</f>
        <v>0</v>
      </c>
      <c r="AA691" s="70">
        <f t="shared" ref="AA691:AA702" si="447">IF(Z691&gt;=(IF(S691="標準エリア",10000,IF(S691="加算エリア",14000,0))),IF(S691="標準エリア",10000,IF(S691="加算エリア",14000,0)),Z691)</f>
        <v>0</v>
      </c>
      <c r="AB691" s="77">
        <f t="shared" ref="AB691:AB702" si="448">O691-P691</f>
        <v>0</v>
      </c>
      <c r="AC691" s="70">
        <f t="shared" ref="AC691:AC702" si="449">IF(AA691&gt;=AB691,AB691,AA691)</f>
        <v>0</v>
      </c>
      <c r="AD691" s="77">
        <f t="shared" ref="AD691:AD702" si="450">Q691-R691</f>
        <v>0</v>
      </c>
      <c r="AE691" s="70">
        <f t="shared" ref="AE691:AE702" si="451">AD691*Y691</f>
        <v>0</v>
      </c>
      <c r="AF691" s="70">
        <f t="shared" ref="AF691:AF702" si="452">IF(AE691&gt;=(IF(S691="標準エリア",10000,14000)),(IF(S691="標準エリア",10000,14000)),AE691)</f>
        <v>0</v>
      </c>
      <c r="AG691" s="70">
        <f t="shared" ref="AG691:AG702" si="453">IF(AF691&gt;=R691,R691,AF691)</f>
        <v>0</v>
      </c>
    </row>
    <row r="692" spans="1:33" s="70" customFormat="1" ht="20.5" customHeight="1" x14ac:dyDescent="0.55000000000000004">
      <c r="A692" s="315"/>
      <c r="B692" s="101" t="s">
        <v>97</v>
      </c>
      <c r="C692" s="102" t="str">
        <f>IF('変更シート（１回目）'!D692=0,'変更シート（１回目）'!C692,'変更シート（１回目）'!D692)</f>
        <v/>
      </c>
      <c r="D692" s="301"/>
      <c r="E692" s="90"/>
      <c r="F692" s="102">
        <v>2</v>
      </c>
      <c r="G692" s="104"/>
      <c r="H692" s="105"/>
      <c r="I692" s="106">
        <f t="shared" si="442"/>
        <v>1</v>
      </c>
      <c r="J692" s="118" t="str">
        <f>IF('変更シート（１回目）'!L692="なし",'変更シート（１回目）'!J692,'変更シート（１回目）'!N692)</f>
        <v>【住宅手当】</v>
      </c>
      <c r="K692" s="107">
        <f>'変更シート（１回目）'!T692</f>
        <v>0</v>
      </c>
      <c r="L692" s="300" t="s">
        <v>108</v>
      </c>
      <c r="M692" s="333"/>
      <c r="N692" s="288" t="s">
        <v>20</v>
      </c>
      <c r="O692" s="289"/>
      <c r="P692" s="289"/>
      <c r="Q692" s="289"/>
      <c r="R692" s="289"/>
      <c r="S692" s="290" t="s">
        <v>17</v>
      </c>
      <c r="T692" s="107">
        <f>IF(L692="【あり】",IF(N692="【住宅手当】",AC692,IF(N692="【宿舎借上げ】",AG692,0)),K692)</f>
        <v>0</v>
      </c>
      <c r="U692" s="107">
        <f t="shared" si="443"/>
        <v>0</v>
      </c>
      <c r="V692" s="291"/>
      <c r="X692" s="70" t="str">
        <f t="shared" si="444"/>
        <v>【住宅手当】</v>
      </c>
      <c r="Y692" s="70">
        <f t="shared" si="445"/>
        <v>0.5</v>
      </c>
      <c r="Z692" s="70">
        <f t="shared" si="446"/>
        <v>0</v>
      </c>
      <c r="AA692" s="70">
        <f t="shared" si="447"/>
        <v>0</v>
      </c>
      <c r="AB692" s="77">
        <f t="shared" si="448"/>
        <v>0</v>
      </c>
      <c r="AC692" s="70">
        <f t="shared" si="449"/>
        <v>0</v>
      </c>
      <c r="AD692" s="77">
        <f t="shared" si="450"/>
        <v>0</v>
      </c>
      <c r="AE692" s="70">
        <f t="shared" si="451"/>
        <v>0</v>
      </c>
      <c r="AF692" s="70">
        <f t="shared" si="452"/>
        <v>0</v>
      </c>
      <c r="AG692" s="70">
        <f t="shared" si="453"/>
        <v>0</v>
      </c>
    </row>
    <row r="693" spans="1:33" s="70" customFormat="1" ht="20.5" customHeight="1" x14ac:dyDescent="0.55000000000000004">
      <c r="A693" s="315"/>
      <c r="B693" s="101" t="s">
        <v>106</v>
      </c>
      <c r="C693" s="103" t="str">
        <f>IF('変更シート（１回目）'!D693=0,'変更シート（１回目）'!C693,'変更シート（１回目）'!D693)</f>
        <v/>
      </c>
      <c r="D693" s="301"/>
      <c r="E693" s="89"/>
      <c r="F693" s="102">
        <v>3</v>
      </c>
      <c r="G693" s="104"/>
      <c r="H693" s="105"/>
      <c r="I693" s="106">
        <f t="shared" si="442"/>
        <v>1</v>
      </c>
      <c r="J693" s="118" t="str">
        <f>IF('変更シート（１回目）'!L693="なし",'変更シート（１回目）'!J693,'変更シート（１回目）'!N693)</f>
        <v>【住宅手当】</v>
      </c>
      <c r="K693" s="107">
        <f>'変更シート（１回目）'!T693</f>
        <v>0</v>
      </c>
      <c r="L693" s="300" t="s">
        <v>108</v>
      </c>
      <c r="M693" s="333"/>
      <c r="N693" s="288" t="s">
        <v>20</v>
      </c>
      <c r="O693" s="289"/>
      <c r="P693" s="289"/>
      <c r="Q693" s="289"/>
      <c r="R693" s="289"/>
      <c r="S693" s="290" t="s">
        <v>17</v>
      </c>
      <c r="T693" s="107">
        <f t="shared" ref="T693:T702" si="454">IF(L693="【あり】",IF(N693="【住宅手当】",AC693,IF(N693="【宿舎借上げ】",AG693,0)),K693)</f>
        <v>0</v>
      </c>
      <c r="U693" s="107">
        <f t="shared" si="443"/>
        <v>0</v>
      </c>
      <c r="V693" s="291"/>
      <c r="X693" s="70" t="str">
        <f t="shared" si="444"/>
        <v>【住宅手当】</v>
      </c>
      <c r="Y693" s="70">
        <f t="shared" si="445"/>
        <v>0.5</v>
      </c>
      <c r="Z693" s="70">
        <f t="shared" si="446"/>
        <v>0</v>
      </c>
      <c r="AA693" s="70">
        <f t="shared" si="447"/>
        <v>0</v>
      </c>
      <c r="AB693" s="77">
        <f t="shared" si="448"/>
        <v>0</v>
      </c>
      <c r="AC693" s="70">
        <f t="shared" si="449"/>
        <v>0</v>
      </c>
      <c r="AD693" s="77">
        <f t="shared" si="450"/>
        <v>0</v>
      </c>
      <c r="AE693" s="70">
        <f t="shared" si="451"/>
        <v>0</v>
      </c>
      <c r="AF693" s="70">
        <f t="shared" si="452"/>
        <v>0</v>
      </c>
      <c r="AG693" s="70">
        <f t="shared" si="453"/>
        <v>0</v>
      </c>
    </row>
    <row r="694" spans="1:33" s="70" customFormat="1" ht="20.5" customHeight="1" x14ac:dyDescent="0.55000000000000004">
      <c r="A694" s="315"/>
      <c r="B694" s="323" t="s">
        <v>101</v>
      </c>
      <c r="C694" s="347" t="str">
        <f>IF('変更シート（１回目）'!D694=0,'変更シート（１回目）'!C694,'変更シート（１回目）'!D694)</f>
        <v/>
      </c>
      <c r="D694" s="329"/>
      <c r="E694" s="90"/>
      <c r="F694" s="102">
        <v>4</v>
      </c>
      <c r="G694" s="104"/>
      <c r="H694" s="105"/>
      <c r="I694" s="106">
        <f t="shared" si="442"/>
        <v>1</v>
      </c>
      <c r="J694" s="118" t="str">
        <f>IF('変更シート（１回目）'!L694="なし",'変更シート（１回目）'!J694,'変更シート（１回目）'!N694)</f>
        <v>【住宅手当】</v>
      </c>
      <c r="K694" s="107">
        <f>'変更シート（１回目）'!T694</f>
        <v>0</v>
      </c>
      <c r="L694" s="300" t="s">
        <v>108</v>
      </c>
      <c r="M694" s="333"/>
      <c r="N694" s="288" t="s">
        <v>20</v>
      </c>
      <c r="O694" s="289"/>
      <c r="P694" s="289"/>
      <c r="Q694" s="289"/>
      <c r="R694" s="289"/>
      <c r="S694" s="290" t="s">
        <v>17</v>
      </c>
      <c r="T694" s="107">
        <f t="shared" si="454"/>
        <v>0</v>
      </c>
      <c r="U694" s="107">
        <f t="shared" si="443"/>
        <v>0</v>
      </c>
      <c r="V694" s="291"/>
      <c r="X694" s="70" t="str">
        <f t="shared" si="444"/>
        <v>【住宅手当】</v>
      </c>
      <c r="Y694" s="70">
        <f t="shared" si="445"/>
        <v>0.5</v>
      </c>
      <c r="Z694" s="70">
        <f t="shared" si="446"/>
        <v>0</v>
      </c>
      <c r="AA694" s="70">
        <f t="shared" si="447"/>
        <v>0</v>
      </c>
      <c r="AB694" s="77">
        <f t="shared" si="448"/>
        <v>0</v>
      </c>
      <c r="AC694" s="70">
        <f t="shared" si="449"/>
        <v>0</v>
      </c>
      <c r="AD694" s="77">
        <f t="shared" si="450"/>
        <v>0</v>
      </c>
      <c r="AE694" s="70">
        <f t="shared" si="451"/>
        <v>0</v>
      </c>
      <c r="AF694" s="70">
        <f t="shared" si="452"/>
        <v>0</v>
      </c>
      <c r="AG694" s="70">
        <f t="shared" si="453"/>
        <v>0</v>
      </c>
    </row>
    <row r="695" spans="1:33" s="70" customFormat="1" ht="20.5" customHeight="1" x14ac:dyDescent="0.55000000000000004">
      <c r="A695" s="315"/>
      <c r="B695" s="324"/>
      <c r="C695" s="348"/>
      <c r="D695" s="330"/>
      <c r="E695" s="89"/>
      <c r="F695" s="102">
        <v>5</v>
      </c>
      <c r="G695" s="104"/>
      <c r="H695" s="105"/>
      <c r="I695" s="106">
        <f t="shared" si="442"/>
        <v>1</v>
      </c>
      <c r="J695" s="118" t="str">
        <f>IF('変更シート（１回目）'!L695="なし",'変更シート（１回目）'!J695,'変更シート（１回目）'!N695)</f>
        <v>【住宅手当】</v>
      </c>
      <c r="K695" s="107">
        <f>'変更シート（１回目）'!T695</f>
        <v>0</v>
      </c>
      <c r="L695" s="300" t="s">
        <v>108</v>
      </c>
      <c r="M695" s="333"/>
      <c r="N695" s="288" t="s">
        <v>20</v>
      </c>
      <c r="O695" s="289"/>
      <c r="P695" s="289"/>
      <c r="Q695" s="289"/>
      <c r="R695" s="289"/>
      <c r="S695" s="290" t="s">
        <v>17</v>
      </c>
      <c r="T695" s="107">
        <f t="shared" si="454"/>
        <v>0</v>
      </c>
      <c r="U695" s="107">
        <f t="shared" si="443"/>
        <v>0</v>
      </c>
      <c r="V695" s="291"/>
      <c r="X695" s="70" t="str">
        <f t="shared" si="444"/>
        <v>【住宅手当】</v>
      </c>
      <c r="Y695" s="70">
        <f t="shared" si="445"/>
        <v>0.5</v>
      </c>
      <c r="Z695" s="70">
        <f t="shared" si="446"/>
        <v>0</v>
      </c>
      <c r="AA695" s="70">
        <f t="shared" si="447"/>
        <v>0</v>
      </c>
      <c r="AB695" s="77">
        <f t="shared" si="448"/>
        <v>0</v>
      </c>
      <c r="AC695" s="70">
        <f t="shared" si="449"/>
        <v>0</v>
      </c>
      <c r="AD695" s="77">
        <f t="shared" si="450"/>
        <v>0</v>
      </c>
      <c r="AE695" s="70">
        <f t="shared" si="451"/>
        <v>0</v>
      </c>
      <c r="AF695" s="70">
        <f t="shared" si="452"/>
        <v>0</v>
      </c>
      <c r="AG695" s="70">
        <f t="shared" si="453"/>
        <v>0</v>
      </c>
    </row>
    <row r="696" spans="1:33" s="70" customFormat="1" ht="20.5" customHeight="1" thickBot="1" x14ac:dyDescent="0.6">
      <c r="A696" s="315"/>
      <c r="B696" s="325"/>
      <c r="C696" s="349"/>
      <c r="D696" s="331"/>
      <c r="E696" s="90"/>
      <c r="F696" s="102">
        <v>6</v>
      </c>
      <c r="G696" s="104"/>
      <c r="H696" s="105"/>
      <c r="I696" s="106">
        <f t="shared" si="442"/>
        <v>1</v>
      </c>
      <c r="J696" s="118" t="str">
        <f>IF('変更シート（１回目）'!L696="なし",'変更シート（１回目）'!J696,'変更シート（１回目）'!N696)</f>
        <v>【住宅手当】</v>
      </c>
      <c r="K696" s="107">
        <f>'変更シート（１回目）'!T696</f>
        <v>0</v>
      </c>
      <c r="L696" s="300" t="s">
        <v>108</v>
      </c>
      <c r="M696" s="333"/>
      <c r="N696" s="288" t="s">
        <v>20</v>
      </c>
      <c r="O696" s="289"/>
      <c r="P696" s="289"/>
      <c r="Q696" s="289"/>
      <c r="R696" s="289"/>
      <c r="S696" s="290" t="s">
        <v>17</v>
      </c>
      <c r="T696" s="107">
        <f t="shared" si="454"/>
        <v>0</v>
      </c>
      <c r="U696" s="107">
        <f t="shared" si="443"/>
        <v>0</v>
      </c>
      <c r="V696" s="291"/>
      <c r="X696" s="70" t="str">
        <f t="shared" si="444"/>
        <v>【住宅手当】</v>
      </c>
      <c r="Y696" s="70">
        <f t="shared" si="445"/>
        <v>0.5</v>
      </c>
      <c r="Z696" s="70">
        <f t="shared" si="446"/>
        <v>0</v>
      </c>
      <c r="AA696" s="70">
        <f t="shared" si="447"/>
        <v>0</v>
      </c>
      <c r="AB696" s="77">
        <f t="shared" si="448"/>
        <v>0</v>
      </c>
      <c r="AC696" s="70">
        <f t="shared" si="449"/>
        <v>0</v>
      </c>
      <c r="AD696" s="77">
        <f t="shared" si="450"/>
        <v>0</v>
      </c>
      <c r="AE696" s="70">
        <f t="shared" si="451"/>
        <v>0</v>
      </c>
      <c r="AF696" s="70">
        <f t="shared" si="452"/>
        <v>0</v>
      </c>
      <c r="AG696" s="70">
        <f t="shared" si="453"/>
        <v>0</v>
      </c>
    </row>
    <row r="697" spans="1:33" s="70" customFormat="1" ht="20.5" customHeight="1" x14ac:dyDescent="0.55000000000000004">
      <c r="A697" s="338"/>
      <c r="B697" s="99"/>
      <c r="C697" s="99"/>
      <c r="D697" s="99"/>
      <c r="E697" s="97"/>
      <c r="F697" s="102">
        <v>7</v>
      </c>
      <c r="G697" s="104"/>
      <c r="H697" s="105"/>
      <c r="I697" s="106">
        <f t="shared" si="442"/>
        <v>1</v>
      </c>
      <c r="J697" s="118" t="str">
        <f>IF('変更シート（１回目）'!L697="なし",'変更シート（１回目）'!J697,'変更シート（１回目）'!N697)</f>
        <v>【住宅手当】</v>
      </c>
      <c r="K697" s="107">
        <f>'変更シート（１回目）'!T697</f>
        <v>0</v>
      </c>
      <c r="L697" s="300" t="s">
        <v>108</v>
      </c>
      <c r="M697" s="333"/>
      <c r="N697" s="288" t="s">
        <v>20</v>
      </c>
      <c r="O697" s="289"/>
      <c r="P697" s="289"/>
      <c r="Q697" s="289"/>
      <c r="R697" s="289"/>
      <c r="S697" s="290" t="s">
        <v>17</v>
      </c>
      <c r="T697" s="107">
        <f t="shared" si="454"/>
        <v>0</v>
      </c>
      <c r="U697" s="107">
        <f t="shared" si="443"/>
        <v>0</v>
      </c>
      <c r="V697" s="291"/>
      <c r="X697" s="70" t="str">
        <f t="shared" si="444"/>
        <v>【住宅手当】</v>
      </c>
      <c r="Y697" s="70">
        <f t="shared" si="445"/>
        <v>0.5</v>
      </c>
      <c r="Z697" s="70">
        <f t="shared" si="446"/>
        <v>0</v>
      </c>
      <c r="AA697" s="70">
        <f t="shared" si="447"/>
        <v>0</v>
      </c>
      <c r="AB697" s="77">
        <f t="shared" si="448"/>
        <v>0</v>
      </c>
      <c r="AC697" s="70">
        <f t="shared" si="449"/>
        <v>0</v>
      </c>
      <c r="AD697" s="77">
        <f t="shared" si="450"/>
        <v>0</v>
      </c>
      <c r="AE697" s="70">
        <f t="shared" si="451"/>
        <v>0</v>
      </c>
      <c r="AF697" s="70">
        <f t="shared" si="452"/>
        <v>0</v>
      </c>
      <c r="AG697" s="70">
        <f t="shared" si="453"/>
        <v>0</v>
      </c>
    </row>
    <row r="698" spans="1:33" s="70" customFormat="1" ht="20.5" customHeight="1" thickBot="1" x14ac:dyDescent="0.6">
      <c r="A698" s="338"/>
      <c r="B698" s="100"/>
      <c r="C698" s="100"/>
      <c r="D698" s="100"/>
      <c r="E698" s="98"/>
      <c r="F698" s="102">
        <v>8</v>
      </c>
      <c r="G698" s="104"/>
      <c r="H698" s="105"/>
      <c r="I698" s="106">
        <f t="shared" si="442"/>
        <v>1</v>
      </c>
      <c r="J698" s="118" t="str">
        <f>IF('変更シート（１回目）'!L698="なし",'変更シート（１回目）'!J698,'変更シート（１回目）'!N698)</f>
        <v>【住宅手当】</v>
      </c>
      <c r="K698" s="107">
        <f>'変更シート（１回目）'!T698</f>
        <v>0</v>
      </c>
      <c r="L698" s="300" t="s">
        <v>108</v>
      </c>
      <c r="M698" s="333"/>
      <c r="N698" s="288" t="s">
        <v>20</v>
      </c>
      <c r="O698" s="289"/>
      <c r="P698" s="289"/>
      <c r="Q698" s="289"/>
      <c r="R698" s="289"/>
      <c r="S698" s="290" t="s">
        <v>17</v>
      </c>
      <c r="T698" s="107">
        <f t="shared" si="454"/>
        <v>0</v>
      </c>
      <c r="U698" s="107">
        <f t="shared" si="443"/>
        <v>0</v>
      </c>
      <c r="V698" s="291"/>
      <c r="X698" s="70" t="str">
        <f t="shared" si="444"/>
        <v>【住宅手当】</v>
      </c>
      <c r="Y698" s="70">
        <f t="shared" si="445"/>
        <v>0.5</v>
      </c>
      <c r="Z698" s="70">
        <f t="shared" si="446"/>
        <v>0</v>
      </c>
      <c r="AA698" s="70">
        <f t="shared" si="447"/>
        <v>0</v>
      </c>
      <c r="AB698" s="77">
        <f t="shared" si="448"/>
        <v>0</v>
      </c>
      <c r="AC698" s="70">
        <f t="shared" si="449"/>
        <v>0</v>
      </c>
      <c r="AD698" s="77">
        <f t="shared" si="450"/>
        <v>0</v>
      </c>
      <c r="AE698" s="70">
        <f t="shared" si="451"/>
        <v>0</v>
      </c>
      <c r="AF698" s="70">
        <f t="shared" si="452"/>
        <v>0</v>
      </c>
      <c r="AG698" s="70">
        <f t="shared" si="453"/>
        <v>0</v>
      </c>
    </row>
    <row r="699" spans="1:33" s="70" customFormat="1" ht="20.5" customHeight="1" thickBot="1" x14ac:dyDescent="0.6">
      <c r="A699" s="315"/>
      <c r="B699" s="172" t="str">
        <f>IF(D692=0,C692,D692)</f>
        <v/>
      </c>
      <c r="C699" s="173" t="s">
        <v>164</v>
      </c>
      <c r="D699" s="174"/>
      <c r="E699" s="89"/>
      <c r="F699" s="102">
        <v>9</v>
      </c>
      <c r="G699" s="104"/>
      <c r="H699" s="105"/>
      <c r="I699" s="106">
        <f t="shared" si="442"/>
        <v>1</v>
      </c>
      <c r="J699" s="118" t="str">
        <f>IF('変更シート（１回目）'!L699="なし",'変更シート（１回目）'!J699,'変更シート（１回目）'!N699)</f>
        <v>【住宅手当】</v>
      </c>
      <c r="K699" s="107">
        <f>'変更シート（１回目）'!T699</f>
        <v>0</v>
      </c>
      <c r="L699" s="300" t="s">
        <v>108</v>
      </c>
      <c r="M699" s="333"/>
      <c r="N699" s="288" t="s">
        <v>20</v>
      </c>
      <c r="O699" s="289"/>
      <c r="P699" s="289"/>
      <c r="Q699" s="289"/>
      <c r="R699" s="289"/>
      <c r="S699" s="290" t="s">
        <v>17</v>
      </c>
      <c r="T699" s="107">
        <f t="shared" si="454"/>
        <v>0</v>
      </c>
      <c r="U699" s="107">
        <f t="shared" si="443"/>
        <v>0</v>
      </c>
      <c r="V699" s="291"/>
      <c r="X699" s="70" t="str">
        <f t="shared" si="444"/>
        <v>【住宅手当】</v>
      </c>
      <c r="Y699" s="70">
        <f t="shared" si="445"/>
        <v>0.5</v>
      </c>
      <c r="Z699" s="70">
        <f t="shared" si="446"/>
        <v>0</v>
      </c>
      <c r="AA699" s="70">
        <f t="shared" si="447"/>
        <v>0</v>
      </c>
      <c r="AB699" s="77">
        <f t="shared" si="448"/>
        <v>0</v>
      </c>
      <c r="AC699" s="70">
        <f t="shared" si="449"/>
        <v>0</v>
      </c>
      <c r="AD699" s="77">
        <f t="shared" si="450"/>
        <v>0</v>
      </c>
      <c r="AE699" s="70">
        <f t="shared" si="451"/>
        <v>0</v>
      </c>
      <c r="AF699" s="70">
        <f t="shared" si="452"/>
        <v>0</v>
      </c>
      <c r="AG699" s="70">
        <f t="shared" si="453"/>
        <v>0</v>
      </c>
    </row>
    <row r="700" spans="1:33" s="70" customFormat="1" ht="20.5" customHeight="1" thickBot="1" x14ac:dyDescent="0.6">
      <c r="A700" s="315"/>
      <c r="B700" s="174" t="s">
        <v>5</v>
      </c>
      <c r="C700" s="175">
        <f>'変更シート（１回目）'!D700</f>
        <v>12</v>
      </c>
      <c r="D700" s="176">
        <f>COUNTIF(X691:X702,"&lt;&gt;【補助対象外】")</f>
        <v>12</v>
      </c>
      <c r="E700" s="90"/>
      <c r="F700" s="102">
        <v>10</v>
      </c>
      <c r="G700" s="104"/>
      <c r="H700" s="105"/>
      <c r="I700" s="106">
        <f t="shared" si="442"/>
        <v>1</v>
      </c>
      <c r="J700" s="118" t="str">
        <f>IF('変更シート（１回目）'!L700="なし",'変更シート（１回目）'!J700,'変更シート（１回目）'!N700)</f>
        <v>【住宅手当】</v>
      </c>
      <c r="K700" s="107">
        <f>'変更シート（１回目）'!T700</f>
        <v>0</v>
      </c>
      <c r="L700" s="300" t="s">
        <v>108</v>
      </c>
      <c r="M700" s="333"/>
      <c r="N700" s="288" t="s">
        <v>20</v>
      </c>
      <c r="O700" s="289"/>
      <c r="P700" s="289"/>
      <c r="Q700" s="289"/>
      <c r="R700" s="289"/>
      <c r="S700" s="290" t="s">
        <v>17</v>
      </c>
      <c r="T700" s="107">
        <f t="shared" si="454"/>
        <v>0</v>
      </c>
      <c r="U700" s="107">
        <f t="shared" si="443"/>
        <v>0</v>
      </c>
      <c r="V700" s="291"/>
      <c r="X700" s="70" t="str">
        <f t="shared" si="444"/>
        <v>【住宅手当】</v>
      </c>
      <c r="Y700" s="70">
        <f t="shared" si="445"/>
        <v>0.5</v>
      </c>
      <c r="Z700" s="70">
        <f t="shared" si="446"/>
        <v>0</v>
      </c>
      <c r="AA700" s="70">
        <f t="shared" si="447"/>
        <v>0</v>
      </c>
      <c r="AB700" s="77">
        <f t="shared" si="448"/>
        <v>0</v>
      </c>
      <c r="AC700" s="70">
        <f t="shared" si="449"/>
        <v>0</v>
      </c>
      <c r="AD700" s="77">
        <f t="shared" si="450"/>
        <v>0</v>
      </c>
      <c r="AE700" s="70">
        <f t="shared" si="451"/>
        <v>0</v>
      </c>
      <c r="AF700" s="70">
        <f t="shared" si="452"/>
        <v>0</v>
      </c>
      <c r="AG700" s="70">
        <f t="shared" si="453"/>
        <v>0</v>
      </c>
    </row>
    <row r="701" spans="1:33" s="70" customFormat="1" ht="20.5" customHeight="1" thickBot="1" x14ac:dyDescent="0.6">
      <c r="A701" s="315"/>
      <c r="B701" s="89" t="s">
        <v>114</v>
      </c>
      <c r="C701" s="182">
        <f>ROUNDDOWN(SUM(K691:K702),-3)</f>
        <v>0</v>
      </c>
      <c r="D701" s="177">
        <f>ROUNDDOWN(SUM(T691:T702),-3)</f>
        <v>0</v>
      </c>
      <c r="E701" s="89"/>
      <c r="F701" s="102">
        <v>11</v>
      </c>
      <c r="G701" s="104"/>
      <c r="H701" s="105"/>
      <c r="I701" s="106">
        <f t="shared" si="442"/>
        <v>1</v>
      </c>
      <c r="J701" s="118" t="str">
        <f>IF('変更シート（１回目）'!L701="なし",'変更シート（１回目）'!J701,'変更シート（１回目）'!N701)</f>
        <v>【住宅手当】</v>
      </c>
      <c r="K701" s="107">
        <f>'変更シート（１回目）'!T701</f>
        <v>0</v>
      </c>
      <c r="L701" s="300" t="s">
        <v>108</v>
      </c>
      <c r="M701" s="333"/>
      <c r="N701" s="288" t="s">
        <v>20</v>
      </c>
      <c r="O701" s="289"/>
      <c r="P701" s="289"/>
      <c r="Q701" s="289"/>
      <c r="R701" s="289"/>
      <c r="S701" s="290" t="s">
        <v>17</v>
      </c>
      <c r="T701" s="107">
        <f t="shared" si="454"/>
        <v>0</v>
      </c>
      <c r="U701" s="107">
        <f t="shared" si="443"/>
        <v>0</v>
      </c>
      <c r="V701" s="291"/>
      <c r="X701" s="70" t="str">
        <f t="shared" si="444"/>
        <v>【住宅手当】</v>
      </c>
      <c r="Y701" s="70">
        <f t="shared" si="445"/>
        <v>0.5</v>
      </c>
      <c r="Z701" s="70">
        <f t="shared" si="446"/>
        <v>0</v>
      </c>
      <c r="AA701" s="70">
        <f t="shared" si="447"/>
        <v>0</v>
      </c>
      <c r="AB701" s="77">
        <f t="shared" si="448"/>
        <v>0</v>
      </c>
      <c r="AC701" s="70">
        <f t="shared" si="449"/>
        <v>0</v>
      </c>
      <c r="AD701" s="77">
        <f t="shared" si="450"/>
        <v>0</v>
      </c>
      <c r="AE701" s="70">
        <f t="shared" si="451"/>
        <v>0</v>
      </c>
      <c r="AF701" s="70">
        <f t="shared" si="452"/>
        <v>0</v>
      </c>
      <c r="AG701" s="70">
        <f t="shared" si="453"/>
        <v>0</v>
      </c>
    </row>
    <row r="702" spans="1:33" s="70" customFormat="1" ht="20.5" customHeight="1" thickBot="1" x14ac:dyDescent="0.6">
      <c r="A702" s="315"/>
      <c r="B702" s="183" t="s">
        <v>115</v>
      </c>
      <c r="C702" s="178"/>
      <c r="D702" s="179">
        <f>D701-C701</f>
        <v>0</v>
      </c>
      <c r="E702" s="90"/>
      <c r="F702" s="108">
        <v>12</v>
      </c>
      <c r="G702" s="109"/>
      <c r="H702" s="110"/>
      <c r="I702" s="111">
        <f t="shared" si="442"/>
        <v>1</v>
      </c>
      <c r="J702" s="120" t="str">
        <f>IF('変更シート（１回目）'!L702="なし",'変更シート（１回目）'!J702,'変更シート（１回目）'!N702)</f>
        <v>【住宅手当】</v>
      </c>
      <c r="K702" s="112">
        <f>'変更シート（１回目）'!T702</f>
        <v>0</v>
      </c>
      <c r="L702" s="303" t="s">
        <v>108</v>
      </c>
      <c r="M702" s="334"/>
      <c r="N702" s="295" t="s">
        <v>20</v>
      </c>
      <c r="O702" s="296"/>
      <c r="P702" s="296"/>
      <c r="Q702" s="296"/>
      <c r="R702" s="296"/>
      <c r="S702" s="297" t="s">
        <v>17</v>
      </c>
      <c r="T702" s="112">
        <f t="shared" si="454"/>
        <v>0</v>
      </c>
      <c r="U702" s="112">
        <f t="shared" si="443"/>
        <v>0</v>
      </c>
      <c r="V702" s="298"/>
      <c r="X702" s="70" t="str">
        <f t="shared" si="444"/>
        <v>【住宅手当】</v>
      </c>
      <c r="Y702" s="70">
        <f t="shared" si="445"/>
        <v>0.5</v>
      </c>
      <c r="Z702" s="70">
        <f t="shared" si="446"/>
        <v>0</v>
      </c>
      <c r="AA702" s="70">
        <f t="shared" si="447"/>
        <v>0</v>
      </c>
      <c r="AB702" s="77">
        <f t="shared" si="448"/>
        <v>0</v>
      </c>
      <c r="AC702" s="70">
        <f t="shared" si="449"/>
        <v>0</v>
      </c>
      <c r="AD702" s="77">
        <f t="shared" si="450"/>
        <v>0</v>
      </c>
      <c r="AE702" s="70">
        <f t="shared" si="451"/>
        <v>0</v>
      </c>
      <c r="AF702" s="70">
        <f t="shared" si="452"/>
        <v>0</v>
      </c>
      <c r="AG702" s="70">
        <f t="shared" si="453"/>
        <v>0</v>
      </c>
    </row>
    <row r="703" spans="1:33" s="70" customFormat="1" ht="3.65" customHeight="1" x14ac:dyDescent="0.55000000000000004">
      <c r="A703" s="147"/>
      <c r="B703" s="91"/>
      <c r="C703" s="71"/>
      <c r="D703" s="151"/>
      <c r="E703" s="92"/>
      <c r="F703" s="71"/>
      <c r="G703" s="93"/>
      <c r="H703" s="93"/>
      <c r="I703" s="94"/>
      <c r="J703" s="156"/>
      <c r="K703" s="95"/>
      <c r="L703" s="156"/>
      <c r="M703" s="157"/>
      <c r="N703" s="267"/>
      <c r="O703" s="268"/>
      <c r="P703" s="268"/>
      <c r="Q703" s="268"/>
      <c r="R703" s="268"/>
      <c r="S703" s="267"/>
      <c r="T703" s="95"/>
      <c r="U703" s="95"/>
      <c r="V703" s="96"/>
      <c r="AB703" s="77"/>
      <c r="AD703" s="77"/>
    </row>
    <row r="704" spans="1:33" s="70" customFormat="1" ht="3.65" customHeight="1" x14ac:dyDescent="0.55000000000000004">
      <c r="A704" s="147"/>
      <c r="B704" s="91"/>
      <c r="C704" s="71"/>
      <c r="D704" s="151"/>
      <c r="E704" s="92"/>
      <c r="F704" s="71"/>
      <c r="G704" s="93"/>
      <c r="H704" s="93"/>
      <c r="I704" s="94"/>
      <c r="J704" s="156"/>
      <c r="K704" s="95"/>
      <c r="L704" s="156"/>
      <c r="M704" s="157"/>
      <c r="N704" s="267"/>
      <c r="O704" s="268"/>
      <c r="P704" s="268"/>
      <c r="Q704" s="268"/>
      <c r="R704" s="268"/>
      <c r="S704" s="267"/>
      <c r="T704" s="95"/>
      <c r="U704" s="95"/>
      <c r="V704" s="96"/>
      <c r="AB704" s="77"/>
      <c r="AD704" s="77"/>
    </row>
    <row r="705" spans="1:33" s="70" customFormat="1" ht="3.65" customHeight="1" thickBot="1" x14ac:dyDescent="0.6">
      <c r="A705" s="147"/>
      <c r="B705" s="91"/>
      <c r="C705" s="71"/>
      <c r="D705" s="151"/>
      <c r="E705" s="92"/>
      <c r="F705" s="71"/>
      <c r="G705" s="93"/>
      <c r="H705" s="93"/>
      <c r="I705" s="94"/>
      <c r="J705" s="156"/>
      <c r="K705" s="95"/>
      <c r="L705" s="156"/>
      <c r="M705" s="157"/>
      <c r="N705" s="267"/>
      <c r="O705" s="268"/>
      <c r="P705" s="268"/>
      <c r="Q705" s="268"/>
      <c r="R705" s="268"/>
      <c r="S705" s="267"/>
      <c r="T705" s="95"/>
      <c r="U705" s="95"/>
      <c r="V705" s="96"/>
      <c r="AB705" s="77"/>
      <c r="AD705" s="77"/>
    </row>
    <row r="706" spans="1:33" s="70" customFormat="1" ht="3.65" customHeight="1" x14ac:dyDescent="0.55000000000000004">
      <c r="A706" s="147"/>
      <c r="B706" s="162"/>
      <c r="C706" s="164"/>
      <c r="D706" s="161"/>
      <c r="E706" s="163"/>
      <c r="F706" s="164"/>
      <c r="G706" s="165"/>
      <c r="H706" s="165"/>
      <c r="I706" s="166"/>
      <c r="J706" s="180"/>
      <c r="K706" s="167"/>
      <c r="L706" s="180"/>
      <c r="M706" s="181"/>
      <c r="N706" s="269"/>
      <c r="O706" s="270"/>
      <c r="P706" s="270"/>
      <c r="Q706" s="270"/>
      <c r="R706" s="270"/>
      <c r="S706" s="269"/>
      <c r="T706" s="167"/>
      <c r="U706" s="167"/>
      <c r="V706" s="168"/>
      <c r="AB706" s="77"/>
      <c r="AD706" s="77"/>
    </row>
    <row r="707" spans="1:33" s="70" customFormat="1" ht="3.65" customHeight="1" x14ac:dyDescent="0.55000000000000004">
      <c r="A707" s="147"/>
      <c r="B707" s="91"/>
      <c r="C707" s="71"/>
      <c r="D707" s="151"/>
      <c r="E707" s="92"/>
      <c r="F707" s="71"/>
      <c r="G707" s="93"/>
      <c r="H707" s="93"/>
      <c r="I707" s="94"/>
      <c r="J707" s="156"/>
      <c r="K707" s="95"/>
      <c r="L707" s="156"/>
      <c r="M707" s="157"/>
      <c r="N707" s="267"/>
      <c r="O707" s="268"/>
      <c r="P707" s="268"/>
      <c r="Q707" s="268"/>
      <c r="R707" s="268"/>
      <c r="S707" s="267"/>
      <c r="T707" s="95"/>
      <c r="U707" s="95"/>
      <c r="V707" s="96"/>
      <c r="AB707" s="77"/>
      <c r="AD707" s="77"/>
    </row>
    <row r="708" spans="1:33" s="70" customFormat="1" ht="3.65" customHeight="1" x14ac:dyDescent="0.55000000000000004">
      <c r="A708" s="147"/>
      <c r="B708" s="91"/>
      <c r="C708" s="71"/>
      <c r="D708" s="151"/>
      <c r="E708" s="92"/>
      <c r="F708" s="71"/>
      <c r="G708" s="93"/>
      <c r="H708" s="93"/>
      <c r="I708" s="94"/>
      <c r="J708" s="156"/>
      <c r="K708" s="95"/>
      <c r="L708" s="156"/>
      <c r="M708" s="157"/>
      <c r="N708" s="267"/>
      <c r="O708" s="268"/>
      <c r="P708" s="268"/>
      <c r="Q708" s="268"/>
      <c r="R708" s="268"/>
      <c r="S708" s="267"/>
      <c r="T708" s="95"/>
      <c r="U708" s="95"/>
      <c r="V708" s="96"/>
      <c r="AB708" s="77"/>
      <c r="AD708" s="77"/>
    </row>
    <row r="709" spans="1:33" ht="20" thickBot="1" x14ac:dyDescent="0.5">
      <c r="B709" s="6"/>
      <c r="C709" s="6"/>
      <c r="D709" s="122" t="str">
        <f>'変更シート（１回目）'!D709</f>
        <v>36人目</v>
      </c>
      <c r="E709" s="6"/>
      <c r="F709" s="6"/>
      <c r="N709" s="155"/>
      <c r="O709" s="154"/>
      <c r="P709" s="154"/>
      <c r="Q709" s="154"/>
      <c r="R709" s="154"/>
      <c r="S709" s="154"/>
      <c r="T709" s="154"/>
      <c r="U709" s="154"/>
      <c r="V709" s="155"/>
    </row>
    <row r="710" spans="1:33" s="70" customFormat="1" ht="48" customHeight="1" thickBot="1" x14ac:dyDescent="0.6">
      <c r="A710" s="78"/>
      <c r="B710" s="83" t="s">
        <v>94</v>
      </c>
      <c r="C710" s="83" t="s">
        <v>105</v>
      </c>
      <c r="D710" s="114" t="s">
        <v>107</v>
      </c>
      <c r="E710" s="88"/>
      <c r="F710" s="83" t="s">
        <v>93</v>
      </c>
      <c r="G710" s="84" t="s">
        <v>66</v>
      </c>
      <c r="H710" s="84" t="s">
        <v>67</v>
      </c>
      <c r="I710" s="81" t="s">
        <v>73</v>
      </c>
      <c r="J710" s="116" t="s">
        <v>172</v>
      </c>
      <c r="K710" s="116" t="s">
        <v>170</v>
      </c>
      <c r="L710" s="116" t="s">
        <v>109</v>
      </c>
      <c r="M710" s="116"/>
      <c r="N710" s="84" t="s">
        <v>75</v>
      </c>
      <c r="O710" s="84" t="s">
        <v>69</v>
      </c>
      <c r="P710" s="84" t="s">
        <v>68</v>
      </c>
      <c r="Q710" s="84" t="s">
        <v>70</v>
      </c>
      <c r="R710" s="84" t="s">
        <v>71</v>
      </c>
      <c r="S710" s="84" t="s">
        <v>15</v>
      </c>
      <c r="T710" s="121" t="s">
        <v>113</v>
      </c>
      <c r="U710" s="80" t="s">
        <v>74</v>
      </c>
      <c r="V710" s="69" t="s">
        <v>116</v>
      </c>
      <c r="Y710" s="70" t="s">
        <v>54</v>
      </c>
      <c r="Z710" s="70" t="s">
        <v>79</v>
      </c>
      <c r="AA710" s="70" t="s">
        <v>56</v>
      </c>
      <c r="AB710" s="70" t="s">
        <v>57</v>
      </c>
      <c r="AC710" s="71" t="s">
        <v>58</v>
      </c>
      <c r="AD710" s="70" t="s">
        <v>59</v>
      </c>
      <c r="AE710" s="70" t="s">
        <v>60</v>
      </c>
      <c r="AF710" s="70" t="s">
        <v>61</v>
      </c>
      <c r="AG710" s="70" t="s">
        <v>62</v>
      </c>
    </row>
    <row r="711" spans="1:33" s="70" customFormat="1" ht="20.5" customHeight="1" x14ac:dyDescent="0.55000000000000004">
      <c r="A711" s="315"/>
      <c r="B711" s="72" t="s">
        <v>96</v>
      </c>
      <c r="C711" s="184" t="str">
        <f>IF('変更シート（１回目）'!D711=0,'変更シート（１回目）'!C711,'変更シート（１回目）'!D711)</f>
        <v/>
      </c>
      <c r="D711" s="304"/>
      <c r="E711" s="89"/>
      <c r="F711" s="87">
        <v>1</v>
      </c>
      <c r="G711" s="73"/>
      <c r="H711" s="74"/>
      <c r="I711" s="75">
        <f t="shared" ref="I711:I722" si="455">IF(H711-G711+1&lt;10,IF(H711-G711+1&gt;0,H711-G711+1,"✕"),"✕")</f>
        <v>1</v>
      </c>
      <c r="J711" s="119" t="str">
        <f>IF('変更シート（１回目）'!L711="なし",'変更シート（１回目）'!J711,'変更シート（１回目）'!N711)</f>
        <v>【住宅手当】</v>
      </c>
      <c r="K711" s="117">
        <f>'変更シート（１回目）'!T711</f>
        <v>0</v>
      </c>
      <c r="L711" s="300" t="s">
        <v>108</v>
      </c>
      <c r="M711" s="332" t="s">
        <v>110</v>
      </c>
      <c r="N711" s="283" t="s">
        <v>20</v>
      </c>
      <c r="O711" s="284"/>
      <c r="P711" s="284"/>
      <c r="Q711" s="284"/>
      <c r="R711" s="284"/>
      <c r="S711" s="285" t="s">
        <v>17</v>
      </c>
      <c r="T711" s="76">
        <f>IF(L711="【あり】",IF(N711="【住宅手当】",AC711,IF(N711="【宿舎借上げ】",AG711,0)),K711)</f>
        <v>0</v>
      </c>
      <c r="U711" s="76">
        <f t="shared" ref="U711:U722" si="456">I711*T711</f>
        <v>0</v>
      </c>
      <c r="V711" s="286"/>
      <c r="X711" s="70" t="str">
        <f t="shared" ref="X711:X722" si="457">IF(L711="【あり】",N711,J711)</f>
        <v>【住宅手当】</v>
      </c>
      <c r="Y711" s="70">
        <f t="shared" ref="Y711:Y722" si="458">IF(S711="標準エリア",1/2,(IF(S711="加算エリア",2/3,0)))</f>
        <v>0.5</v>
      </c>
      <c r="Z711" s="70">
        <f t="shared" ref="Z711:Z722" si="459">P711*Y711</f>
        <v>0</v>
      </c>
      <c r="AA711" s="70">
        <f t="shared" ref="AA711:AA722" si="460">IF(Z711&gt;=(IF(S711="標準エリア",10000,IF(S711="加算エリア",14000,0))),IF(S711="標準エリア",10000,IF(S711="加算エリア",14000,0)),Z711)</f>
        <v>0</v>
      </c>
      <c r="AB711" s="77">
        <f t="shared" ref="AB711:AB722" si="461">O711-P711</f>
        <v>0</v>
      </c>
      <c r="AC711" s="70">
        <f t="shared" ref="AC711:AC722" si="462">IF(AA711&gt;=AB711,AB711,AA711)</f>
        <v>0</v>
      </c>
      <c r="AD711" s="77">
        <f t="shared" ref="AD711:AD722" si="463">Q711-R711</f>
        <v>0</v>
      </c>
      <c r="AE711" s="70">
        <f t="shared" ref="AE711:AE722" si="464">AD711*Y711</f>
        <v>0</v>
      </c>
      <c r="AF711" s="70">
        <f t="shared" ref="AF711:AF722" si="465">IF(AE711&gt;=(IF(S711="標準エリア",10000,14000)),(IF(S711="標準エリア",10000,14000)),AE711)</f>
        <v>0</v>
      </c>
      <c r="AG711" s="70">
        <f t="shared" ref="AG711:AG722" si="466">IF(AF711&gt;=R711,R711,AF711)</f>
        <v>0</v>
      </c>
    </row>
    <row r="712" spans="1:33" s="70" customFormat="1" ht="20.5" customHeight="1" x14ac:dyDescent="0.55000000000000004">
      <c r="A712" s="315"/>
      <c r="B712" s="101" t="s">
        <v>97</v>
      </c>
      <c r="C712" s="102" t="str">
        <f>IF('変更シート（１回目）'!D712=0,'変更シート（１回目）'!C712,'変更シート（１回目）'!D712)</f>
        <v/>
      </c>
      <c r="D712" s="301"/>
      <c r="E712" s="90"/>
      <c r="F712" s="102">
        <v>2</v>
      </c>
      <c r="G712" s="104"/>
      <c r="H712" s="105"/>
      <c r="I712" s="106">
        <f t="shared" si="455"/>
        <v>1</v>
      </c>
      <c r="J712" s="118" t="str">
        <f>IF('変更シート（１回目）'!L712="なし",'変更シート（１回目）'!J712,'変更シート（１回目）'!N712)</f>
        <v>【住宅手当】</v>
      </c>
      <c r="K712" s="107">
        <f>'変更シート（１回目）'!T712</f>
        <v>0</v>
      </c>
      <c r="L712" s="300" t="s">
        <v>108</v>
      </c>
      <c r="M712" s="333"/>
      <c r="N712" s="288" t="s">
        <v>20</v>
      </c>
      <c r="O712" s="289"/>
      <c r="P712" s="289"/>
      <c r="Q712" s="289"/>
      <c r="R712" s="289"/>
      <c r="S712" s="290" t="s">
        <v>17</v>
      </c>
      <c r="T712" s="107">
        <f>IF(L712="【あり】",IF(N712="【住宅手当】",AC712,IF(N712="【宿舎借上げ】",AG712,0)),K712)</f>
        <v>0</v>
      </c>
      <c r="U712" s="107">
        <f t="shared" si="456"/>
        <v>0</v>
      </c>
      <c r="V712" s="291"/>
      <c r="X712" s="70" t="str">
        <f t="shared" si="457"/>
        <v>【住宅手当】</v>
      </c>
      <c r="Y712" s="70">
        <f t="shared" si="458"/>
        <v>0.5</v>
      </c>
      <c r="Z712" s="70">
        <f t="shared" si="459"/>
        <v>0</v>
      </c>
      <c r="AA712" s="70">
        <f t="shared" si="460"/>
        <v>0</v>
      </c>
      <c r="AB712" s="77">
        <f t="shared" si="461"/>
        <v>0</v>
      </c>
      <c r="AC712" s="70">
        <f t="shared" si="462"/>
        <v>0</v>
      </c>
      <c r="AD712" s="77">
        <f t="shared" si="463"/>
        <v>0</v>
      </c>
      <c r="AE712" s="70">
        <f t="shared" si="464"/>
        <v>0</v>
      </c>
      <c r="AF712" s="70">
        <f t="shared" si="465"/>
        <v>0</v>
      </c>
      <c r="AG712" s="70">
        <f t="shared" si="466"/>
        <v>0</v>
      </c>
    </row>
    <row r="713" spans="1:33" s="70" customFormat="1" ht="20.5" customHeight="1" x14ac:dyDescent="0.55000000000000004">
      <c r="A713" s="315"/>
      <c r="B713" s="101" t="s">
        <v>106</v>
      </c>
      <c r="C713" s="103" t="str">
        <f>IF('変更シート（１回目）'!D713=0,'変更シート（１回目）'!C713,'変更シート（１回目）'!D713)</f>
        <v/>
      </c>
      <c r="D713" s="301"/>
      <c r="E713" s="89"/>
      <c r="F713" s="102">
        <v>3</v>
      </c>
      <c r="G713" s="104"/>
      <c r="H713" s="105"/>
      <c r="I713" s="106">
        <f t="shared" si="455"/>
        <v>1</v>
      </c>
      <c r="J713" s="118" t="str">
        <f>IF('変更シート（１回目）'!L713="なし",'変更シート（１回目）'!J713,'変更シート（１回目）'!N713)</f>
        <v>【住宅手当】</v>
      </c>
      <c r="K713" s="107">
        <f>'変更シート（１回目）'!T713</f>
        <v>0</v>
      </c>
      <c r="L713" s="300" t="s">
        <v>108</v>
      </c>
      <c r="M713" s="333"/>
      <c r="N713" s="288" t="s">
        <v>20</v>
      </c>
      <c r="O713" s="289"/>
      <c r="P713" s="289"/>
      <c r="Q713" s="289"/>
      <c r="R713" s="289"/>
      <c r="S713" s="290" t="s">
        <v>17</v>
      </c>
      <c r="T713" s="107">
        <f t="shared" ref="T713:T722" si="467">IF(L713="【あり】",IF(N713="【住宅手当】",AC713,IF(N713="【宿舎借上げ】",AG713,0)),K713)</f>
        <v>0</v>
      </c>
      <c r="U713" s="107">
        <f t="shared" si="456"/>
        <v>0</v>
      </c>
      <c r="V713" s="291"/>
      <c r="X713" s="70" t="str">
        <f t="shared" si="457"/>
        <v>【住宅手当】</v>
      </c>
      <c r="Y713" s="70">
        <f t="shared" si="458"/>
        <v>0.5</v>
      </c>
      <c r="Z713" s="70">
        <f t="shared" si="459"/>
        <v>0</v>
      </c>
      <c r="AA713" s="70">
        <f t="shared" si="460"/>
        <v>0</v>
      </c>
      <c r="AB713" s="77">
        <f t="shared" si="461"/>
        <v>0</v>
      </c>
      <c r="AC713" s="70">
        <f t="shared" si="462"/>
        <v>0</v>
      </c>
      <c r="AD713" s="77">
        <f t="shared" si="463"/>
        <v>0</v>
      </c>
      <c r="AE713" s="70">
        <f t="shared" si="464"/>
        <v>0</v>
      </c>
      <c r="AF713" s="70">
        <f t="shared" si="465"/>
        <v>0</v>
      </c>
      <c r="AG713" s="70">
        <f t="shared" si="466"/>
        <v>0</v>
      </c>
    </row>
    <row r="714" spans="1:33" s="70" customFormat="1" ht="20.5" customHeight="1" x14ac:dyDescent="0.55000000000000004">
      <c r="A714" s="315"/>
      <c r="B714" s="323" t="s">
        <v>101</v>
      </c>
      <c r="C714" s="347" t="str">
        <f>IF('変更シート（１回目）'!D714=0,'変更シート（１回目）'!C714,'変更シート（１回目）'!D714)</f>
        <v/>
      </c>
      <c r="D714" s="329"/>
      <c r="E714" s="90"/>
      <c r="F714" s="102">
        <v>4</v>
      </c>
      <c r="G714" s="104"/>
      <c r="H714" s="105"/>
      <c r="I714" s="106">
        <f t="shared" si="455"/>
        <v>1</v>
      </c>
      <c r="J714" s="118" t="str">
        <f>IF('変更シート（１回目）'!L714="なし",'変更シート（１回目）'!J714,'変更シート（１回目）'!N714)</f>
        <v>【住宅手当】</v>
      </c>
      <c r="K714" s="107">
        <f>'変更シート（１回目）'!T714</f>
        <v>0</v>
      </c>
      <c r="L714" s="300" t="s">
        <v>108</v>
      </c>
      <c r="M714" s="333"/>
      <c r="N714" s="288" t="s">
        <v>20</v>
      </c>
      <c r="O714" s="289"/>
      <c r="P714" s="289"/>
      <c r="Q714" s="289"/>
      <c r="R714" s="289"/>
      <c r="S714" s="290" t="s">
        <v>17</v>
      </c>
      <c r="T714" s="107">
        <f t="shared" si="467"/>
        <v>0</v>
      </c>
      <c r="U714" s="107">
        <f t="shared" si="456"/>
        <v>0</v>
      </c>
      <c r="V714" s="291"/>
      <c r="X714" s="70" t="str">
        <f t="shared" si="457"/>
        <v>【住宅手当】</v>
      </c>
      <c r="Y714" s="70">
        <f t="shared" si="458"/>
        <v>0.5</v>
      </c>
      <c r="Z714" s="70">
        <f t="shared" si="459"/>
        <v>0</v>
      </c>
      <c r="AA714" s="70">
        <f t="shared" si="460"/>
        <v>0</v>
      </c>
      <c r="AB714" s="77">
        <f t="shared" si="461"/>
        <v>0</v>
      </c>
      <c r="AC714" s="70">
        <f t="shared" si="462"/>
        <v>0</v>
      </c>
      <c r="AD714" s="77">
        <f t="shared" si="463"/>
        <v>0</v>
      </c>
      <c r="AE714" s="70">
        <f t="shared" si="464"/>
        <v>0</v>
      </c>
      <c r="AF714" s="70">
        <f t="shared" si="465"/>
        <v>0</v>
      </c>
      <c r="AG714" s="70">
        <f t="shared" si="466"/>
        <v>0</v>
      </c>
    </row>
    <row r="715" spans="1:33" s="70" customFormat="1" ht="20.5" customHeight="1" x14ac:dyDescent="0.55000000000000004">
      <c r="A715" s="315"/>
      <c r="B715" s="324"/>
      <c r="C715" s="348"/>
      <c r="D715" s="330"/>
      <c r="E715" s="89"/>
      <c r="F715" s="102">
        <v>5</v>
      </c>
      <c r="G715" s="104"/>
      <c r="H715" s="105"/>
      <c r="I715" s="106">
        <f t="shared" si="455"/>
        <v>1</v>
      </c>
      <c r="J715" s="118" t="str">
        <f>IF('変更シート（１回目）'!L715="なし",'変更シート（１回目）'!J715,'変更シート（１回目）'!N715)</f>
        <v>【住宅手当】</v>
      </c>
      <c r="K715" s="107">
        <f>'変更シート（１回目）'!T715</f>
        <v>0</v>
      </c>
      <c r="L715" s="300" t="s">
        <v>108</v>
      </c>
      <c r="M715" s="333"/>
      <c r="N715" s="288" t="s">
        <v>20</v>
      </c>
      <c r="O715" s="289"/>
      <c r="P715" s="289"/>
      <c r="Q715" s="289"/>
      <c r="R715" s="289"/>
      <c r="S715" s="290" t="s">
        <v>17</v>
      </c>
      <c r="T715" s="107">
        <f t="shared" si="467"/>
        <v>0</v>
      </c>
      <c r="U715" s="107">
        <f t="shared" si="456"/>
        <v>0</v>
      </c>
      <c r="V715" s="291"/>
      <c r="X715" s="70" t="str">
        <f t="shared" si="457"/>
        <v>【住宅手当】</v>
      </c>
      <c r="Y715" s="70">
        <f t="shared" si="458"/>
        <v>0.5</v>
      </c>
      <c r="Z715" s="70">
        <f t="shared" si="459"/>
        <v>0</v>
      </c>
      <c r="AA715" s="70">
        <f t="shared" si="460"/>
        <v>0</v>
      </c>
      <c r="AB715" s="77">
        <f t="shared" si="461"/>
        <v>0</v>
      </c>
      <c r="AC715" s="70">
        <f t="shared" si="462"/>
        <v>0</v>
      </c>
      <c r="AD715" s="77">
        <f t="shared" si="463"/>
        <v>0</v>
      </c>
      <c r="AE715" s="70">
        <f t="shared" si="464"/>
        <v>0</v>
      </c>
      <c r="AF715" s="70">
        <f t="shared" si="465"/>
        <v>0</v>
      </c>
      <c r="AG715" s="70">
        <f t="shared" si="466"/>
        <v>0</v>
      </c>
    </row>
    <row r="716" spans="1:33" s="70" customFormat="1" ht="20.5" customHeight="1" thickBot="1" x14ac:dyDescent="0.6">
      <c r="A716" s="315"/>
      <c r="B716" s="325"/>
      <c r="C716" s="349"/>
      <c r="D716" s="331"/>
      <c r="E716" s="90"/>
      <c r="F716" s="102">
        <v>6</v>
      </c>
      <c r="G716" s="104"/>
      <c r="H716" s="105"/>
      <c r="I716" s="106">
        <f t="shared" si="455"/>
        <v>1</v>
      </c>
      <c r="J716" s="118" t="str">
        <f>IF('変更シート（１回目）'!L716="なし",'変更シート（１回目）'!J716,'変更シート（１回目）'!N716)</f>
        <v>【住宅手当】</v>
      </c>
      <c r="K716" s="107">
        <f>'変更シート（１回目）'!T716</f>
        <v>0</v>
      </c>
      <c r="L716" s="300" t="s">
        <v>108</v>
      </c>
      <c r="M716" s="333"/>
      <c r="N716" s="288" t="s">
        <v>20</v>
      </c>
      <c r="O716" s="289"/>
      <c r="P716" s="289"/>
      <c r="Q716" s="289"/>
      <c r="R716" s="289"/>
      <c r="S716" s="290" t="s">
        <v>17</v>
      </c>
      <c r="T716" s="107">
        <f t="shared" si="467"/>
        <v>0</v>
      </c>
      <c r="U716" s="107">
        <f t="shared" si="456"/>
        <v>0</v>
      </c>
      <c r="V716" s="291"/>
      <c r="X716" s="70" t="str">
        <f t="shared" si="457"/>
        <v>【住宅手当】</v>
      </c>
      <c r="Y716" s="70">
        <f t="shared" si="458"/>
        <v>0.5</v>
      </c>
      <c r="Z716" s="70">
        <f t="shared" si="459"/>
        <v>0</v>
      </c>
      <c r="AA716" s="70">
        <f t="shared" si="460"/>
        <v>0</v>
      </c>
      <c r="AB716" s="77">
        <f t="shared" si="461"/>
        <v>0</v>
      </c>
      <c r="AC716" s="70">
        <f t="shared" si="462"/>
        <v>0</v>
      </c>
      <c r="AD716" s="77">
        <f t="shared" si="463"/>
        <v>0</v>
      </c>
      <c r="AE716" s="70">
        <f t="shared" si="464"/>
        <v>0</v>
      </c>
      <c r="AF716" s="70">
        <f t="shared" si="465"/>
        <v>0</v>
      </c>
      <c r="AG716" s="70">
        <f t="shared" si="466"/>
        <v>0</v>
      </c>
    </row>
    <row r="717" spans="1:33" s="70" customFormat="1" ht="20.5" customHeight="1" x14ac:dyDescent="0.55000000000000004">
      <c r="A717" s="338"/>
      <c r="B717" s="99"/>
      <c r="C717" s="99"/>
      <c r="D717" s="99"/>
      <c r="E717" s="97"/>
      <c r="F717" s="102">
        <v>7</v>
      </c>
      <c r="G717" s="104"/>
      <c r="H717" s="105"/>
      <c r="I717" s="106">
        <f t="shared" si="455"/>
        <v>1</v>
      </c>
      <c r="J717" s="118" t="str">
        <f>IF('変更シート（１回目）'!L717="なし",'変更シート（１回目）'!J717,'変更シート（１回目）'!N717)</f>
        <v>【住宅手当】</v>
      </c>
      <c r="K717" s="107">
        <f>'変更シート（１回目）'!T717</f>
        <v>0</v>
      </c>
      <c r="L717" s="300" t="s">
        <v>108</v>
      </c>
      <c r="M717" s="333"/>
      <c r="N717" s="288" t="s">
        <v>20</v>
      </c>
      <c r="O717" s="289"/>
      <c r="P717" s="289"/>
      <c r="Q717" s="289"/>
      <c r="R717" s="289"/>
      <c r="S717" s="290" t="s">
        <v>17</v>
      </c>
      <c r="T717" s="107">
        <f t="shared" si="467"/>
        <v>0</v>
      </c>
      <c r="U717" s="107">
        <f t="shared" si="456"/>
        <v>0</v>
      </c>
      <c r="V717" s="291"/>
      <c r="X717" s="70" t="str">
        <f t="shared" si="457"/>
        <v>【住宅手当】</v>
      </c>
      <c r="Y717" s="70">
        <f t="shared" si="458"/>
        <v>0.5</v>
      </c>
      <c r="Z717" s="70">
        <f t="shared" si="459"/>
        <v>0</v>
      </c>
      <c r="AA717" s="70">
        <f t="shared" si="460"/>
        <v>0</v>
      </c>
      <c r="AB717" s="77">
        <f t="shared" si="461"/>
        <v>0</v>
      </c>
      <c r="AC717" s="70">
        <f t="shared" si="462"/>
        <v>0</v>
      </c>
      <c r="AD717" s="77">
        <f t="shared" si="463"/>
        <v>0</v>
      </c>
      <c r="AE717" s="70">
        <f t="shared" si="464"/>
        <v>0</v>
      </c>
      <c r="AF717" s="70">
        <f t="shared" si="465"/>
        <v>0</v>
      </c>
      <c r="AG717" s="70">
        <f t="shared" si="466"/>
        <v>0</v>
      </c>
    </row>
    <row r="718" spans="1:33" s="70" customFormat="1" ht="20.5" customHeight="1" thickBot="1" x14ac:dyDescent="0.6">
      <c r="A718" s="338"/>
      <c r="B718" s="100"/>
      <c r="C718" s="100"/>
      <c r="D718" s="100"/>
      <c r="E718" s="98"/>
      <c r="F718" s="102">
        <v>8</v>
      </c>
      <c r="G718" s="104"/>
      <c r="H718" s="105"/>
      <c r="I718" s="106">
        <f t="shared" si="455"/>
        <v>1</v>
      </c>
      <c r="J718" s="118" t="str">
        <f>IF('変更シート（１回目）'!L718="なし",'変更シート（１回目）'!J718,'変更シート（１回目）'!N718)</f>
        <v>【住宅手当】</v>
      </c>
      <c r="K718" s="107">
        <f>'変更シート（１回目）'!T718</f>
        <v>0</v>
      </c>
      <c r="L718" s="300" t="s">
        <v>108</v>
      </c>
      <c r="M718" s="333"/>
      <c r="N718" s="288" t="s">
        <v>20</v>
      </c>
      <c r="O718" s="289"/>
      <c r="P718" s="289"/>
      <c r="Q718" s="289"/>
      <c r="R718" s="289"/>
      <c r="S718" s="290" t="s">
        <v>17</v>
      </c>
      <c r="T718" s="107">
        <f t="shared" si="467"/>
        <v>0</v>
      </c>
      <c r="U718" s="107">
        <f t="shared" si="456"/>
        <v>0</v>
      </c>
      <c r="V718" s="291"/>
      <c r="X718" s="70" t="str">
        <f t="shared" si="457"/>
        <v>【住宅手当】</v>
      </c>
      <c r="Y718" s="70">
        <f t="shared" si="458"/>
        <v>0.5</v>
      </c>
      <c r="Z718" s="70">
        <f t="shared" si="459"/>
        <v>0</v>
      </c>
      <c r="AA718" s="70">
        <f t="shared" si="460"/>
        <v>0</v>
      </c>
      <c r="AB718" s="77">
        <f t="shared" si="461"/>
        <v>0</v>
      </c>
      <c r="AC718" s="70">
        <f t="shared" si="462"/>
        <v>0</v>
      </c>
      <c r="AD718" s="77">
        <f t="shared" si="463"/>
        <v>0</v>
      </c>
      <c r="AE718" s="70">
        <f t="shared" si="464"/>
        <v>0</v>
      </c>
      <c r="AF718" s="70">
        <f t="shared" si="465"/>
        <v>0</v>
      </c>
      <c r="AG718" s="70">
        <f t="shared" si="466"/>
        <v>0</v>
      </c>
    </row>
    <row r="719" spans="1:33" s="70" customFormat="1" ht="20.5" customHeight="1" thickBot="1" x14ac:dyDescent="0.6">
      <c r="A719" s="315"/>
      <c r="B719" s="172" t="str">
        <f>IF(D712=0,C712,D712)</f>
        <v/>
      </c>
      <c r="C719" s="173" t="s">
        <v>164</v>
      </c>
      <c r="D719" s="174"/>
      <c r="E719" s="89"/>
      <c r="F719" s="102">
        <v>9</v>
      </c>
      <c r="G719" s="104"/>
      <c r="H719" s="105"/>
      <c r="I719" s="106">
        <f t="shared" si="455"/>
        <v>1</v>
      </c>
      <c r="J719" s="118" t="str">
        <f>IF('変更シート（１回目）'!L719="なし",'変更シート（１回目）'!J719,'変更シート（１回目）'!N719)</f>
        <v>【住宅手当】</v>
      </c>
      <c r="K719" s="107">
        <f>'変更シート（１回目）'!T719</f>
        <v>0</v>
      </c>
      <c r="L719" s="300" t="s">
        <v>108</v>
      </c>
      <c r="M719" s="333"/>
      <c r="N719" s="288" t="s">
        <v>20</v>
      </c>
      <c r="O719" s="289"/>
      <c r="P719" s="289"/>
      <c r="Q719" s="289"/>
      <c r="R719" s="289"/>
      <c r="S719" s="290" t="s">
        <v>17</v>
      </c>
      <c r="T719" s="107">
        <f t="shared" si="467"/>
        <v>0</v>
      </c>
      <c r="U719" s="107">
        <f t="shared" si="456"/>
        <v>0</v>
      </c>
      <c r="V719" s="291"/>
      <c r="X719" s="70" t="str">
        <f t="shared" si="457"/>
        <v>【住宅手当】</v>
      </c>
      <c r="Y719" s="70">
        <f t="shared" si="458"/>
        <v>0.5</v>
      </c>
      <c r="Z719" s="70">
        <f t="shared" si="459"/>
        <v>0</v>
      </c>
      <c r="AA719" s="70">
        <f t="shared" si="460"/>
        <v>0</v>
      </c>
      <c r="AB719" s="77">
        <f t="shared" si="461"/>
        <v>0</v>
      </c>
      <c r="AC719" s="70">
        <f t="shared" si="462"/>
        <v>0</v>
      </c>
      <c r="AD719" s="77">
        <f t="shared" si="463"/>
        <v>0</v>
      </c>
      <c r="AE719" s="70">
        <f t="shared" si="464"/>
        <v>0</v>
      </c>
      <c r="AF719" s="70">
        <f t="shared" si="465"/>
        <v>0</v>
      </c>
      <c r="AG719" s="70">
        <f t="shared" si="466"/>
        <v>0</v>
      </c>
    </row>
    <row r="720" spans="1:33" s="70" customFormat="1" ht="20.5" customHeight="1" thickBot="1" x14ac:dyDescent="0.6">
      <c r="A720" s="315"/>
      <c r="B720" s="174" t="s">
        <v>5</v>
      </c>
      <c r="C720" s="175">
        <f>'変更シート（１回目）'!D720</f>
        <v>12</v>
      </c>
      <c r="D720" s="176">
        <f>COUNTIF(X711:X722,"&lt;&gt;【補助対象外】")</f>
        <v>12</v>
      </c>
      <c r="E720" s="90"/>
      <c r="F720" s="102">
        <v>10</v>
      </c>
      <c r="G720" s="104"/>
      <c r="H720" s="105"/>
      <c r="I720" s="106">
        <f t="shared" si="455"/>
        <v>1</v>
      </c>
      <c r="J720" s="118" t="str">
        <f>IF('変更シート（１回目）'!L720="なし",'変更シート（１回目）'!J720,'変更シート（１回目）'!N720)</f>
        <v>【住宅手当】</v>
      </c>
      <c r="K720" s="107">
        <f>'変更シート（１回目）'!T720</f>
        <v>0</v>
      </c>
      <c r="L720" s="300" t="s">
        <v>108</v>
      </c>
      <c r="M720" s="333"/>
      <c r="N720" s="288" t="s">
        <v>20</v>
      </c>
      <c r="O720" s="289"/>
      <c r="P720" s="289"/>
      <c r="Q720" s="289"/>
      <c r="R720" s="289"/>
      <c r="S720" s="290" t="s">
        <v>17</v>
      </c>
      <c r="T720" s="107">
        <f t="shared" si="467"/>
        <v>0</v>
      </c>
      <c r="U720" s="107">
        <f t="shared" si="456"/>
        <v>0</v>
      </c>
      <c r="V720" s="291"/>
      <c r="X720" s="70" t="str">
        <f t="shared" si="457"/>
        <v>【住宅手当】</v>
      </c>
      <c r="Y720" s="70">
        <f t="shared" si="458"/>
        <v>0.5</v>
      </c>
      <c r="Z720" s="70">
        <f t="shared" si="459"/>
        <v>0</v>
      </c>
      <c r="AA720" s="70">
        <f t="shared" si="460"/>
        <v>0</v>
      </c>
      <c r="AB720" s="77">
        <f t="shared" si="461"/>
        <v>0</v>
      </c>
      <c r="AC720" s="70">
        <f t="shared" si="462"/>
        <v>0</v>
      </c>
      <c r="AD720" s="77">
        <f t="shared" si="463"/>
        <v>0</v>
      </c>
      <c r="AE720" s="70">
        <f t="shared" si="464"/>
        <v>0</v>
      </c>
      <c r="AF720" s="70">
        <f t="shared" si="465"/>
        <v>0</v>
      </c>
      <c r="AG720" s="70">
        <f t="shared" si="466"/>
        <v>0</v>
      </c>
    </row>
    <row r="721" spans="1:33" s="70" customFormat="1" ht="20.5" customHeight="1" thickBot="1" x14ac:dyDescent="0.6">
      <c r="A721" s="315"/>
      <c r="B721" s="89" t="s">
        <v>114</v>
      </c>
      <c r="C721" s="182">
        <f>ROUNDDOWN(SUM(K711:K722),-3)</f>
        <v>0</v>
      </c>
      <c r="D721" s="177">
        <f>ROUNDDOWN(SUM(T711:T722),-3)</f>
        <v>0</v>
      </c>
      <c r="E721" s="89"/>
      <c r="F721" s="102">
        <v>11</v>
      </c>
      <c r="G721" s="104"/>
      <c r="H721" s="105"/>
      <c r="I721" s="106">
        <f t="shared" si="455"/>
        <v>1</v>
      </c>
      <c r="J721" s="118" t="str">
        <f>IF('変更シート（１回目）'!L721="なし",'変更シート（１回目）'!J721,'変更シート（１回目）'!N721)</f>
        <v>【住宅手当】</v>
      </c>
      <c r="K721" s="107">
        <f>'変更シート（１回目）'!T721</f>
        <v>0</v>
      </c>
      <c r="L721" s="300" t="s">
        <v>108</v>
      </c>
      <c r="M721" s="333"/>
      <c r="N721" s="288" t="s">
        <v>20</v>
      </c>
      <c r="O721" s="289"/>
      <c r="P721" s="289"/>
      <c r="Q721" s="289"/>
      <c r="R721" s="289"/>
      <c r="S721" s="290" t="s">
        <v>17</v>
      </c>
      <c r="T721" s="107">
        <f t="shared" si="467"/>
        <v>0</v>
      </c>
      <c r="U721" s="107">
        <f t="shared" si="456"/>
        <v>0</v>
      </c>
      <c r="V721" s="291"/>
      <c r="X721" s="70" t="str">
        <f t="shared" si="457"/>
        <v>【住宅手当】</v>
      </c>
      <c r="Y721" s="70">
        <f t="shared" si="458"/>
        <v>0.5</v>
      </c>
      <c r="Z721" s="70">
        <f t="shared" si="459"/>
        <v>0</v>
      </c>
      <c r="AA721" s="70">
        <f t="shared" si="460"/>
        <v>0</v>
      </c>
      <c r="AB721" s="77">
        <f t="shared" si="461"/>
        <v>0</v>
      </c>
      <c r="AC721" s="70">
        <f t="shared" si="462"/>
        <v>0</v>
      </c>
      <c r="AD721" s="77">
        <f t="shared" si="463"/>
        <v>0</v>
      </c>
      <c r="AE721" s="70">
        <f t="shared" si="464"/>
        <v>0</v>
      </c>
      <c r="AF721" s="70">
        <f t="shared" si="465"/>
        <v>0</v>
      </c>
      <c r="AG721" s="70">
        <f t="shared" si="466"/>
        <v>0</v>
      </c>
    </row>
    <row r="722" spans="1:33" s="70" customFormat="1" ht="20.5" customHeight="1" thickBot="1" x14ac:dyDescent="0.6">
      <c r="A722" s="315"/>
      <c r="B722" s="183" t="s">
        <v>115</v>
      </c>
      <c r="C722" s="178"/>
      <c r="D722" s="179">
        <f>D721-C721</f>
        <v>0</v>
      </c>
      <c r="E722" s="90"/>
      <c r="F722" s="108">
        <v>12</v>
      </c>
      <c r="G722" s="109"/>
      <c r="H722" s="110"/>
      <c r="I722" s="111">
        <f t="shared" si="455"/>
        <v>1</v>
      </c>
      <c r="J722" s="120" t="str">
        <f>IF('変更シート（１回目）'!L722="なし",'変更シート（１回目）'!J722,'変更シート（１回目）'!N722)</f>
        <v>【住宅手当】</v>
      </c>
      <c r="K722" s="112">
        <f>'変更シート（１回目）'!T722</f>
        <v>0</v>
      </c>
      <c r="L722" s="303" t="s">
        <v>108</v>
      </c>
      <c r="M722" s="334"/>
      <c r="N722" s="295" t="s">
        <v>20</v>
      </c>
      <c r="O722" s="296"/>
      <c r="P722" s="296"/>
      <c r="Q722" s="296"/>
      <c r="R722" s="296"/>
      <c r="S722" s="297" t="s">
        <v>17</v>
      </c>
      <c r="T722" s="112">
        <f t="shared" si="467"/>
        <v>0</v>
      </c>
      <c r="U722" s="112">
        <f t="shared" si="456"/>
        <v>0</v>
      </c>
      <c r="V722" s="298"/>
      <c r="X722" s="70" t="str">
        <f t="shared" si="457"/>
        <v>【住宅手当】</v>
      </c>
      <c r="Y722" s="70">
        <f t="shared" si="458"/>
        <v>0.5</v>
      </c>
      <c r="Z722" s="70">
        <f t="shared" si="459"/>
        <v>0</v>
      </c>
      <c r="AA722" s="70">
        <f t="shared" si="460"/>
        <v>0</v>
      </c>
      <c r="AB722" s="77">
        <f t="shared" si="461"/>
        <v>0</v>
      </c>
      <c r="AC722" s="70">
        <f t="shared" si="462"/>
        <v>0</v>
      </c>
      <c r="AD722" s="77">
        <f t="shared" si="463"/>
        <v>0</v>
      </c>
      <c r="AE722" s="70">
        <f t="shared" si="464"/>
        <v>0</v>
      </c>
      <c r="AF722" s="70">
        <f t="shared" si="465"/>
        <v>0</v>
      </c>
      <c r="AG722" s="70">
        <f t="shared" si="466"/>
        <v>0</v>
      </c>
    </row>
    <row r="723" spans="1:33" s="70" customFormat="1" ht="3.65" customHeight="1" x14ac:dyDescent="0.55000000000000004">
      <c r="A723" s="147"/>
      <c r="B723" s="91"/>
      <c r="C723" s="71"/>
      <c r="D723" s="151"/>
      <c r="E723" s="92"/>
      <c r="F723" s="71"/>
      <c r="G723" s="93"/>
      <c r="H723" s="93"/>
      <c r="I723" s="94"/>
      <c r="J723" s="156"/>
      <c r="K723" s="95"/>
      <c r="L723" s="156"/>
      <c r="M723" s="157"/>
      <c r="N723" s="267"/>
      <c r="O723" s="268"/>
      <c r="P723" s="268"/>
      <c r="Q723" s="268"/>
      <c r="R723" s="268"/>
      <c r="S723" s="267"/>
      <c r="T723" s="95"/>
      <c r="U723" s="95"/>
      <c r="V723" s="96"/>
      <c r="AB723" s="77"/>
      <c r="AD723" s="77"/>
    </row>
    <row r="724" spans="1:33" s="70" customFormat="1" ht="3.65" customHeight="1" x14ac:dyDescent="0.55000000000000004">
      <c r="A724" s="147"/>
      <c r="B724" s="91"/>
      <c r="C724" s="71"/>
      <c r="D724" s="151"/>
      <c r="E724" s="92"/>
      <c r="F724" s="71"/>
      <c r="G724" s="93"/>
      <c r="H724" s="93"/>
      <c r="I724" s="94"/>
      <c r="J724" s="156"/>
      <c r="K724" s="95"/>
      <c r="L724" s="156"/>
      <c r="M724" s="157"/>
      <c r="N724" s="267"/>
      <c r="O724" s="268"/>
      <c r="P724" s="268"/>
      <c r="Q724" s="268"/>
      <c r="R724" s="268"/>
      <c r="S724" s="267"/>
      <c r="T724" s="95"/>
      <c r="U724" s="95"/>
      <c r="V724" s="96"/>
      <c r="AB724" s="77"/>
      <c r="AD724" s="77"/>
    </row>
    <row r="725" spans="1:33" s="70" customFormat="1" ht="3.65" customHeight="1" thickBot="1" x14ac:dyDescent="0.6">
      <c r="A725" s="147"/>
      <c r="B725" s="91"/>
      <c r="C725" s="71"/>
      <c r="D725" s="151"/>
      <c r="E725" s="92"/>
      <c r="F725" s="71"/>
      <c r="G725" s="93"/>
      <c r="H725" s="93"/>
      <c r="I725" s="94"/>
      <c r="J725" s="156"/>
      <c r="K725" s="95"/>
      <c r="L725" s="156"/>
      <c r="M725" s="157"/>
      <c r="N725" s="267"/>
      <c r="O725" s="268"/>
      <c r="P725" s="268"/>
      <c r="Q725" s="268"/>
      <c r="R725" s="268"/>
      <c r="S725" s="267"/>
      <c r="T725" s="95"/>
      <c r="U725" s="95"/>
      <c r="V725" s="96"/>
      <c r="AB725" s="77"/>
      <c r="AD725" s="77"/>
    </row>
    <row r="726" spans="1:33" s="70" customFormat="1" ht="3.65" customHeight="1" x14ac:dyDescent="0.55000000000000004">
      <c r="A726" s="147"/>
      <c r="B726" s="162"/>
      <c r="C726" s="164"/>
      <c r="D726" s="161"/>
      <c r="E726" s="163"/>
      <c r="F726" s="164"/>
      <c r="G726" s="165"/>
      <c r="H726" s="165"/>
      <c r="I726" s="166"/>
      <c r="J726" s="180"/>
      <c r="K726" s="167"/>
      <c r="L726" s="180"/>
      <c r="M726" s="181"/>
      <c r="N726" s="269"/>
      <c r="O726" s="270"/>
      <c r="P726" s="270"/>
      <c r="Q726" s="270"/>
      <c r="R726" s="270"/>
      <c r="S726" s="269"/>
      <c r="T726" s="167"/>
      <c r="U726" s="167"/>
      <c r="V726" s="168"/>
      <c r="AB726" s="77"/>
      <c r="AD726" s="77"/>
    </row>
    <row r="727" spans="1:33" s="70" customFormat="1" ht="3.65" customHeight="1" x14ac:dyDescent="0.55000000000000004">
      <c r="A727" s="147"/>
      <c r="B727" s="91"/>
      <c r="C727" s="71"/>
      <c r="D727" s="151"/>
      <c r="E727" s="92"/>
      <c r="F727" s="71"/>
      <c r="G727" s="93"/>
      <c r="H727" s="93"/>
      <c r="I727" s="94"/>
      <c r="J727" s="156"/>
      <c r="K727" s="95"/>
      <c r="L727" s="156"/>
      <c r="M727" s="157"/>
      <c r="N727" s="267"/>
      <c r="O727" s="268"/>
      <c r="P727" s="268"/>
      <c r="Q727" s="268"/>
      <c r="R727" s="268"/>
      <c r="S727" s="267"/>
      <c r="T727" s="95"/>
      <c r="U727" s="95"/>
      <c r="V727" s="96"/>
      <c r="AB727" s="77"/>
      <c r="AD727" s="77"/>
    </row>
    <row r="728" spans="1:33" s="70" customFormat="1" ht="3.65" customHeight="1" x14ac:dyDescent="0.55000000000000004">
      <c r="A728" s="147"/>
      <c r="B728" s="91"/>
      <c r="C728" s="71"/>
      <c r="D728" s="151"/>
      <c r="E728" s="92"/>
      <c r="F728" s="71"/>
      <c r="G728" s="93"/>
      <c r="H728" s="93"/>
      <c r="I728" s="94"/>
      <c r="J728" s="156"/>
      <c r="K728" s="95"/>
      <c r="L728" s="156"/>
      <c r="M728" s="157"/>
      <c r="N728" s="267"/>
      <c r="O728" s="268"/>
      <c r="P728" s="268"/>
      <c r="Q728" s="268"/>
      <c r="R728" s="268"/>
      <c r="S728" s="267"/>
      <c r="T728" s="95"/>
      <c r="U728" s="95"/>
      <c r="V728" s="96"/>
      <c r="AB728" s="77"/>
      <c r="AD728" s="77"/>
    </row>
    <row r="729" spans="1:33" ht="20" thickBot="1" x14ac:dyDescent="0.5">
      <c r="B729" s="6"/>
      <c r="C729" s="6"/>
      <c r="D729" s="122" t="str">
        <f>'変更シート（１回目）'!D729</f>
        <v>37人目</v>
      </c>
      <c r="E729" s="6"/>
      <c r="F729" s="6"/>
      <c r="T729" s="154"/>
      <c r="U729" s="154"/>
      <c r="V729" s="155"/>
    </row>
    <row r="730" spans="1:33" s="70" customFormat="1" ht="48" customHeight="1" thickBot="1" x14ac:dyDescent="0.6">
      <c r="A730" s="78"/>
      <c r="B730" s="83" t="s">
        <v>94</v>
      </c>
      <c r="C730" s="83" t="s">
        <v>105</v>
      </c>
      <c r="D730" s="114" t="s">
        <v>107</v>
      </c>
      <c r="E730" s="88"/>
      <c r="F730" s="83" t="s">
        <v>93</v>
      </c>
      <c r="G730" s="84" t="s">
        <v>66</v>
      </c>
      <c r="H730" s="84" t="s">
        <v>67</v>
      </c>
      <c r="I730" s="81" t="s">
        <v>73</v>
      </c>
      <c r="J730" s="116" t="s">
        <v>172</v>
      </c>
      <c r="K730" s="116" t="s">
        <v>170</v>
      </c>
      <c r="L730" s="116" t="s">
        <v>109</v>
      </c>
      <c r="M730" s="116"/>
      <c r="N730" s="84" t="s">
        <v>75</v>
      </c>
      <c r="O730" s="84" t="s">
        <v>69</v>
      </c>
      <c r="P730" s="84" t="s">
        <v>68</v>
      </c>
      <c r="Q730" s="84" t="s">
        <v>70</v>
      </c>
      <c r="R730" s="84" t="s">
        <v>71</v>
      </c>
      <c r="S730" s="84" t="s">
        <v>15</v>
      </c>
      <c r="T730" s="121" t="s">
        <v>113</v>
      </c>
      <c r="U730" s="80" t="s">
        <v>74</v>
      </c>
      <c r="V730" s="69" t="s">
        <v>116</v>
      </c>
      <c r="Y730" s="70" t="s">
        <v>54</v>
      </c>
      <c r="Z730" s="70" t="s">
        <v>79</v>
      </c>
      <c r="AA730" s="70" t="s">
        <v>56</v>
      </c>
      <c r="AB730" s="70" t="s">
        <v>57</v>
      </c>
      <c r="AC730" s="71" t="s">
        <v>58</v>
      </c>
      <c r="AD730" s="70" t="s">
        <v>59</v>
      </c>
      <c r="AE730" s="70" t="s">
        <v>60</v>
      </c>
      <c r="AF730" s="70" t="s">
        <v>61</v>
      </c>
      <c r="AG730" s="70" t="s">
        <v>62</v>
      </c>
    </row>
    <row r="731" spans="1:33" s="70" customFormat="1" ht="20.5" customHeight="1" x14ac:dyDescent="0.55000000000000004">
      <c r="A731" s="315"/>
      <c r="B731" s="72" t="s">
        <v>96</v>
      </c>
      <c r="C731" s="184" t="str">
        <f>IF('変更シート（１回目）'!D731=0,'変更シート（１回目）'!C731,'変更シート（１回目）'!D731)</f>
        <v/>
      </c>
      <c r="D731" s="304"/>
      <c r="E731" s="89"/>
      <c r="F731" s="87">
        <v>1</v>
      </c>
      <c r="G731" s="73"/>
      <c r="H731" s="74"/>
      <c r="I731" s="75">
        <f t="shared" ref="I731:I742" si="468">IF(H731-G731+1&lt;10,IF(H731-G731+1&gt;0,H731-G731+1,"✕"),"✕")</f>
        <v>1</v>
      </c>
      <c r="J731" s="119" t="str">
        <f>IF('変更シート（１回目）'!L731="なし",'変更シート（１回目）'!J731,'変更シート（１回目）'!N731)</f>
        <v>【住宅手当】</v>
      </c>
      <c r="K731" s="117">
        <f>'変更シート（１回目）'!T731</f>
        <v>0</v>
      </c>
      <c r="L731" s="300" t="s">
        <v>108</v>
      </c>
      <c r="M731" s="332" t="s">
        <v>110</v>
      </c>
      <c r="N731" s="283" t="s">
        <v>20</v>
      </c>
      <c r="O731" s="284"/>
      <c r="P731" s="284"/>
      <c r="Q731" s="284"/>
      <c r="R731" s="284"/>
      <c r="S731" s="285" t="s">
        <v>17</v>
      </c>
      <c r="T731" s="76">
        <f>IF(L731="【あり】",IF(N731="【住宅手当】",AC731,IF(N731="【宿舎借上げ】",AG731,0)),K731)</f>
        <v>0</v>
      </c>
      <c r="U731" s="76">
        <f t="shared" ref="U731:U742" si="469">I731*T731</f>
        <v>0</v>
      </c>
      <c r="V731" s="286"/>
      <c r="X731" s="70" t="str">
        <f t="shared" ref="X731:X742" si="470">IF(L731="【あり】",N731,J731)</f>
        <v>【住宅手当】</v>
      </c>
      <c r="Y731" s="70">
        <f t="shared" ref="Y731:Y742" si="471">IF(S731="標準エリア",1/2,(IF(S731="加算エリア",2/3,0)))</f>
        <v>0.5</v>
      </c>
      <c r="Z731" s="70">
        <f t="shared" ref="Z731:Z742" si="472">P731*Y731</f>
        <v>0</v>
      </c>
      <c r="AA731" s="70">
        <f t="shared" ref="AA731:AA742" si="473">IF(Z731&gt;=(IF(S731="標準エリア",10000,IF(S731="加算エリア",14000,0))),IF(S731="標準エリア",10000,IF(S731="加算エリア",14000,0)),Z731)</f>
        <v>0</v>
      </c>
      <c r="AB731" s="77">
        <f t="shared" ref="AB731:AB742" si="474">O731-P731</f>
        <v>0</v>
      </c>
      <c r="AC731" s="70">
        <f t="shared" ref="AC731:AC742" si="475">IF(AA731&gt;=AB731,AB731,AA731)</f>
        <v>0</v>
      </c>
      <c r="AD731" s="77">
        <f t="shared" ref="AD731:AD742" si="476">Q731-R731</f>
        <v>0</v>
      </c>
      <c r="AE731" s="70">
        <f t="shared" ref="AE731:AE742" si="477">AD731*Y731</f>
        <v>0</v>
      </c>
      <c r="AF731" s="70">
        <f t="shared" ref="AF731:AF742" si="478">IF(AE731&gt;=(IF(S731="標準エリア",10000,14000)),(IF(S731="標準エリア",10000,14000)),AE731)</f>
        <v>0</v>
      </c>
      <c r="AG731" s="70">
        <f t="shared" ref="AG731:AG742" si="479">IF(AF731&gt;=R731,R731,AF731)</f>
        <v>0</v>
      </c>
    </row>
    <row r="732" spans="1:33" s="70" customFormat="1" ht="20.5" customHeight="1" x14ac:dyDescent="0.55000000000000004">
      <c r="A732" s="315"/>
      <c r="B732" s="101" t="s">
        <v>97</v>
      </c>
      <c r="C732" s="102" t="str">
        <f>IF('変更シート（１回目）'!D732=0,'変更シート（１回目）'!C732,'変更シート（１回目）'!D732)</f>
        <v/>
      </c>
      <c r="D732" s="301"/>
      <c r="E732" s="90"/>
      <c r="F732" s="102">
        <v>2</v>
      </c>
      <c r="G732" s="104"/>
      <c r="H732" s="105"/>
      <c r="I732" s="106">
        <f t="shared" si="468"/>
        <v>1</v>
      </c>
      <c r="J732" s="118" t="str">
        <f>IF('変更シート（１回目）'!L732="なし",'変更シート（１回目）'!J732,'変更シート（１回目）'!N732)</f>
        <v>【住宅手当】</v>
      </c>
      <c r="K732" s="107">
        <f>'変更シート（１回目）'!T732</f>
        <v>0</v>
      </c>
      <c r="L732" s="300" t="s">
        <v>108</v>
      </c>
      <c r="M732" s="333"/>
      <c r="N732" s="288" t="s">
        <v>20</v>
      </c>
      <c r="O732" s="289"/>
      <c r="P732" s="289"/>
      <c r="Q732" s="289"/>
      <c r="R732" s="289"/>
      <c r="S732" s="290" t="s">
        <v>17</v>
      </c>
      <c r="T732" s="107">
        <f>IF(L732="【あり】",IF(N732="【住宅手当】",AC732,IF(N732="【宿舎借上げ】",AG732,0)),K732)</f>
        <v>0</v>
      </c>
      <c r="U732" s="107">
        <f t="shared" si="469"/>
        <v>0</v>
      </c>
      <c r="V732" s="291"/>
      <c r="X732" s="70" t="str">
        <f t="shared" si="470"/>
        <v>【住宅手当】</v>
      </c>
      <c r="Y732" s="70">
        <f t="shared" si="471"/>
        <v>0.5</v>
      </c>
      <c r="Z732" s="70">
        <f t="shared" si="472"/>
        <v>0</v>
      </c>
      <c r="AA732" s="70">
        <f t="shared" si="473"/>
        <v>0</v>
      </c>
      <c r="AB732" s="77">
        <f t="shared" si="474"/>
        <v>0</v>
      </c>
      <c r="AC732" s="70">
        <f t="shared" si="475"/>
        <v>0</v>
      </c>
      <c r="AD732" s="77">
        <f t="shared" si="476"/>
        <v>0</v>
      </c>
      <c r="AE732" s="70">
        <f t="shared" si="477"/>
        <v>0</v>
      </c>
      <c r="AF732" s="70">
        <f t="shared" si="478"/>
        <v>0</v>
      </c>
      <c r="AG732" s="70">
        <f t="shared" si="479"/>
        <v>0</v>
      </c>
    </row>
    <row r="733" spans="1:33" s="70" customFormat="1" ht="20.5" customHeight="1" x14ac:dyDescent="0.55000000000000004">
      <c r="A733" s="315"/>
      <c r="B733" s="101" t="s">
        <v>106</v>
      </c>
      <c r="C733" s="103" t="str">
        <f>IF('変更シート（１回目）'!D733=0,'変更シート（１回目）'!C733,'変更シート（１回目）'!D733)</f>
        <v/>
      </c>
      <c r="D733" s="301"/>
      <c r="E733" s="89"/>
      <c r="F733" s="102">
        <v>3</v>
      </c>
      <c r="G733" s="104"/>
      <c r="H733" s="105"/>
      <c r="I733" s="106">
        <f t="shared" si="468"/>
        <v>1</v>
      </c>
      <c r="J733" s="118" t="str">
        <f>IF('変更シート（１回目）'!L733="なし",'変更シート（１回目）'!J733,'変更シート（１回目）'!N733)</f>
        <v>【住宅手当】</v>
      </c>
      <c r="K733" s="107">
        <f>'変更シート（１回目）'!T733</f>
        <v>0</v>
      </c>
      <c r="L733" s="300" t="s">
        <v>108</v>
      </c>
      <c r="M733" s="333"/>
      <c r="N733" s="288" t="s">
        <v>20</v>
      </c>
      <c r="O733" s="289"/>
      <c r="P733" s="289"/>
      <c r="Q733" s="289"/>
      <c r="R733" s="289"/>
      <c r="S733" s="290" t="s">
        <v>17</v>
      </c>
      <c r="T733" s="107">
        <f t="shared" ref="T733:T742" si="480">IF(L733="【あり】",IF(N733="【住宅手当】",AC733,IF(N733="【宿舎借上げ】",AG733,0)),K733)</f>
        <v>0</v>
      </c>
      <c r="U733" s="107">
        <f t="shared" si="469"/>
        <v>0</v>
      </c>
      <c r="V733" s="291"/>
      <c r="X733" s="70" t="str">
        <f t="shared" si="470"/>
        <v>【住宅手当】</v>
      </c>
      <c r="Y733" s="70">
        <f t="shared" si="471"/>
        <v>0.5</v>
      </c>
      <c r="Z733" s="70">
        <f t="shared" si="472"/>
        <v>0</v>
      </c>
      <c r="AA733" s="70">
        <f t="shared" si="473"/>
        <v>0</v>
      </c>
      <c r="AB733" s="77">
        <f t="shared" si="474"/>
        <v>0</v>
      </c>
      <c r="AC733" s="70">
        <f t="shared" si="475"/>
        <v>0</v>
      </c>
      <c r="AD733" s="77">
        <f t="shared" si="476"/>
        <v>0</v>
      </c>
      <c r="AE733" s="70">
        <f t="shared" si="477"/>
        <v>0</v>
      </c>
      <c r="AF733" s="70">
        <f t="shared" si="478"/>
        <v>0</v>
      </c>
      <c r="AG733" s="70">
        <f t="shared" si="479"/>
        <v>0</v>
      </c>
    </row>
    <row r="734" spans="1:33" s="70" customFormat="1" ht="20.5" customHeight="1" x14ac:dyDescent="0.55000000000000004">
      <c r="A734" s="315"/>
      <c r="B734" s="323" t="s">
        <v>101</v>
      </c>
      <c r="C734" s="347" t="str">
        <f>IF('変更シート（１回目）'!D734=0,'変更シート（１回目）'!C734,'変更シート（１回目）'!D734)</f>
        <v/>
      </c>
      <c r="D734" s="329"/>
      <c r="E734" s="90"/>
      <c r="F734" s="102">
        <v>4</v>
      </c>
      <c r="G734" s="104"/>
      <c r="H734" s="105"/>
      <c r="I734" s="106">
        <f t="shared" si="468"/>
        <v>1</v>
      </c>
      <c r="J734" s="118" t="str">
        <f>IF('変更シート（１回目）'!L734="なし",'変更シート（１回目）'!J734,'変更シート（１回目）'!N734)</f>
        <v>【住宅手当】</v>
      </c>
      <c r="K734" s="107">
        <f>'変更シート（１回目）'!T734</f>
        <v>0</v>
      </c>
      <c r="L734" s="300" t="s">
        <v>108</v>
      </c>
      <c r="M734" s="333"/>
      <c r="N734" s="288" t="s">
        <v>20</v>
      </c>
      <c r="O734" s="289"/>
      <c r="P734" s="289"/>
      <c r="Q734" s="289"/>
      <c r="R734" s="289"/>
      <c r="S734" s="290" t="s">
        <v>17</v>
      </c>
      <c r="T734" s="107">
        <f t="shared" si="480"/>
        <v>0</v>
      </c>
      <c r="U734" s="107">
        <f t="shared" si="469"/>
        <v>0</v>
      </c>
      <c r="V734" s="291"/>
      <c r="X734" s="70" t="str">
        <f t="shared" si="470"/>
        <v>【住宅手当】</v>
      </c>
      <c r="Y734" s="70">
        <f t="shared" si="471"/>
        <v>0.5</v>
      </c>
      <c r="Z734" s="70">
        <f t="shared" si="472"/>
        <v>0</v>
      </c>
      <c r="AA734" s="70">
        <f t="shared" si="473"/>
        <v>0</v>
      </c>
      <c r="AB734" s="77">
        <f t="shared" si="474"/>
        <v>0</v>
      </c>
      <c r="AC734" s="70">
        <f t="shared" si="475"/>
        <v>0</v>
      </c>
      <c r="AD734" s="77">
        <f t="shared" si="476"/>
        <v>0</v>
      </c>
      <c r="AE734" s="70">
        <f t="shared" si="477"/>
        <v>0</v>
      </c>
      <c r="AF734" s="70">
        <f t="shared" si="478"/>
        <v>0</v>
      </c>
      <c r="AG734" s="70">
        <f t="shared" si="479"/>
        <v>0</v>
      </c>
    </row>
    <row r="735" spans="1:33" s="70" customFormat="1" ht="20.5" customHeight="1" x14ac:dyDescent="0.55000000000000004">
      <c r="A735" s="315"/>
      <c r="B735" s="324"/>
      <c r="C735" s="348"/>
      <c r="D735" s="330"/>
      <c r="E735" s="89"/>
      <c r="F735" s="102">
        <v>5</v>
      </c>
      <c r="G735" s="104"/>
      <c r="H735" s="105"/>
      <c r="I735" s="106">
        <f t="shared" si="468"/>
        <v>1</v>
      </c>
      <c r="J735" s="118" t="str">
        <f>IF('変更シート（１回目）'!L735="なし",'変更シート（１回目）'!J735,'変更シート（１回目）'!N735)</f>
        <v>【住宅手当】</v>
      </c>
      <c r="K735" s="107">
        <f>'変更シート（１回目）'!T735</f>
        <v>0</v>
      </c>
      <c r="L735" s="300" t="s">
        <v>108</v>
      </c>
      <c r="M735" s="333"/>
      <c r="N735" s="288" t="s">
        <v>20</v>
      </c>
      <c r="O735" s="289"/>
      <c r="P735" s="289"/>
      <c r="Q735" s="289"/>
      <c r="R735" s="289"/>
      <c r="S735" s="290" t="s">
        <v>17</v>
      </c>
      <c r="T735" s="107">
        <f t="shared" si="480"/>
        <v>0</v>
      </c>
      <c r="U735" s="107">
        <f t="shared" si="469"/>
        <v>0</v>
      </c>
      <c r="V735" s="291"/>
      <c r="X735" s="70" t="str">
        <f t="shared" si="470"/>
        <v>【住宅手当】</v>
      </c>
      <c r="Y735" s="70">
        <f t="shared" si="471"/>
        <v>0.5</v>
      </c>
      <c r="Z735" s="70">
        <f t="shared" si="472"/>
        <v>0</v>
      </c>
      <c r="AA735" s="70">
        <f t="shared" si="473"/>
        <v>0</v>
      </c>
      <c r="AB735" s="77">
        <f t="shared" si="474"/>
        <v>0</v>
      </c>
      <c r="AC735" s="70">
        <f t="shared" si="475"/>
        <v>0</v>
      </c>
      <c r="AD735" s="77">
        <f t="shared" si="476"/>
        <v>0</v>
      </c>
      <c r="AE735" s="70">
        <f t="shared" si="477"/>
        <v>0</v>
      </c>
      <c r="AF735" s="70">
        <f t="shared" si="478"/>
        <v>0</v>
      </c>
      <c r="AG735" s="70">
        <f t="shared" si="479"/>
        <v>0</v>
      </c>
    </row>
    <row r="736" spans="1:33" s="70" customFormat="1" ht="20.5" customHeight="1" thickBot="1" x14ac:dyDescent="0.6">
      <c r="A736" s="315"/>
      <c r="B736" s="325"/>
      <c r="C736" s="349"/>
      <c r="D736" s="331"/>
      <c r="E736" s="90"/>
      <c r="F736" s="102">
        <v>6</v>
      </c>
      <c r="G736" s="104"/>
      <c r="H736" s="105"/>
      <c r="I736" s="106">
        <f t="shared" si="468"/>
        <v>1</v>
      </c>
      <c r="J736" s="118" t="str">
        <f>IF('変更シート（１回目）'!L736="なし",'変更シート（１回目）'!J736,'変更シート（１回目）'!N736)</f>
        <v>【住宅手当】</v>
      </c>
      <c r="K736" s="107">
        <f>'変更シート（１回目）'!T736</f>
        <v>0</v>
      </c>
      <c r="L736" s="300" t="s">
        <v>108</v>
      </c>
      <c r="M736" s="333"/>
      <c r="N736" s="288" t="s">
        <v>20</v>
      </c>
      <c r="O736" s="289"/>
      <c r="P736" s="289"/>
      <c r="Q736" s="289"/>
      <c r="R736" s="289"/>
      <c r="S736" s="290" t="s">
        <v>17</v>
      </c>
      <c r="T736" s="107">
        <f t="shared" si="480"/>
        <v>0</v>
      </c>
      <c r="U736" s="107">
        <f t="shared" si="469"/>
        <v>0</v>
      </c>
      <c r="V736" s="291"/>
      <c r="X736" s="70" t="str">
        <f t="shared" si="470"/>
        <v>【住宅手当】</v>
      </c>
      <c r="Y736" s="70">
        <f t="shared" si="471"/>
        <v>0.5</v>
      </c>
      <c r="Z736" s="70">
        <f t="shared" si="472"/>
        <v>0</v>
      </c>
      <c r="AA736" s="70">
        <f t="shared" si="473"/>
        <v>0</v>
      </c>
      <c r="AB736" s="77">
        <f t="shared" si="474"/>
        <v>0</v>
      </c>
      <c r="AC736" s="70">
        <f t="shared" si="475"/>
        <v>0</v>
      </c>
      <c r="AD736" s="77">
        <f t="shared" si="476"/>
        <v>0</v>
      </c>
      <c r="AE736" s="70">
        <f t="shared" si="477"/>
        <v>0</v>
      </c>
      <c r="AF736" s="70">
        <f t="shared" si="478"/>
        <v>0</v>
      </c>
      <c r="AG736" s="70">
        <f t="shared" si="479"/>
        <v>0</v>
      </c>
    </row>
    <row r="737" spans="1:33" s="70" customFormat="1" ht="20.5" customHeight="1" x14ac:dyDescent="0.55000000000000004">
      <c r="A737" s="338"/>
      <c r="B737" s="99"/>
      <c r="C737" s="99"/>
      <c r="D737" s="99"/>
      <c r="E737" s="97"/>
      <c r="F737" s="102">
        <v>7</v>
      </c>
      <c r="G737" s="104"/>
      <c r="H737" s="105"/>
      <c r="I737" s="106">
        <f t="shared" si="468"/>
        <v>1</v>
      </c>
      <c r="J737" s="118" t="str">
        <f>IF('変更シート（１回目）'!L737="なし",'変更シート（１回目）'!J737,'変更シート（１回目）'!N737)</f>
        <v>【住宅手当】</v>
      </c>
      <c r="K737" s="107">
        <f>'変更シート（１回目）'!T737</f>
        <v>0</v>
      </c>
      <c r="L737" s="300" t="s">
        <v>108</v>
      </c>
      <c r="M737" s="333"/>
      <c r="N737" s="288" t="s">
        <v>20</v>
      </c>
      <c r="O737" s="289"/>
      <c r="P737" s="289"/>
      <c r="Q737" s="289"/>
      <c r="R737" s="289"/>
      <c r="S737" s="290" t="s">
        <v>17</v>
      </c>
      <c r="T737" s="107">
        <f t="shared" si="480"/>
        <v>0</v>
      </c>
      <c r="U737" s="107">
        <f t="shared" si="469"/>
        <v>0</v>
      </c>
      <c r="V737" s="291"/>
      <c r="X737" s="70" t="str">
        <f t="shared" si="470"/>
        <v>【住宅手当】</v>
      </c>
      <c r="Y737" s="70">
        <f t="shared" si="471"/>
        <v>0.5</v>
      </c>
      <c r="Z737" s="70">
        <f t="shared" si="472"/>
        <v>0</v>
      </c>
      <c r="AA737" s="70">
        <f t="shared" si="473"/>
        <v>0</v>
      </c>
      <c r="AB737" s="77">
        <f t="shared" si="474"/>
        <v>0</v>
      </c>
      <c r="AC737" s="70">
        <f t="shared" si="475"/>
        <v>0</v>
      </c>
      <c r="AD737" s="77">
        <f t="shared" si="476"/>
        <v>0</v>
      </c>
      <c r="AE737" s="70">
        <f t="shared" si="477"/>
        <v>0</v>
      </c>
      <c r="AF737" s="70">
        <f t="shared" si="478"/>
        <v>0</v>
      </c>
      <c r="AG737" s="70">
        <f t="shared" si="479"/>
        <v>0</v>
      </c>
    </row>
    <row r="738" spans="1:33" s="70" customFormat="1" ht="20.5" customHeight="1" thickBot="1" x14ac:dyDescent="0.6">
      <c r="A738" s="338"/>
      <c r="B738" s="100"/>
      <c r="C738" s="100"/>
      <c r="D738" s="100"/>
      <c r="E738" s="98"/>
      <c r="F738" s="102">
        <v>8</v>
      </c>
      <c r="G738" s="104"/>
      <c r="H738" s="105"/>
      <c r="I738" s="106">
        <f t="shared" si="468"/>
        <v>1</v>
      </c>
      <c r="J738" s="118" t="str">
        <f>IF('変更シート（１回目）'!L738="なし",'変更シート（１回目）'!J738,'変更シート（１回目）'!N738)</f>
        <v>【住宅手当】</v>
      </c>
      <c r="K738" s="107">
        <f>'変更シート（１回目）'!T738</f>
        <v>0</v>
      </c>
      <c r="L738" s="300" t="s">
        <v>108</v>
      </c>
      <c r="M738" s="333"/>
      <c r="N738" s="288" t="s">
        <v>20</v>
      </c>
      <c r="O738" s="289"/>
      <c r="P738" s="289"/>
      <c r="Q738" s="289"/>
      <c r="R738" s="289"/>
      <c r="S738" s="290" t="s">
        <v>17</v>
      </c>
      <c r="T738" s="107">
        <f t="shared" si="480"/>
        <v>0</v>
      </c>
      <c r="U738" s="107">
        <f t="shared" si="469"/>
        <v>0</v>
      </c>
      <c r="V738" s="291"/>
      <c r="X738" s="70" t="str">
        <f t="shared" si="470"/>
        <v>【住宅手当】</v>
      </c>
      <c r="Y738" s="70">
        <f t="shared" si="471"/>
        <v>0.5</v>
      </c>
      <c r="Z738" s="70">
        <f t="shared" si="472"/>
        <v>0</v>
      </c>
      <c r="AA738" s="70">
        <f t="shared" si="473"/>
        <v>0</v>
      </c>
      <c r="AB738" s="77">
        <f t="shared" si="474"/>
        <v>0</v>
      </c>
      <c r="AC738" s="70">
        <f t="shared" si="475"/>
        <v>0</v>
      </c>
      <c r="AD738" s="77">
        <f t="shared" si="476"/>
        <v>0</v>
      </c>
      <c r="AE738" s="70">
        <f t="shared" si="477"/>
        <v>0</v>
      </c>
      <c r="AF738" s="70">
        <f t="shared" si="478"/>
        <v>0</v>
      </c>
      <c r="AG738" s="70">
        <f t="shared" si="479"/>
        <v>0</v>
      </c>
    </row>
    <row r="739" spans="1:33" s="70" customFormat="1" ht="20.5" customHeight="1" thickBot="1" x14ac:dyDescent="0.6">
      <c r="A739" s="315"/>
      <c r="B739" s="172" t="str">
        <f>IF(D732=0,C732,D732)</f>
        <v/>
      </c>
      <c r="C739" s="173" t="s">
        <v>164</v>
      </c>
      <c r="D739" s="174"/>
      <c r="E739" s="89"/>
      <c r="F739" s="102">
        <v>9</v>
      </c>
      <c r="G739" s="104"/>
      <c r="H739" s="105"/>
      <c r="I739" s="106">
        <f t="shared" si="468"/>
        <v>1</v>
      </c>
      <c r="J739" s="118" t="str">
        <f>IF('変更シート（１回目）'!L739="なし",'変更シート（１回目）'!J739,'変更シート（１回目）'!N739)</f>
        <v>【住宅手当】</v>
      </c>
      <c r="K739" s="107">
        <f>'変更シート（１回目）'!T739</f>
        <v>0</v>
      </c>
      <c r="L739" s="300" t="s">
        <v>108</v>
      </c>
      <c r="M739" s="333"/>
      <c r="N739" s="288" t="s">
        <v>20</v>
      </c>
      <c r="O739" s="289"/>
      <c r="P739" s="289"/>
      <c r="Q739" s="289"/>
      <c r="R739" s="289"/>
      <c r="S739" s="290" t="s">
        <v>17</v>
      </c>
      <c r="T739" s="107">
        <f t="shared" si="480"/>
        <v>0</v>
      </c>
      <c r="U739" s="107">
        <f t="shared" si="469"/>
        <v>0</v>
      </c>
      <c r="V739" s="291"/>
      <c r="X739" s="70" t="str">
        <f t="shared" si="470"/>
        <v>【住宅手当】</v>
      </c>
      <c r="Y739" s="70">
        <f t="shared" si="471"/>
        <v>0.5</v>
      </c>
      <c r="Z739" s="70">
        <f t="shared" si="472"/>
        <v>0</v>
      </c>
      <c r="AA739" s="70">
        <f t="shared" si="473"/>
        <v>0</v>
      </c>
      <c r="AB739" s="77">
        <f t="shared" si="474"/>
        <v>0</v>
      </c>
      <c r="AC739" s="70">
        <f t="shared" si="475"/>
        <v>0</v>
      </c>
      <c r="AD739" s="77">
        <f t="shared" si="476"/>
        <v>0</v>
      </c>
      <c r="AE739" s="70">
        <f t="shared" si="477"/>
        <v>0</v>
      </c>
      <c r="AF739" s="70">
        <f t="shared" si="478"/>
        <v>0</v>
      </c>
      <c r="AG739" s="70">
        <f t="shared" si="479"/>
        <v>0</v>
      </c>
    </row>
    <row r="740" spans="1:33" s="70" customFormat="1" ht="20.5" customHeight="1" thickBot="1" x14ac:dyDescent="0.6">
      <c r="A740" s="315"/>
      <c r="B740" s="174" t="s">
        <v>5</v>
      </c>
      <c r="C740" s="175">
        <f>'変更シート（１回目）'!D740</f>
        <v>12</v>
      </c>
      <c r="D740" s="176">
        <f>COUNTIF(X731:X742,"&lt;&gt;【補助対象外】")</f>
        <v>12</v>
      </c>
      <c r="E740" s="90"/>
      <c r="F740" s="102">
        <v>10</v>
      </c>
      <c r="G740" s="104"/>
      <c r="H740" s="105"/>
      <c r="I740" s="106">
        <f t="shared" si="468"/>
        <v>1</v>
      </c>
      <c r="J740" s="118" t="str">
        <f>IF('変更シート（１回目）'!L740="なし",'変更シート（１回目）'!J740,'変更シート（１回目）'!N740)</f>
        <v>【住宅手当】</v>
      </c>
      <c r="K740" s="107">
        <f>'変更シート（１回目）'!T740</f>
        <v>0</v>
      </c>
      <c r="L740" s="300" t="s">
        <v>108</v>
      </c>
      <c r="M740" s="333"/>
      <c r="N740" s="288" t="s">
        <v>20</v>
      </c>
      <c r="O740" s="289"/>
      <c r="P740" s="289"/>
      <c r="Q740" s="289"/>
      <c r="R740" s="289"/>
      <c r="S740" s="290" t="s">
        <v>17</v>
      </c>
      <c r="T740" s="107">
        <f t="shared" si="480"/>
        <v>0</v>
      </c>
      <c r="U740" s="107">
        <f t="shared" si="469"/>
        <v>0</v>
      </c>
      <c r="V740" s="291"/>
      <c r="X740" s="70" t="str">
        <f t="shared" si="470"/>
        <v>【住宅手当】</v>
      </c>
      <c r="Y740" s="70">
        <f t="shared" si="471"/>
        <v>0.5</v>
      </c>
      <c r="Z740" s="70">
        <f t="shared" si="472"/>
        <v>0</v>
      </c>
      <c r="AA740" s="70">
        <f t="shared" si="473"/>
        <v>0</v>
      </c>
      <c r="AB740" s="77">
        <f t="shared" si="474"/>
        <v>0</v>
      </c>
      <c r="AC740" s="70">
        <f t="shared" si="475"/>
        <v>0</v>
      </c>
      <c r="AD740" s="77">
        <f t="shared" si="476"/>
        <v>0</v>
      </c>
      <c r="AE740" s="70">
        <f t="shared" si="477"/>
        <v>0</v>
      </c>
      <c r="AF740" s="70">
        <f t="shared" si="478"/>
        <v>0</v>
      </c>
      <c r="AG740" s="70">
        <f t="shared" si="479"/>
        <v>0</v>
      </c>
    </row>
    <row r="741" spans="1:33" s="70" customFormat="1" ht="20.5" customHeight="1" thickBot="1" x14ac:dyDescent="0.6">
      <c r="A741" s="315"/>
      <c r="B741" s="89" t="s">
        <v>114</v>
      </c>
      <c r="C741" s="182">
        <f>ROUNDDOWN(SUM(K731:K742),-3)</f>
        <v>0</v>
      </c>
      <c r="D741" s="177">
        <f>ROUNDDOWN(SUM(T731:T742),-3)</f>
        <v>0</v>
      </c>
      <c r="E741" s="89"/>
      <c r="F741" s="102">
        <v>11</v>
      </c>
      <c r="G741" s="104"/>
      <c r="H741" s="105"/>
      <c r="I741" s="106">
        <f t="shared" si="468"/>
        <v>1</v>
      </c>
      <c r="J741" s="118" t="str">
        <f>IF('変更シート（１回目）'!L741="なし",'変更シート（１回目）'!J741,'変更シート（１回目）'!N741)</f>
        <v>【住宅手当】</v>
      </c>
      <c r="K741" s="107">
        <f>'変更シート（１回目）'!T741</f>
        <v>0</v>
      </c>
      <c r="L741" s="300" t="s">
        <v>108</v>
      </c>
      <c r="M741" s="333"/>
      <c r="N741" s="288" t="s">
        <v>20</v>
      </c>
      <c r="O741" s="289"/>
      <c r="P741" s="289"/>
      <c r="Q741" s="289"/>
      <c r="R741" s="289"/>
      <c r="S741" s="290" t="s">
        <v>17</v>
      </c>
      <c r="T741" s="107">
        <f t="shared" si="480"/>
        <v>0</v>
      </c>
      <c r="U741" s="107">
        <f t="shared" si="469"/>
        <v>0</v>
      </c>
      <c r="V741" s="291"/>
      <c r="X741" s="70" t="str">
        <f t="shared" si="470"/>
        <v>【住宅手当】</v>
      </c>
      <c r="Y741" s="70">
        <f t="shared" si="471"/>
        <v>0.5</v>
      </c>
      <c r="Z741" s="70">
        <f t="shared" si="472"/>
        <v>0</v>
      </c>
      <c r="AA741" s="70">
        <f t="shared" si="473"/>
        <v>0</v>
      </c>
      <c r="AB741" s="77">
        <f t="shared" si="474"/>
        <v>0</v>
      </c>
      <c r="AC741" s="70">
        <f t="shared" si="475"/>
        <v>0</v>
      </c>
      <c r="AD741" s="77">
        <f t="shared" si="476"/>
        <v>0</v>
      </c>
      <c r="AE741" s="70">
        <f t="shared" si="477"/>
        <v>0</v>
      </c>
      <c r="AF741" s="70">
        <f t="shared" si="478"/>
        <v>0</v>
      </c>
      <c r="AG741" s="70">
        <f t="shared" si="479"/>
        <v>0</v>
      </c>
    </row>
    <row r="742" spans="1:33" s="70" customFormat="1" ht="20.5" customHeight="1" thickBot="1" x14ac:dyDescent="0.6">
      <c r="A742" s="315"/>
      <c r="B742" s="183" t="s">
        <v>115</v>
      </c>
      <c r="C742" s="178"/>
      <c r="D742" s="179">
        <f>D741-C741</f>
        <v>0</v>
      </c>
      <c r="E742" s="90"/>
      <c r="F742" s="108">
        <v>12</v>
      </c>
      <c r="G742" s="109"/>
      <c r="H742" s="110"/>
      <c r="I742" s="111">
        <f t="shared" si="468"/>
        <v>1</v>
      </c>
      <c r="J742" s="120" t="str">
        <f>IF('変更シート（１回目）'!L742="なし",'変更シート（１回目）'!J742,'変更シート（１回目）'!N742)</f>
        <v>【住宅手当】</v>
      </c>
      <c r="K742" s="112">
        <f>'変更シート（１回目）'!T742</f>
        <v>0</v>
      </c>
      <c r="L742" s="303" t="s">
        <v>108</v>
      </c>
      <c r="M742" s="334"/>
      <c r="N742" s="295" t="s">
        <v>20</v>
      </c>
      <c r="O742" s="296"/>
      <c r="P742" s="296"/>
      <c r="Q742" s="296"/>
      <c r="R742" s="296"/>
      <c r="S742" s="297" t="s">
        <v>17</v>
      </c>
      <c r="T742" s="112">
        <f t="shared" si="480"/>
        <v>0</v>
      </c>
      <c r="U742" s="112">
        <f t="shared" si="469"/>
        <v>0</v>
      </c>
      <c r="V742" s="298"/>
      <c r="X742" s="70" t="str">
        <f t="shared" si="470"/>
        <v>【住宅手当】</v>
      </c>
      <c r="Y742" s="70">
        <f t="shared" si="471"/>
        <v>0.5</v>
      </c>
      <c r="Z742" s="70">
        <f t="shared" si="472"/>
        <v>0</v>
      </c>
      <c r="AA742" s="70">
        <f t="shared" si="473"/>
        <v>0</v>
      </c>
      <c r="AB742" s="77">
        <f t="shared" si="474"/>
        <v>0</v>
      </c>
      <c r="AC742" s="70">
        <f t="shared" si="475"/>
        <v>0</v>
      </c>
      <c r="AD742" s="77">
        <f t="shared" si="476"/>
        <v>0</v>
      </c>
      <c r="AE742" s="70">
        <f t="shared" si="477"/>
        <v>0</v>
      </c>
      <c r="AF742" s="70">
        <f t="shared" si="478"/>
        <v>0</v>
      </c>
      <c r="AG742" s="70">
        <f t="shared" si="479"/>
        <v>0</v>
      </c>
    </row>
    <row r="743" spans="1:33" s="70" customFormat="1" ht="3.65" customHeight="1" x14ac:dyDescent="0.55000000000000004">
      <c r="A743" s="147"/>
      <c r="B743" s="91"/>
      <c r="C743" s="71"/>
      <c r="D743" s="151"/>
      <c r="E743" s="92"/>
      <c r="F743" s="71"/>
      <c r="G743" s="93"/>
      <c r="H743" s="93"/>
      <c r="I743" s="94"/>
      <c r="J743" s="156"/>
      <c r="K743" s="95"/>
      <c r="L743" s="156"/>
      <c r="M743" s="157"/>
      <c r="N743" s="267"/>
      <c r="O743" s="268"/>
      <c r="P743" s="268"/>
      <c r="Q743" s="268"/>
      <c r="R743" s="268"/>
      <c r="S743" s="267"/>
      <c r="T743" s="95"/>
      <c r="U743" s="95"/>
      <c r="V743" s="96"/>
      <c r="AB743" s="77"/>
      <c r="AD743" s="77"/>
    </row>
    <row r="744" spans="1:33" s="70" customFormat="1" ht="3.65" customHeight="1" x14ac:dyDescent="0.55000000000000004">
      <c r="A744" s="147"/>
      <c r="B744" s="91"/>
      <c r="C744" s="71"/>
      <c r="D744" s="151"/>
      <c r="E744" s="92"/>
      <c r="F744" s="71"/>
      <c r="G744" s="93"/>
      <c r="H744" s="93"/>
      <c r="I744" s="94"/>
      <c r="J744" s="156"/>
      <c r="K744" s="95"/>
      <c r="L744" s="156"/>
      <c r="M744" s="157"/>
      <c r="N744" s="267"/>
      <c r="O744" s="268"/>
      <c r="P744" s="268"/>
      <c r="Q744" s="268"/>
      <c r="R744" s="268"/>
      <c r="S744" s="267"/>
      <c r="T744" s="95"/>
      <c r="U744" s="95"/>
      <c r="V744" s="96"/>
      <c r="AB744" s="77"/>
      <c r="AD744" s="77"/>
    </row>
    <row r="745" spans="1:33" s="70" customFormat="1" ht="3.65" customHeight="1" thickBot="1" x14ac:dyDescent="0.6">
      <c r="A745" s="147"/>
      <c r="B745" s="91"/>
      <c r="C745" s="71"/>
      <c r="D745" s="151"/>
      <c r="E745" s="92"/>
      <c r="F745" s="71"/>
      <c r="G745" s="93"/>
      <c r="H745" s="93"/>
      <c r="I745" s="94"/>
      <c r="J745" s="156"/>
      <c r="K745" s="95"/>
      <c r="L745" s="156"/>
      <c r="M745" s="157"/>
      <c r="N745" s="267"/>
      <c r="O745" s="268"/>
      <c r="P745" s="268"/>
      <c r="Q745" s="268"/>
      <c r="R745" s="268"/>
      <c r="S745" s="267"/>
      <c r="T745" s="95"/>
      <c r="U745" s="95"/>
      <c r="V745" s="96"/>
      <c r="AB745" s="77"/>
      <c r="AD745" s="77"/>
    </row>
    <row r="746" spans="1:33" s="70" customFormat="1" ht="3.65" customHeight="1" x14ac:dyDescent="0.55000000000000004">
      <c r="A746" s="147"/>
      <c r="B746" s="162"/>
      <c r="C746" s="164"/>
      <c r="D746" s="161"/>
      <c r="E746" s="163"/>
      <c r="F746" s="164"/>
      <c r="G746" s="165"/>
      <c r="H746" s="165"/>
      <c r="I746" s="166"/>
      <c r="J746" s="180"/>
      <c r="K746" s="167"/>
      <c r="L746" s="180"/>
      <c r="M746" s="181"/>
      <c r="N746" s="269"/>
      <c r="O746" s="270"/>
      <c r="P746" s="270"/>
      <c r="Q746" s="270"/>
      <c r="R746" s="270"/>
      <c r="S746" s="269"/>
      <c r="T746" s="167"/>
      <c r="U746" s="167"/>
      <c r="V746" s="168"/>
      <c r="AB746" s="77"/>
      <c r="AD746" s="77"/>
    </row>
    <row r="747" spans="1:33" s="70" customFormat="1" ht="3.65" customHeight="1" x14ac:dyDescent="0.55000000000000004">
      <c r="A747" s="147"/>
      <c r="B747" s="91"/>
      <c r="C747" s="71"/>
      <c r="D747" s="151"/>
      <c r="E747" s="92"/>
      <c r="F747" s="71"/>
      <c r="G747" s="93"/>
      <c r="H747" s="93"/>
      <c r="I747" s="94"/>
      <c r="J747" s="156"/>
      <c r="K747" s="95"/>
      <c r="L747" s="156"/>
      <c r="M747" s="157"/>
      <c r="N747" s="267"/>
      <c r="O747" s="268"/>
      <c r="P747" s="268"/>
      <c r="Q747" s="268"/>
      <c r="R747" s="268"/>
      <c r="S747" s="267"/>
      <c r="T747" s="95"/>
      <c r="U747" s="95"/>
      <c r="V747" s="96"/>
      <c r="AB747" s="77"/>
      <c r="AD747" s="77"/>
    </row>
    <row r="748" spans="1:33" s="70" customFormat="1" ht="3.65" customHeight="1" x14ac:dyDescent="0.55000000000000004">
      <c r="A748" s="147"/>
      <c r="B748" s="91"/>
      <c r="C748" s="71"/>
      <c r="D748" s="151"/>
      <c r="E748" s="92"/>
      <c r="F748" s="71"/>
      <c r="G748" s="93"/>
      <c r="H748" s="93"/>
      <c r="I748" s="94"/>
      <c r="J748" s="156"/>
      <c r="K748" s="95"/>
      <c r="L748" s="156"/>
      <c r="M748" s="157"/>
      <c r="N748" s="267"/>
      <c r="O748" s="268"/>
      <c r="P748" s="268"/>
      <c r="Q748" s="268"/>
      <c r="R748" s="268"/>
      <c r="S748" s="267"/>
      <c r="T748" s="95"/>
      <c r="U748" s="95"/>
      <c r="V748" s="96"/>
      <c r="AB748" s="77"/>
      <c r="AD748" s="77"/>
    </row>
    <row r="749" spans="1:33" ht="20" thickBot="1" x14ac:dyDescent="0.5">
      <c r="B749" s="6"/>
      <c r="C749" s="6"/>
      <c r="D749" s="122" t="str">
        <f>'変更シート（１回目）'!D749</f>
        <v>38人目</v>
      </c>
      <c r="E749" s="6"/>
      <c r="F749" s="6"/>
      <c r="T749" s="154"/>
      <c r="U749" s="154"/>
      <c r="V749" s="155"/>
    </row>
    <row r="750" spans="1:33" s="70" customFormat="1" ht="48" customHeight="1" thickBot="1" x14ac:dyDescent="0.6">
      <c r="A750" s="78"/>
      <c r="B750" s="83" t="s">
        <v>94</v>
      </c>
      <c r="C750" s="83" t="s">
        <v>105</v>
      </c>
      <c r="D750" s="114" t="s">
        <v>107</v>
      </c>
      <c r="E750" s="88"/>
      <c r="F750" s="83" t="s">
        <v>93</v>
      </c>
      <c r="G750" s="84" t="s">
        <v>66</v>
      </c>
      <c r="H750" s="84" t="s">
        <v>67</v>
      </c>
      <c r="I750" s="81" t="s">
        <v>73</v>
      </c>
      <c r="J750" s="116" t="s">
        <v>172</v>
      </c>
      <c r="K750" s="116" t="s">
        <v>170</v>
      </c>
      <c r="L750" s="116" t="s">
        <v>109</v>
      </c>
      <c r="M750" s="116"/>
      <c r="N750" s="84" t="s">
        <v>75</v>
      </c>
      <c r="O750" s="84" t="s">
        <v>69</v>
      </c>
      <c r="P750" s="84" t="s">
        <v>68</v>
      </c>
      <c r="Q750" s="84" t="s">
        <v>70</v>
      </c>
      <c r="R750" s="84" t="s">
        <v>71</v>
      </c>
      <c r="S750" s="84" t="s">
        <v>15</v>
      </c>
      <c r="T750" s="121" t="s">
        <v>113</v>
      </c>
      <c r="U750" s="80" t="s">
        <v>74</v>
      </c>
      <c r="V750" s="69" t="s">
        <v>116</v>
      </c>
      <c r="Y750" s="70" t="s">
        <v>54</v>
      </c>
      <c r="Z750" s="70" t="s">
        <v>79</v>
      </c>
      <c r="AA750" s="70" t="s">
        <v>56</v>
      </c>
      <c r="AB750" s="70" t="s">
        <v>57</v>
      </c>
      <c r="AC750" s="71" t="s">
        <v>58</v>
      </c>
      <c r="AD750" s="70" t="s">
        <v>59</v>
      </c>
      <c r="AE750" s="70" t="s">
        <v>60</v>
      </c>
      <c r="AF750" s="70" t="s">
        <v>61</v>
      </c>
      <c r="AG750" s="70" t="s">
        <v>62</v>
      </c>
    </row>
    <row r="751" spans="1:33" s="70" customFormat="1" ht="20.5" customHeight="1" x14ac:dyDescent="0.55000000000000004">
      <c r="A751" s="315"/>
      <c r="B751" s="72" t="s">
        <v>96</v>
      </c>
      <c r="C751" s="184" t="str">
        <f>IF('変更シート（１回目）'!D751=0,'変更シート（１回目）'!C751,'変更シート（１回目）'!D751)</f>
        <v/>
      </c>
      <c r="D751" s="304"/>
      <c r="E751" s="89"/>
      <c r="F751" s="87">
        <v>1</v>
      </c>
      <c r="G751" s="73"/>
      <c r="H751" s="74"/>
      <c r="I751" s="75">
        <f t="shared" ref="I751:I762" si="481">IF(H751-G751+1&lt;10,IF(H751-G751+1&gt;0,H751-G751+1,"✕"),"✕")</f>
        <v>1</v>
      </c>
      <c r="J751" s="119" t="str">
        <f>IF('変更シート（１回目）'!L751="なし",'変更シート（１回目）'!J751,'変更シート（１回目）'!N751)</f>
        <v>【住宅手当】</v>
      </c>
      <c r="K751" s="117">
        <f>'変更シート（１回目）'!T751</f>
        <v>0</v>
      </c>
      <c r="L751" s="300" t="s">
        <v>108</v>
      </c>
      <c r="M751" s="332" t="s">
        <v>110</v>
      </c>
      <c r="N751" s="283" t="s">
        <v>20</v>
      </c>
      <c r="O751" s="284"/>
      <c r="P751" s="284"/>
      <c r="Q751" s="284"/>
      <c r="R751" s="284"/>
      <c r="S751" s="285" t="s">
        <v>17</v>
      </c>
      <c r="T751" s="76">
        <f>IF(L751="【あり】",IF(N751="【住宅手当】",AC751,IF(N751="【宿舎借上げ】",AG751,0)),K751)</f>
        <v>0</v>
      </c>
      <c r="U751" s="76">
        <f t="shared" ref="U751:U762" si="482">I751*T751</f>
        <v>0</v>
      </c>
      <c r="V751" s="286"/>
      <c r="X751" s="70" t="str">
        <f t="shared" ref="X751:X762" si="483">IF(L751="【あり】",N751,J751)</f>
        <v>【住宅手当】</v>
      </c>
      <c r="Y751" s="70">
        <f t="shared" ref="Y751:Y762" si="484">IF(S751="標準エリア",1/2,(IF(S751="加算エリア",2/3,0)))</f>
        <v>0.5</v>
      </c>
      <c r="Z751" s="70">
        <f t="shared" ref="Z751:Z762" si="485">P751*Y751</f>
        <v>0</v>
      </c>
      <c r="AA751" s="70">
        <f t="shared" ref="AA751:AA762" si="486">IF(Z751&gt;=(IF(S751="標準エリア",10000,IF(S751="加算エリア",14000,0))),IF(S751="標準エリア",10000,IF(S751="加算エリア",14000,0)),Z751)</f>
        <v>0</v>
      </c>
      <c r="AB751" s="77">
        <f t="shared" ref="AB751:AB762" si="487">O751-P751</f>
        <v>0</v>
      </c>
      <c r="AC751" s="70">
        <f t="shared" ref="AC751:AC762" si="488">IF(AA751&gt;=AB751,AB751,AA751)</f>
        <v>0</v>
      </c>
      <c r="AD751" s="77">
        <f t="shared" ref="AD751:AD762" si="489">Q751-R751</f>
        <v>0</v>
      </c>
      <c r="AE751" s="70">
        <f t="shared" ref="AE751:AE762" si="490">AD751*Y751</f>
        <v>0</v>
      </c>
      <c r="AF751" s="70">
        <f t="shared" ref="AF751:AF762" si="491">IF(AE751&gt;=(IF(S751="標準エリア",10000,14000)),(IF(S751="標準エリア",10000,14000)),AE751)</f>
        <v>0</v>
      </c>
      <c r="AG751" s="70">
        <f t="shared" ref="AG751:AG762" si="492">IF(AF751&gt;=R751,R751,AF751)</f>
        <v>0</v>
      </c>
    </row>
    <row r="752" spans="1:33" s="70" customFormat="1" ht="20.5" customHeight="1" x14ac:dyDescent="0.55000000000000004">
      <c r="A752" s="315"/>
      <c r="B752" s="101" t="s">
        <v>97</v>
      </c>
      <c r="C752" s="102" t="str">
        <f>IF('変更シート（１回目）'!D752=0,'変更シート（１回目）'!C752,'変更シート（１回目）'!D752)</f>
        <v/>
      </c>
      <c r="D752" s="301"/>
      <c r="E752" s="90"/>
      <c r="F752" s="102">
        <v>2</v>
      </c>
      <c r="G752" s="104"/>
      <c r="H752" s="105"/>
      <c r="I752" s="106">
        <f t="shared" si="481"/>
        <v>1</v>
      </c>
      <c r="J752" s="118" t="str">
        <f>IF('変更シート（１回目）'!L752="なし",'変更シート（１回目）'!J752,'変更シート（１回目）'!N752)</f>
        <v>【住宅手当】</v>
      </c>
      <c r="K752" s="107">
        <f>'変更シート（１回目）'!T752</f>
        <v>0</v>
      </c>
      <c r="L752" s="300" t="s">
        <v>108</v>
      </c>
      <c r="M752" s="333"/>
      <c r="N752" s="288" t="s">
        <v>20</v>
      </c>
      <c r="O752" s="289"/>
      <c r="P752" s="289"/>
      <c r="Q752" s="289"/>
      <c r="R752" s="289"/>
      <c r="S752" s="290" t="s">
        <v>17</v>
      </c>
      <c r="T752" s="107">
        <f>IF(L752="【あり】",IF(N752="【住宅手当】",AC752,IF(N752="【宿舎借上げ】",AG752,0)),K752)</f>
        <v>0</v>
      </c>
      <c r="U752" s="107">
        <f t="shared" si="482"/>
        <v>0</v>
      </c>
      <c r="V752" s="291"/>
      <c r="X752" s="70" t="str">
        <f t="shared" si="483"/>
        <v>【住宅手当】</v>
      </c>
      <c r="Y752" s="70">
        <f t="shared" si="484"/>
        <v>0.5</v>
      </c>
      <c r="Z752" s="70">
        <f t="shared" si="485"/>
        <v>0</v>
      </c>
      <c r="AA752" s="70">
        <f t="shared" si="486"/>
        <v>0</v>
      </c>
      <c r="AB752" s="77">
        <f t="shared" si="487"/>
        <v>0</v>
      </c>
      <c r="AC752" s="70">
        <f t="shared" si="488"/>
        <v>0</v>
      </c>
      <c r="AD752" s="77">
        <f t="shared" si="489"/>
        <v>0</v>
      </c>
      <c r="AE752" s="70">
        <f t="shared" si="490"/>
        <v>0</v>
      </c>
      <c r="AF752" s="70">
        <f t="shared" si="491"/>
        <v>0</v>
      </c>
      <c r="AG752" s="70">
        <f t="shared" si="492"/>
        <v>0</v>
      </c>
    </row>
    <row r="753" spans="1:33" s="70" customFormat="1" ht="20.5" customHeight="1" x14ac:dyDescent="0.55000000000000004">
      <c r="A753" s="315"/>
      <c r="B753" s="101" t="s">
        <v>106</v>
      </c>
      <c r="C753" s="103" t="str">
        <f>IF('変更シート（１回目）'!D753=0,'変更シート（１回目）'!C753,'変更シート（１回目）'!D753)</f>
        <v/>
      </c>
      <c r="D753" s="301"/>
      <c r="E753" s="89"/>
      <c r="F753" s="102">
        <v>3</v>
      </c>
      <c r="G753" s="104"/>
      <c r="H753" s="105"/>
      <c r="I753" s="106">
        <f t="shared" si="481"/>
        <v>1</v>
      </c>
      <c r="J753" s="118" t="str">
        <f>IF('変更シート（１回目）'!L753="なし",'変更シート（１回目）'!J753,'変更シート（１回目）'!N753)</f>
        <v>【住宅手当】</v>
      </c>
      <c r="K753" s="107">
        <f>'変更シート（１回目）'!T753</f>
        <v>0</v>
      </c>
      <c r="L753" s="300" t="s">
        <v>108</v>
      </c>
      <c r="M753" s="333"/>
      <c r="N753" s="288" t="s">
        <v>20</v>
      </c>
      <c r="O753" s="289"/>
      <c r="P753" s="289"/>
      <c r="Q753" s="289"/>
      <c r="R753" s="289"/>
      <c r="S753" s="290" t="s">
        <v>17</v>
      </c>
      <c r="T753" s="107">
        <f t="shared" ref="T753:T762" si="493">IF(L753="【あり】",IF(N753="【住宅手当】",AC753,IF(N753="【宿舎借上げ】",AG753,0)),K753)</f>
        <v>0</v>
      </c>
      <c r="U753" s="107">
        <f t="shared" si="482"/>
        <v>0</v>
      </c>
      <c r="V753" s="291"/>
      <c r="X753" s="70" t="str">
        <f t="shared" si="483"/>
        <v>【住宅手当】</v>
      </c>
      <c r="Y753" s="70">
        <f t="shared" si="484"/>
        <v>0.5</v>
      </c>
      <c r="Z753" s="70">
        <f t="shared" si="485"/>
        <v>0</v>
      </c>
      <c r="AA753" s="70">
        <f t="shared" si="486"/>
        <v>0</v>
      </c>
      <c r="AB753" s="77">
        <f t="shared" si="487"/>
        <v>0</v>
      </c>
      <c r="AC753" s="70">
        <f t="shared" si="488"/>
        <v>0</v>
      </c>
      <c r="AD753" s="77">
        <f t="shared" si="489"/>
        <v>0</v>
      </c>
      <c r="AE753" s="70">
        <f t="shared" si="490"/>
        <v>0</v>
      </c>
      <c r="AF753" s="70">
        <f t="shared" si="491"/>
        <v>0</v>
      </c>
      <c r="AG753" s="70">
        <f t="shared" si="492"/>
        <v>0</v>
      </c>
    </row>
    <row r="754" spans="1:33" s="70" customFormat="1" ht="20.5" customHeight="1" x14ac:dyDescent="0.55000000000000004">
      <c r="A754" s="315"/>
      <c r="B754" s="323" t="s">
        <v>101</v>
      </c>
      <c r="C754" s="347" t="str">
        <f>IF('変更シート（１回目）'!D754=0,'変更シート（１回目）'!C754,'変更シート（１回目）'!D754)</f>
        <v/>
      </c>
      <c r="D754" s="329"/>
      <c r="E754" s="90"/>
      <c r="F754" s="102">
        <v>4</v>
      </c>
      <c r="G754" s="104"/>
      <c r="H754" s="105"/>
      <c r="I754" s="106">
        <f t="shared" si="481"/>
        <v>1</v>
      </c>
      <c r="J754" s="118" t="str">
        <f>IF('変更シート（１回目）'!L754="なし",'変更シート（１回目）'!J754,'変更シート（１回目）'!N754)</f>
        <v>【住宅手当】</v>
      </c>
      <c r="K754" s="107">
        <f>'変更シート（１回目）'!T754</f>
        <v>0</v>
      </c>
      <c r="L754" s="300" t="s">
        <v>108</v>
      </c>
      <c r="M754" s="333"/>
      <c r="N754" s="288" t="s">
        <v>20</v>
      </c>
      <c r="O754" s="289"/>
      <c r="P754" s="289"/>
      <c r="Q754" s="289"/>
      <c r="R754" s="289"/>
      <c r="S754" s="290" t="s">
        <v>17</v>
      </c>
      <c r="T754" s="107">
        <f t="shared" si="493"/>
        <v>0</v>
      </c>
      <c r="U754" s="107">
        <f t="shared" si="482"/>
        <v>0</v>
      </c>
      <c r="V754" s="291"/>
      <c r="X754" s="70" t="str">
        <f t="shared" si="483"/>
        <v>【住宅手当】</v>
      </c>
      <c r="Y754" s="70">
        <f t="shared" si="484"/>
        <v>0.5</v>
      </c>
      <c r="Z754" s="70">
        <f t="shared" si="485"/>
        <v>0</v>
      </c>
      <c r="AA754" s="70">
        <f t="shared" si="486"/>
        <v>0</v>
      </c>
      <c r="AB754" s="77">
        <f t="shared" si="487"/>
        <v>0</v>
      </c>
      <c r="AC754" s="70">
        <f t="shared" si="488"/>
        <v>0</v>
      </c>
      <c r="AD754" s="77">
        <f t="shared" si="489"/>
        <v>0</v>
      </c>
      <c r="AE754" s="70">
        <f t="shared" si="490"/>
        <v>0</v>
      </c>
      <c r="AF754" s="70">
        <f t="shared" si="491"/>
        <v>0</v>
      </c>
      <c r="AG754" s="70">
        <f t="shared" si="492"/>
        <v>0</v>
      </c>
    </row>
    <row r="755" spans="1:33" s="70" customFormat="1" ht="20.5" customHeight="1" x14ac:dyDescent="0.55000000000000004">
      <c r="A755" s="315"/>
      <c r="B755" s="324"/>
      <c r="C755" s="348"/>
      <c r="D755" s="330"/>
      <c r="E755" s="89"/>
      <c r="F755" s="102">
        <v>5</v>
      </c>
      <c r="G755" s="104"/>
      <c r="H755" s="105"/>
      <c r="I755" s="106">
        <f t="shared" si="481"/>
        <v>1</v>
      </c>
      <c r="J755" s="118" t="str">
        <f>IF('変更シート（１回目）'!L755="なし",'変更シート（１回目）'!J755,'変更シート（１回目）'!N755)</f>
        <v>【住宅手当】</v>
      </c>
      <c r="K755" s="107">
        <f>'変更シート（１回目）'!T755</f>
        <v>0</v>
      </c>
      <c r="L755" s="300" t="s">
        <v>108</v>
      </c>
      <c r="M755" s="333"/>
      <c r="N755" s="288" t="s">
        <v>20</v>
      </c>
      <c r="O755" s="289"/>
      <c r="P755" s="289"/>
      <c r="Q755" s="289"/>
      <c r="R755" s="289"/>
      <c r="S755" s="290" t="s">
        <v>17</v>
      </c>
      <c r="T755" s="107">
        <f t="shared" si="493"/>
        <v>0</v>
      </c>
      <c r="U755" s="107">
        <f t="shared" si="482"/>
        <v>0</v>
      </c>
      <c r="V755" s="291"/>
      <c r="X755" s="70" t="str">
        <f t="shared" si="483"/>
        <v>【住宅手当】</v>
      </c>
      <c r="Y755" s="70">
        <f t="shared" si="484"/>
        <v>0.5</v>
      </c>
      <c r="Z755" s="70">
        <f t="shared" si="485"/>
        <v>0</v>
      </c>
      <c r="AA755" s="70">
        <f t="shared" si="486"/>
        <v>0</v>
      </c>
      <c r="AB755" s="77">
        <f t="shared" si="487"/>
        <v>0</v>
      </c>
      <c r="AC755" s="70">
        <f t="shared" si="488"/>
        <v>0</v>
      </c>
      <c r="AD755" s="77">
        <f t="shared" si="489"/>
        <v>0</v>
      </c>
      <c r="AE755" s="70">
        <f t="shared" si="490"/>
        <v>0</v>
      </c>
      <c r="AF755" s="70">
        <f t="shared" si="491"/>
        <v>0</v>
      </c>
      <c r="AG755" s="70">
        <f t="shared" si="492"/>
        <v>0</v>
      </c>
    </row>
    <row r="756" spans="1:33" s="70" customFormat="1" ht="20.5" customHeight="1" thickBot="1" x14ac:dyDescent="0.6">
      <c r="A756" s="315"/>
      <c r="B756" s="325"/>
      <c r="C756" s="349"/>
      <c r="D756" s="331"/>
      <c r="E756" s="90"/>
      <c r="F756" s="102">
        <v>6</v>
      </c>
      <c r="G756" s="104"/>
      <c r="H756" s="105"/>
      <c r="I756" s="106">
        <f t="shared" si="481"/>
        <v>1</v>
      </c>
      <c r="J756" s="118" t="str">
        <f>IF('変更シート（１回目）'!L756="なし",'変更シート（１回目）'!J756,'変更シート（１回目）'!N756)</f>
        <v>【住宅手当】</v>
      </c>
      <c r="K756" s="107">
        <f>'変更シート（１回目）'!T756</f>
        <v>0</v>
      </c>
      <c r="L756" s="300" t="s">
        <v>108</v>
      </c>
      <c r="M756" s="333"/>
      <c r="N756" s="288" t="s">
        <v>20</v>
      </c>
      <c r="O756" s="289"/>
      <c r="P756" s="289"/>
      <c r="Q756" s="289"/>
      <c r="R756" s="289"/>
      <c r="S756" s="290" t="s">
        <v>17</v>
      </c>
      <c r="T756" s="107">
        <f t="shared" si="493"/>
        <v>0</v>
      </c>
      <c r="U756" s="107">
        <f t="shared" si="482"/>
        <v>0</v>
      </c>
      <c r="V756" s="291"/>
      <c r="X756" s="70" t="str">
        <f t="shared" si="483"/>
        <v>【住宅手当】</v>
      </c>
      <c r="Y756" s="70">
        <f t="shared" si="484"/>
        <v>0.5</v>
      </c>
      <c r="Z756" s="70">
        <f t="shared" si="485"/>
        <v>0</v>
      </c>
      <c r="AA756" s="70">
        <f t="shared" si="486"/>
        <v>0</v>
      </c>
      <c r="AB756" s="77">
        <f t="shared" si="487"/>
        <v>0</v>
      </c>
      <c r="AC756" s="70">
        <f t="shared" si="488"/>
        <v>0</v>
      </c>
      <c r="AD756" s="77">
        <f t="shared" si="489"/>
        <v>0</v>
      </c>
      <c r="AE756" s="70">
        <f t="shared" si="490"/>
        <v>0</v>
      </c>
      <c r="AF756" s="70">
        <f t="shared" si="491"/>
        <v>0</v>
      </c>
      <c r="AG756" s="70">
        <f t="shared" si="492"/>
        <v>0</v>
      </c>
    </row>
    <row r="757" spans="1:33" s="70" customFormat="1" ht="20.5" customHeight="1" x14ac:dyDescent="0.55000000000000004">
      <c r="A757" s="338"/>
      <c r="B757" s="99"/>
      <c r="C757" s="99"/>
      <c r="D757" s="99"/>
      <c r="E757" s="97"/>
      <c r="F757" s="102">
        <v>7</v>
      </c>
      <c r="G757" s="104"/>
      <c r="H757" s="105"/>
      <c r="I757" s="106">
        <f t="shared" si="481"/>
        <v>1</v>
      </c>
      <c r="J757" s="118" t="str">
        <f>IF('変更シート（１回目）'!L757="なし",'変更シート（１回目）'!J757,'変更シート（１回目）'!N757)</f>
        <v>【住宅手当】</v>
      </c>
      <c r="K757" s="107">
        <f>'変更シート（１回目）'!T757</f>
        <v>0</v>
      </c>
      <c r="L757" s="300" t="s">
        <v>108</v>
      </c>
      <c r="M757" s="333"/>
      <c r="N757" s="288" t="s">
        <v>20</v>
      </c>
      <c r="O757" s="289"/>
      <c r="P757" s="289"/>
      <c r="Q757" s="289"/>
      <c r="R757" s="289"/>
      <c r="S757" s="290" t="s">
        <v>17</v>
      </c>
      <c r="T757" s="107">
        <f t="shared" si="493"/>
        <v>0</v>
      </c>
      <c r="U757" s="107">
        <f t="shared" si="482"/>
        <v>0</v>
      </c>
      <c r="V757" s="291"/>
      <c r="X757" s="70" t="str">
        <f t="shared" si="483"/>
        <v>【住宅手当】</v>
      </c>
      <c r="Y757" s="70">
        <f t="shared" si="484"/>
        <v>0.5</v>
      </c>
      <c r="Z757" s="70">
        <f t="shared" si="485"/>
        <v>0</v>
      </c>
      <c r="AA757" s="70">
        <f t="shared" si="486"/>
        <v>0</v>
      </c>
      <c r="AB757" s="77">
        <f t="shared" si="487"/>
        <v>0</v>
      </c>
      <c r="AC757" s="70">
        <f t="shared" si="488"/>
        <v>0</v>
      </c>
      <c r="AD757" s="77">
        <f t="shared" si="489"/>
        <v>0</v>
      </c>
      <c r="AE757" s="70">
        <f t="shared" si="490"/>
        <v>0</v>
      </c>
      <c r="AF757" s="70">
        <f t="shared" si="491"/>
        <v>0</v>
      </c>
      <c r="AG757" s="70">
        <f t="shared" si="492"/>
        <v>0</v>
      </c>
    </row>
    <row r="758" spans="1:33" s="70" customFormat="1" ht="20.5" customHeight="1" thickBot="1" x14ac:dyDescent="0.6">
      <c r="A758" s="338"/>
      <c r="B758" s="100"/>
      <c r="C758" s="100"/>
      <c r="D758" s="100"/>
      <c r="E758" s="98"/>
      <c r="F758" s="102">
        <v>8</v>
      </c>
      <c r="G758" s="104"/>
      <c r="H758" s="105"/>
      <c r="I758" s="106">
        <f t="shared" si="481"/>
        <v>1</v>
      </c>
      <c r="J758" s="118" t="str">
        <f>IF('変更シート（１回目）'!L758="なし",'変更シート（１回目）'!J758,'変更シート（１回目）'!N758)</f>
        <v>【住宅手当】</v>
      </c>
      <c r="K758" s="107">
        <f>'変更シート（１回目）'!T758</f>
        <v>0</v>
      </c>
      <c r="L758" s="300" t="s">
        <v>108</v>
      </c>
      <c r="M758" s="333"/>
      <c r="N758" s="288" t="s">
        <v>20</v>
      </c>
      <c r="O758" s="289"/>
      <c r="P758" s="289"/>
      <c r="Q758" s="289"/>
      <c r="R758" s="289"/>
      <c r="S758" s="290" t="s">
        <v>17</v>
      </c>
      <c r="T758" s="107">
        <f t="shared" si="493"/>
        <v>0</v>
      </c>
      <c r="U758" s="107">
        <f t="shared" si="482"/>
        <v>0</v>
      </c>
      <c r="V758" s="291"/>
      <c r="X758" s="70" t="str">
        <f t="shared" si="483"/>
        <v>【住宅手当】</v>
      </c>
      <c r="Y758" s="70">
        <f t="shared" si="484"/>
        <v>0.5</v>
      </c>
      <c r="Z758" s="70">
        <f t="shared" si="485"/>
        <v>0</v>
      </c>
      <c r="AA758" s="70">
        <f t="shared" si="486"/>
        <v>0</v>
      </c>
      <c r="AB758" s="77">
        <f t="shared" si="487"/>
        <v>0</v>
      </c>
      <c r="AC758" s="70">
        <f t="shared" si="488"/>
        <v>0</v>
      </c>
      <c r="AD758" s="77">
        <f t="shared" si="489"/>
        <v>0</v>
      </c>
      <c r="AE758" s="70">
        <f t="shared" si="490"/>
        <v>0</v>
      </c>
      <c r="AF758" s="70">
        <f t="shared" si="491"/>
        <v>0</v>
      </c>
      <c r="AG758" s="70">
        <f t="shared" si="492"/>
        <v>0</v>
      </c>
    </row>
    <row r="759" spans="1:33" s="70" customFormat="1" ht="20.5" customHeight="1" thickBot="1" x14ac:dyDescent="0.6">
      <c r="A759" s="315"/>
      <c r="B759" s="172" t="str">
        <f>IF(D752=0,C752,D752)</f>
        <v/>
      </c>
      <c r="C759" s="173" t="s">
        <v>164</v>
      </c>
      <c r="D759" s="174"/>
      <c r="E759" s="89"/>
      <c r="F759" s="102">
        <v>9</v>
      </c>
      <c r="G759" s="104"/>
      <c r="H759" s="105"/>
      <c r="I759" s="106">
        <f t="shared" si="481"/>
        <v>1</v>
      </c>
      <c r="J759" s="118" t="str">
        <f>IF('変更シート（１回目）'!L759="なし",'変更シート（１回目）'!J759,'変更シート（１回目）'!N759)</f>
        <v>【住宅手当】</v>
      </c>
      <c r="K759" s="107">
        <f>'変更シート（１回目）'!T759</f>
        <v>0</v>
      </c>
      <c r="L759" s="300" t="s">
        <v>108</v>
      </c>
      <c r="M759" s="333"/>
      <c r="N759" s="288" t="s">
        <v>20</v>
      </c>
      <c r="O759" s="289"/>
      <c r="P759" s="289"/>
      <c r="Q759" s="289"/>
      <c r="R759" s="289"/>
      <c r="S759" s="290" t="s">
        <v>17</v>
      </c>
      <c r="T759" s="107">
        <f t="shared" si="493"/>
        <v>0</v>
      </c>
      <c r="U759" s="107">
        <f t="shared" si="482"/>
        <v>0</v>
      </c>
      <c r="V759" s="291"/>
      <c r="X759" s="70" t="str">
        <f t="shared" si="483"/>
        <v>【住宅手当】</v>
      </c>
      <c r="Y759" s="70">
        <f t="shared" si="484"/>
        <v>0.5</v>
      </c>
      <c r="Z759" s="70">
        <f t="shared" si="485"/>
        <v>0</v>
      </c>
      <c r="AA759" s="70">
        <f t="shared" si="486"/>
        <v>0</v>
      </c>
      <c r="AB759" s="77">
        <f t="shared" si="487"/>
        <v>0</v>
      </c>
      <c r="AC759" s="70">
        <f t="shared" si="488"/>
        <v>0</v>
      </c>
      <c r="AD759" s="77">
        <f t="shared" si="489"/>
        <v>0</v>
      </c>
      <c r="AE759" s="70">
        <f t="shared" si="490"/>
        <v>0</v>
      </c>
      <c r="AF759" s="70">
        <f t="shared" si="491"/>
        <v>0</v>
      </c>
      <c r="AG759" s="70">
        <f t="shared" si="492"/>
        <v>0</v>
      </c>
    </row>
    <row r="760" spans="1:33" s="70" customFormat="1" ht="20.5" customHeight="1" thickBot="1" x14ac:dyDescent="0.6">
      <c r="A760" s="315"/>
      <c r="B760" s="174" t="s">
        <v>5</v>
      </c>
      <c r="C760" s="175">
        <f>'変更シート（１回目）'!D760</f>
        <v>12</v>
      </c>
      <c r="D760" s="176">
        <f>COUNTIF(X751:X762,"&lt;&gt;【補助対象外】")</f>
        <v>12</v>
      </c>
      <c r="E760" s="90"/>
      <c r="F760" s="102">
        <v>10</v>
      </c>
      <c r="G760" s="104"/>
      <c r="H760" s="105"/>
      <c r="I760" s="106">
        <f t="shared" si="481"/>
        <v>1</v>
      </c>
      <c r="J760" s="118" t="str">
        <f>IF('変更シート（１回目）'!L760="なし",'変更シート（１回目）'!J760,'変更シート（１回目）'!N760)</f>
        <v>【住宅手当】</v>
      </c>
      <c r="K760" s="107">
        <f>'変更シート（１回目）'!T760</f>
        <v>0</v>
      </c>
      <c r="L760" s="300" t="s">
        <v>108</v>
      </c>
      <c r="M760" s="333"/>
      <c r="N760" s="288" t="s">
        <v>20</v>
      </c>
      <c r="O760" s="289"/>
      <c r="P760" s="289"/>
      <c r="Q760" s="289"/>
      <c r="R760" s="289"/>
      <c r="S760" s="290" t="s">
        <v>17</v>
      </c>
      <c r="T760" s="107">
        <f t="shared" si="493"/>
        <v>0</v>
      </c>
      <c r="U760" s="107">
        <f t="shared" si="482"/>
        <v>0</v>
      </c>
      <c r="V760" s="291"/>
      <c r="X760" s="70" t="str">
        <f t="shared" si="483"/>
        <v>【住宅手当】</v>
      </c>
      <c r="Y760" s="70">
        <f t="shared" si="484"/>
        <v>0.5</v>
      </c>
      <c r="Z760" s="70">
        <f t="shared" si="485"/>
        <v>0</v>
      </c>
      <c r="AA760" s="70">
        <f t="shared" si="486"/>
        <v>0</v>
      </c>
      <c r="AB760" s="77">
        <f t="shared" si="487"/>
        <v>0</v>
      </c>
      <c r="AC760" s="70">
        <f t="shared" si="488"/>
        <v>0</v>
      </c>
      <c r="AD760" s="77">
        <f t="shared" si="489"/>
        <v>0</v>
      </c>
      <c r="AE760" s="70">
        <f t="shared" si="490"/>
        <v>0</v>
      </c>
      <c r="AF760" s="70">
        <f t="shared" si="491"/>
        <v>0</v>
      </c>
      <c r="AG760" s="70">
        <f t="shared" si="492"/>
        <v>0</v>
      </c>
    </row>
    <row r="761" spans="1:33" s="70" customFormat="1" ht="20.5" customHeight="1" thickBot="1" x14ac:dyDescent="0.6">
      <c r="A761" s="315"/>
      <c r="B761" s="89" t="s">
        <v>114</v>
      </c>
      <c r="C761" s="182">
        <f>ROUNDDOWN(SUM(K751:K762),-3)</f>
        <v>0</v>
      </c>
      <c r="D761" s="177">
        <f>ROUNDDOWN(SUM(T751:T762),-3)</f>
        <v>0</v>
      </c>
      <c r="E761" s="89"/>
      <c r="F761" s="102">
        <v>11</v>
      </c>
      <c r="G761" s="104"/>
      <c r="H761" s="105"/>
      <c r="I761" s="106">
        <f t="shared" si="481"/>
        <v>1</v>
      </c>
      <c r="J761" s="118" t="str">
        <f>IF('変更シート（１回目）'!L761="なし",'変更シート（１回目）'!J761,'変更シート（１回目）'!N761)</f>
        <v>【住宅手当】</v>
      </c>
      <c r="K761" s="107">
        <f>'変更シート（１回目）'!T761</f>
        <v>0</v>
      </c>
      <c r="L761" s="300" t="s">
        <v>108</v>
      </c>
      <c r="M761" s="333"/>
      <c r="N761" s="288" t="s">
        <v>20</v>
      </c>
      <c r="O761" s="289"/>
      <c r="P761" s="289"/>
      <c r="Q761" s="289"/>
      <c r="R761" s="289"/>
      <c r="S761" s="290" t="s">
        <v>17</v>
      </c>
      <c r="T761" s="107">
        <f t="shared" si="493"/>
        <v>0</v>
      </c>
      <c r="U761" s="107">
        <f t="shared" si="482"/>
        <v>0</v>
      </c>
      <c r="V761" s="291"/>
      <c r="X761" s="70" t="str">
        <f t="shared" si="483"/>
        <v>【住宅手当】</v>
      </c>
      <c r="Y761" s="70">
        <f t="shared" si="484"/>
        <v>0.5</v>
      </c>
      <c r="Z761" s="70">
        <f t="shared" si="485"/>
        <v>0</v>
      </c>
      <c r="AA761" s="70">
        <f t="shared" si="486"/>
        <v>0</v>
      </c>
      <c r="AB761" s="77">
        <f t="shared" si="487"/>
        <v>0</v>
      </c>
      <c r="AC761" s="70">
        <f t="shared" si="488"/>
        <v>0</v>
      </c>
      <c r="AD761" s="77">
        <f t="shared" si="489"/>
        <v>0</v>
      </c>
      <c r="AE761" s="70">
        <f t="shared" si="490"/>
        <v>0</v>
      </c>
      <c r="AF761" s="70">
        <f t="shared" si="491"/>
        <v>0</v>
      </c>
      <c r="AG761" s="70">
        <f t="shared" si="492"/>
        <v>0</v>
      </c>
    </row>
    <row r="762" spans="1:33" s="70" customFormat="1" ht="20.5" customHeight="1" thickBot="1" x14ac:dyDescent="0.6">
      <c r="A762" s="315"/>
      <c r="B762" s="183" t="s">
        <v>115</v>
      </c>
      <c r="C762" s="178"/>
      <c r="D762" s="179">
        <f>D761-C761</f>
        <v>0</v>
      </c>
      <c r="E762" s="90"/>
      <c r="F762" s="108">
        <v>12</v>
      </c>
      <c r="G762" s="109"/>
      <c r="H762" s="110"/>
      <c r="I762" s="111">
        <f t="shared" si="481"/>
        <v>1</v>
      </c>
      <c r="J762" s="120" t="str">
        <f>IF('変更シート（１回目）'!L762="なし",'変更シート（１回目）'!J762,'変更シート（１回目）'!N762)</f>
        <v>【住宅手当】</v>
      </c>
      <c r="K762" s="112">
        <f>'変更シート（１回目）'!T762</f>
        <v>0</v>
      </c>
      <c r="L762" s="303" t="s">
        <v>108</v>
      </c>
      <c r="M762" s="334"/>
      <c r="N762" s="295" t="s">
        <v>20</v>
      </c>
      <c r="O762" s="296"/>
      <c r="P762" s="296"/>
      <c r="Q762" s="296"/>
      <c r="R762" s="296"/>
      <c r="S762" s="297" t="s">
        <v>17</v>
      </c>
      <c r="T762" s="112">
        <f t="shared" si="493"/>
        <v>0</v>
      </c>
      <c r="U762" s="112">
        <f t="shared" si="482"/>
        <v>0</v>
      </c>
      <c r="V762" s="298"/>
      <c r="X762" s="70" t="str">
        <f t="shared" si="483"/>
        <v>【住宅手当】</v>
      </c>
      <c r="Y762" s="70">
        <f t="shared" si="484"/>
        <v>0.5</v>
      </c>
      <c r="Z762" s="70">
        <f t="shared" si="485"/>
        <v>0</v>
      </c>
      <c r="AA762" s="70">
        <f t="shared" si="486"/>
        <v>0</v>
      </c>
      <c r="AB762" s="77">
        <f t="shared" si="487"/>
        <v>0</v>
      </c>
      <c r="AC762" s="70">
        <f t="shared" si="488"/>
        <v>0</v>
      </c>
      <c r="AD762" s="77">
        <f t="shared" si="489"/>
        <v>0</v>
      </c>
      <c r="AE762" s="70">
        <f t="shared" si="490"/>
        <v>0</v>
      </c>
      <c r="AF762" s="70">
        <f t="shared" si="491"/>
        <v>0</v>
      </c>
      <c r="AG762" s="70">
        <f t="shared" si="492"/>
        <v>0</v>
      </c>
    </row>
    <row r="763" spans="1:33" s="70" customFormat="1" ht="3.65" customHeight="1" x14ac:dyDescent="0.55000000000000004">
      <c r="A763" s="147"/>
      <c r="B763" s="91"/>
      <c r="C763" s="71"/>
      <c r="D763" s="151"/>
      <c r="E763" s="92"/>
      <c r="F763" s="71"/>
      <c r="G763" s="93"/>
      <c r="H763" s="93"/>
      <c r="I763" s="94"/>
      <c r="J763" s="156"/>
      <c r="K763" s="95"/>
      <c r="L763" s="156"/>
      <c r="M763" s="157"/>
      <c r="N763" s="267"/>
      <c r="O763" s="268"/>
      <c r="P763" s="268"/>
      <c r="Q763" s="268"/>
      <c r="R763" s="268"/>
      <c r="S763" s="267"/>
      <c r="T763" s="95"/>
      <c r="U763" s="95"/>
      <c r="V763" s="96"/>
      <c r="AB763" s="77"/>
      <c r="AD763" s="77"/>
    </row>
    <row r="764" spans="1:33" s="70" customFormat="1" ht="3.65" customHeight="1" x14ac:dyDescent="0.55000000000000004">
      <c r="A764" s="147"/>
      <c r="B764" s="91"/>
      <c r="C764" s="71"/>
      <c r="D764" s="151"/>
      <c r="E764" s="92"/>
      <c r="F764" s="71"/>
      <c r="G764" s="93"/>
      <c r="H764" s="93"/>
      <c r="I764" s="94"/>
      <c r="J764" s="156"/>
      <c r="K764" s="95"/>
      <c r="L764" s="156"/>
      <c r="M764" s="157"/>
      <c r="N764" s="267"/>
      <c r="O764" s="268"/>
      <c r="P764" s="268"/>
      <c r="Q764" s="268"/>
      <c r="R764" s="268"/>
      <c r="S764" s="267"/>
      <c r="T764" s="95"/>
      <c r="U764" s="95"/>
      <c r="V764" s="96"/>
      <c r="AB764" s="77"/>
      <c r="AD764" s="77"/>
    </row>
    <row r="765" spans="1:33" s="70" customFormat="1" ht="3.65" customHeight="1" thickBot="1" x14ac:dyDescent="0.6">
      <c r="A765" s="147"/>
      <c r="B765" s="91"/>
      <c r="C765" s="71"/>
      <c r="D765" s="151"/>
      <c r="E765" s="92"/>
      <c r="F765" s="71"/>
      <c r="G765" s="93"/>
      <c r="H765" s="93"/>
      <c r="I765" s="94"/>
      <c r="J765" s="156"/>
      <c r="K765" s="95"/>
      <c r="L765" s="156"/>
      <c r="M765" s="157"/>
      <c r="N765" s="267"/>
      <c r="O765" s="268"/>
      <c r="P765" s="268"/>
      <c r="Q765" s="268"/>
      <c r="R765" s="268"/>
      <c r="S765" s="267"/>
      <c r="T765" s="95"/>
      <c r="U765" s="95"/>
      <c r="V765" s="96"/>
      <c r="AB765" s="77"/>
      <c r="AD765" s="77"/>
    </row>
    <row r="766" spans="1:33" s="70" customFormat="1" ht="3.65" customHeight="1" x14ac:dyDescent="0.55000000000000004">
      <c r="A766" s="147"/>
      <c r="B766" s="162"/>
      <c r="C766" s="164"/>
      <c r="D766" s="161"/>
      <c r="E766" s="163"/>
      <c r="F766" s="164"/>
      <c r="G766" s="165"/>
      <c r="H766" s="165"/>
      <c r="I766" s="166"/>
      <c r="J766" s="180"/>
      <c r="K766" s="167"/>
      <c r="L766" s="180"/>
      <c r="M766" s="181"/>
      <c r="N766" s="269"/>
      <c r="O766" s="270"/>
      <c r="P766" s="270"/>
      <c r="Q766" s="270"/>
      <c r="R766" s="270"/>
      <c r="S766" s="269"/>
      <c r="T766" s="167"/>
      <c r="U766" s="167"/>
      <c r="V766" s="168"/>
      <c r="AB766" s="77"/>
      <c r="AD766" s="77"/>
    </row>
    <row r="767" spans="1:33" s="70" customFormat="1" ht="3.65" customHeight="1" x14ac:dyDescent="0.55000000000000004">
      <c r="A767" s="147"/>
      <c r="B767" s="91"/>
      <c r="C767" s="71"/>
      <c r="D767" s="151"/>
      <c r="E767" s="92"/>
      <c r="F767" s="71"/>
      <c r="G767" s="93"/>
      <c r="H767" s="93"/>
      <c r="I767" s="94"/>
      <c r="J767" s="156"/>
      <c r="K767" s="95"/>
      <c r="L767" s="156"/>
      <c r="M767" s="157"/>
      <c r="N767" s="267"/>
      <c r="O767" s="268"/>
      <c r="P767" s="268"/>
      <c r="Q767" s="268"/>
      <c r="R767" s="268"/>
      <c r="S767" s="267"/>
      <c r="T767" s="95"/>
      <c r="U767" s="95"/>
      <c r="V767" s="96"/>
      <c r="AB767" s="77"/>
      <c r="AD767" s="77"/>
    </row>
    <row r="768" spans="1:33" s="70" customFormat="1" ht="3.65" customHeight="1" x14ac:dyDescent="0.55000000000000004">
      <c r="A768" s="147"/>
      <c r="B768" s="91"/>
      <c r="C768" s="71"/>
      <c r="D768" s="151"/>
      <c r="E768" s="92"/>
      <c r="F768" s="71"/>
      <c r="G768" s="93"/>
      <c r="H768" s="93"/>
      <c r="I768" s="94"/>
      <c r="J768" s="156"/>
      <c r="K768" s="95"/>
      <c r="L768" s="156"/>
      <c r="M768" s="157"/>
      <c r="N768" s="267"/>
      <c r="O768" s="268"/>
      <c r="P768" s="268"/>
      <c r="Q768" s="268"/>
      <c r="R768" s="268"/>
      <c r="S768" s="267"/>
      <c r="T768" s="95"/>
      <c r="U768" s="95"/>
      <c r="V768" s="96"/>
      <c r="AB768" s="77"/>
      <c r="AD768" s="77"/>
    </row>
    <row r="769" spans="1:33" ht="20" thickBot="1" x14ac:dyDescent="0.5">
      <c r="B769" s="6"/>
      <c r="C769" s="6"/>
      <c r="D769" s="122" t="str">
        <f>'変更シート（１回目）'!D769</f>
        <v>39人目</v>
      </c>
      <c r="E769" s="6"/>
      <c r="F769" s="6"/>
      <c r="N769" s="155"/>
      <c r="O769" s="154"/>
      <c r="P769" s="154"/>
      <c r="Q769" s="154"/>
      <c r="R769" s="154"/>
      <c r="S769" s="154"/>
      <c r="T769" s="154"/>
      <c r="U769" s="154"/>
      <c r="V769" s="155"/>
    </row>
    <row r="770" spans="1:33" s="70" customFormat="1" ht="48" customHeight="1" thickBot="1" x14ac:dyDescent="0.6">
      <c r="A770" s="78"/>
      <c r="B770" s="83" t="s">
        <v>94</v>
      </c>
      <c r="C770" s="83" t="s">
        <v>105</v>
      </c>
      <c r="D770" s="114" t="s">
        <v>107</v>
      </c>
      <c r="E770" s="88"/>
      <c r="F770" s="83" t="s">
        <v>93</v>
      </c>
      <c r="G770" s="84" t="s">
        <v>66</v>
      </c>
      <c r="H770" s="84" t="s">
        <v>67</v>
      </c>
      <c r="I770" s="81" t="s">
        <v>73</v>
      </c>
      <c r="J770" s="116" t="s">
        <v>172</v>
      </c>
      <c r="K770" s="116" t="s">
        <v>170</v>
      </c>
      <c r="L770" s="116" t="s">
        <v>109</v>
      </c>
      <c r="M770" s="116"/>
      <c r="N770" s="84" t="s">
        <v>75</v>
      </c>
      <c r="O770" s="84" t="s">
        <v>69</v>
      </c>
      <c r="P770" s="84" t="s">
        <v>68</v>
      </c>
      <c r="Q770" s="84" t="s">
        <v>70</v>
      </c>
      <c r="R770" s="84" t="s">
        <v>71</v>
      </c>
      <c r="S770" s="84" t="s">
        <v>15</v>
      </c>
      <c r="T770" s="121" t="s">
        <v>113</v>
      </c>
      <c r="U770" s="80" t="s">
        <v>74</v>
      </c>
      <c r="V770" s="69" t="s">
        <v>116</v>
      </c>
      <c r="Y770" s="70" t="s">
        <v>54</v>
      </c>
      <c r="Z770" s="70" t="s">
        <v>79</v>
      </c>
      <c r="AA770" s="70" t="s">
        <v>56</v>
      </c>
      <c r="AB770" s="70" t="s">
        <v>57</v>
      </c>
      <c r="AC770" s="71" t="s">
        <v>58</v>
      </c>
      <c r="AD770" s="70" t="s">
        <v>59</v>
      </c>
      <c r="AE770" s="70" t="s">
        <v>60</v>
      </c>
      <c r="AF770" s="70" t="s">
        <v>61</v>
      </c>
      <c r="AG770" s="70" t="s">
        <v>62</v>
      </c>
    </row>
    <row r="771" spans="1:33" s="70" customFormat="1" ht="20.5" customHeight="1" x14ac:dyDescent="0.55000000000000004">
      <c r="A771" s="315"/>
      <c r="B771" s="72" t="s">
        <v>96</v>
      </c>
      <c r="C771" s="184" t="str">
        <f>IF('変更シート（１回目）'!D771=0,'変更シート（１回目）'!C771,'変更シート（１回目）'!D771)</f>
        <v/>
      </c>
      <c r="D771" s="304"/>
      <c r="E771" s="89"/>
      <c r="F771" s="87">
        <v>1</v>
      </c>
      <c r="G771" s="73"/>
      <c r="H771" s="74"/>
      <c r="I771" s="75">
        <f t="shared" ref="I771:I782" si="494">IF(H771-G771+1&lt;10,IF(H771-G771+1&gt;0,H771-G771+1,"✕"),"✕")</f>
        <v>1</v>
      </c>
      <c r="J771" s="119" t="str">
        <f>IF('変更シート（１回目）'!L771="なし",'変更シート（１回目）'!J771,'変更シート（１回目）'!N771)</f>
        <v>【住宅手当】</v>
      </c>
      <c r="K771" s="117">
        <f>'変更シート（１回目）'!T771</f>
        <v>0</v>
      </c>
      <c r="L771" s="300" t="s">
        <v>108</v>
      </c>
      <c r="M771" s="332" t="s">
        <v>110</v>
      </c>
      <c r="N771" s="283" t="s">
        <v>20</v>
      </c>
      <c r="O771" s="284"/>
      <c r="P771" s="284"/>
      <c r="Q771" s="284"/>
      <c r="R771" s="284"/>
      <c r="S771" s="285" t="s">
        <v>17</v>
      </c>
      <c r="T771" s="76">
        <f>IF(L771="【あり】",IF(N771="【住宅手当】",AC771,IF(N771="【宿舎借上げ】",AG771,0)),K771)</f>
        <v>0</v>
      </c>
      <c r="U771" s="76">
        <f t="shared" ref="U771:U782" si="495">I771*T771</f>
        <v>0</v>
      </c>
      <c r="V771" s="286"/>
      <c r="X771" s="70" t="str">
        <f t="shared" ref="X771:X802" si="496">IF(L771="【あり】",N771,J771)</f>
        <v>【住宅手当】</v>
      </c>
      <c r="Y771" s="70">
        <f t="shared" ref="Y771:Y782" si="497">IF(S771="標準エリア",1/2,(IF(S771="加算エリア",2/3,0)))</f>
        <v>0.5</v>
      </c>
      <c r="Z771" s="70">
        <f t="shared" ref="Z771:Z782" si="498">P771*Y771</f>
        <v>0</v>
      </c>
      <c r="AA771" s="70">
        <f t="shared" ref="AA771:AA782" si="499">IF(Z771&gt;=(IF(S771="標準エリア",10000,IF(S771="加算エリア",14000,0))),IF(S771="標準エリア",10000,IF(S771="加算エリア",14000,0)),Z771)</f>
        <v>0</v>
      </c>
      <c r="AB771" s="77">
        <f t="shared" ref="AB771:AB782" si="500">O771-P771</f>
        <v>0</v>
      </c>
      <c r="AC771" s="70">
        <f t="shared" ref="AC771:AC782" si="501">IF(AA771&gt;=AB771,AB771,AA771)</f>
        <v>0</v>
      </c>
      <c r="AD771" s="77">
        <f t="shared" ref="AD771:AD782" si="502">Q771-R771</f>
        <v>0</v>
      </c>
      <c r="AE771" s="70">
        <f t="shared" ref="AE771:AE782" si="503">AD771*Y771</f>
        <v>0</v>
      </c>
      <c r="AF771" s="70">
        <f t="shared" ref="AF771:AF782" si="504">IF(AE771&gt;=(IF(S771="標準エリア",10000,14000)),(IF(S771="標準エリア",10000,14000)),AE771)</f>
        <v>0</v>
      </c>
      <c r="AG771" s="70">
        <f t="shared" ref="AG771:AG782" si="505">IF(AF771&gt;=R771,R771,AF771)</f>
        <v>0</v>
      </c>
    </row>
    <row r="772" spans="1:33" s="70" customFormat="1" ht="20.5" customHeight="1" x14ac:dyDescent="0.55000000000000004">
      <c r="A772" s="315"/>
      <c r="B772" s="101" t="s">
        <v>97</v>
      </c>
      <c r="C772" s="102" t="str">
        <f>IF('変更シート（１回目）'!D772=0,'変更シート（１回目）'!C772,'変更シート（１回目）'!D772)</f>
        <v/>
      </c>
      <c r="D772" s="301"/>
      <c r="E772" s="90"/>
      <c r="F772" s="102">
        <v>2</v>
      </c>
      <c r="G772" s="104"/>
      <c r="H772" s="105"/>
      <c r="I772" s="106">
        <f t="shared" si="494"/>
        <v>1</v>
      </c>
      <c r="J772" s="118" t="str">
        <f>IF('変更シート（１回目）'!L772="なし",'変更シート（１回目）'!J772,'変更シート（１回目）'!N772)</f>
        <v>【住宅手当】</v>
      </c>
      <c r="K772" s="107">
        <f>'変更シート（１回目）'!T772</f>
        <v>0</v>
      </c>
      <c r="L772" s="300" t="s">
        <v>108</v>
      </c>
      <c r="M772" s="333"/>
      <c r="N772" s="288" t="s">
        <v>20</v>
      </c>
      <c r="O772" s="289"/>
      <c r="P772" s="289"/>
      <c r="Q772" s="289"/>
      <c r="R772" s="289"/>
      <c r="S772" s="290" t="s">
        <v>17</v>
      </c>
      <c r="T772" s="107">
        <f>IF(L772="【あり】",IF(N772="【住宅手当】",AC772,IF(N772="【宿舎借上げ】",AG772,0)),K772)</f>
        <v>0</v>
      </c>
      <c r="U772" s="107">
        <f t="shared" si="495"/>
        <v>0</v>
      </c>
      <c r="V772" s="291"/>
      <c r="X772" s="70" t="str">
        <f t="shared" si="496"/>
        <v>【住宅手当】</v>
      </c>
      <c r="Y772" s="70">
        <f t="shared" si="497"/>
        <v>0.5</v>
      </c>
      <c r="Z772" s="70">
        <f t="shared" si="498"/>
        <v>0</v>
      </c>
      <c r="AA772" s="70">
        <f t="shared" si="499"/>
        <v>0</v>
      </c>
      <c r="AB772" s="77">
        <f t="shared" si="500"/>
        <v>0</v>
      </c>
      <c r="AC772" s="70">
        <f t="shared" si="501"/>
        <v>0</v>
      </c>
      <c r="AD772" s="77">
        <f t="shared" si="502"/>
        <v>0</v>
      </c>
      <c r="AE772" s="70">
        <f t="shared" si="503"/>
        <v>0</v>
      </c>
      <c r="AF772" s="70">
        <f t="shared" si="504"/>
        <v>0</v>
      </c>
      <c r="AG772" s="70">
        <f t="shared" si="505"/>
        <v>0</v>
      </c>
    </row>
    <row r="773" spans="1:33" s="70" customFormat="1" ht="20.5" customHeight="1" x14ac:dyDescent="0.55000000000000004">
      <c r="A773" s="315"/>
      <c r="B773" s="101" t="s">
        <v>106</v>
      </c>
      <c r="C773" s="103" t="str">
        <f>IF('変更シート（１回目）'!D773=0,'変更シート（１回目）'!C773,'変更シート（１回目）'!D773)</f>
        <v/>
      </c>
      <c r="D773" s="301"/>
      <c r="E773" s="89"/>
      <c r="F773" s="102">
        <v>3</v>
      </c>
      <c r="G773" s="104"/>
      <c r="H773" s="105"/>
      <c r="I773" s="106">
        <f t="shared" si="494"/>
        <v>1</v>
      </c>
      <c r="J773" s="118" t="str">
        <f>IF('変更シート（１回目）'!L773="なし",'変更シート（１回目）'!J773,'変更シート（１回目）'!N773)</f>
        <v>【住宅手当】</v>
      </c>
      <c r="K773" s="107">
        <f>'変更シート（１回目）'!T773</f>
        <v>0</v>
      </c>
      <c r="L773" s="300" t="s">
        <v>108</v>
      </c>
      <c r="M773" s="333"/>
      <c r="N773" s="288" t="s">
        <v>20</v>
      </c>
      <c r="O773" s="289"/>
      <c r="P773" s="289"/>
      <c r="Q773" s="289"/>
      <c r="R773" s="289"/>
      <c r="S773" s="290" t="s">
        <v>17</v>
      </c>
      <c r="T773" s="107">
        <f t="shared" ref="T773:T782" si="506">IF(L773="【あり】",IF(N773="【住宅手当】",AC773,IF(N773="【宿舎借上げ】",AG773,0)),K773)</f>
        <v>0</v>
      </c>
      <c r="U773" s="107">
        <f t="shared" si="495"/>
        <v>0</v>
      </c>
      <c r="V773" s="291"/>
      <c r="X773" s="70" t="str">
        <f t="shared" si="496"/>
        <v>【住宅手当】</v>
      </c>
      <c r="Y773" s="70">
        <f t="shared" si="497"/>
        <v>0.5</v>
      </c>
      <c r="Z773" s="70">
        <f t="shared" si="498"/>
        <v>0</v>
      </c>
      <c r="AA773" s="70">
        <f t="shared" si="499"/>
        <v>0</v>
      </c>
      <c r="AB773" s="77">
        <f t="shared" si="500"/>
        <v>0</v>
      </c>
      <c r="AC773" s="70">
        <f t="shared" si="501"/>
        <v>0</v>
      </c>
      <c r="AD773" s="77">
        <f t="shared" si="502"/>
        <v>0</v>
      </c>
      <c r="AE773" s="70">
        <f t="shared" si="503"/>
        <v>0</v>
      </c>
      <c r="AF773" s="70">
        <f t="shared" si="504"/>
        <v>0</v>
      </c>
      <c r="AG773" s="70">
        <f t="shared" si="505"/>
        <v>0</v>
      </c>
    </row>
    <row r="774" spans="1:33" s="70" customFormat="1" ht="20.5" customHeight="1" x14ac:dyDescent="0.55000000000000004">
      <c r="A774" s="315"/>
      <c r="B774" s="323" t="s">
        <v>101</v>
      </c>
      <c r="C774" s="347" t="str">
        <f>IF('変更シート（１回目）'!D774=0,'変更シート（１回目）'!C774,'変更シート（１回目）'!D774)</f>
        <v/>
      </c>
      <c r="D774" s="329"/>
      <c r="E774" s="90"/>
      <c r="F774" s="102">
        <v>4</v>
      </c>
      <c r="G774" s="104"/>
      <c r="H774" s="105"/>
      <c r="I774" s="106">
        <f t="shared" si="494"/>
        <v>1</v>
      </c>
      <c r="J774" s="118" t="str">
        <f>IF('変更シート（１回目）'!L774="なし",'変更シート（１回目）'!J774,'変更シート（１回目）'!N774)</f>
        <v>【住宅手当】</v>
      </c>
      <c r="K774" s="107">
        <f>'変更シート（１回目）'!T774</f>
        <v>0</v>
      </c>
      <c r="L774" s="300" t="s">
        <v>108</v>
      </c>
      <c r="M774" s="333"/>
      <c r="N774" s="288" t="s">
        <v>20</v>
      </c>
      <c r="O774" s="289"/>
      <c r="P774" s="289"/>
      <c r="Q774" s="289"/>
      <c r="R774" s="289"/>
      <c r="S774" s="290" t="s">
        <v>17</v>
      </c>
      <c r="T774" s="107">
        <f t="shared" si="506"/>
        <v>0</v>
      </c>
      <c r="U774" s="107">
        <f t="shared" si="495"/>
        <v>0</v>
      </c>
      <c r="V774" s="291"/>
      <c r="X774" s="70" t="str">
        <f t="shared" si="496"/>
        <v>【住宅手当】</v>
      </c>
      <c r="Y774" s="70">
        <f t="shared" si="497"/>
        <v>0.5</v>
      </c>
      <c r="Z774" s="70">
        <f t="shared" si="498"/>
        <v>0</v>
      </c>
      <c r="AA774" s="70">
        <f t="shared" si="499"/>
        <v>0</v>
      </c>
      <c r="AB774" s="77">
        <f t="shared" si="500"/>
        <v>0</v>
      </c>
      <c r="AC774" s="70">
        <f t="shared" si="501"/>
        <v>0</v>
      </c>
      <c r="AD774" s="77">
        <f t="shared" si="502"/>
        <v>0</v>
      </c>
      <c r="AE774" s="70">
        <f t="shared" si="503"/>
        <v>0</v>
      </c>
      <c r="AF774" s="70">
        <f t="shared" si="504"/>
        <v>0</v>
      </c>
      <c r="AG774" s="70">
        <f t="shared" si="505"/>
        <v>0</v>
      </c>
    </row>
    <row r="775" spans="1:33" s="70" customFormat="1" ht="20.5" customHeight="1" x14ac:dyDescent="0.55000000000000004">
      <c r="A775" s="315"/>
      <c r="B775" s="324"/>
      <c r="C775" s="348"/>
      <c r="D775" s="330"/>
      <c r="E775" s="89"/>
      <c r="F775" s="102">
        <v>5</v>
      </c>
      <c r="G775" s="104"/>
      <c r="H775" s="105"/>
      <c r="I775" s="106">
        <f t="shared" si="494"/>
        <v>1</v>
      </c>
      <c r="J775" s="118" t="str">
        <f>IF('変更シート（１回目）'!L775="なし",'変更シート（１回目）'!J775,'変更シート（１回目）'!N775)</f>
        <v>【住宅手当】</v>
      </c>
      <c r="K775" s="107">
        <f>'変更シート（１回目）'!T775</f>
        <v>0</v>
      </c>
      <c r="L775" s="300" t="s">
        <v>108</v>
      </c>
      <c r="M775" s="333"/>
      <c r="N775" s="288" t="s">
        <v>20</v>
      </c>
      <c r="O775" s="289"/>
      <c r="P775" s="289"/>
      <c r="Q775" s="289"/>
      <c r="R775" s="289"/>
      <c r="S775" s="290" t="s">
        <v>17</v>
      </c>
      <c r="T775" s="107">
        <f t="shared" si="506"/>
        <v>0</v>
      </c>
      <c r="U775" s="107">
        <f t="shared" si="495"/>
        <v>0</v>
      </c>
      <c r="V775" s="291"/>
      <c r="X775" s="70" t="str">
        <f t="shared" si="496"/>
        <v>【住宅手当】</v>
      </c>
      <c r="Y775" s="70">
        <f t="shared" si="497"/>
        <v>0.5</v>
      </c>
      <c r="Z775" s="70">
        <f t="shared" si="498"/>
        <v>0</v>
      </c>
      <c r="AA775" s="70">
        <f t="shared" si="499"/>
        <v>0</v>
      </c>
      <c r="AB775" s="77">
        <f t="shared" si="500"/>
        <v>0</v>
      </c>
      <c r="AC775" s="70">
        <f t="shared" si="501"/>
        <v>0</v>
      </c>
      <c r="AD775" s="77">
        <f t="shared" si="502"/>
        <v>0</v>
      </c>
      <c r="AE775" s="70">
        <f t="shared" si="503"/>
        <v>0</v>
      </c>
      <c r="AF775" s="70">
        <f t="shared" si="504"/>
        <v>0</v>
      </c>
      <c r="AG775" s="70">
        <f t="shared" si="505"/>
        <v>0</v>
      </c>
    </row>
    <row r="776" spans="1:33" s="70" customFormat="1" ht="20.5" customHeight="1" thickBot="1" x14ac:dyDescent="0.6">
      <c r="A776" s="315"/>
      <c r="B776" s="325"/>
      <c r="C776" s="349"/>
      <c r="D776" s="331"/>
      <c r="E776" s="90"/>
      <c r="F776" s="102">
        <v>6</v>
      </c>
      <c r="G776" s="104"/>
      <c r="H776" s="105"/>
      <c r="I776" s="106">
        <f t="shared" si="494"/>
        <v>1</v>
      </c>
      <c r="J776" s="118" t="str">
        <f>IF('変更シート（１回目）'!L776="なし",'変更シート（１回目）'!J776,'変更シート（１回目）'!N776)</f>
        <v>【住宅手当】</v>
      </c>
      <c r="K776" s="107">
        <f>'変更シート（１回目）'!T776</f>
        <v>0</v>
      </c>
      <c r="L776" s="300" t="s">
        <v>108</v>
      </c>
      <c r="M776" s="333"/>
      <c r="N776" s="288" t="s">
        <v>20</v>
      </c>
      <c r="O776" s="289"/>
      <c r="P776" s="289"/>
      <c r="Q776" s="289"/>
      <c r="R776" s="289"/>
      <c r="S776" s="290" t="s">
        <v>17</v>
      </c>
      <c r="T776" s="107">
        <f t="shared" si="506"/>
        <v>0</v>
      </c>
      <c r="U776" s="107">
        <f t="shared" si="495"/>
        <v>0</v>
      </c>
      <c r="V776" s="291"/>
      <c r="X776" s="70" t="str">
        <f t="shared" si="496"/>
        <v>【住宅手当】</v>
      </c>
      <c r="Y776" s="70">
        <f t="shared" si="497"/>
        <v>0.5</v>
      </c>
      <c r="Z776" s="70">
        <f t="shared" si="498"/>
        <v>0</v>
      </c>
      <c r="AA776" s="70">
        <f t="shared" si="499"/>
        <v>0</v>
      </c>
      <c r="AB776" s="77">
        <f t="shared" si="500"/>
        <v>0</v>
      </c>
      <c r="AC776" s="70">
        <f t="shared" si="501"/>
        <v>0</v>
      </c>
      <c r="AD776" s="77">
        <f t="shared" si="502"/>
        <v>0</v>
      </c>
      <c r="AE776" s="70">
        <f t="shared" si="503"/>
        <v>0</v>
      </c>
      <c r="AF776" s="70">
        <f t="shared" si="504"/>
        <v>0</v>
      </c>
      <c r="AG776" s="70">
        <f t="shared" si="505"/>
        <v>0</v>
      </c>
    </row>
    <row r="777" spans="1:33" s="70" customFormat="1" ht="20.5" customHeight="1" x14ac:dyDescent="0.55000000000000004">
      <c r="A777" s="338"/>
      <c r="B777" s="99"/>
      <c r="C777" s="99"/>
      <c r="D777" s="99"/>
      <c r="E777" s="97"/>
      <c r="F777" s="102">
        <v>7</v>
      </c>
      <c r="G777" s="104"/>
      <c r="H777" s="105"/>
      <c r="I777" s="106">
        <f t="shared" si="494"/>
        <v>1</v>
      </c>
      <c r="J777" s="118" t="str">
        <f>IF('変更シート（１回目）'!L777="なし",'変更シート（１回目）'!J777,'変更シート（１回目）'!N777)</f>
        <v>【住宅手当】</v>
      </c>
      <c r="K777" s="107">
        <f>'変更シート（１回目）'!T777</f>
        <v>0</v>
      </c>
      <c r="L777" s="300" t="s">
        <v>108</v>
      </c>
      <c r="M777" s="333"/>
      <c r="N777" s="288" t="s">
        <v>20</v>
      </c>
      <c r="O777" s="289"/>
      <c r="P777" s="289"/>
      <c r="Q777" s="289"/>
      <c r="R777" s="289"/>
      <c r="S777" s="290" t="s">
        <v>17</v>
      </c>
      <c r="T777" s="107">
        <f t="shared" si="506"/>
        <v>0</v>
      </c>
      <c r="U777" s="107">
        <f t="shared" si="495"/>
        <v>0</v>
      </c>
      <c r="V777" s="291"/>
      <c r="X777" s="70" t="str">
        <f t="shared" si="496"/>
        <v>【住宅手当】</v>
      </c>
      <c r="Y777" s="70">
        <f t="shared" si="497"/>
        <v>0.5</v>
      </c>
      <c r="Z777" s="70">
        <f t="shared" si="498"/>
        <v>0</v>
      </c>
      <c r="AA777" s="70">
        <f t="shared" si="499"/>
        <v>0</v>
      </c>
      <c r="AB777" s="77">
        <f t="shared" si="500"/>
        <v>0</v>
      </c>
      <c r="AC777" s="70">
        <f t="shared" si="501"/>
        <v>0</v>
      </c>
      <c r="AD777" s="77">
        <f t="shared" si="502"/>
        <v>0</v>
      </c>
      <c r="AE777" s="70">
        <f t="shared" si="503"/>
        <v>0</v>
      </c>
      <c r="AF777" s="70">
        <f t="shared" si="504"/>
        <v>0</v>
      </c>
      <c r="AG777" s="70">
        <f t="shared" si="505"/>
        <v>0</v>
      </c>
    </row>
    <row r="778" spans="1:33" s="70" customFormat="1" ht="20.5" customHeight="1" thickBot="1" x14ac:dyDescent="0.6">
      <c r="A778" s="338"/>
      <c r="B778" s="100"/>
      <c r="C778" s="100"/>
      <c r="D778" s="100"/>
      <c r="E778" s="98"/>
      <c r="F778" s="102">
        <v>8</v>
      </c>
      <c r="G778" s="104"/>
      <c r="H778" s="105"/>
      <c r="I778" s="106">
        <f t="shared" si="494"/>
        <v>1</v>
      </c>
      <c r="J778" s="118" t="str">
        <f>IF('変更シート（１回目）'!L778="なし",'変更シート（１回目）'!J778,'変更シート（１回目）'!N778)</f>
        <v>【住宅手当】</v>
      </c>
      <c r="K778" s="107">
        <f>'変更シート（１回目）'!T778</f>
        <v>0</v>
      </c>
      <c r="L778" s="300" t="s">
        <v>108</v>
      </c>
      <c r="M778" s="333"/>
      <c r="N778" s="288" t="s">
        <v>20</v>
      </c>
      <c r="O778" s="289"/>
      <c r="P778" s="289"/>
      <c r="Q778" s="289"/>
      <c r="R778" s="289"/>
      <c r="S778" s="290" t="s">
        <v>17</v>
      </c>
      <c r="T778" s="107">
        <f t="shared" si="506"/>
        <v>0</v>
      </c>
      <c r="U778" s="107">
        <f t="shared" si="495"/>
        <v>0</v>
      </c>
      <c r="V778" s="291"/>
      <c r="X778" s="70" t="str">
        <f t="shared" si="496"/>
        <v>【住宅手当】</v>
      </c>
      <c r="Y778" s="70">
        <f t="shared" si="497"/>
        <v>0.5</v>
      </c>
      <c r="Z778" s="70">
        <f t="shared" si="498"/>
        <v>0</v>
      </c>
      <c r="AA778" s="70">
        <f t="shared" si="499"/>
        <v>0</v>
      </c>
      <c r="AB778" s="77">
        <f t="shared" si="500"/>
        <v>0</v>
      </c>
      <c r="AC778" s="70">
        <f t="shared" si="501"/>
        <v>0</v>
      </c>
      <c r="AD778" s="77">
        <f t="shared" si="502"/>
        <v>0</v>
      </c>
      <c r="AE778" s="70">
        <f t="shared" si="503"/>
        <v>0</v>
      </c>
      <c r="AF778" s="70">
        <f t="shared" si="504"/>
        <v>0</v>
      </c>
      <c r="AG778" s="70">
        <f t="shared" si="505"/>
        <v>0</v>
      </c>
    </row>
    <row r="779" spans="1:33" s="70" customFormat="1" ht="20.5" customHeight="1" thickBot="1" x14ac:dyDescent="0.6">
      <c r="A779" s="315"/>
      <c r="B779" s="172" t="str">
        <f>IF(D772=0,C772,D772)</f>
        <v/>
      </c>
      <c r="C779" s="173" t="s">
        <v>164</v>
      </c>
      <c r="D779" s="174"/>
      <c r="E779" s="89"/>
      <c r="F779" s="102">
        <v>9</v>
      </c>
      <c r="G779" s="104"/>
      <c r="H779" s="105"/>
      <c r="I779" s="106">
        <f t="shared" si="494"/>
        <v>1</v>
      </c>
      <c r="J779" s="118" t="str">
        <f>IF('変更シート（１回目）'!L779="なし",'変更シート（１回目）'!J779,'変更シート（１回目）'!N779)</f>
        <v>【住宅手当】</v>
      </c>
      <c r="K779" s="107">
        <f>'変更シート（１回目）'!T779</f>
        <v>0</v>
      </c>
      <c r="L779" s="300" t="s">
        <v>108</v>
      </c>
      <c r="M779" s="333"/>
      <c r="N779" s="288" t="s">
        <v>20</v>
      </c>
      <c r="O779" s="289"/>
      <c r="P779" s="289"/>
      <c r="Q779" s="289"/>
      <c r="R779" s="289"/>
      <c r="S779" s="290" t="s">
        <v>17</v>
      </c>
      <c r="T779" s="107">
        <f t="shared" si="506"/>
        <v>0</v>
      </c>
      <c r="U779" s="107">
        <f t="shared" si="495"/>
        <v>0</v>
      </c>
      <c r="V779" s="291"/>
      <c r="X779" s="70" t="str">
        <f>IF(L779="【あり】",N779,J779)</f>
        <v>【住宅手当】</v>
      </c>
      <c r="Y779" s="70">
        <f t="shared" si="497"/>
        <v>0.5</v>
      </c>
      <c r="Z779" s="70">
        <f t="shared" si="498"/>
        <v>0</v>
      </c>
      <c r="AA779" s="70">
        <f t="shared" si="499"/>
        <v>0</v>
      </c>
      <c r="AB779" s="77">
        <f t="shared" si="500"/>
        <v>0</v>
      </c>
      <c r="AC779" s="70">
        <f t="shared" si="501"/>
        <v>0</v>
      </c>
      <c r="AD779" s="77">
        <f t="shared" si="502"/>
        <v>0</v>
      </c>
      <c r="AE779" s="70">
        <f t="shared" si="503"/>
        <v>0</v>
      </c>
      <c r="AF779" s="70">
        <f t="shared" si="504"/>
        <v>0</v>
      </c>
      <c r="AG779" s="70">
        <f t="shared" si="505"/>
        <v>0</v>
      </c>
    </row>
    <row r="780" spans="1:33" s="70" customFormat="1" ht="20.5" customHeight="1" thickBot="1" x14ac:dyDescent="0.6">
      <c r="A780" s="315"/>
      <c r="B780" s="174" t="s">
        <v>5</v>
      </c>
      <c r="C780" s="175">
        <f>'変更シート（１回目）'!D780</f>
        <v>12</v>
      </c>
      <c r="D780" s="176">
        <f>COUNTIF(X771:X782,"&lt;&gt;【補助対象外】")</f>
        <v>12</v>
      </c>
      <c r="E780" s="90"/>
      <c r="F780" s="102">
        <v>10</v>
      </c>
      <c r="G780" s="104"/>
      <c r="H780" s="105"/>
      <c r="I780" s="106">
        <f t="shared" si="494"/>
        <v>1</v>
      </c>
      <c r="J780" s="118" t="str">
        <f>IF('変更シート（１回目）'!L780="なし",'変更シート（１回目）'!J780,'変更シート（１回目）'!N780)</f>
        <v>【住宅手当】</v>
      </c>
      <c r="K780" s="107">
        <f>'変更シート（１回目）'!T780</f>
        <v>0</v>
      </c>
      <c r="L780" s="300" t="s">
        <v>108</v>
      </c>
      <c r="M780" s="333"/>
      <c r="N780" s="288" t="s">
        <v>20</v>
      </c>
      <c r="O780" s="289"/>
      <c r="P780" s="289"/>
      <c r="Q780" s="289"/>
      <c r="R780" s="289"/>
      <c r="S780" s="290" t="s">
        <v>17</v>
      </c>
      <c r="T780" s="107">
        <f t="shared" si="506"/>
        <v>0</v>
      </c>
      <c r="U780" s="107">
        <f t="shared" si="495"/>
        <v>0</v>
      </c>
      <c r="V780" s="291"/>
      <c r="X780" s="70" t="str">
        <f t="shared" si="496"/>
        <v>【住宅手当】</v>
      </c>
      <c r="Y780" s="70">
        <f t="shared" si="497"/>
        <v>0.5</v>
      </c>
      <c r="Z780" s="70">
        <f t="shared" si="498"/>
        <v>0</v>
      </c>
      <c r="AA780" s="70">
        <f t="shared" si="499"/>
        <v>0</v>
      </c>
      <c r="AB780" s="77">
        <f t="shared" si="500"/>
        <v>0</v>
      </c>
      <c r="AC780" s="70">
        <f t="shared" si="501"/>
        <v>0</v>
      </c>
      <c r="AD780" s="77">
        <f t="shared" si="502"/>
        <v>0</v>
      </c>
      <c r="AE780" s="70">
        <f t="shared" si="503"/>
        <v>0</v>
      </c>
      <c r="AF780" s="70">
        <f t="shared" si="504"/>
        <v>0</v>
      </c>
      <c r="AG780" s="70">
        <f t="shared" si="505"/>
        <v>0</v>
      </c>
    </row>
    <row r="781" spans="1:33" s="70" customFormat="1" ht="20.5" customHeight="1" thickBot="1" x14ac:dyDescent="0.6">
      <c r="A781" s="315"/>
      <c r="B781" s="89" t="s">
        <v>114</v>
      </c>
      <c r="C781" s="182">
        <f>ROUNDDOWN(SUM(K771:K782),-3)</f>
        <v>0</v>
      </c>
      <c r="D781" s="177">
        <f>ROUNDDOWN(SUM(T771:T782),-3)</f>
        <v>0</v>
      </c>
      <c r="E781" s="89"/>
      <c r="F781" s="102">
        <v>11</v>
      </c>
      <c r="G781" s="104"/>
      <c r="H781" s="105"/>
      <c r="I781" s="106">
        <f t="shared" si="494"/>
        <v>1</v>
      </c>
      <c r="J781" s="118" t="str">
        <f>IF('変更シート（１回目）'!L781="なし",'変更シート（１回目）'!J781,'変更シート（１回目）'!N781)</f>
        <v>【住宅手当】</v>
      </c>
      <c r="K781" s="107">
        <f>'変更シート（１回目）'!T781</f>
        <v>0</v>
      </c>
      <c r="L781" s="300" t="s">
        <v>108</v>
      </c>
      <c r="M781" s="333"/>
      <c r="N781" s="288" t="s">
        <v>20</v>
      </c>
      <c r="O781" s="289"/>
      <c r="P781" s="289"/>
      <c r="Q781" s="289"/>
      <c r="R781" s="289"/>
      <c r="S781" s="290" t="s">
        <v>17</v>
      </c>
      <c r="T781" s="107">
        <f t="shared" si="506"/>
        <v>0</v>
      </c>
      <c r="U781" s="107">
        <f t="shared" si="495"/>
        <v>0</v>
      </c>
      <c r="V781" s="291"/>
      <c r="X781" s="70" t="str">
        <f t="shared" si="496"/>
        <v>【住宅手当】</v>
      </c>
      <c r="Y781" s="70">
        <f t="shared" si="497"/>
        <v>0.5</v>
      </c>
      <c r="Z781" s="70">
        <f t="shared" si="498"/>
        <v>0</v>
      </c>
      <c r="AA781" s="70">
        <f t="shared" si="499"/>
        <v>0</v>
      </c>
      <c r="AB781" s="77">
        <f t="shared" si="500"/>
        <v>0</v>
      </c>
      <c r="AC781" s="70">
        <f t="shared" si="501"/>
        <v>0</v>
      </c>
      <c r="AD781" s="77">
        <f t="shared" si="502"/>
        <v>0</v>
      </c>
      <c r="AE781" s="70">
        <f t="shared" si="503"/>
        <v>0</v>
      </c>
      <c r="AF781" s="70">
        <f t="shared" si="504"/>
        <v>0</v>
      </c>
      <c r="AG781" s="70">
        <f t="shared" si="505"/>
        <v>0</v>
      </c>
    </row>
    <row r="782" spans="1:33" s="70" customFormat="1" ht="20.5" customHeight="1" thickBot="1" x14ac:dyDescent="0.6">
      <c r="A782" s="315"/>
      <c r="B782" s="183" t="s">
        <v>115</v>
      </c>
      <c r="C782" s="178"/>
      <c r="D782" s="179">
        <f>D781-C781</f>
        <v>0</v>
      </c>
      <c r="E782" s="90"/>
      <c r="F782" s="108">
        <v>12</v>
      </c>
      <c r="G782" s="109"/>
      <c r="H782" s="110"/>
      <c r="I782" s="111">
        <f t="shared" si="494"/>
        <v>1</v>
      </c>
      <c r="J782" s="120" t="str">
        <f>IF('変更シート（１回目）'!L782="なし",'変更シート（１回目）'!J782,'変更シート（１回目）'!N782)</f>
        <v>【住宅手当】</v>
      </c>
      <c r="K782" s="112">
        <f>'変更シート（１回目）'!T782</f>
        <v>0</v>
      </c>
      <c r="L782" s="303" t="s">
        <v>108</v>
      </c>
      <c r="M782" s="334"/>
      <c r="N782" s="295" t="s">
        <v>20</v>
      </c>
      <c r="O782" s="296"/>
      <c r="P782" s="296"/>
      <c r="Q782" s="296"/>
      <c r="R782" s="296"/>
      <c r="S782" s="297" t="s">
        <v>17</v>
      </c>
      <c r="T782" s="112">
        <f t="shared" si="506"/>
        <v>0</v>
      </c>
      <c r="U782" s="112">
        <f t="shared" si="495"/>
        <v>0</v>
      </c>
      <c r="V782" s="298"/>
      <c r="X782" s="70" t="str">
        <f t="shared" si="496"/>
        <v>【住宅手当】</v>
      </c>
      <c r="Y782" s="70">
        <f t="shared" si="497"/>
        <v>0.5</v>
      </c>
      <c r="Z782" s="70">
        <f t="shared" si="498"/>
        <v>0</v>
      </c>
      <c r="AA782" s="70">
        <f t="shared" si="499"/>
        <v>0</v>
      </c>
      <c r="AB782" s="77">
        <f t="shared" si="500"/>
        <v>0</v>
      </c>
      <c r="AC782" s="70">
        <f t="shared" si="501"/>
        <v>0</v>
      </c>
      <c r="AD782" s="77">
        <f t="shared" si="502"/>
        <v>0</v>
      </c>
      <c r="AE782" s="70">
        <f t="shared" si="503"/>
        <v>0</v>
      </c>
      <c r="AF782" s="70">
        <f t="shared" si="504"/>
        <v>0</v>
      </c>
      <c r="AG782" s="70">
        <f t="shared" si="505"/>
        <v>0</v>
      </c>
    </row>
    <row r="783" spans="1:33" s="70" customFormat="1" ht="3.65" customHeight="1" x14ac:dyDescent="0.55000000000000004">
      <c r="A783" s="147"/>
      <c r="B783" s="91"/>
      <c r="C783" s="71"/>
      <c r="D783" s="151"/>
      <c r="E783" s="92"/>
      <c r="F783" s="71"/>
      <c r="G783" s="93"/>
      <c r="H783" s="93"/>
      <c r="I783" s="94"/>
      <c r="J783" s="156"/>
      <c r="K783" s="95"/>
      <c r="L783" s="156"/>
      <c r="M783" s="157"/>
      <c r="N783" s="267"/>
      <c r="O783" s="268"/>
      <c r="P783" s="268"/>
      <c r="Q783" s="268"/>
      <c r="R783" s="268"/>
      <c r="S783" s="267"/>
      <c r="T783" s="95"/>
      <c r="U783" s="95"/>
      <c r="V783" s="96"/>
      <c r="AB783" s="77"/>
      <c r="AD783" s="77"/>
    </row>
    <row r="784" spans="1:33" s="70" customFormat="1" ht="3.65" customHeight="1" x14ac:dyDescent="0.55000000000000004">
      <c r="A784" s="147"/>
      <c r="B784" s="91"/>
      <c r="C784" s="71"/>
      <c r="D784" s="151"/>
      <c r="E784" s="92"/>
      <c r="F784" s="71"/>
      <c r="G784" s="93"/>
      <c r="H784" s="93"/>
      <c r="I784" s="94"/>
      <c r="J784" s="156"/>
      <c r="K784" s="95"/>
      <c r="L784" s="156"/>
      <c r="M784" s="157"/>
      <c r="N784" s="267"/>
      <c r="O784" s="268"/>
      <c r="P784" s="268"/>
      <c r="Q784" s="268"/>
      <c r="R784" s="268"/>
      <c r="S784" s="267"/>
      <c r="T784" s="95"/>
      <c r="U784" s="95"/>
      <c r="V784" s="96"/>
      <c r="AB784" s="77"/>
      <c r="AD784" s="77"/>
    </row>
    <row r="785" spans="1:33" s="70" customFormat="1" ht="3.65" customHeight="1" thickBot="1" x14ac:dyDescent="0.6">
      <c r="A785" s="147"/>
      <c r="B785" s="91"/>
      <c r="C785" s="71"/>
      <c r="D785" s="151"/>
      <c r="E785" s="92"/>
      <c r="F785" s="71"/>
      <c r="G785" s="93"/>
      <c r="H785" s="93"/>
      <c r="I785" s="94"/>
      <c r="J785" s="156"/>
      <c r="K785" s="95"/>
      <c r="L785" s="156"/>
      <c r="M785" s="157"/>
      <c r="N785" s="267"/>
      <c r="O785" s="268"/>
      <c r="P785" s="268"/>
      <c r="Q785" s="268"/>
      <c r="R785" s="268"/>
      <c r="S785" s="267"/>
      <c r="T785" s="95"/>
      <c r="U785" s="95"/>
      <c r="V785" s="96"/>
      <c r="AB785" s="77"/>
      <c r="AD785" s="77"/>
    </row>
    <row r="786" spans="1:33" s="70" customFormat="1" ht="3.65" customHeight="1" x14ac:dyDescent="0.55000000000000004">
      <c r="A786" s="147"/>
      <c r="B786" s="162"/>
      <c r="C786" s="164"/>
      <c r="D786" s="161"/>
      <c r="E786" s="163"/>
      <c r="F786" s="164"/>
      <c r="G786" s="165"/>
      <c r="H786" s="165"/>
      <c r="I786" s="166"/>
      <c r="J786" s="180"/>
      <c r="K786" s="167"/>
      <c r="L786" s="180"/>
      <c r="M786" s="181"/>
      <c r="N786" s="269"/>
      <c r="O786" s="270"/>
      <c r="P786" s="270"/>
      <c r="Q786" s="270"/>
      <c r="R786" s="270"/>
      <c r="S786" s="269"/>
      <c r="T786" s="167"/>
      <c r="U786" s="167"/>
      <c r="V786" s="168"/>
      <c r="AB786" s="77"/>
      <c r="AD786" s="77"/>
    </row>
    <row r="787" spans="1:33" s="70" customFormat="1" ht="3.65" customHeight="1" x14ac:dyDescent="0.55000000000000004">
      <c r="A787" s="147"/>
      <c r="B787" s="91"/>
      <c r="C787" s="71"/>
      <c r="D787" s="151"/>
      <c r="E787" s="92"/>
      <c r="F787" s="71"/>
      <c r="G787" s="93"/>
      <c r="H787" s="93"/>
      <c r="I787" s="94"/>
      <c r="J787" s="156"/>
      <c r="K787" s="95"/>
      <c r="L787" s="156"/>
      <c r="M787" s="157"/>
      <c r="N787" s="267"/>
      <c r="O787" s="268"/>
      <c r="P787" s="268"/>
      <c r="Q787" s="268"/>
      <c r="R787" s="268"/>
      <c r="S787" s="267"/>
      <c r="T787" s="95"/>
      <c r="U787" s="95"/>
      <c r="V787" s="96"/>
      <c r="AB787" s="77"/>
      <c r="AD787" s="77"/>
    </row>
    <row r="788" spans="1:33" s="70" customFormat="1" ht="3.65" customHeight="1" x14ac:dyDescent="0.55000000000000004">
      <c r="A788" s="147"/>
      <c r="B788" s="91"/>
      <c r="C788" s="71"/>
      <c r="D788" s="151"/>
      <c r="E788" s="92"/>
      <c r="F788" s="71"/>
      <c r="G788" s="93"/>
      <c r="H788" s="93"/>
      <c r="I788" s="94"/>
      <c r="J788" s="156"/>
      <c r="K788" s="95"/>
      <c r="L788" s="156"/>
      <c r="M788" s="157"/>
      <c r="N788" s="267"/>
      <c r="O788" s="268"/>
      <c r="P788" s="268"/>
      <c r="Q788" s="268"/>
      <c r="R788" s="268"/>
      <c r="S788" s="267"/>
      <c r="T788" s="95"/>
      <c r="U788" s="95"/>
      <c r="V788" s="96"/>
      <c r="AB788" s="77"/>
      <c r="AD788" s="77"/>
    </row>
    <row r="789" spans="1:33" ht="20" thickBot="1" x14ac:dyDescent="0.5">
      <c r="B789" s="6"/>
      <c r="C789" s="6"/>
      <c r="D789" s="122" t="str">
        <f>'変更シート（１回目）'!D789</f>
        <v>40人目</v>
      </c>
      <c r="E789" s="6"/>
      <c r="F789" s="6"/>
      <c r="N789" s="155"/>
      <c r="O789" s="154"/>
      <c r="P789" s="154"/>
      <c r="Q789" s="154"/>
      <c r="R789" s="154"/>
      <c r="S789" s="154"/>
      <c r="T789" s="154"/>
      <c r="U789" s="154"/>
      <c r="V789" s="155"/>
    </row>
    <row r="790" spans="1:33" s="70" customFormat="1" ht="48" customHeight="1" thickBot="1" x14ac:dyDescent="0.6">
      <c r="A790" s="78"/>
      <c r="B790" s="83" t="s">
        <v>94</v>
      </c>
      <c r="C790" s="83" t="s">
        <v>105</v>
      </c>
      <c r="D790" s="114" t="s">
        <v>107</v>
      </c>
      <c r="E790" s="88"/>
      <c r="F790" s="83" t="s">
        <v>93</v>
      </c>
      <c r="G790" s="84" t="s">
        <v>66</v>
      </c>
      <c r="H790" s="84" t="s">
        <v>67</v>
      </c>
      <c r="I790" s="81" t="s">
        <v>73</v>
      </c>
      <c r="J790" s="116" t="s">
        <v>172</v>
      </c>
      <c r="K790" s="116" t="s">
        <v>170</v>
      </c>
      <c r="L790" s="116" t="s">
        <v>109</v>
      </c>
      <c r="M790" s="116"/>
      <c r="N790" s="84" t="s">
        <v>75</v>
      </c>
      <c r="O790" s="84" t="s">
        <v>69</v>
      </c>
      <c r="P790" s="84" t="s">
        <v>68</v>
      </c>
      <c r="Q790" s="84" t="s">
        <v>70</v>
      </c>
      <c r="R790" s="84" t="s">
        <v>71</v>
      </c>
      <c r="S790" s="84" t="s">
        <v>15</v>
      </c>
      <c r="T790" s="121" t="s">
        <v>113</v>
      </c>
      <c r="U790" s="80" t="s">
        <v>74</v>
      </c>
      <c r="V790" s="69" t="s">
        <v>116</v>
      </c>
      <c r="Y790" s="70" t="s">
        <v>54</v>
      </c>
      <c r="Z790" s="70" t="s">
        <v>79</v>
      </c>
      <c r="AA790" s="70" t="s">
        <v>56</v>
      </c>
      <c r="AB790" s="70" t="s">
        <v>57</v>
      </c>
      <c r="AC790" s="71" t="s">
        <v>58</v>
      </c>
      <c r="AD790" s="70" t="s">
        <v>59</v>
      </c>
      <c r="AE790" s="70" t="s">
        <v>60</v>
      </c>
      <c r="AF790" s="70" t="s">
        <v>61</v>
      </c>
      <c r="AG790" s="70" t="s">
        <v>62</v>
      </c>
    </row>
    <row r="791" spans="1:33" s="70" customFormat="1" ht="20.5" customHeight="1" x14ac:dyDescent="0.55000000000000004">
      <c r="A791" s="315"/>
      <c r="B791" s="72" t="s">
        <v>96</v>
      </c>
      <c r="C791" s="184" t="str">
        <f>IF('変更シート（１回目）'!D791=0,'変更シート（１回目）'!C791,'変更シート（１回目）'!D791)</f>
        <v/>
      </c>
      <c r="D791" s="304"/>
      <c r="E791" s="89"/>
      <c r="F791" s="87">
        <v>1</v>
      </c>
      <c r="G791" s="73"/>
      <c r="H791" s="74"/>
      <c r="I791" s="75">
        <f t="shared" ref="I791:I802" si="507">IF(H791-G791+1&lt;10,IF(H791-G791+1&gt;0,H791-G791+1,"✕"),"✕")</f>
        <v>1</v>
      </c>
      <c r="J791" s="119" t="str">
        <f>IF('変更シート（１回目）'!L791="なし",'変更シート（１回目）'!J791,'変更シート（１回目）'!N791)</f>
        <v>【住宅手当】</v>
      </c>
      <c r="K791" s="117">
        <f>'変更シート（１回目）'!T791</f>
        <v>0</v>
      </c>
      <c r="L791" s="300" t="s">
        <v>108</v>
      </c>
      <c r="M791" s="332" t="s">
        <v>110</v>
      </c>
      <c r="N791" s="283" t="s">
        <v>20</v>
      </c>
      <c r="O791" s="284"/>
      <c r="P791" s="284"/>
      <c r="Q791" s="284"/>
      <c r="R791" s="284"/>
      <c r="S791" s="285" t="s">
        <v>17</v>
      </c>
      <c r="T791" s="76">
        <f>IF(L791="【あり】",IF(N791="【住宅手当】",AC791,IF(N791="【宿舎借上げ】",AG791,0)),K791)</f>
        <v>0</v>
      </c>
      <c r="U791" s="76">
        <f t="shared" ref="U791:U802" si="508">I791*T791</f>
        <v>0</v>
      </c>
      <c r="V791" s="286"/>
      <c r="X791" s="70" t="str">
        <f t="shared" si="496"/>
        <v>【住宅手当】</v>
      </c>
      <c r="Y791" s="70">
        <f t="shared" ref="Y791:Y802" si="509">IF(S791="標準エリア",1/2,(IF(S791="加算エリア",2/3,0)))</f>
        <v>0.5</v>
      </c>
      <c r="Z791" s="70">
        <f t="shared" ref="Z791:Z802" si="510">P791*Y791</f>
        <v>0</v>
      </c>
      <c r="AA791" s="70">
        <f t="shared" ref="AA791:AA802" si="511">IF(Z791&gt;=(IF(S791="標準エリア",10000,IF(S791="加算エリア",14000,0))),IF(S791="標準エリア",10000,IF(S791="加算エリア",14000,0)),Z791)</f>
        <v>0</v>
      </c>
      <c r="AB791" s="77">
        <f t="shared" ref="AB791:AB802" si="512">O791-P791</f>
        <v>0</v>
      </c>
      <c r="AC791" s="70">
        <f t="shared" ref="AC791:AC802" si="513">IF(AA791&gt;=AB791,AB791,AA791)</f>
        <v>0</v>
      </c>
      <c r="AD791" s="77">
        <f t="shared" ref="AD791:AD802" si="514">Q791-R791</f>
        <v>0</v>
      </c>
      <c r="AE791" s="70">
        <f t="shared" ref="AE791:AE802" si="515">AD791*Y791</f>
        <v>0</v>
      </c>
      <c r="AF791" s="70">
        <f t="shared" ref="AF791:AF802" si="516">IF(AE791&gt;=(IF(S791="標準エリア",10000,14000)),(IF(S791="標準エリア",10000,14000)),AE791)</f>
        <v>0</v>
      </c>
      <c r="AG791" s="70">
        <f t="shared" ref="AG791:AG802" si="517">IF(AF791&gt;=R791,R791,AF791)</f>
        <v>0</v>
      </c>
    </row>
    <row r="792" spans="1:33" s="70" customFormat="1" ht="20.5" customHeight="1" x14ac:dyDescent="0.55000000000000004">
      <c r="A792" s="315"/>
      <c r="B792" s="101" t="s">
        <v>97</v>
      </c>
      <c r="C792" s="102" t="str">
        <f>IF('変更シート（１回目）'!D792=0,'変更シート（１回目）'!C792,'変更シート（１回目）'!D792)</f>
        <v/>
      </c>
      <c r="D792" s="301"/>
      <c r="E792" s="90"/>
      <c r="F792" s="102">
        <v>2</v>
      </c>
      <c r="G792" s="104"/>
      <c r="H792" s="105"/>
      <c r="I792" s="106">
        <f t="shared" si="507"/>
        <v>1</v>
      </c>
      <c r="J792" s="118" t="str">
        <f>IF('変更シート（１回目）'!L792="なし",'変更シート（１回目）'!J792,'変更シート（１回目）'!N792)</f>
        <v>【住宅手当】</v>
      </c>
      <c r="K792" s="107">
        <f>'変更シート（１回目）'!T792</f>
        <v>0</v>
      </c>
      <c r="L792" s="300" t="s">
        <v>108</v>
      </c>
      <c r="M792" s="333"/>
      <c r="N792" s="288" t="s">
        <v>20</v>
      </c>
      <c r="O792" s="289"/>
      <c r="P792" s="289"/>
      <c r="Q792" s="289"/>
      <c r="R792" s="289"/>
      <c r="S792" s="290" t="s">
        <v>17</v>
      </c>
      <c r="T792" s="107">
        <f>IF(L792="【あり】",IF(N792="【住宅手当】",AC792,IF(N792="【宿舎借上げ】",AG792,0)),K792)</f>
        <v>0</v>
      </c>
      <c r="U792" s="107">
        <f t="shared" si="508"/>
        <v>0</v>
      </c>
      <c r="V792" s="291"/>
      <c r="X792" s="70" t="str">
        <f t="shared" si="496"/>
        <v>【住宅手当】</v>
      </c>
      <c r="Y792" s="70">
        <f t="shared" si="509"/>
        <v>0.5</v>
      </c>
      <c r="Z792" s="70">
        <f t="shared" si="510"/>
        <v>0</v>
      </c>
      <c r="AA792" s="70">
        <f t="shared" si="511"/>
        <v>0</v>
      </c>
      <c r="AB792" s="77">
        <f t="shared" si="512"/>
        <v>0</v>
      </c>
      <c r="AC792" s="70">
        <f t="shared" si="513"/>
        <v>0</v>
      </c>
      <c r="AD792" s="77">
        <f t="shared" si="514"/>
        <v>0</v>
      </c>
      <c r="AE792" s="70">
        <f t="shared" si="515"/>
        <v>0</v>
      </c>
      <c r="AF792" s="70">
        <f t="shared" si="516"/>
        <v>0</v>
      </c>
      <c r="AG792" s="70">
        <f t="shared" si="517"/>
        <v>0</v>
      </c>
    </row>
    <row r="793" spans="1:33" s="70" customFormat="1" ht="20.5" customHeight="1" x14ac:dyDescent="0.55000000000000004">
      <c r="A793" s="315"/>
      <c r="B793" s="101" t="s">
        <v>106</v>
      </c>
      <c r="C793" s="103" t="str">
        <f>IF('変更シート（１回目）'!D793=0,'変更シート（１回目）'!C793,'変更シート（１回目）'!D793)</f>
        <v/>
      </c>
      <c r="D793" s="301"/>
      <c r="E793" s="89"/>
      <c r="F793" s="102">
        <v>3</v>
      </c>
      <c r="G793" s="104"/>
      <c r="H793" s="105"/>
      <c r="I793" s="106">
        <f t="shared" si="507"/>
        <v>1</v>
      </c>
      <c r="J793" s="118" t="str">
        <f>IF('変更シート（１回目）'!L793="なし",'変更シート（１回目）'!J793,'変更シート（１回目）'!N793)</f>
        <v>【住宅手当】</v>
      </c>
      <c r="K793" s="107">
        <f>'変更シート（１回目）'!T793</f>
        <v>0</v>
      </c>
      <c r="L793" s="300" t="s">
        <v>108</v>
      </c>
      <c r="M793" s="333"/>
      <c r="N793" s="288" t="s">
        <v>20</v>
      </c>
      <c r="O793" s="289"/>
      <c r="P793" s="289"/>
      <c r="Q793" s="289"/>
      <c r="R793" s="289"/>
      <c r="S793" s="290" t="s">
        <v>17</v>
      </c>
      <c r="T793" s="107">
        <f t="shared" ref="T793:T802" si="518">IF(L793="【あり】",IF(N793="【住宅手当】",AC793,IF(N793="【宿舎借上げ】",AG793,0)),K793)</f>
        <v>0</v>
      </c>
      <c r="U793" s="107">
        <f t="shared" si="508"/>
        <v>0</v>
      </c>
      <c r="V793" s="291"/>
      <c r="X793" s="70" t="str">
        <f t="shared" si="496"/>
        <v>【住宅手当】</v>
      </c>
      <c r="Y793" s="70">
        <f t="shared" si="509"/>
        <v>0.5</v>
      </c>
      <c r="Z793" s="70">
        <f t="shared" si="510"/>
        <v>0</v>
      </c>
      <c r="AA793" s="70">
        <f t="shared" si="511"/>
        <v>0</v>
      </c>
      <c r="AB793" s="77">
        <f t="shared" si="512"/>
        <v>0</v>
      </c>
      <c r="AC793" s="70">
        <f t="shared" si="513"/>
        <v>0</v>
      </c>
      <c r="AD793" s="77">
        <f t="shared" si="514"/>
        <v>0</v>
      </c>
      <c r="AE793" s="70">
        <f t="shared" si="515"/>
        <v>0</v>
      </c>
      <c r="AF793" s="70">
        <f t="shared" si="516"/>
        <v>0</v>
      </c>
      <c r="AG793" s="70">
        <f t="shared" si="517"/>
        <v>0</v>
      </c>
    </row>
    <row r="794" spans="1:33" s="70" customFormat="1" ht="20.5" customHeight="1" x14ac:dyDescent="0.55000000000000004">
      <c r="A794" s="315"/>
      <c r="B794" s="323" t="s">
        <v>101</v>
      </c>
      <c r="C794" s="347" t="str">
        <f>IF('変更シート（１回目）'!D794=0,'変更シート（１回目）'!C794,'変更シート（１回目）'!D794)</f>
        <v/>
      </c>
      <c r="D794" s="329"/>
      <c r="E794" s="90"/>
      <c r="F794" s="102">
        <v>4</v>
      </c>
      <c r="G794" s="104"/>
      <c r="H794" s="105"/>
      <c r="I794" s="106">
        <f t="shared" si="507"/>
        <v>1</v>
      </c>
      <c r="J794" s="118" t="str">
        <f>IF('変更シート（１回目）'!L794="なし",'変更シート（１回目）'!J794,'変更シート（１回目）'!N794)</f>
        <v>【住宅手当】</v>
      </c>
      <c r="K794" s="107">
        <f>'変更シート（１回目）'!T794</f>
        <v>0</v>
      </c>
      <c r="L794" s="300" t="s">
        <v>108</v>
      </c>
      <c r="M794" s="333"/>
      <c r="N794" s="288" t="s">
        <v>20</v>
      </c>
      <c r="O794" s="289"/>
      <c r="P794" s="289"/>
      <c r="Q794" s="289"/>
      <c r="R794" s="289"/>
      <c r="S794" s="290" t="s">
        <v>17</v>
      </c>
      <c r="T794" s="107">
        <f t="shared" si="518"/>
        <v>0</v>
      </c>
      <c r="U794" s="107">
        <f t="shared" si="508"/>
        <v>0</v>
      </c>
      <c r="V794" s="291"/>
      <c r="X794" s="70" t="str">
        <f t="shared" si="496"/>
        <v>【住宅手当】</v>
      </c>
      <c r="Y794" s="70">
        <f t="shared" si="509"/>
        <v>0.5</v>
      </c>
      <c r="Z794" s="70">
        <f t="shared" si="510"/>
        <v>0</v>
      </c>
      <c r="AA794" s="70">
        <f t="shared" si="511"/>
        <v>0</v>
      </c>
      <c r="AB794" s="77">
        <f t="shared" si="512"/>
        <v>0</v>
      </c>
      <c r="AC794" s="70">
        <f t="shared" si="513"/>
        <v>0</v>
      </c>
      <c r="AD794" s="77">
        <f t="shared" si="514"/>
        <v>0</v>
      </c>
      <c r="AE794" s="70">
        <f t="shared" si="515"/>
        <v>0</v>
      </c>
      <c r="AF794" s="70">
        <f t="shared" si="516"/>
        <v>0</v>
      </c>
      <c r="AG794" s="70">
        <f t="shared" si="517"/>
        <v>0</v>
      </c>
    </row>
    <row r="795" spans="1:33" s="70" customFormat="1" ht="20.5" customHeight="1" x14ac:dyDescent="0.55000000000000004">
      <c r="A795" s="315"/>
      <c r="B795" s="324"/>
      <c r="C795" s="348"/>
      <c r="D795" s="330"/>
      <c r="E795" s="89"/>
      <c r="F795" s="102">
        <v>5</v>
      </c>
      <c r="G795" s="104"/>
      <c r="H795" s="105"/>
      <c r="I795" s="106">
        <f t="shared" si="507"/>
        <v>1</v>
      </c>
      <c r="J795" s="118" t="str">
        <f>IF('変更シート（１回目）'!L795="なし",'変更シート（１回目）'!J795,'変更シート（１回目）'!N795)</f>
        <v>【住宅手当】</v>
      </c>
      <c r="K795" s="107">
        <f>'変更シート（１回目）'!T795</f>
        <v>0</v>
      </c>
      <c r="L795" s="300" t="s">
        <v>108</v>
      </c>
      <c r="M795" s="333"/>
      <c r="N795" s="288" t="s">
        <v>20</v>
      </c>
      <c r="O795" s="289"/>
      <c r="P795" s="289"/>
      <c r="Q795" s="289"/>
      <c r="R795" s="289"/>
      <c r="S795" s="290" t="s">
        <v>17</v>
      </c>
      <c r="T795" s="107">
        <f t="shared" si="518"/>
        <v>0</v>
      </c>
      <c r="U795" s="107">
        <f t="shared" si="508"/>
        <v>0</v>
      </c>
      <c r="V795" s="291"/>
      <c r="X795" s="70" t="str">
        <f t="shared" si="496"/>
        <v>【住宅手当】</v>
      </c>
      <c r="Y795" s="70">
        <f t="shared" si="509"/>
        <v>0.5</v>
      </c>
      <c r="Z795" s="70">
        <f t="shared" si="510"/>
        <v>0</v>
      </c>
      <c r="AA795" s="70">
        <f t="shared" si="511"/>
        <v>0</v>
      </c>
      <c r="AB795" s="77">
        <f t="shared" si="512"/>
        <v>0</v>
      </c>
      <c r="AC795" s="70">
        <f t="shared" si="513"/>
        <v>0</v>
      </c>
      <c r="AD795" s="77">
        <f t="shared" si="514"/>
        <v>0</v>
      </c>
      <c r="AE795" s="70">
        <f t="shared" si="515"/>
        <v>0</v>
      </c>
      <c r="AF795" s="70">
        <f t="shared" si="516"/>
        <v>0</v>
      </c>
      <c r="AG795" s="70">
        <f t="shared" si="517"/>
        <v>0</v>
      </c>
    </row>
    <row r="796" spans="1:33" s="70" customFormat="1" ht="20.5" customHeight="1" thickBot="1" x14ac:dyDescent="0.6">
      <c r="A796" s="315"/>
      <c r="B796" s="325"/>
      <c r="C796" s="349"/>
      <c r="D796" s="331"/>
      <c r="E796" s="90"/>
      <c r="F796" s="102">
        <v>6</v>
      </c>
      <c r="G796" s="104"/>
      <c r="H796" s="105"/>
      <c r="I796" s="106">
        <f t="shared" si="507"/>
        <v>1</v>
      </c>
      <c r="J796" s="118" t="str">
        <f>IF('変更シート（１回目）'!L796="なし",'変更シート（１回目）'!J796,'変更シート（１回目）'!N796)</f>
        <v>【住宅手当】</v>
      </c>
      <c r="K796" s="107">
        <f>'変更シート（１回目）'!T796</f>
        <v>0</v>
      </c>
      <c r="L796" s="300" t="s">
        <v>108</v>
      </c>
      <c r="M796" s="333"/>
      <c r="N796" s="288" t="s">
        <v>20</v>
      </c>
      <c r="O796" s="289"/>
      <c r="P796" s="289"/>
      <c r="Q796" s="289"/>
      <c r="R796" s="289"/>
      <c r="S796" s="290" t="s">
        <v>17</v>
      </c>
      <c r="T796" s="107">
        <f t="shared" si="518"/>
        <v>0</v>
      </c>
      <c r="U796" s="107">
        <f t="shared" si="508"/>
        <v>0</v>
      </c>
      <c r="V796" s="291"/>
      <c r="X796" s="70" t="str">
        <f t="shared" si="496"/>
        <v>【住宅手当】</v>
      </c>
      <c r="Y796" s="70">
        <f t="shared" si="509"/>
        <v>0.5</v>
      </c>
      <c r="Z796" s="70">
        <f t="shared" si="510"/>
        <v>0</v>
      </c>
      <c r="AA796" s="70">
        <f t="shared" si="511"/>
        <v>0</v>
      </c>
      <c r="AB796" s="77">
        <f t="shared" si="512"/>
        <v>0</v>
      </c>
      <c r="AC796" s="70">
        <f t="shared" si="513"/>
        <v>0</v>
      </c>
      <c r="AD796" s="77">
        <f t="shared" si="514"/>
        <v>0</v>
      </c>
      <c r="AE796" s="70">
        <f t="shared" si="515"/>
        <v>0</v>
      </c>
      <c r="AF796" s="70">
        <f t="shared" si="516"/>
        <v>0</v>
      </c>
      <c r="AG796" s="70">
        <f t="shared" si="517"/>
        <v>0</v>
      </c>
    </row>
    <row r="797" spans="1:33" s="70" customFormat="1" ht="20.5" customHeight="1" x14ac:dyDescent="0.55000000000000004">
      <c r="A797" s="338"/>
      <c r="B797" s="99"/>
      <c r="C797" s="99"/>
      <c r="D797" s="99"/>
      <c r="E797" s="97"/>
      <c r="F797" s="102">
        <v>7</v>
      </c>
      <c r="G797" s="104"/>
      <c r="H797" s="105"/>
      <c r="I797" s="106">
        <f t="shared" si="507"/>
        <v>1</v>
      </c>
      <c r="J797" s="118" t="str">
        <f>IF('変更シート（１回目）'!L797="なし",'変更シート（１回目）'!J797,'変更シート（１回目）'!N797)</f>
        <v>【住宅手当】</v>
      </c>
      <c r="K797" s="107">
        <f>'変更シート（１回目）'!T797</f>
        <v>0</v>
      </c>
      <c r="L797" s="300" t="s">
        <v>108</v>
      </c>
      <c r="M797" s="333"/>
      <c r="N797" s="288" t="s">
        <v>20</v>
      </c>
      <c r="O797" s="289"/>
      <c r="P797" s="289"/>
      <c r="Q797" s="289"/>
      <c r="R797" s="289"/>
      <c r="S797" s="290" t="s">
        <v>17</v>
      </c>
      <c r="T797" s="107">
        <f t="shared" si="518"/>
        <v>0</v>
      </c>
      <c r="U797" s="107">
        <f t="shared" si="508"/>
        <v>0</v>
      </c>
      <c r="V797" s="291"/>
      <c r="X797" s="70" t="str">
        <f t="shared" si="496"/>
        <v>【住宅手当】</v>
      </c>
      <c r="Y797" s="70">
        <f t="shared" si="509"/>
        <v>0.5</v>
      </c>
      <c r="Z797" s="70">
        <f t="shared" si="510"/>
        <v>0</v>
      </c>
      <c r="AA797" s="70">
        <f t="shared" si="511"/>
        <v>0</v>
      </c>
      <c r="AB797" s="77">
        <f t="shared" si="512"/>
        <v>0</v>
      </c>
      <c r="AC797" s="70">
        <f t="shared" si="513"/>
        <v>0</v>
      </c>
      <c r="AD797" s="77">
        <f t="shared" si="514"/>
        <v>0</v>
      </c>
      <c r="AE797" s="70">
        <f t="shared" si="515"/>
        <v>0</v>
      </c>
      <c r="AF797" s="70">
        <f t="shared" si="516"/>
        <v>0</v>
      </c>
      <c r="AG797" s="70">
        <f t="shared" si="517"/>
        <v>0</v>
      </c>
    </row>
    <row r="798" spans="1:33" s="70" customFormat="1" ht="20.5" customHeight="1" thickBot="1" x14ac:dyDescent="0.6">
      <c r="A798" s="338"/>
      <c r="B798" s="100"/>
      <c r="C798" s="100"/>
      <c r="D798" s="100"/>
      <c r="E798" s="98"/>
      <c r="F798" s="102">
        <v>8</v>
      </c>
      <c r="G798" s="104"/>
      <c r="H798" s="105"/>
      <c r="I798" s="106">
        <f t="shared" si="507"/>
        <v>1</v>
      </c>
      <c r="J798" s="118" t="str">
        <f>IF('変更シート（１回目）'!L798="なし",'変更シート（１回目）'!J798,'変更シート（１回目）'!N798)</f>
        <v>【住宅手当】</v>
      </c>
      <c r="K798" s="107">
        <f>'変更シート（１回目）'!T798</f>
        <v>0</v>
      </c>
      <c r="L798" s="300" t="s">
        <v>108</v>
      </c>
      <c r="M798" s="333"/>
      <c r="N798" s="288" t="s">
        <v>20</v>
      </c>
      <c r="O798" s="289"/>
      <c r="P798" s="289"/>
      <c r="Q798" s="289"/>
      <c r="R798" s="289"/>
      <c r="S798" s="290" t="s">
        <v>17</v>
      </c>
      <c r="T798" s="107">
        <f t="shared" si="518"/>
        <v>0</v>
      </c>
      <c r="U798" s="107">
        <f t="shared" si="508"/>
        <v>0</v>
      </c>
      <c r="V798" s="291"/>
      <c r="X798" s="70" t="str">
        <f t="shared" si="496"/>
        <v>【住宅手当】</v>
      </c>
      <c r="Y798" s="70">
        <f t="shared" si="509"/>
        <v>0.5</v>
      </c>
      <c r="Z798" s="70">
        <f t="shared" si="510"/>
        <v>0</v>
      </c>
      <c r="AA798" s="70">
        <f t="shared" si="511"/>
        <v>0</v>
      </c>
      <c r="AB798" s="77">
        <f t="shared" si="512"/>
        <v>0</v>
      </c>
      <c r="AC798" s="70">
        <f t="shared" si="513"/>
        <v>0</v>
      </c>
      <c r="AD798" s="77">
        <f t="shared" si="514"/>
        <v>0</v>
      </c>
      <c r="AE798" s="70">
        <f t="shared" si="515"/>
        <v>0</v>
      </c>
      <c r="AF798" s="70">
        <f t="shared" si="516"/>
        <v>0</v>
      </c>
      <c r="AG798" s="70">
        <f t="shared" si="517"/>
        <v>0</v>
      </c>
    </row>
    <row r="799" spans="1:33" s="70" customFormat="1" ht="20.5" customHeight="1" thickBot="1" x14ac:dyDescent="0.6">
      <c r="A799" s="315"/>
      <c r="B799" s="172" t="str">
        <f>IF(D792=0,C792,D792)</f>
        <v/>
      </c>
      <c r="C799" s="173" t="s">
        <v>164</v>
      </c>
      <c r="D799" s="174"/>
      <c r="E799" s="89"/>
      <c r="F799" s="102">
        <v>9</v>
      </c>
      <c r="G799" s="104"/>
      <c r="H799" s="105"/>
      <c r="I799" s="106">
        <f t="shared" si="507"/>
        <v>1</v>
      </c>
      <c r="J799" s="118" t="str">
        <f>IF('変更シート（１回目）'!L799="なし",'変更シート（１回目）'!J799,'変更シート（１回目）'!N799)</f>
        <v>【住宅手当】</v>
      </c>
      <c r="K799" s="107">
        <f>'変更シート（１回目）'!T799</f>
        <v>0</v>
      </c>
      <c r="L799" s="300" t="s">
        <v>108</v>
      </c>
      <c r="M799" s="333"/>
      <c r="N799" s="288" t="s">
        <v>20</v>
      </c>
      <c r="O799" s="289"/>
      <c r="P799" s="289"/>
      <c r="Q799" s="289"/>
      <c r="R799" s="289"/>
      <c r="S799" s="290" t="s">
        <v>17</v>
      </c>
      <c r="T799" s="107">
        <f t="shared" si="518"/>
        <v>0</v>
      </c>
      <c r="U799" s="107">
        <f t="shared" si="508"/>
        <v>0</v>
      </c>
      <c r="V799" s="291"/>
      <c r="X799" s="70" t="str">
        <f t="shared" si="496"/>
        <v>【住宅手当】</v>
      </c>
      <c r="Y799" s="70">
        <f t="shared" si="509"/>
        <v>0.5</v>
      </c>
      <c r="Z799" s="70">
        <f t="shared" si="510"/>
        <v>0</v>
      </c>
      <c r="AA799" s="70">
        <f t="shared" si="511"/>
        <v>0</v>
      </c>
      <c r="AB799" s="77">
        <f t="shared" si="512"/>
        <v>0</v>
      </c>
      <c r="AC799" s="70">
        <f t="shared" si="513"/>
        <v>0</v>
      </c>
      <c r="AD799" s="77">
        <f t="shared" si="514"/>
        <v>0</v>
      </c>
      <c r="AE799" s="70">
        <f t="shared" si="515"/>
        <v>0</v>
      </c>
      <c r="AF799" s="70">
        <f t="shared" si="516"/>
        <v>0</v>
      </c>
      <c r="AG799" s="70">
        <f t="shared" si="517"/>
        <v>0</v>
      </c>
    </row>
    <row r="800" spans="1:33" s="70" customFormat="1" ht="20.5" customHeight="1" thickBot="1" x14ac:dyDescent="0.6">
      <c r="A800" s="315"/>
      <c r="B800" s="174" t="s">
        <v>5</v>
      </c>
      <c r="C800" s="175">
        <f>'変更シート（１回目）'!D800</f>
        <v>12</v>
      </c>
      <c r="D800" s="176">
        <f>COUNTIF(X791:X802,"&lt;&gt;【補助対象外】")</f>
        <v>12</v>
      </c>
      <c r="E800" s="90"/>
      <c r="F800" s="102">
        <v>10</v>
      </c>
      <c r="G800" s="104"/>
      <c r="H800" s="105"/>
      <c r="I800" s="106">
        <f t="shared" si="507"/>
        <v>1</v>
      </c>
      <c r="J800" s="118" t="str">
        <f>IF('変更シート（１回目）'!L800="なし",'変更シート（１回目）'!J800,'変更シート（１回目）'!N800)</f>
        <v>【住宅手当】</v>
      </c>
      <c r="K800" s="107">
        <f>'変更シート（１回目）'!T800</f>
        <v>0</v>
      </c>
      <c r="L800" s="300" t="s">
        <v>108</v>
      </c>
      <c r="M800" s="333"/>
      <c r="N800" s="288" t="s">
        <v>20</v>
      </c>
      <c r="O800" s="289"/>
      <c r="P800" s="289"/>
      <c r="Q800" s="289"/>
      <c r="R800" s="289"/>
      <c r="S800" s="290" t="s">
        <v>17</v>
      </c>
      <c r="T800" s="107">
        <f t="shared" si="518"/>
        <v>0</v>
      </c>
      <c r="U800" s="107">
        <f t="shared" si="508"/>
        <v>0</v>
      </c>
      <c r="V800" s="291"/>
      <c r="X800" s="70" t="str">
        <f t="shared" si="496"/>
        <v>【住宅手当】</v>
      </c>
      <c r="Y800" s="70">
        <f t="shared" si="509"/>
        <v>0.5</v>
      </c>
      <c r="Z800" s="70">
        <f t="shared" si="510"/>
        <v>0</v>
      </c>
      <c r="AA800" s="70">
        <f t="shared" si="511"/>
        <v>0</v>
      </c>
      <c r="AB800" s="77">
        <f t="shared" si="512"/>
        <v>0</v>
      </c>
      <c r="AC800" s="70">
        <f t="shared" si="513"/>
        <v>0</v>
      </c>
      <c r="AD800" s="77">
        <f t="shared" si="514"/>
        <v>0</v>
      </c>
      <c r="AE800" s="70">
        <f t="shared" si="515"/>
        <v>0</v>
      </c>
      <c r="AF800" s="70">
        <f t="shared" si="516"/>
        <v>0</v>
      </c>
      <c r="AG800" s="70">
        <f t="shared" si="517"/>
        <v>0</v>
      </c>
    </row>
    <row r="801" spans="1:33" s="70" customFormat="1" ht="20.5" customHeight="1" thickBot="1" x14ac:dyDescent="0.6">
      <c r="A801" s="315"/>
      <c r="B801" s="89" t="s">
        <v>114</v>
      </c>
      <c r="C801" s="182">
        <f>ROUNDDOWN(SUM(K791:K802),-3)</f>
        <v>0</v>
      </c>
      <c r="D801" s="177">
        <f>ROUNDDOWN(SUM(T791:T802),-3)</f>
        <v>0</v>
      </c>
      <c r="E801" s="89"/>
      <c r="F801" s="102">
        <v>11</v>
      </c>
      <c r="G801" s="104"/>
      <c r="H801" s="105"/>
      <c r="I801" s="106">
        <f t="shared" si="507"/>
        <v>1</v>
      </c>
      <c r="J801" s="118" t="str">
        <f>IF('変更シート（１回目）'!L801="なし",'変更シート（１回目）'!J801,'変更シート（１回目）'!N801)</f>
        <v>【住宅手当】</v>
      </c>
      <c r="K801" s="107">
        <f>'変更シート（１回目）'!T801</f>
        <v>0</v>
      </c>
      <c r="L801" s="300" t="s">
        <v>108</v>
      </c>
      <c r="M801" s="333"/>
      <c r="N801" s="288" t="s">
        <v>20</v>
      </c>
      <c r="O801" s="289"/>
      <c r="P801" s="289"/>
      <c r="Q801" s="289"/>
      <c r="R801" s="289"/>
      <c r="S801" s="290" t="s">
        <v>17</v>
      </c>
      <c r="T801" s="107">
        <f t="shared" si="518"/>
        <v>0</v>
      </c>
      <c r="U801" s="107">
        <f t="shared" si="508"/>
        <v>0</v>
      </c>
      <c r="V801" s="291"/>
      <c r="X801" s="70" t="str">
        <f t="shared" si="496"/>
        <v>【住宅手当】</v>
      </c>
      <c r="Y801" s="70">
        <f t="shared" si="509"/>
        <v>0.5</v>
      </c>
      <c r="Z801" s="70">
        <f t="shared" si="510"/>
        <v>0</v>
      </c>
      <c r="AA801" s="70">
        <f t="shared" si="511"/>
        <v>0</v>
      </c>
      <c r="AB801" s="77">
        <f t="shared" si="512"/>
        <v>0</v>
      </c>
      <c r="AC801" s="70">
        <f t="shared" si="513"/>
        <v>0</v>
      </c>
      <c r="AD801" s="77">
        <f t="shared" si="514"/>
        <v>0</v>
      </c>
      <c r="AE801" s="70">
        <f t="shared" si="515"/>
        <v>0</v>
      </c>
      <c r="AF801" s="70">
        <f t="shared" si="516"/>
        <v>0</v>
      </c>
      <c r="AG801" s="70">
        <f t="shared" si="517"/>
        <v>0</v>
      </c>
    </row>
    <row r="802" spans="1:33" s="70" customFormat="1" ht="20.5" customHeight="1" thickBot="1" x14ac:dyDescent="0.6">
      <c r="A802" s="315"/>
      <c r="B802" s="183" t="s">
        <v>115</v>
      </c>
      <c r="C802" s="178"/>
      <c r="D802" s="179">
        <f>D801-C801</f>
        <v>0</v>
      </c>
      <c r="E802" s="90"/>
      <c r="F802" s="108">
        <v>12</v>
      </c>
      <c r="G802" s="109"/>
      <c r="H802" s="110"/>
      <c r="I802" s="111">
        <f t="shared" si="507"/>
        <v>1</v>
      </c>
      <c r="J802" s="120" t="str">
        <f>IF('変更シート（１回目）'!L802="なし",'変更シート（１回目）'!J802,'変更シート（１回目）'!N802)</f>
        <v>【住宅手当】</v>
      </c>
      <c r="K802" s="112">
        <f>'変更シート（１回目）'!T802</f>
        <v>0</v>
      </c>
      <c r="L802" s="303" t="s">
        <v>108</v>
      </c>
      <c r="M802" s="334"/>
      <c r="N802" s="295" t="s">
        <v>20</v>
      </c>
      <c r="O802" s="296"/>
      <c r="P802" s="296"/>
      <c r="Q802" s="296"/>
      <c r="R802" s="296"/>
      <c r="S802" s="297" t="s">
        <v>17</v>
      </c>
      <c r="T802" s="112">
        <f t="shared" si="518"/>
        <v>0</v>
      </c>
      <c r="U802" s="112">
        <f t="shared" si="508"/>
        <v>0</v>
      </c>
      <c r="V802" s="298"/>
      <c r="X802" s="70" t="str">
        <f t="shared" si="496"/>
        <v>【住宅手当】</v>
      </c>
      <c r="Y802" s="70">
        <f t="shared" si="509"/>
        <v>0.5</v>
      </c>
      <c r="Z802" s="70">
        <f t="shared" si="510"/>
        <v>0</v>
      </c>
      <c r="AA802" s="70">
        <f t="shared" si="511"/>
        <v>0</v>
      </c>
      <c r="AB802" s="77">
        <f t="shared" si="512"/>
        <v>0</v>
      </c>
      <c r="AC802" s="70">
        <f t="shared" si="513"/>
        <v>0</v>
      </c>
      <c r="AD802" s="77">
        <f t="shared" si="514"/>
        <v>0</v>
      </c>
      <c r="AE802" s="70">
        <f t="shared" si="515"/>
        <v>0</v>
      </c>
      <c r="AF802" s="70">
        <f t="shared" si="516"/>
        <v>0</v>
      </c>
      <c r="AG802" s="70">
        <f t="shared" si="517"/>
        <v>0</v>
      </c>
    </row>
    <row r="803" spans="1:33" s="70" customFormat="1" ht="3.65" customHeight="1" x14ac:dyDescent="0.55000000000000004">
      <c r="A803" s="147"/>
      <c r="B803" s="91"/>
      <c r="C803" s="71"/>
      <c r="D803" s="151"/>
      <c r="E803" s="92"/>
      <c r="F803" s="71"/>
      <c r="G803" s="93"/>
      <c r="H803" s="93"/>
      <c r="I803" s="94"/>
      <c r="J803" s="156"/>
      <c r="K803" s="95"/>
      <c r="L803" s="156"/>
      <c r="M803" s="157"/>
      <c r="N803" s="267"/>
      <c r="O803" s="268"/>
      <c r="P803" s="268"/>
      <c r="Q803" s="268"/>
      <c r="R803" s="268"/>
      <c r="S803" s="267"/>
      <c r="T803" s="95"/>
      <c r="U803" s="95"/>
      <c r="V803" s="96"/>
      <c r="AB803" s="77"/>
      <c r="AD803" s="77"/>
    </row>
    <row r="804" spans="1:33" s="70" customFormat="1" ht="3.65" customHeight="1" x14ac:dyDescent="0.55000000000000004">
      <c r="A804" s="147"/>
      <c r="B804" s="91"/>
      <c r="C804" s="71"/>
      <c r="D804" s="151"/>
      <c r="E804" s="92"/>
      <c r="F804" s="71"/>
      <c r="G804" s="93"/>
      <c r="H804" s="93"/>
      <c r="I804" s="94"/>
      <c r="J804" s="156"/>
      <c r="K804" s="95"/>
      <c r="L804" s="156"/>
      <c r="M804" s="157"/>
      <c r="N804" s="267"/>
      <c r="O804" s="268"/>
      <c r="P804" s="268"/>
      <c r="Q804" s="268"/>
      <c r="R804" s="268"/>
      <c r="S804" s="267"/>
      <c r="T804" s="95"/>
      <c r="U804" s="95"/>
      <c r="V804" s="96"/>
      <c r="AB804" s="77"/>
      <c r="AD804" s="77"/>
    </row>
    <row r="805" spans="1:33" s="70" customFormat="1" ht="3.65" customHeight="1" x14ac:dyDescent="0.55000000000000004">
      <c r="A805" s="147"/>
      <c r="B805" s="91"/>
      <c r="C805" s="71"/>
      <c r="D805" s="151"/>
      <c r="E805" s="92"/>
      <c r="F805" s="71"/>
      <c r="G805" s="93"/>
      <c r="H805" s="93"/>
      <c r="I805" s="94"/>
      <c r="J805" s="156"/>
      <c r="K805" s="95"/>
      <c r="L805" s="156"/>
      <c r="M805" s="157"/>
      <c r="N805" s="267"/>
      <c r="O805" s="268"/>
      <c r="P805" s="268"/>
      <c r="Q805" s="268"/>
      <c r="R805" s="268"/>
      <c r="S805" s="267"/>
      <c r="T805" s="95"/>
      <c r="U805" s="95"/>
      <c r="V805" s="96"/>
      <c r="AB805" s="77"/>
      <c r="AD805" s="77"/>
    </row>
    <row r="806" spans="1:33" x14ac:dyDescent="0.55000000000000004">
      <c r="A806" s="79"/>
      <c r="N806" s="155"/>
      <c r="O806" s="154"/>
      <c r="P806" s="154"/>
      <c r="Q806" s="154"/>
      <c r="R806" s="154"/>
      <c r="S806" s="154"/>
    </row>
    <row r="807" spans="1:33" x14ac:dyDescent="0.55000000000000004">
      <c r="A807" s="79"/>
      <c r="N807" s="155"/>
      <c r="O807" s="154"/>
      <c r="P807" s="154"/>
      <c r="Q807" s="154"/>
      <c r="R807" s="154"/>
      <c r="S807" s="154"/>
    </row>
    <row r="808" spans="1:33" x14ac:dyDescent="0.55000000000000004">
      <c r="A808" s="79"/>
      <c r="N808" s="155"/>
      <c r="O808" s="154"/>
      <c r="P808" s="154"/>
      <c r="Q808" s="154"/>
      <c r="R808" s="154"/>
      <c r="S808" s="154"/>
    </row>
    <row r="809" spans="1:33" x14ac:dyDescent="0.55000000000000004">
      <c r="A809" s="79"/>
    </row>
    <row r="810" spans="1:33" x14ac:dyDescent="0.55000000000000004">
      <c r="A810" s="79"/>
    </row>
    <row r="811" spans="1:33" x14ac:dyDescent="0.55000000000000004">
      <c r="A811" s="79"/>
    </row>
    <row r="812" spans="1:33" x14ac:dyDescent="0.55000000000000004">
      <c r="A812" s="79"/>
    </row>
    <row r="813" spans="1:33" x14ac:dyDescent="0.55000000000000004">
      <c r="A813" s="79"/>
    </row>
    <row r="814" spans="1:33" x14ac:dyDescent="0.55000000000000004">
      <c r="A814" s="79"/>
    </row>
    <row r="815" spans="1:33" x14ac:dyDescent="0.55000000000000004">
      <c r="A815" s="79"/>
    </row>
    <row r="816" spans="1:33" x14ac:dyDescent="0.55000000000000004">
      <c r="A816" s="79"/>
    </row>
    <row r="817" spans="1:1" x14ac:dyDescent="0.55000000000000004">
      <c r="A817" s="79"/>
    </row>
    <row r="818" spans="1:1" x14ac:dyDescent="0.55000000000000004">
      <c r="A818" s="79"/>
    </row>
    <row r="819" spans="1:1" x14ac:dyDescent="0.55000000000000004">
      <c r="A819" s="79"/>
    </row>
    <row r="820" spans="1:1" x14ac:dyDescent="0.55000000000000004">
      <c r="A820" s="79"/>
    </row>
    <row r="821" spans="1:1" x14ac:dyDescent="0.55000000000000004">
      <c r="A821" s="79"/>
    </row>
    <row r="822" spans="1:1" x14ac:dyDescent="0.55000000000000004">
      <c r="A822" s="79"/>
    </row>
    <row r="823" spans="1:1" x14ac:dyDescent="0.55000000000000004">
      <c r="A823" s="79"/>
    </row>
    <row r="824" spans="1:1" x14ac:dyDescent="0.55000000000000004">
      <c r="A824" s="79"/>
    </row>
    <row r="825" spans="1:1" x14ac:dyDescent="0.55000000000000004">
      <c r="A825" s="79"/>
    </row>
    <row r="826" spans="1:1" x14ac:dyDescent="0.55000000000000004">
      <c r="A826" s="79"/>
    </row>
    <row r="827" spans="1:1" x14ac:dyDescent="0.55000000000000004">
      <c r="A827" s="79"/>
    </row>
    <row r="828" spans="1:1" x14ac:dyDescent="0.55000000000000004">
      <c r="A828" s="79"/>
    </row>
    <row r="829" spans="1:1" x14ac:dyDescent="0.55000000000000004">
      <c r="A829" s="79"/>
    </row>
    <row r="830" spans="1:1" x14ac:dyDescent="0.55000000000000004">
      <c r="A830" s="79"/>
    </row>
    <row r="831" spans="1:1" x14ac:dyDescent="0.55000000000000004">
      <c r="A831" s="79"/>
    </row>
    <row r="832" spans="1:1" x14ac:dyDescent="0.55000000000000004">
      <c r="A832" s="79"/>
    </row>
    <row r="833" spans="1:1" x14ac:dyDescent="0.55000000000000004">
      <c r="A833" s="79"/>
    </row>
    <row r="834" spans="1:1" x14ac:dyDescent="0.55000000000000004">
      <c r="A834" s="79"/>
    </row>
    <row r="835" spans="1:1" x14ac:dyDescent="0.55000000000000004">
      <c r="A835" s="79"/>
    </row>
    <row r="836" spans="1:1" x14ac:dyDescent="0.55000000000000004">
      <c r="A836" s="79"/>
    </row>
    <row r="837" spans="1:1" x14ac:dyDescent="0.55000000000000004">
      <c r="A837" s="79"/>
    </row>
    <row r="838" spans="1:1" x14ac:dyDescent="0.55000000000000004">
      <c r="A838" s="79"/>
    </row>
    <row r="839" spans="1:1" x14ac:dyDescent="0.55000000000000004">
      <c r="A839" s="79"/>
    </row>
    <row r="840" spans="1:1" x14ac:dyDescent="0.55000000000000004">
      <c r="A840" s="79"/>
    </row>
    <row r="841" spans="1:1" x14ac:dyDescent="0.55000000000000004">
      <c r="A841" s="79"/>
    </row>
    <row r="842" spans="1:1" x14ac:dyDescent="0.55000000000000004">
      <c r="A842" s="79"/>
    </row>
    <row r="843" spans="1:1" x14ac:dyDescent="0.55000000000000004">
      <c r="A843" s="79"/>
    </row>
    <row r="844" spans="1:1" x14ac:dyDescent="0.55000000000000004">
      <c r="A844" s="79"/>
    </row>
    <row r="845" spans="1:1" x14ac:dyDescent="0.55000000000000004">
      <c r="A845" s="79"/>
    </row>
    <row r="846" spans="1:1" x14ac:dyDescent="0.55000000000000004">
      <c r="A846" s="79"/>
    </row>
    <row r="847" spans="1:1" x14ac:dyDescent="0.55000000000000004">
      <c r="A847" s="79"/>
    </row>
    <row r="848" spans="1:1" x14ac:dyDescent="0.55000000000000004">
      <c r="A848" s="79"/>
    </row>
    <row r="849" spans="1:1" x14ac:dyDescent="0.55000000000000004">
      <c r="A849" s="79"/>
    </row>
    <row r="850" spans="1:1" x14ac:dyDescent="0.55000000000000004">
      <c r="A850" s="79"/>
    </row>
    <row r="851" spans="1:1" x14ac:dyDescent="0.55000000000000004">
      <c r="A851" s="79"/>
    </row>
    <row r="852" spans="1:1" x14ac:dyDescent="0.55000000000000004">
      <c r="A852" s="79"/>
    </row>
    <row r="853" spans="1:1" x14ac:dyDescent="0.55000000000000004">
      <c r="A853" s="79"/>
    </row>
    <row r="854" spans="1:1" x14ac:dyDescent="0.55000000000000004">
      <c r="A854" s="79"/>
    </row>
    <row r="855" spans="1:1" x14ac:dyDescent="0.55000000000000004">
      <c r="A855" s="79"/>
    </row>
    <row r="856" spans="1:1" x14ac:dyDescent="0.55000000000000004">
      <c r="A856" s="79"/>
    </row>
    <row r="857" spans="1:1" x14ac:dyDescent="0.55000000000000004">
      <c r="A857" s="79"/>
    </row>
    <row r="858" spans="1:1" x14ac:dyDescent="0.55000000000000004">
      <c r="A858" s="79"/>
    </row>
    <row r="859" spans="1:1" x14ac:dyDescent="0.55000000000000004">
      <c r="A859" s="79"/>
    </row>
    <row r="860" spans="1:1" x14ac:dyDescent="0.55000000000000004">
      <c r="A860" s="79"/>
    </row>
    <row r="861" spans="1:1" x14ac:dyDescent="0.55000000000000004">
      <c r="A861" s="79"/>
    </row>
    <row r="862" spans="1:1" x14ac:dyDescent="0.55000000000000004">
      <c r="A862" s="79"/>
    </row>
    <row r="863" spans="1:1" x14ac:dyDescent="0.55000000000000004">
      <c r="A863" s="79"/>
    </row>
    <row r="864" spans="1:1" x14ac:dyDescent="0.55000000000000004">
      <c r="A864" s="79"/>
    </row>
    <row r="865" spans="1:1" x14ac:dyDescent="0.55000000000000004">
      <c r="A865" s="79"/>
    </row>
    <row r="866" spans="1:1" x14ac:dyDescent="0.55000000000000004">
      <c r="A866" s="79"/>
    </row>
    <row r="867" spans="1:1" x14ac:dyDescent="0.55000000000000004">
      <c r="A867" s="79"/>
    </row>
    <row r="868" spans="1:1" x14ac:dyDescent="0.55000000000000004">
      <c r="A868" s="79"/>
    </row>
    <row r="869" spans="1:1" x14ac:dyDescent="0.55000000000000004">
      <c r="A869" s="79"/>
    </row>
    <row r="870" spans="1:1" x14ac:dyDescent="0.55000000000000004">
      <c r="A870" s="79"/>
    </row>
    <row r="871" spans="1:1" x14ac:dyDescent="0.55000000000000004">
      <c r="A871" s="79"/>
    </row>
    <row r="872" spans="1:1" x14ac:dyDescent="0.55000000000000004">
      <c r="A872" s="79"/>
    </row>
    <row r="873" spans="1:1" x14ac:dyDescent="0.55000000000000004">
      <c r="A873" s="79"/>
    </row>
    <row r="874" spans="1:1" x14ac:dyDescent="0.55000000000000004">
      <c r="A874" s="79"/>
    </row>
    <row r="875" spans="1:1" x14ac:dyDescent="0.55000000000000004">
      <c r="A875" s="79"/>
    </row>
    <row r="876" spans="1:1" x14ac:dyDescent="0.55000000000000004">
      <c r="A876" s="79"/>
    </row>
    <row r="877" spans="1:1" x14ac:dyDescent="0.55000000000000004">
      <c r="A877" s="79"/>
    </row>
    <row r="878" spans="1:1" x14ac:dyDescent="0.55000000000000004">
      <c r="A878" s="79"/>
    </row>
    <row r="879" spans="1:1" x14ac:dyDescent="0.55000000000000004">
      <c r="A879" s="79"/>
    </row>
    <row r="880" spans="1:1" x14ac:dyDescent="0.55000000000000004">
      <c r="A880" s="79"/>
    </row>
    <row r="881" spans="1:1" x14ac:dyDescent="0.55000000000000004">
      <c r="A881" s="79"/>
    </row>
    <row r="882" spans="1:1" x14ac:dyDescent="0.55000000000000004">
      <c r="A882" s="79"/>
    </row>
    <row r="883" spans="1:1" x14ac:dyDescent="0.55000000000000004">
      <c r="A883" s="79"/>
    </row>
    <row r="884" spans="1:1" x14ac:dyDescent="0.55000000000000004">
      <c r="A884" s="79"/>
    </row>
    <row r="885" spans="1:1" x14ac:dyDescent="0.55000000000000004">
      <c r="A885" s="79"/>
    </row>
    <row r="886" spans="1:1" x14ac:dyDescent="0.55000000000000004">
      <c r="A886" s="79"/>
    </row>
    <row r="887" spans="1:1" x14ac:dyDescent="0.55000000000000004">
      <c r="A887" s="79"/>
    </row>
    <row r="888" spans="1:1" x14ac:dyDescent="0.55000000000000004">
      <c r="A888" s="79"/>
    </row>
    <row r="889" spans="1:1" x14ac:dyDescent="0.55000000000000004">
      <c r="A889" s="79"/>
    </row>
    <row r="890" spans="1:1" x14ac:dyDescent="0.55000000000000004">
      <c r="A890" s="79"/>
    </row>
    <row r="891" spans="1:1" x14ac:dyDescent="0.55000000000000004">
      <c r="A891" s="79"/>
    </row>
    <row r="892" spans="1:1" x14ac:dyDescent="0.55000000000000004">
      <c r="A892" s="79"/>
    </row>
    <row r="893" spans="1:1" x14ac:dyDescent="0.55000000000000004">
      <c r="A893" s="79"/>
    </row>
    <row r="894" spans="1:1" x14ac:dyDescent="0.55000000000000004">
      <c r="A894" s="79"/>
    </row>
    <row r="895" spans="1:1" x14ac:dyDescent="0.55000000000000004">
      <c r="A895" s="79"/>
    </row>
    <row r="896" spans="1:1" x14ac:dyDescent="0.55000000000000004">
      <c r="A896" s="79"/>
    </row>
    <row r="897" spans="1:1" x14ac:dyDescent="0.55000000000000004">
      <c r="A897" s="79"/>
    </row>
    <row r="898" spans="1:1" x14ac:dyDescent="0.55000000000000004">
      <c r="A898" s="79"/>
    </row>
    <row r="899" spans="1:1" x14ac:dyDescent="0.55000000000000004">
      <c r="A899" s="79"/>
    </row>
    <row r="900" spans="1:1" x14ac:dyDescent="0.55000000000000004">
      <c r="A900" s="79"/>
    </row>
    <row r="901" spans="1:1" x14ac:dyDescent="0.55000000000000004">
      <c r="A901" s="79"/>
    </row>
    <row r="902" spans="1:1" x14ac:dyDescent="0.55000000000000004">
      <c r="A902" s="79"/>
    </row>
    <row r="903" spans="1:1" x14ac:dyDescent="0.55000000000000004">
      <c r="A903" s="79"/>
    </row>
    <row r="904" spans="1:1" x14ac:dyDescent="0.55000000000000004">
      <c r="A904" s="79"/>
    </row>
    <row r="905" spans="1:1" x14ac:dyDescent="0.55000000000000004">
      <c r="A905" s="79"/>
    </row>
    <row r="906" spans="1:1" x14ac:dyDescent="0.55000000000000004">
      <c r="A906" s="79"/>
    </row>
    <row r="907" spans="1:1" x14ac:dyDescent="0.55000000000000004">
      <c r="A907" s="79"/>
    </row>
    <row r="908" spans="1:1" x14ac:dyDescent="0.55000000000000004">
      <c r="A908" s="79"/>
    </row>
    <row r="909" spans="1:1" x14ac:dyDescent="0.55000000000000004">
      <c r="A909" s="79"/>
    </row>
    <row r="910" spans="1:1" x14ac:dyDescent="0.55000000000000004">
      <c r="A910" s="79"/>
    </row>
    <row r="911" spans="1:1" x14ac:dyDescent="0.55000000000000004">
      <c r="A911" s="79"/>
    </row>
    <row r="912" spans="1:1" x14ac:dyDescent="0.55000000000000004">
      <c r="A912" s="79"/>
    </row>
    <row r="913" spans="1:1" x14ac:dyDescent="0.55000000000000004">
      <c r="A913" s="79"/>
    </row>
    <row r="914" spans="1:1" x14ac:dyDescent="0.55000000000000004">
      <c r="A914" s="79"/>
    </row>
    <row r="915" spans="1:1" x14ac:dyDescent="0.55000000000000004">
      <c r="A915" s="79"/>
    </row>
    <row r="916" spans="1:1" x14ac:dyDescent="0.55000000000000004">
      <c r="A916" s="79"/>
    </row>
    <row r="917" spans="1:1" x14ac:dyDescent="0.55000000000000004">
      <c r="A917" s="79"/>
    </row>
    <row r="918" spans="1:1" x14ac:dyDescent="0.55000000000000004">
      <c r="A918" s="79"/>
    </row>
    <row r="919" spans="1:1" x14ac:dyDescent="0.55000000000000004">
      <c r="A919" s="79"/>
    </row>
    <row r="920" spans="1:1" x14ac:dyDescent="0.55000000000000004">
      <c r="A920" s="79"/>
    </row>
    <row r="921" spans="1:1" x14ac:dyDescent="0.55000000000000004">
      <c r="A921" s="79"/>
    </row>
    <row r="922" spans="1:1" x14ac:dyDescent="0.55000000000000004">
      <c r="A922" s="79"/>
    </row>
    <row r="923" spans="1:1" x14ac:dyDescent="0.55000000000000004">
      <c r="A923" s="79"/>
    </row>
    <row r="924" spans="1:1" x14ac:dyDescent="0.55000000000000004">
      <c r="A924" s="79"/>
    </row>
    <row r="925" spans="1:1" x14ac:dyDescent="0.55000000000000004">
      <c r="A925" s="79"/>
    </row>
    <row r="926" spans="1:1" x14ac:dyDescent="0.55000000000000004">
      <c r="A926" s="79"/>
    </row>
    <row r="927" spans="1:1" x14ac:dyDescent="0.55000000000000004">
      <c r="A927" s="79"/>
    </row>
    <row r="928" spans="1:1" x14ac:dyDescent="0.55000000000000004">
      <c r="A928" s="79"/>
    </row>
    <row r="929" spans="1:1" x14ac:dyDescent="0.55000000000000004">
      <c r="A929" s="79"/>
    </row>
    <row r="930" spans="1:1" x14ac:dyDescent="0.55000000000000004">
      <c r="A930" s="79"/>
    </row>
    <row r="931" spans="1:1" x14ac:dyDescent="0.55000000000000004">
      <c r="A931" s="79"/>
    </row>
    <row r="932" spans="1:1" x14ac:dyDescent="0.55000000000000004">
      <c r="A932" s="79"/>
    </row>
    <row r="933" spans="1:1" x14ac:dyDescent="0.55000000000000004">
      <c r="A933" s="79"/>
    </row>
    <row r="934" spans="1:1" x14ac:dyDescent="0.55000000000000004">
      <c r="A934" s="79"/>
    </row>
    <row r="935" spans="1:1" x14ac:dyDescent="0.55000000000000004">
      <c r="A935" s="79"/>
    </row>
    <row r="936" spans="1:1" x14ac:dyDescent="0.55000000000000004">
      <c r="A936" s="79"/>
    </row>
    <row r="937" spans="1:1" x14ac:dyDescent="0.55000000000000004">
      <c r="A937" s="79"/>
    </row>
    <row r="938" spans="1:1" x14ac:dyDescent="0.55000000000000004">
      <c r="A938" s="79"/>
    </row>
    <row r="939" spans="1:1" x14ac:dyDescent="0.55000000000000004">
      <c r="A939" s="79"/>
    </row>
    <row r="940" spans="1:1" x14ac:dyDescent="0.55000000000000004">
      <c r="A940" s="79"/>
    </row>
    <row r="941" spans="1:1" x14ac:dyDescent="0.55000000000000004">
      <c r="A941" s="79"/>
    </row>
    <row r="942" spans="1:1" x14ac:dyDescent="0.55000000000000004">
      <c r="A942" s="79"/>
    </row>
    <row r="943" spans="1:1" x14ac:dyDescent="0.55000000000000004">
      <c r="A943" s="79"/>
    </row>
    <row r="944" spans="1:1" x14ac:dyDescent="0.55000000000000004">
      <c r="A944" s="79"/>
    </row>
    <row r="945" spans="1:1" x14ac:dyDescent="0.55000000000000004">
      <c r="A945" s="79"/>
    </row>
    <row r="946" spans="1:1" x14ac:dyDescent="0.55000000000000004">
      <c r="A946" s="79"/>
    </row>
    <row r="947" spans="1:1" x14ac:dyDescent="0.55000000000000004">
      <c r="A947" s="79"/>
    </row>
    <row r="948" spans="1:1" x14ac:dyDescent="0.55000000000000004">
      <c r="A948" s="79"/>
    </row>
    <row r="949" spans="1:1" x14ac:dyDescent="0.55000000000000004">
      <c r="A949" s="79"/>
    </row>
    <row r="950" spans="1:1" x14ac:dyDescent="0.55000000000000004">
      <c r="A950" s="79"/>
    </row>
    <row r="951" spans="1:1" x14ac:dyDescent="0.55000000000000004">
      <c r="A951" s="79"/>
    </row>
    <row r="952" spans="1:1" x14ac:dyDescent="0.55000000000000004">
      <c r="A952" s="79"/>
    </row>
    <row r="953" spans="1:1" x14ac:dyDescent="0.55000000000000004">
      <c r="A953" s="79"/>
    </row>
    <row r="954" spans="1:1" x14ac:dyDescent="0.55000000000000004">
      <c r="A954" s="79"/>
    </row>
    <row r="955" spans="1:1" x14ac:dyDescent="0.55000000000000004">
      <c r="A955" s="79"/>
    </row>
    <row r="956" spans="1:1" x14ac:dyDescent="0.55000000000000004">
      <c r="A956" s="79"/>
    </row>
    <row r="957" spans="1:1" x14ac:dyDescent="0.55000000000000004">
      <c r="A957" s="79"/>
    </row>
    <row r="958" spans="1:1" x14ac:dyDescent="0.55000000000000004">
      <c r="A958" s="79"/>
    </row>
    <row r="959" spans="1:1" x14ac:dyDescent="0.55000000000000004">
      <c r="A959" s="79"/>
    </row>
    <row r="960" spans="1:1" x14ac:dyDescent="0.55000000000000004">
      <c r="A960" s="79"/>
    </row>
    <row r="961" spans="1:1" x14ac:dyDescent="0.55000000000000004">
      <c r="A961" s="79"/>
    </row>
    <row r="962" spans="1:1" x14ac:dyDescent="0.55000000000000004">
      <c r="A962" s="79"/>
    </row>
    <row r="963" spans="1:1" x14ac:dyDescent="0.55000000000000004">
      <c r="A963" s="79"/>
    </row>
    <row r="964" spans="1:1" x14ac:dyDescent="0.55000000000000004">
      <c r="A964" s="79"/>
    </row>
    <row r="965" spans="1:1" x14ac:dyDescent="0.55000000000000004">
      <c r="A965" s="79"/>
    </row>
    <row r="966" spans="1:1" x14ac:dyDescent="0.55000000000000004">
      <c r="A966" s="79"/>
    </row>
    <row r="967" spans="1:1" x14ac:dyDescent="0.55000000000000004">
      <c r="A967" s="79"/>
    </row>
    <row r="968" spans="1:1" x14ac:dyDescent="0.55000000000000004">
      <c r="A968" s="79"/>
    </row>
    <row r="969" spans="1:1" x14ac:dyDescent="0.55000000000000004">
      <c r="A969" s="79"/>
    </row>
    <row r="970" spans="1:1" x14ac:dyDescent="0.55000000000000004">
      <c r="A970" s="79"/>
    </row>
    <row r="971" spans="1:1" x14ac:dyDescent="0.55000000000000004">
      <c r="A971" s="79"/>
    </row>
    <row r="972" spans="1:1" x14ac:dyDescent="0.55000000000000004">
      <c r="A972" s="79"/>
    </row>
    <row r="973" spans="1:1" x14ac:dyDescent="0.55000000000000004">
      <c r="A973" s="79"/>
    </row>
    <row r="974" spans="1:1" x14ac:dyDescent="0.55000000000000004">
      <c r="A974" s="79"/>
    </row>
    <row r="975" spans="1:1" x14ac:dyDescent="0.55000000000000004">
      <c r="A975" s="79"/>
    </row>
    <row r="976" spans="1:1" x14ac:dyDescent="0.55000000000000004">
      <c r="A976" s="79"/>
    </row>
    <row r="977" spans="1:1" x14ac:dyDescent="0.55000000000000004">
      <c r="A977" s="79"/>
    </row>
    <row r="978" spans="1:1" x14ac:dyDescent="0.55000000000000004">
      <c r="A978" s="79"/>
    </row>
    <row r="979" spans="1:1" x14ac:dyDescent="0.55000000000000004">
      <c r="A979" s="79"/>
    </row>
    <row r="980" spans="1:1" x14ac:dyDescent="0.55000000000000004">
      <c r="A980" s="79"/>
    </row>
    <row r="981" spans="1:1" x14ac:dyDescent="0.55000000000000004">
      <c r="A981" s="79"/>
    </row>
    <row r="982" spans="1:1" x14ac:dyDescent="0.55000000000000004">
      <c r="A982" s="79"/>
    </row>
    <row r="983" spans="1:1" x14ac:dyDescent="0.55000000000000004">
      <c r="A983" s="79"/>
    </row>
    <row r="984" spans="1:1" x14ac:dyDescent="0.55000000000000004">
      <c r="A984" s="79"/>
    </row>
    <row r="985" spans="1:1" x14ac:dyDescent="0.55000000000000004">
      <c r="A985" s="79"/>
    </row>
    <row r="986" spans="1:1" x14ac:dyDescent="0.55000000000000004">
      <c r="A986" s="79"/>
    </row>
    <row r="987" spans="1:1" x14ac:dyDescent="0.55000000000000004">
      <c r="A987" s="79"/>
    </row>
    <row r="988" spans="1:1" x14ac:dyDescent="0.55000000000000004">
      <c r="A988" s="79"/>
    </row>
    <row r="989" spans="1:1" x14ac:dyDescent="0.55000000000000004">
      <c r="A989" s="79"/>
    </row>
    <row r="990" spans="1:1" x14ac:dyDescent="0.55000000000000004">
      <c r="A990" s="79"/>
    </row>
    <row r="991" spans="1:1" x14ac:dyDescent="0.55000000000000004">
      <c r="A991" s="79"/>
    </row>
    <row r="992" spans="1:1" x14ac:dyDescent="0.55000000000000004">
      <c r="A992" s="79"/>
    </row>
    <row r="993" spans="1:1" x14ac:dyDescent="0.55000000000000004">
      <c r="A993" s="79"/>
    </row>
    <row r="994" spans="1:1" x14ac:dyDescent="0.55000000000000004">
      <c r="A994" s="79"/>
    </row>
    <row r="995" spans="1:1" x14ac:dyDescent="0.55000000000000004">
      <c r="A995" s="79"/>
    </row>
    <row r="996" spans="1:1" x14ac:dyDescent="0.55000000000000004">
      <c r="A996" s="79"/>
    </row>
    <row r="997" spans="1:1" x14ac:dyDescent="0.55000000000000004">
      <c r="A997" s="79"/>
    </row>
    <row r="998" spans="1:1" x14ac:dyDescent="0.55000000000000004">
      <c r="A998" s="79"/>
    </row>
    <row r="999" spans="1:1" x14ac:dyDescent="0.55000000000000004">
      <c r="A999" s="79"/>
    </row>
    <row r="1000" spans="1:1" x14ac:dyDescent="0.55000000000000004">
      <c r="A1000" s="79"/>
    </row>
    <row r="1001" spans="1:1" x14ac:dyDescent="0.55000000000000004">
      <c r="A1001" s="79"/>
    </row>
    <row r="1002" spans="1:1" x14ac:dyDescent="0.55000000000000004">
      <c r="A1002" s="79"/>
    </row>
    <row r="1003" spans="1:1" x14ac:dyDescent="0.55000000000000004">
      <c r="A1003" s="79"/>
    </row>
    <row r="1004" spans="1:1" x14ac:dyDescent="0.55000000000000004">
      <c r="A1004" s="79"/>
    </row>
    <row r="1005" spans="1:1" x14ac:dyDescent="0.55000000000000004">
      <c r="A1005" s="79"/>
    </row>
    <row r="1006" spans="1:1" x14ac:dyDescent="0.55000000000000004">
      <c r="A1006" s="79"/>
    </row>
    <row r="1007" spans="1:1" x14ac:dyDescent="0.55000000000000004">
      <c r="A1007" s="79"/>
    </row>
    <row r="1008" spans="1:1" x14ac:dyDescent="0.55000000000000004">
      <c r="A1008" s="79"/>
    </row>
    <row r="1009" spans="1:1" x14ac:dyDescent="0.55000000000000004">
      <c r="A1009" s="79"/>
    </row>
    <row r="1010" spans="1:1" x14ac:dyDescent="0.55000000000000004">
      <c r="A1010" s="79"/>
    </row>
    <row r="1011" spans="1:1" x14ac:dyDescent="0.55000000000000004">
      <c r="A1011" s="79"/>
    </row>
    <row r="1012" spans="1:1" x14ac:dyDescent="0.55000000000000004">
      <c r="A1012" s="79"/>
    </row>
    <row r="1013" spans="1:1" x14ac:dyDescent="0.55000000000000004">
      <c r="A1013" s="79"/>
    </row>
    <row r="1014" spans="1:1" x14ac:dyDescent="0.55000000000000004">
      <c r="A1014" s="79"/>
    </row>
    <row r="1015" spans="1:1" x14ac:dyDescent="0.55000000000000004">
      <c r="A1015" s="79"/>
    </row>
    <row r="1016" spans="1:1" x14ac:dyDescent="0.55000000000000004">
      <c r="A1016" s="79"/>
    </row>
    <row r="1017" spans="1:1" x14ac:dyDescent="0.55000000000000004">
      <c r="A1017" s="79"/>
    </row>
    <row r="1018" spans="1:1" x14ac:dyDescent="0.55000000000000004">
      <c r="A1018" s="79"/>
    </row>
    <row r="1019" spans="1:1" x14ac:dyDescent="0.55000000000000004">
      <c r="A1019" s="79"/>
    </row>
    <row r="1020" spans="1:1" x14ac:dyDescent="0.55000000000000004">
      <c r="A1020" s="79"/>
    </row>
    <row r="1021" spans="1:1" x14ac:dyDescent="0.55000000000000004">
      <c r="A1021" s="79"/>
    </row>
    <row r="1022" spans="1:1" x14ac:dyDescent="0.55000000000000004">
      <c r="A1022" s="79"/>
    </row>
    <row r="1023" spans="1:1" x14ac:dyDescent="0.55000000000000004">
      <c r="A1023" s="79"/>
    </row>
    <row r="1024" spans="1:1" x14ac:dyDescent="0.55000000000000004">
      <c r="A1024" s="79"/>
    </row>
    <row r="1025" spans="1:1" x14ac:dyDescent="0.55000000000000004">
      <c r="A1025" s="79"/>
    </row>
    <row r="1026" spans="1:1" x14ac:dyDescent="0.55000000000000004">
      <c r="A1026" s="79"/>
    </row>
    <row r="1027" spans="1:1" x14ac:dyDescent="0.55000000000000004">
      <c r="A1027" s="79"/>
    </row>
    <row r="1028" spans="1:1" x14ac:dyDescent="0.55000000000000004">
      <c r="A1028" s="79"/>
    </row>
    <row r="1029" spans="1:1" x14ac:dyDescent="0.55000000000000004">
      <c r="A1029" s="79"/>
    </row>
    <row r="1030" spans="1:1" x14ac:dyDescent="0.55000000000000004">
      <c r="A1030" s="79"/>
    </row>
    <row r="1031" spans="1:1" x14ac:dyDescent="0.55000000000000004">
      <c r="A1031" s="79"/>
    </row>
    <row r="1032" spans="1:1" x14ac:dyDescent="0.55000000000000004">
      <c r="A1032" s="79"/>
    </row>
    <row r="1033" spans="1:1" x14ac:dyDescent="0.55000000000000004">
      <c r="A1033" s="79"/>
    </row>
    <row r="1034" spans="1:1" x14ac:dyDescent="0.55000000000000004">
      <c r="A1034" s="79"/>
    </row>
    <row r="1035" spans="1:1" x14ac:dyDescent="0.55000000000000004">
      <c r="A1035" s="79"/>
    </row>
    <row r="1036" spans="1:1" x14ac:dyDescent="0.55000000000000004">
      <c r="A1036" s="79"/>
    </row>
    <row r="1037" spans="1:1" x14ac:dyDescent="0.55000000000000004">
      <c r="A1037" s="79"/>
    </row>
    <row r="1038" spans="1:1" x14ac:dyDescent="0.55000000000000004">
      <c r="A1038" s="79"/>
    </row>
    <row r="1039" spans="1:1" x14ac:dyDescent="0.55000000000000004">
      <c r="A1039" s="79"/>
    </row>
    <row r="1040" spans="1:1" x14ac:dyDescent="0.55000000000000004">
      <c r="A1040" s="79"/>
    </row>
    <row r="1041" spans="1:1" x14ac:dyDescent="0.55000000000000004">
      <c r="A1041" s="79"/>
    </row>
    <row r="1042" spans="1:1" x14ac:dyDescent="0.55000000000000004">
      <c r="A1042" s="79"/>
    </row>
    <row r="1043" spans="1:1" x14ac:dyDescent="0.55000000000000004">
      <c r="A1043" s="79"/>
    </row>
    <row r="1044" spans="1:1" x14ac:dyDescent="0.55000000000000004">
      <c r="A1044" s="79"/>
    </row>
    <row r="1045" spans="1:1" x14ac:dyDescent="0.55000000000000004">
      <c r="A1045" s="79"/>
    </row>
    <row r="1046" spans="1:1" x14ac:dyDescent="0.55000000000000004">
      <c r="A1046" s="79"/>
    </row>
    <row r="1047" spans="1:1" x14ac:dyDescent="0.55000000000000004">
      <c r="A1047" s="79"/>
    </row>
    <row r="1048" spans="1:1" x14ac:dyDescent="0.55000000000000004">
      <c r="A1048" s="79"/>
    </row>
    <row r="1049" spans="1:1" x14ac:dyDescent="0.55000000000000004">
      <c r="A1049" s="79"/>
    </row>
    <row r="1050" spans="1:1" x14ac:dyDescent="0.55000000000000004">
      <c r="A1050" s="79"/>
    </row>
    <row r="1051" spans="1:1" x14ac:dyDescent="0.55000000000000004">
      <c r="A1051" s="79"/>
    </row>
    <row r="1052" spans="1:1" x14ac:dyDescent="0.55000000000000004">
      <c r="A1052" s="79"/>
    </row>
    <row r="1053" spans="1:1" x14ac:dyDescent="0.55000000000000004">
      <c r="A1053" s="79"/>
    </row>
    <row r="1054" spans="1:1" x14ac:dyDescent="0.55000000000000004">
      <c r="A1054" s="79"/>
    </row>
    <row r="1055" spans="1:1" x14ac:dyDescent="0.55000000000000004">
      <c r="A1055" s="79"/>
    </row>
    <row r="1056" spans="1:1" x14ac:dyDescent="0.55000000000000004">
      <c r="A1056" s="79"/>
    </row>
    <row r="1057" spans="1:1" x14ac:dyDescent="0.55000000000000004">
      <c r="A1057" s="79"/>
    </row>
    <row r="1058" spans="1:1" x14ac:dyDescent="0.55000000000000004">
      <c r="A1058" s="79"/>
    </row>
    <row r="1059" spans="1:1" x14ac:dyDescent="0.55000000000000004">
      <c r="A1059" s="79"/>
    </row>
    <row r="1060" spans="1:1" x14ac:dyDescent="0.55000000000000004">
      <c r="A1060" s="79"/>
    </row>
    <row r="1061" spans="1:1" x14ac:dyDescent="0.55000000000000004">
      <c r="A1061" s="79"/>
    </row>
    <row r="1062" spans="1:1" x14ac:dyDescent="0.55000000000000004">
      <c r="A1062" s="79"/>
    </row>
    <row r="1063" spans="1:1" x14ac:dyDescent="0.55000000000000004">
      <c r="A1063" s="79"/>
    </row>
    <row r="1064" spans="1:1" x14ac:dyDescent="0.55000000000000004">
      <c r="A1064" s="79"/>
    </row>
    <row r="1065" spans="1:1" x14ac:dyDescent="0.55000000000000004">
      <c r="A1065" s="79"/>
    </row>
    <row r="1066" spans="1:1" x14ac:dyDescent="0.55000000000000004">
      <c r="A1066" s="79"/>
    </row>
    <row r="1067" spans="1:1" x14ac:dyDescent="0.55000000000000004">
      <c r="A1067" s="79"/>
    </row>
    <row r="1068" spans="1:1" x14ac:dyDescent="0.55000000000000004">
      <c r="A1068" s="79"/>
    </row>
    <row r="1069" spans="1:1" x14ac:dyDescent="0.55000000000000004">
      <c r="A1069" s="79"/>
    </row>
    <row r="1070" spans="1:1" x14ac:dyDescent="0.55000000000000004">
      <c r="A1070" s="79"/>
    </row>
    <row r="1071" spans="1:1" x14ac:dyDescent="0.55000000000000004">
      <c r="A1071" s="79"/>
    </row>
    <row r="1072" spans="1:1" x14ac:dyDescent="0.55000000000000004">
      <c r="A1072" s="79"/>
    </row>
    <row r="1073" spans="1:1" x14ac:dyDescent="0.55000000000000004">
      <c r="A1073" s="79"/>
    </row>
    <row r="1074" spans="1:1" x14ac:dyDescent="0.55000000000000004">
      <c r="A1074" s="79"/>
    </row>
    <row r="1075" spans="1:1" x14ac:dyDescent="0.55000000000000004">
      <c r="A1075" s="79"/>
    </row>
    <row r="1076" spans="1:1" x14ac:dyDescent="0.55000000000000004">
      <c r="A1076" s="79"/>
    </row>
    <row r="1077" spans="1:1" x14ac:dyDescent="0.55000000000000004">
      <c r="A1077" s="79"/>
    </row>
    <row r="1078" spans="1:1" x14ac:dyDescent="0.55000000000000004">
      <c r="A1078" s="79"/>
    </row>
    <row r="1079" spans="1:1" x14ac:dyDescent="0.55000000000000004">
      <c r="A1079" s="79"/>
    </row>
    <row r="1080" spans="1:1" x14ac:dyDescent="0.55000000000000004">
      <c r="A1080" s="79"/>
    </row>
    <row r="1081" spans="1:1" x14ac:dyDescent="0.55000000000000004">
      <c r="A1081" s="79"/>
    </row>
    <row r="1082" spans="1:1" x14ac:dyDescent="0.55000000000000004">
      <c r="A1082" s="79"/>
    </row>
    <row r="1083" spans="1:1" x14ac:dyDescent="0.55000000000000004">
      <c r="A1083" s="79"/>
    </row>
    <row r="1084" spans="1:1" x14ac:dyDescent="0.55000000000000004">
      <c r="A1084" s="79"/>
    </row>
    <row r="1085" spans="1:1" x14ac:dyDescent="0.55000000000000004">
      <c r="A1085" s="79"/>
    </row>
    <row r="1086" spans="1:1" x14ac:dyDescent="0.55000000000000004">
      <c r="A1086" s="79"/>
    </row>
    <row r="1087" spans="1:1" x14ac:dyDescent="0.55000000000000004">
      <c r="A1087" s="79"/>
    </row>
    <row r="1088" spans="1:1" x14ac:dyDescent="0.55000000000000004">
      <c r="A1088" s="79"/>
    </row>
    <row r="1089" spans="1:1" x14ac:dyDescent="0.55000000000000004">
      <c r="A1089" s="79"/>
    </row>
    <row r="1090" spans="1:1" x14ac:dyDescent="0.55000000000000004">
      <c r="A1090" s="79"/>
    </row>
    <row r="1091" spans="1:1" x14ac:dyDescent="0.55000000000000004">
      <c r="A1091" s="79"/>
    </row>
    <row r="1092" spans="1:1" x14ac:dyDescent="0.55000000000000004">
      <c r="A1092" s="79"/>
    </row>
    <row r="1093" spans="1:1" x14ac:dyDescent="0.55000000000000004">
      <c r="A1093" s="79"/>
    </row>
    <row r="1094" spans="1:1" x14ac:dyDescent="0.55000000000000004">
      <c r="A1094" s="79"/>
    </row>
    <row r="1095" spans="1:1" x14ac:dyDescent="0.55000000000000004">
      <c r="A1095" s="79"/>
    </row>
    <row r="1096" spans="1:1" x14ac:dyDescent="0.55000000000000004">
      <c r="A1096" s="79"/>
    </row>
    <row r="1097" spans="1:1" x14ac:dyDescent="0.55000000000000004">
      <c r="A1097" s="79"/>
    </row>
    <row r="1098" spans="1:1" x14ac:dyDescent="0.55000000000000004">
      <c r="A1098" s="79"/>
    </row>
    <row r="1099" spans="1:1" x14ac:dyDescent="0.55000000000000004">
      <c r="A1099" s="79"/>
    </row>
    <row r="1100" spans="1:1" x14ac:dyDescent="0.55000000000000004">
      <c r="A1100" s="79"/>
    </row>
    <row r="1101" spans="1:1" x14ac:dyDescent="0.55000000000000004">
      <c r="A1101" s="79"/>
    </row>
    <row r="1102" spans="1:1" x14ac:dyDescent="0.55000000000000004">
      <c r="A1102" s="79"/>
    </row>
    <row r="1103" spans="1:1" x14ac:dyDescent="0.55000000000000004">
      <c r="A1103" s="79"/>
    </row>
    <row r="1104" spans="1:1" x14ac:dyDescent="0.55000000000000004">
      <c r="A1104" s="79"/>
    </row>
    <row r="1105" spans="1:1" x14ac:dyDescent="0.55000000000000004">
      <c r="A1105" s="79"/>
    </row>
    <row r="1106" spans="1:1" x14ac:dyDescent="0.55000000000000004">
      <c r="A1106" s="79"/>
    </row>
    <row r="1107" spans="1:1" x14ac:dyDescent="0.55000000000000004">
      <c r="A1107" s="79"/>
    </row>
    <row r="1108" spans="1:1" x14ac:dyDescent="0.55000000000000004">
      <c r="A1108" s="79"/>
    </row>
    <row r="1109" spans="1:1" x14ac:dyDescent="0.55000000000000004">
      <c r="A1109" s="79"/>
    </row>
    <row r="1110" spans="1:1" x14ac:dyDescent="0.55000000000000004">
      <c r="A1110" s="79"/>
    </row>
    <row r="1111" spans="1:1" x14ac:dyDescent="0.55000000000000004">
      <c r="A1111" s="79"/>
    </row>
    <row r="1112" spans="1:1" x14ac:dyDescent="0.55000000000000004">
      <c r="A1112" s="79"/>
    </row>
    <row r="1113" spans="1:1" x14ac:dyDescent="0.55000000000000004">
      <c r="A1113" s="79"/>
    </row>
    <row r="1114" spans="1:1" x14ac:dyDescent="0.55000000000000004">
      <c r="A1114" s="79"/>
    </row>
    <row r="1115" spans="1:1" x14ac:dyDescent="0.55000000000000004">
      <c r="A1115" s="79"/>
    </row>
    <row r="1116" spans="1:1" x14ac:dyDescent="0.55000000000000004">
      <c r="A1116" s="79"/>
    </row>
    <row r="1117" spans="1:1" x14ac:dyDescent="0.55000000000000004">
      <c r="A1117" s="79"/>
    </row>
    <row r="1118" spans="1:1" x14ac:dyDescent="0.55000000000000004">
      <c r="A1118" s="79"/>
    </row>
    <row r="1119" spans="1:1" x14ac:dyDescent="0.55000000000000004">
      <c r="A1119" s="79"/>
    </row>
    <row r="1120" spans="1:1" x14ac:dyDescent="0.55000000000000004">
      <c r="A1120" s="79"/>
    </row>
    <row r="1121" spans="1:1" x14ac:dyDescent="0.55000000000000004">
      <c r="A1121" s="79"/>
    </row>
    <row r="1122" spans="1:1" x14ac:dyDescent="0.55000000000000004">
      <c r="A1122" s="79"/>
    </row>
    <row r="1123" spans="1:1" x14ac:dyDescent="0.55000000000000004">
      <c r="A1123" s="79"/>
    </row>
    <row r="1124" spans="1:1" x14ac:dyDescent="0.55000000000000004">
      <c r="A1124" s="79"/>
    </row>
    <row r="1125" spans="1:1" x14ac:dyDescent="0.55000000000000004">
      <c r="A1125" s="79"/>
    </row>
    <row r="1126" spans="1:1" x14ac:dyDescent="0.55000000000000004">
      <c r="A1126" s="79"/>
    </row>
    <row r="1127" spans="1:1" x14ac:dyDescent="0.55000000000000004">
      <c r="A1127" s="79"/>
    </row>
    <row r="1128" spans="1:1" x14ac:dyDescent="0.55000000000000004">
      <c r="A1128" s="79"/>
    </row>
    <row r="1129" spans="1:1" x14ac:dyDescent="0.55000000000000004">
      <c r="A1129" s="79"/>
    </row>
    <row r="1130" spans="1:1" x14ac:dyDescent="0.55000000000000004">
      <c r="A1130" s="79"/>
    </row>
    <row r="1131" spans="1:1" x14ac:dyDescent="0.55000000000000004">
      <c r="A1131" s="79"/>
    </row>
    <row r="1132" spans="1:1" x14ac:dyDescent="0.55000000000000004">
      <c r="A1132" s="79"/>
    </row>
    <row r="1133" spans="1:1" x14ac:dyDescent="0.55000000000000004">
      <c r="A1133" s="79"/>
    </row>
    <row r="1134" spans="1:1" x14ac:dyDescent="0.55000000000000004">
      <c r="A1134" s="79"/>
    </row>
    <row r="1135" spans="1:1" x14ac:dyDescent="0.55000000000000004">
      <c r="A1135" s="79"/>
    </row>
    <row r="1136" spans="1:1" x14ac:dyDescent="0.55000000000000004">
      <c r="A1136" s="79"/>
    </row>
    <row r="1137" spans="1:1" x14ac:dyDescent="0.55000000000000004">
      <c r="A1137" s="79"/>
    </row>
    <row r="1138" spans="1:1" x14ac:dyDescent="0.55000000000000004">
      <c r="A1138" s="79"/>
    </row>
    <row r="1139" spans="1:1" x14ac:dyDescent="0.55000000000000004">
      <c r="A1139" s="79"/>
    </row>
    <row r="1140" spans="1:1" x14ac:dyDescent="0.55000000000000004">
      <c r="A1140" s="79"/>
    </row>
    <row r="1141" spans="1:1" x14ac:dyDescent="0.55000000000000004">
      <c r="A1141" s="79"/>
    </row>
    <row r="1142" spans="1:1" x14ac:dyDescent="0.55000000000000004">
      <c r="A1142" s="79"/>
    </row>
    <row r="1143" spans="1:1" x14ac:dyDescent="0.55000000000000004">
      <c r="A1143" s="79"/>
    </row>
    <row r="1144" spans="1:1" x14ac:dyDescent="0.55000000000000004">
      <c r="A1144" s="79"/>
    </row>
    <row r="1145" spans="1:1" x14ac:dyDescent="0.55000000000000004">
      <c r="A1145" s="79"/>
    </row>
    <row r="1146" spans="1:1" x14ac:dyDescent="0.55000000000000004">
      <c r="A1146" s="79"/>
    </row>
    <row r="1147" spans="1:1" x14ac:dyDescent="0.55000000000000004">
      <c r="A1147" s="79"/>
    </row>
    <row r="1148" spans="1:1" x14ac:dyDescent="0.55000000000000004">
      <c r="A1148" s="79"/>
    </row>
    <row r="1149" spans="1:1" x14ac:dyDescent="0.55000000000000004">
      <c r="A1149" s="79"/>
    </row>
    <row r="1150" spans="1:1" x14ac:dyDescent="0.55000000000000004">
      <c r="A1150" s="79"/>
    </row>
    <row r="1151" spans="1:1" x14ac:dyDescent="0.55000000000000004">
      <c r="A1151" s="79"/>
    </row>
    <row r="1152" spans="1:1" x14ac:dyDescent="0.55000000000000004">
      <c r="A1152" s="79"/>
    </row>
    <row r="1153" spans="1:1" x14ac:dyDescent="0.55000000000000004">
      <c r="A1153" s="79"/>
    </row>
    <row r="1154" spans="1:1" x14ac:dyDescent="0.55000000000000004">
      <c r="A1154" s="79"/>
    </row>
    <row r="1155" spans="1:1" x14ac:dyDescent="0.55000000000000004">
      <c r="A1155" s="79"/>
    </row>
    <row r="1156" spans="1:1" x14ac:dyDescent="0.55000000000000004">
      <c r="A1156" s="79"/>
    </row>
    <row r="1157" spans="1:1" x14ac:dyDescent="0.55000000000000004">
      <c r="A1157" s="79"/>
    </row>
    <row r="1158" spans="1:1" x14ac:dyDescent="0.55000000000000004">
      <c r="A1158" s="79"/>
    </row>
    <row r="1159" spans="1:1" x14ac:dyDescent="0.55000000000000004">
      <c r="A1159" s="79"/>
    </row>
    <row r="1160" spans="1:1" x14ac:dyDescent="0.55000000000000004">
      <c r="A1160" s="79"/>
    </row>
    <row r="1161" spans="1:1" x14ac:dyDescent="0.55000000000000004">
      <c r="A1161" s="79"/>
    </row>
    <row r="1162" spans="1:1" x14ac:dyDescent="0.55000000000000004">
      <c r="A1162" s="79"/>
    </row>
    <row r="1163" spans="1:1" x14ac:dyDescent="0.55000000000000004">
      <c r="A1163" s="79"/>
    </row>
    <row r="1164" spans="1:1" x14ac:dyDescent="0.55000000000000004">
      <c r="A1164" s="79"/>
    </row>
    <row r="1165" spans="1:1" x14ac:dyDescent="0.55000000000000004">
      <c r="A1165" s="79"/>
    </row>
    <row r="1166" spans="1:1" x14ac:dyDescent="0.55000000000000004">
      <c r="A1166" s="79"/>
    </row>
    <row r="1167" spans="1:1" x14ac:dyDescent="0.55000000000000004">
      <c r="A1167" s="79"/>
    </row>
    <row r="1168" spans="1:1" x14ac:dyDescent="0.55000000000000004">
      <c r="A1168" s="79"/>
    </row>
    <row r="1169" spans="1:1" x14ac:dyDescent="0.55000000000000004">
      <c r="A1169" s="79"/>
    </row>
    <row r="1170" spans="1:1" x14ac:dyDescent="0.55000000000000004">
      <c r="A1170" s="79"/>
    </row>
    <row r="1171" spans="1:1" x14ac:dyDescent="0.55000000000000004">
      <c r="A1171" s="79"/>
    </row>
    <row r="1172" spans="1:1" x14ac:dyDescent="0.55000000000000004">
      <c r="A1172" s="79"/>
    </row>
    <row r="1173" spans="1:1" x14ac:dyDescent="0.55000000000000004">
      <c r="A1173" s="79"/>
    </row>
    <row r="1174" spans="1:1" x14ac:dyDescent="0.55000000000000004">
      <c r="A1174" s="79"/>
    </row>
    <row r="1175" spans="1:1" x14ac:dyDescent="0.55000000000000004">
      <c r="A1175" s="79"/>
    </row>
    <row r="1176" spans="1:1" x14ac:dyDescent="0.55000000000000004">
      <c r="A1176" s="79"/>
    </row>
    <row r="1177" spans="1:1" x14ac:dyDescent="0.55000000000000004">
      <c r="A1177" s="79"/>
    </row>
    <row r="1178" spans="1:1" x14ac:dyDescent="0.55000000000000004">
      <c r="A1178" s="79"/>
    </row>
    <row r="1179" spans="1:1" x14ac:dyDescent="0.55000000000000004">
      <c r="A1179" s="79"/>
    </row>
    <row r="1180" spans="1:1" x14ac:dyDescent="0.55000000000000004">
      <c r="A1180" s="79"/>
    </row>
    <row r="1181" spans="1:1" x14ac:dyDescent="0.55000000000000004">
      <c r="A1181" s="79"/>
    </row>
    <row r="1182" spans="1:1" x14ac:dyDescent="0.55000000000000004">
      <c r="A1182" s="79"/>
    </row>
    <row r="1183" spans="1:1" x14ac:dyDescent="0.55000000000000004">
      <c r="A1183" s="79"/>
    </row>
    <row r="1184" spans="1:1" x14ac:dyDescent="0.55000000000000004">
      <c r="A1184" s="79"/>
    </row>
    <row r="1185" spans="1:1" x14ac:dyDescent="0.55000000000000004">
      <c r="A1185" s="79"/>
    </row>
    <row r="1186" spans="1:1" x14ac:dyDescent="0.55000000000000004">
      <c r="A1186" s="79"/>
    </row>
    <row r="1187" spans="1:1" x14ac:dyDescent="0.55000000000000004">
      <c r="A1187" s="79"/>
    </row>
    <row r="1188" spans="1:1" x14ac:dyDescent="0.55000000000000004">
      <c r="A1188" s="79"/>
    </row>
    <row r="1189" spans="1:1" x14ac:dyDescent="0.55000000000000004">
      <c r="A1189" s="79"/>
    </row>
    <row r="1190" spans="1:1" x14ac:dyDescent="0.55000000000000004">
      <c r="A1190" s="79"/>
    </row>
    <row r="1191" spans="1:1" x14ac:dyDescent="0.55000000000000004">
      <c r="A1191" s="79"/>
    </row>
    <row r="1192" spans="1:1" x14ac:dyDescent="0.55000000000000004">
      <c r="A1192" s="79"/>
    </row>
    <row r="1193" spans="1:1" x14ac:dyDescent="0.55000000000000004">
      <c r="A1193" s="79"/>
    </row>
    <row r="1194" spans="1:1" x14ac:dyDescent="0.55000000000000004">
      <c r="A1194" s="79"/>
    </row>
    <row r="1195" spans="1:1" x14ac:dyDescent="0.55000000000000004">
      <c r="A1195" s="79"/>
    </row>
    <row r="1196" spans="1:1" x14ac:dyDescent="0.55000000000000004">
      <c r="A1196" s="79"/>
    </row>
    <row r="1197" spans="1:1" x14ac:dyDescent="0.55000000000000004">
      <c r="A1197" s="79"/>
    </row>
    <row r="1198" spans="1:1" x14ac:dyDescent="0.55000000000000004">
      <c r="A1198" s="79"/>
    </row>
    <row r="1199" spans="1:1" x14ac:dyDescent="0.55000000000000004">
      <c r="A1199" s="79"/>
    </row>
    <row r="1200" spans="1:1" x14ac:dyDescent="0.55000000000000004">
      <c r="A1200" s="79"/>
    </row>
    <row r="1201" spans="1:1" x14ac:dyDescent="0.55000000000000004">
      <c r="A1201" s="79"/>
    </row>
    <row r="1202" spans="1:1" x14ac:dyDescent="0.55000000000000004">
      <c r="A1202" s="79"/>
    </row>
    <row r="1203" spans="1:1" x14ac:dyDescent="0.55000000000000004">
      <c r="A1203" s="79"/>
    </row>
    <row r="1204" spans="1:1" x14ac:dyDescent="0.55000000000000004">
      <c r="A1204" s="79"/>
    </row>
    <row r="1205" spans="1:1" x14ac:dyDescent="0.55000000000000004">
      <c r="A1205" s="79"/>
    </row>
    <row r="1206" spans="1:1" x14ac:dyDescent="0.55000000000000004">
      <c r="A1206" s="79"/>
    </row>
    <row r="1207" spans="1:1" x14ac:dyDescent="0.55000000000000004">
      <c r="A1207" s="79"/>
    </row>
    <row r="1208" spans="1:1" x14ac:dyDescent="0.55000000000000004">
      <c r="A1208" s="79"/>
    </row>
    <row r="1209" spans="1:1" x14ac:dyDescent="0.55000000000000004">
      <c r="A1209" s="79"/>
    </row>
    <row r="1210" spans="1:1" x14ac:dyDescent="0.55000000000000004">
      <c r="A1210" s="79"/>
    </row>
    <row r="1211" spans="1:1" x14ac:dyDescent="0.55000000000000004">
      <c r="A1211" s="79"/>
    </row>
    <row r="1212" spans="1:1" x14ac:dyDescent="0.55000000000000004">
      <c r="A1212" s="79"/>
    </row>
    <row r="1213" spans="1:1" x14ac:dyDescent="0.55000000000000004">
      <c r="A1213" s="79"/>
    </row>
    <row r="1214" spans="1:1" x14ac:dyDescent="0.55000000000000004">
      <c r="A1214" s="79"/>
    </row>
    <row r="1215" spans="1:1" x14ac:dyDescent="0.55000000000000004">
      <c r="A1215" s="79"/>
    </row>
    <row r="1216" spans="1:1" x14ac:dyDescent="0.55000000000000004">
      <c r="A1216" s="79"/>
    </row>
    <row r="1217" spans="1:1" x14ac:dyDescent="0.55000000000000004">
      <c r="A1217" s="79"/>
    </row>
    <row r="1218" spans="1:1" x14ac:dyDescent="0.55000000000000004">
      <c r="A1218" s="79"/>
    </row>
    <row r="1219" spans="1:1" x14ac:dyDescent="0.55000000000000004">
      <c r="A1219" s="79"/>
    </row>
    <row r="1220" spans="1:1" x14ac:dyDescent="0.55000000000000004">
      <c r="A1220" s="79"/>
    </row>
    <row r="1221" spans="1:1" x14ac:dyDescent="0.55000000000000004">
      <c r="A1221" s="79"/>
    </row>
    <row r="1222" spans="1:1" x14ac:dyDescent="0.55000000000000004">
      <c r="A1222" s="79"/>
    </row>
    <row r="1223" spans="1:1" x14ac:dyDescent="0.55000000000000004">
      <c r="A1223" s="79"/>
    </row>
    <row r="1224" spans="1:1" x14ac:dyDescent="0.55000000000000004">
      <c r="A1224" s="79"/>
    </row>
    <row r="1225" spans="1:1" x14ac:dyDescent="0.55000000000000004">
      <c r="A1225" s="79"/>
    </row>
    <row r="1226" spans="1:1" x14ac:dyDescent="0.55000000000000004">
      <c r="A1226" s="79"/>
    </row>
    <row r="1227" spans="1:1" x14ac:dyDescent="0.55000000000000004">
      <c r="A1227" s="79"/>
    </row>
    <row r="1228" spans="1:1" x14ac:dyDescent="0.55000000000000004">
      <c r="A1228" s="79"/>
    </row>
    <row r="1229" spans="1:1" x14ac:dyDescent="0.55000000000000004">
      <c r="A1229" s="79"/>
    </row>
    <row r="1230" spans="1:1" x14ac:dyDescent="0.55000000000000004">
      <c r="A1230" s="79"/>
    </row>
    <row r="1231" spans="1:1" x14ac:dyDescent="0.55000000000000004">
      <c r="A1231" s="79"/>
    </row>
    <row r="1232" spans="1:1" x14ac:dyDescent="0.55000000000000004">
      <c r="A1232" s="79"/>
    </row>
    <row r="1233" spans="1:1" x14ac:dyDescent="0.55000000000000004">
      <c r="A1233" s="79"/>
    </row>
    <row r="1234" spans="1:1" x14ac:dyDescent="0.55000000000000004">
      <c r="A1234" s="79"/>
    </row>
    <row r="1235" spans="1:1" x14ac:dyDescent="0.55000000000000004">
      <c r="A1235" s="79"/>
    </row>
    <row r="1236" spans="1:1" x14ac:dyDescent="0.55000000000000004">
      <c r="A1236" s="79"/>
    </row>
    <row r="1237" spans="1:1" x14ac:dyDescent="0.55000000000000004">
      <c r="A1237" s="79"/>
    </row>
    <row r="1238" spans="1:1" x14ac:dyDescent="0.55000000000000004">
      <c r="A1238" s="79"/>
    </row>
    <row r="1239" spans="1:1" x14ac:dyDescent="0.55000000000000004">
      <c r="A1239" s="79"/>
    </row>
    <row r="1240" spans="1:1" x14ac:dyDescent="0.55000000000000004">
      <c r="A1240" s="79"/>
    </row>
    <row r="1241" spans="1:1" x14ac:dyDescent="0.55000000000000004">
      <c r="A1241" s="79"/>
    </row>
    <row r="1242" spans="1:1" x14ac:dyDescent="0.55000000000000004">
      <c r="A1242" s="79"/>
    </row>
    <row r="1243" spans="1:1" x14ac:dyDescent="0.55000000000000004">
      <c r="A1243" s="79"/>
    </row>
    <row r="1244" spans="1:1" x14ac:dyDescent="0.55000000000000004">
      <c r="A1244" s="79"/>
    </row>
    <row r="1245" spans="1:1" x14ac:dyDescent="0.55000000000000004">
      <c r="A1245" s="79"/>
    </row>
    <row r="1246" spans="1:1" x14ac:dyDescent="0.55000000000000004">
      <c r="A1246" s="79"/>
    </row>
    <row r="1247" spans="1:1" x14ac:dyDescent="0.55000000000000004">
      <c r="A1247" s="79"/>
    </row>
    <row r="1248" spans="1:1" x14ac:dyDescent="0.55000000000000004">
      <c r="A1248" s="79"/>
    </row>
    <row r="1249" spans="1:1" x14ac:dyDescent="0.55000000000000004">
      <c r="A1249" s="79"/>
    </row>
    <row r="1250" spans="1:1" x14ac:dyDescent="0.55000000000000004">
      <c r="A1250" s="79"/>
    </row>
    <row r="1251" spans="1:1" x14ac:dyDescent="0.55000000000000004">
      <c r="A1251" s="79"/>
    </row>
    <row r="1252" spans="1:1" x14ac:dyDescent="0.55000000000000004">
      <c r="A1252" s="79"/>
    </row>
    <row r="1253" spans="1:1" x14ac:dyDescent="0.55000000000000004">
      <c r="A1253" s="79"/>
    </row>
    <row r="1254" spans="1:1" x14ac:dyDescent="0.55000000000000004">
      <c r="A1254" s="79"/>
    </row>
    <row r="1255" spans="1:1" x14ac:dyDescent="0.55000000000000004">
      <c r="A1255" s="79"/>
    </row>
    <row r="1256" spans="1:1" x14ac:dyDescent="0.55000000000000004">
      <c r="A1256" s="79"/>
    </row>
    <row r="1257" spans="1:1" x14ac:dyDescent="0.55000000000000004">
      <c r="A1257" s="79"/>
    </row>
    <row r="1258" spans="1:1" x14ac:dyDescent="0.55000000000000004">
      <c r="A1258" s="79"/>
    </row>
    <row r="1259" spans="1:1" x14ac:dyDescent="0.55000000000000004">
      <c r="A1259" s="79"/>
    </row>
    <row r="1260" spans="1:1" x14ac:dyDescent="0.55000000000000004">
      <c r="A1260" s="79"/>
    </row>
    <row r="1261" spans="1:1" x14ac:dyDescent="0.55000000000000004">
      <c r="A1261" s="79"/>
    </row>
    <row r="1262" spans="1:1" x14ac:dyDescent="0.55000000000000004">
      <c r="A1262" s="79"/>
    </row>
    <row r="1263" spans="1:1" x14ac:dyDescent="0.55000000000000004">
      <c r="A1263" s="79"/>
    </row>
    <row r="1264" spans="1:1" x14ac:dyDescent="0.55000000000000004">
      <c r="A1264" s="79"/>
    </row>
    <row r="1265" spans="1:1" x14ac:dyDescent="0.55000000000000004">
      <c r="A1265" s="79"/>
    </row>
    <row r="1266" spans="1:1" x14ac:dyDescent="0.55000000000000004">
      <c r="A1266" s="79"/>
    </row>
    <row r="1267" spans="1:1" x14ac:dyDescent="0.55000000000000004">
      <c r="A1267" s="79"/>
    </row>
    <row r="1268" spans="1:1" x14ac:dyDescent="0.55000000000000004">
      <c r="A1268" s="79"/>
    </row>
    <row r="1269" spans="1:1" x14ac:dyDescent="0.55000000000000004">
      <c r="A1269" s="79"/>
    </row>
    <row r="1270" spans="1:1" x14ac:dyDescent="0.55000000000000004">
      <c r="A1270" s="79"/>
    </row>
    <row r="1271" spans="1:1" x14ac:dyDescent="0.55000000000000004">
      <c r="A1271" s="79"/>
    </row>
    <row r="1272" spans="1:1" x14ac:dyDescent="0.55000000000000004">
      <c r="A1272" s="79"/>
    </row>
    <row r="1273" spans="1:1" x14ac:dyDescent="0.55000000000000004">
      <c r="A1273" s="79"/>
    </row>
    <row r="1274" spans="1:1" x14ac:dyDescent="0.55000000000000004">
      <c r="A1274" s="79"/>
    </row>
    <row r="1275" spans="1:1" x14ac:dyDescent="0.55000000000000004">
      <c r="A1275" s="79"/>
    </row>
    <row r="1276" spans="1:1" x14ac:dyDescent="0.55000000000000004">
      <c r="A1276" s="79"/>
    </row>
    <row r="1277" spans="1:1" x14ac:dyDescent="0.55000000000000004">
      <c r="A1277" s="79"/>
    </row>
    <row r="1278" spans="1:1" x14ac:dyDescent="0.55000000000000004">
      <c r="A1278" s="79"/>
    </row>
    <row r="1279" spans="1:1" x14ac:dyDescent="0.55000000000000004">
      <c r="A1279" s="79"/>
    </row>
    <row r="1280" spans="1:1" x14ac:dyDescent="0.55000000000000004">
      <c r="A1280" s="79"/>
    </row>
    <row r="1281" spans="1:1" x14ac:dyDescent="0.55000000000000004">
      <c r="A1281" s="79"/>
    </row>
    <row r="1282" spans="1:1" x14ac:dyDescent="0.55000000000000004">
      <c r="A1282" s="79"/>
    </row>
    <row r="1283" spans="1:1" x14ac:dyDescent="0.55000000000000004">
      <c r="A1283" s="79"/>
    </row>
    <row r="1284" spans="1:1" x14ac:dyDescent="0.55000000000000004">
      <c r="A1284" s="79"/>
    </row>
    <row r="1285" spans="1:1" x14ac:dyDescent="0.55000000000000004">
      <c r="A1285" s="79"/>
    </row>
    <row r="1286" spans="1:1" x14ac:dyDescent="0.55000000000000004">
      <c r="A1286" s="79"/>
    </row>
    <row r="1287" spans="1:1" x14ac:dyDescent="0.55000000000000004">
      <c r="A1287" s="79"/>
    </row>
    <row r="1288" spans="1:1" x14ac:dyDescent="0.55000000000000004">
      <c r="A1288" s="79"/>
    </row>
    <row r="1289" spans="1:1" x14ac:dyDescent="0.55000000000000004">
      <c r="A1289" s="79"/>
    </row>
    <row r="1290" spans="1:1" x14ac:dyDescent="0.55000000000000004">
      <c r="A1290" s="79"/>
    </row>
    <row r="1291" spans="1:1" x14ac:dyDescent="0.55000000000000004">
      <c r="A1291" s="79"/>
    </row>
    <row r="1292" spans="1:1" x14ac:dyDescent="0.55000000000000004">
      <c r="A1292" s="79"/>
    </row>
    <row r="1293" spans="1:1" x14ac:dyDescent="0.55000000000000004">
      <c r="A1293" s="79"/>
    </row>
    <row r="1294" spans="1:1" x14ac:dyDescent="0.55000000000000004">
      <c r="A1294" s="79"/>
    </row>
    <row r="1295" spans="1:1" x14ac:dyDescent="0.55000000000000004">
      <c r="A1295" s="79"/>
    </row>
    <row r="1296" spans="1:1" x14ac:dyDescent="0.55000000000000004">
      <c r="A1296" s="79"/>
    </row>
    <row r="1297" spans="1:1" x14ac:dyDescent="0.55000000000000004">
      <c r="A1297" s="79"/>
    </row>
    <row r="1298" spans="1:1" x14ac:dyDescent="0.55000000000000004">
      <c r="A1298" s="79"/>
    </row>
    <row r="1299" spans="1:1" x14ac:dyDescent="0.55000000000000004">
      <c r="A1299" s="79"/>
    </row>
    <row r="1300" spans="1:1" x14ac:dyDescent="0.55000000000000004">
      <c r="A1300" s="79"/>
    </row>
    <row r="1301" spans="1:1" x14ac:dyDescent="0.55000000000000004">
      <c r="A1301" s="79"/>
    </row>
    <row r="1302" spans="1:1" x14ac:dyDescent="0.55000000000000004">
      <c r="A1302" s="79"/>
    </row>
    <row r="1303" spans="1:1" x14ac:dyDescent="0.55000000000000004">
      <c r="A1303" s="79"/>
    </row>
    <row r="1304" spans="1:1" x14ac:dyDescent="0.55000000000000004">
      <c r="A1304" s="79"/>
    </row>
    <row r="1305" spans="1:1" x14ac:dyDescent="0.55000000000000004">
      <c r="A1305" s="79"/>
    </row>
    <row r="1306" spans="1:1" x14ac:dyDescent="0.55000000000000004">
      <c r="A1306" s="79"/>
    </row>
    <row r="1307" spans="1:1" x14ac:dyDescent="0.55000000000000004">
      <c r="A1307" s="79"/>
    </row>
    <row r="1308" spans="1:1" x14ac:dyDescent="0.55000000000000004">
      <c r="A1308" s="79"/>
    </row>
    <row r="1309" spans="1:1" x14ac:dyDescent="0.55000000000000004">
      <c r="A1309" s="79"/>
    </row>
    <row r="1310" spans="1:1" x14ac:dyDescent="0.55000000000000004">
      <c r="A1310" s="79"/>
    </row>
    <row r="1311" spans="1:1" x14ac:dyDescent="0.55000000000000004">
      <c r="A1311" s="79"/>
    </row>
    <row r="1312" spans="1:1" x14ac:dyDescent="0.55000000000000004">
      <c r="A1312" s="79"/>
    </row>
    <row r="1313" spans="1:1" x14ac:dyDescent="0.55000000000000004">
      <c r="A1313" s="79"/>
    </row>
    <row r="1314" spans="1:1" x14ac:dyDescent="0.55000000000000004">
      <c r="A1314" s="79"/>
    </row>
    <row r="1315" spans="1:1" x14ac:dyDescent="0.55000000000000004">
      <c r="A1315" s="79"/>
    </row>
    <row r="1316" spans="1:1" x14ac:dyDescent="0.55000000000000004">
      <c r="A1316" s="79"/>
    </row>
    <row r="1317" spans="1:1" x14ac:dyDescent="0.55000000000000004">
      <c r="A1317" s="79"/>
    </row>
    <row r="1318" spans="1:1" x14ac:dyDescent="0.55000000000000004">
      <c r="A1318" s="79"/>
    </row>
    <row r="1319" spans="1:1" x14ac:dyDescent="0.55000000000000004">
      <c r="A1319" s="79"/>
    </row>
    <row r="1320" spans="1:1" x14ac:dyDescent="0.55000000000000004">
      <c r="A1320" s="79"/>
    </row>
    <row r="1321" spans="1:1" x14ac:dyDescent="0.55000000000000004">
      <c r="A1321" s="79"/>
    </row>
    <row r="1322" spans="1:1" x14ac:dyDescent="0.55000000000000004">
      <c r="A1322" s="79"/>
    </row>
    <row r="1323" spans="1:1" x14ac:dyDescent="0.55000000000000004">
      <c r="A1323" s="79"/>
    </row>
    <row r="1324" spans="1:1" x14ac:dyDescent="0.55000000000000004">
      <c r="A1324" s="79"/>
    </row>
    <row r="1325" spans="1:1" x14ac:dyDescent="0.55000000000000004">
      <c r="A1325" s="79"/>
    </row>
    <row r="1326" spans="1:1" x14ac:dyDescent="0.55000000000000004">
      <c r="A1326" s="79"/>
    </row>
    <row r="1327" spans="1:1" x14ac:dyDescent="0.55000000000000004">
      <c r="A1327" s="79"/>
    </row>
    <row r="1328" spans="1:1" x14ac:dyDescent="0.55000000000000004">
      <c r="A1328" s="79"/>
    </row>
    <row r="1329" spans="1:1" x14ac:dyDescent="0.55000000000000004">
      <c r="A1329" s="79"/>
    </row>
    <row r="1330" spans="1:1" x14ac:dyDescent="0.55000000000000004">
      <c r="A1330" s="79"/>
    </row>
    <row r="1331" spans="1:1" x14ac:dyDescent="0.55000000000000004">
      <c r="A1331" s="79"/>
    </row>
    <row r="1332" spans="1:1" x14ac:dyDescent="0.55000000000000004">
      <c r="A1332" s="79"/>
    </row>
    <row r="1333" spans="1:1" x14ac:dyDescent="0.55000000000000004">
      <c r="A1333" s="79"/>
    </row>
    <row r="1334" spans="1:1" x14ac:dyDescent="0.55000000000000004">
      <c r="A1334" s="79"/>
    </row>
    <row r="1335" spans="1:1" x14ac:dyDescent="0.55000000000000004">
      <c r="A1335" s="79"/>
    </row>
    <row r="1336" spans="1:1" x14ac:dyDescent="0.55000000000000004">
      <c r="A1336" s="79"/>
    </row>
    <row r="1337" spans="1:1" x14ac:dyDescent="0.55000000000000004">
      <c r="A1337" s="79"/>
    </row>
    <row r="1338" spans="1:1" x14ac:dyDescent="0.55000000000000004">
      <c r="A1338" s="79"/>
    </row>
    <row r="1339" spans="1:1" x14ac:dyDescent="0.55000000000000004">
      <c r="A1339" s="79"/>
    </row>
    <row r="1340" spans="1:1" x14ac:dyDescent="0.55000000000000004">
      <c r="A1340" s="79"/>
    </row>
    <row r="1341" spans="1:1" x14ac:dyDescent="0.55000000000000004">
      <c r="A1341" s="79"/>
    </row>
    <row r="1342" spans="1:1" x14ac:dyDescent="0.55000000000000004">
      <c r="A1342" s="79"/>
    </row>
    <row r="1343" spans="1:1" x14ac:dyDescent="0.55000000000000004">
      <c r="A1343" s="79"/>
    </row>
    <row r="1344" spans="1:1" x14ac:dyDescent="0.55000000000000004">
      <c r="A1344" s="79"/>
    </row>
    <row r="1345" spans="1:1" x14ac:dyDescent="0.55000000000000004">
      <c r="A1345" s="79"/>
    </row>
    <row r="1346" spans="1:1" x14ac:dyDescent="0.55000000000000004">
      <c r="A1346" s="79"/>
    </row>
    <row r="1347" spans="1:1" x14ac:dyDescent="0.55000000000000004">
      <c r="A1347" s="79"/>
    </row>
    <row r="1348" spans="1:1" x14ac:dyDescent="0.55000000000000004">
      <c r="A1348" s="79"/>
    </row>
    <row r="1349" spans="1:1" x14ac:dyDescent="0.55000000000000004">
      <c r="A1349" s="79"/>
    </row>
    <row r="1350" spans="1:1" x14ac:dyDescent="0.55000000000000004">
      <c r="A1350" s="79"/>
    </row>
    <row r="1351" spans="1:1" x14ac:dyDescent="0.55000000000000004">
      <c r="A1351" s="79"/>
    </row>
    <row r="1352" spans="1:1" x14ac:dyDescent="0.55000000000000004">
      <c r="A1352" s="79"/>
    </row>
    <row r="1353" spans="1:1" x14ac:dyDescent="0.55000000000000004">
      <c r="A1353" s="79"/>
    </row>
    <row r="1354" spans="1:1" x14ac:dyDescent="0.55000000000000004">
      <c r="A1354" s="79"/>
    </row>
    <row r="1355" spans="1:1" x14ac:dyDescent="0.55000000000000004">
      <c r="A1355" s="79"/>
    </row>
    <row r="1356" spans="1:1" x14ac:dyDescent="0.55000000000000004">
      <c r="A1356" s="79"/>
    </row>
    <row r="1357" spans="1:1" x14ac:dyDescent="0.55000000000000004">
      <c r="A1357" s="79"/>
    </row>
    <row r="1358" spans="1:1" x14ac:dyDescent="0.55000000000000004">
      <c r="A1358" s="79"/>
    </row>
    <row r="1359" spans="1:1" x14ac:dyDescent="0.55000000000000004">
      <c r="A1359" s="79"/>
    </row>
    <row r="1360" spans="1:1" x14ac:dyDescent="0.55000000000000004">
      <c r="A1360" s="79"/>
    </row>
    <row r="1361" spans="1:1" x14ac:dyDescent="0.55000000000000004">
      <c r="A1361" s="79"/>
    </row>
    <row r="1362" spans="1:1" x14ac:dyDescent="0.55000000000000004">
      <c r="A1362" s="79"/>
    </row>
    <row r="1363" spans="1:1" x14ac:dyDescent="0.55000000000000004">
      <c r="A1363" s="79"/>
    </row>
    <row r="1364" spans="1:1" x14ac:dyDescent="0.55000000000000004">
      <c r="A1364" s="79"/>
    </row>
    <row r="1365" spans="1:1" x14ac:dyDescent="0.55000000000000004">
      <c r="A1365" s="79"/>
    </row>
    <row r="1366" spans="1:1" x14ac:dyDescent="0.55000000000000004">
      <c r="A1366" s="79"/>
    </row>
    <row r="1367" spans="1:1" x14ac:dyDescent="0.55000000000000004">
      <c r="A1367" s="79"/>
    </row>
    <row r="1368" spans="1:1" x14ac:dyDescent="0.55000000000000004">
      <c r="A1368" s="79"/>
    </row>
    <row r="1369" spans="1:1" x14ac:dyDescent="0.55000000000000004">
      <c r="A1369" s="79"/>
    </row>
    <row r="1370" spans="1:1" x14ac:dyDescent="0.55000000000000004">
      <c r="A1370" s="79"/>
    </row>
    <row r="1371" spans="1:1" x14ac:dyDescent="0.55000000000000004">
      <c r="A1371" s="79"/>
    </row>
    <row r="1372" spans="1:1" x14ac:dyDescent="0.55000000000000004">
      <c r="A1372" s="79"/>
    </row>
    <row r="1373" spans="1:1" x14ac:dyDescent="0.55000000000000004">
      <c r="A1373" s="79"/>
    </row>
    <row r="1374" spans="1:1" x14ac:dyDescent="0.55000000000000004">
      <c r="A1374" s="79"/>
    </row>
    <row r="1375" spans="1:1" x14ac:dyDescent="0.55000000000000004">
      <c r="A1375" s="79"/>
    </row>
    <row r="1376" spans="1:1" x14ac:dyDescent="0.55000000000000004">
      <c r="A1376" s="79"/>
    </row>
    <row r="1377" spans="1:1" x14ac:dyDescent="0.55000000000000004">
      <c r="A1377" s="79"/>
    </row>
    <row r="1378" spans="1:1" x14ac:dyDescent="0.55000000000000004">
      <c r="A1378" s="79"/>
    </row>
    <row r="1379" spans="1:1" x14ac:dyDescent="0.55000000000000004">
      <c r="A1379" s="79"/>
    </row>
    <row r="1380" spans="1:1" x14ac:dyDescent="0.55000000000000004">
      <c r="A1380" s="79"/>
    </row>
    <row r="1381" spans="1:1" x14ac:dyDescent="0.55000000000000004">
      <c r="A1381" s="79"/>
    </row>
    <row r="1382" spans="1:1" x14ac:dyDescent="0.55000000000000004">
      <c r="A1382" s="79"/>
    </row>
    <row r="1383" spans="1:1" x14ac:dyDescent="0.55000000000000004">
      <c r="A1383" s="79"/>
    </row>
    <row r="1384" spans="1:1" x14ac:dyDescent="0.55000000000000004">
      <c r="A1384" s="79"/>
    </row>
    <row r="1385" spans="1:1" x14ac:dyDescent="0.55000000000000004">
      <c r="A1385" s="79"/>
    </row>
    <row r="1386" spans="1:1" x14ac:dyDescent="0.55000000000000004">
      <c r="A1386" s="79"/>
    </row>
    <row r="1387" spans="1:1" x14ac:dyDescent="0.55000000000000004">
      <c r="A1387" s="79"/>
    </row>
    <row r="1388" spans="1:1" x14ac:dyDescent="0.55000000000000004">
      <c r="A1388" s="79"/>
    </row>
    <row r="1389" spans="1:1" x14ac:dyDescent="0.55000000000000004">
      <c r="A1389" s="79"/>
    </row>
    <row r="1390" spans="1:1" x14ac:dyDescent="0.55000000000000004">
      <c r="A1390" s="79"/>
    </row>
    <row r="1391" spans="1:1" x14ac:dyDescent="0.55000000000000004">
      <c r="A1391" s="79"/>
    </row>
    <row r="1392" spans="1:1" x14ac:dyDescent="0.55000000000000004">
      <c r="A1392" s="79"/>
    </row>
    <row r="1393" spans="1:1" x14ac:dyDescent="0.55000000000000004">
      <c r="A1393" s="79"/>
    </row>
    <row r="1394" spans="1:1" x14ac:dyDescent="0.55000000000000004">
      <c r="A1394" s="79"/>
    </row>
    <row r="1395" spans="1:1" x14ac:dyDescent="0.55000000000000004">
      <c r="A1395" s="79"/>
    </row>
    <row r="1396" spans="1:1" x14ac:dyDescent="0.55000000000000004">
      <c r="A1396" s="79"/>
    </row>
    <row r="1397" spans="1:1" x14ac:dyDescent="0.55000000000000004">
      <c r="A1397" s="79"/>
    </row>
    <row r="1398" spans="1:1" x14ac:dyDescent="0.55000000000000004">
      <c r="A1398" s="79"/>
    </row>
    <row r="1399" spans="1:1" x14ac:dyDescent="0.55000000000000004">
      <c r="A1399" s="79"/>
    </row>
    <row r="1400" spans="1:1" x14ac:dyDescent="0.55000000000000004">
      <c r="A1400" s="79"/>
    </row>
    <row r="1401" spans="1:1" x14ac:dyDescent="0.55000000000000004">
      <c r="A1401" s="79"/>
    </row>
    <row r="1402" spans="1:1" x14ac:dyDescent="0.55000000000000004">
      <c r="A1402" s="79"/>
    </row>
    <row r="1403" spans="1:1" x14ac:dyDescent="0.55000000000000004">
      <c r="A1403" s="79"/>
    </row>
    <row r="1404" spans="1:1" x14ac:dyDescent="0.55000000000000004">
      <c r="A1404" s="79"/>
    </row>
    <row r="1405" spans="1:1" x14ac:dyDescent="0.55000000000000004">
      <c r="A1405" s="79"/>
    </row>
    <row r="1406" spans="1:1" x14ac:dyDescent="0.55000000000000004">
      <c r="A1406" s="79"/>
    </row>
    <row r="1407" spans="1:1" x14ac:dyDescent="0.55000000000000004">
      <c r="A1407" s="79"/>
    </row>
    <row r="1408" spans="1:1" x14ac:dyDescent="0.55000000000000004">
      <c r="A1408" s="79"/>
    </row>
    <row r="1409" spans="1:1" x14ac:dyDescent="0.55000000000000004">
      <c r="A1409" s="79"/>
    </row>
    <row r="1410" spans="1:1" x14ac:dyDescent="0.55000000000000004">
      <c r="A1410" s="79"/>
    </row>
    <row r="1411" spans="1:1" x14ac:dyDescent="0.55000000000000004">
      <c r="A1411" s="79"/>
    </row>
    <row r="1412" spans="1:1" x14ac:dyDescent="0.55000000000000004">
      <c r="A1412" s="79"/>
    </row>
    <row r="1413" spans="1:1" x14ac:dyDescent="0.55000000000000004">
      <c r="A1413" s="79"/>
    </row>
    <row r="1414" spans="1:1" x14ac:dyDescent="0.55000000000000004">
      <c r="A1414" s="79"/>
    </row>
    <row r="1415" spans="1:1" x14ac:dyDescent="0.55000000000000004">
      <c r="A1415" s="79"/>
    </row>
    <row r="1416" spans="1:1" x14ac:dyDescent="0.55000000000000004">
      <c r="A1416" s="79"/>
    </row>
    <row r="1417" spans="1:1" x14ac:dyDescent="0.55000000000000004">
      <c r="A1417" s="79"/>
    </row>
    <row r="1418" spans="1:1" x14ac:dyDescent="0.55000000000000004">
      <c r="A1418" s="79"/>
    </row>
    <row r="1419" spans="1:1" x14ac:dyDescent="0.55000000000000004">
      <c r="A1419" s="79"/>
    </row>
    <row r="1420" spans="1:1" x14ac:dyDescent="0.55000000000000004">
      <c r="A1420" s="79"/>
    </row>
    <row r="1421" spans="1:1" x14ac:dyDescent="0.55000000000000004">
      <c r="A1421" s="79"/>
    </row>
    <row r="1422" spans="1:1" x14ac:dyDescent="0.55000000000000004">
      <c r="A1422" s="79"/>
    </row>
    <row r="1423" spans="1:1" x14ac:dyDescent="0.55000000000000004">
      <c r="A1423" s="79"/>
    </row>
    <row r="1424" spans="1:1" x14ac:dyDescent="0.55000000000000004">
      <c r="A1424" s="79"/>
    </row>
    <row r="1425" spans="1:1" x14ac:dyDescent="0.55000000000000004">
      <c r="A1425" s="79"/>
    </row>
    <row r="1426" spans="1:1" x14ac:dyDescent="0.55000000000000004">
      <c r="A1426" s="79"/>
    </row>
    <row r="1427" spans="1:1" x14ac:dyDescent="0.55000000000000004">
      <c r="A1427" s="79"/>
    </row>
    <row r="1428" spans="1:1" x14ac:dyDescent="0.55000000000000004">
      <c r="A1428" s="79"/>
    </row>
    <row r="1429" spans="1:1" x14ac:dyDescent="0.55000000000000004">
      <c r="A1429" s="79"/>
    </row>
    <row r="1430" spans="1:1" x14ac:dyDescent="0.55000000000000004">
      <c r="A1430" s="79"/>
    </row>
    <row r="1431" spans="1:1" x14ac:dyDescent="0.55000000000000004">
      <c r="A1431" s="79"/>
    </row>
    <row r="1432" spans="1:1" x14ac:dyDescent="0.55000000000000004">
      <c r="A1432" s="79"/>
    </row>
    <row r="1433" spans="1:1" x14ac:dyDescent="0.55000000000000004">
      <c r="A1433" s="79"/>
    </row>
    <row r="1434" spans="1:1" x14ac:dyDescent="0.55000000000000004">
      <c r="A1434" s="79"/>
    </row>
    <row r="1435" spans="1:1" x14ac:dyDescent="0.55000000000000004">
      <c r="A1435" s="79"/>
    </row>
    <row r="1436" spans="1:1" x14ac:dyDescent="0.55000000000000004">
      <c r="A1436" s="79"/>
    </row>
    <row r="1437" spans="1:1" x14ac:dyDescent="0.55000000000000004">
      <c r="A1437" s="79"/>
    </row>
    <row r="1438" spans="1:1" x14ac:dyDescent="0.55000000000000004">
      <c r="A1438" s="79"/>
    </row>
    <row r="1439" spans="1:1" x14ac:dyDescent="0.55000000000000004">
      <c r="A1439" s="79"/>
    </row>
    <row r="1440" spans="1:1" x14ac:dyDescent="0.55000000000000004">
      <c r="A1440" s="79"/>
    </row>
    <row r="1441" spans="1:1" x14ac:dyDescent="0.55000000000000004">
      <c r="A1441" s="79"/>
    </row>
    <row r="1442" spans="1:1" x14ac:dyDescent="0.55000000000000004">
      <c r="A1442" s="79"/>
    </row>
    <row r="1443" spans="1:1" x14ac:dyDescent="0.55000000000000004">
      <c r="A1443" s="79"/>
    </row>
    <row r="1444" spans="1:1" x14ac:dyDescent="0.55000000000000004">
      <c r="A1444" s="79"/>
    </row>
    <row r="1445" spans="1:1" x14ac:dyDescent="0.55000000000000004">
      <c r="A1445" s="79"/>
    </row>
    <row r="1446" spans="1:1" x14ac:dyDescent="0.55000000000000004">
      <c r="A1446" s="79"/>
    </row>
    <row r="1447" spans="1:1" x14ac:dyDescent="0.55000000000000004">
      <c r="A1447" s="79"/>
    </row>
    <row r="1448" spans="1:1" x14ac:dyDescent="0.55000000000000004">
      <c r="A1448" s="79"/>
    </row>
    <row r="1449" spans="1:1" x14ac:dyDescent="0.55000000000000004">
      <c r="A1449" s="79"/>
    </row>
    <row r="1450" spans="1:1" x14ac:dyDescent="0.55000000000000004">
      <c r="A1450" s="79"/>
    </row>
    <row r="1451" spans="1:1" x14ac:dyDescent="0.55000000000000004">
      <c r="A1451" s="79"/>
    </row>
    <row r="1452" spans="1:1" x14ac:dyDescent="0.55000000000000004">
      <c r="A1452" s="79"/>
    </row>
    <row r="1453" spans="1:1" x14ac:dyDescent="0.55000000000000004">
      <c r="A1453" s="79"/>
    </row>
    <row r="1454" spans="1:1" x14ac:dyDescent="0.55000000000000004">
      <c r="A1454" s="79"/>
    </row>
    <row r="1455" spans="1:1" x14ac:dyDescent="0.55000000000000004">
      <c r="A1455" s="79"/>
    </row>
    <row r="1456" spans="1:1" x14ac:dyDescent="0.55000000000000004">
      <c r="A1456" s="79"/>
    </row>
    <row r="1457" spans="1:1" x14ac:dyDescent="0.55000000000000004">
      <c r="A1457" s="79"/>
    </row>
    <row r="1458" spans="1:1" x14ac:dyDescent="0.55000000000000004">
      <c r="A1458" s="79"/>
    </row>
    <row r="1459" spans="1:1" x14ac:dyDescent="0.55000000000000004">
      <c r="A1459" s="79"/>
    </row>
    <row r="1460" spans="1:1" x14ac:dyDescent="0.55000000000000004">
      <c r="A1460" s="79"/>
    </row>
    <row r="1461" spans="1:1" x14ac:dyDescent="0.55000000000000004">
      <c r="A1461" s="79"/>
    </row>
    <row r="1462" spans="1:1" x14ac:dyDescent="0.55000000000000004">
      <c r="A1462" s="79"/>
    </row>
    <row r="1463" spans="1:1" x14ac:dyDescent="0.55000000000000004">
      <c r="A1463" s="79"/>
    </row>
    <row r="1464" spans="1:1" x14ac:dyDescent="0.55000000000000004">
      <c r="A1464" s="79"/>
    </row>
    <row r="1465" spans="1:1" x14ac:dyDescent="0.55000000000000004">
      <c r="A1465" s="79"/>
    </row>
    <row r="1466" spans="1:1" x14ac:dyDescent="0.55000000000000004">
      <c r="A1466" s="79"/>
    </row>
    <row r="1467" spans="1:1" x14ac:dyDescent="0.55000000000000004">
      <c r="A1467" s="79"/>
    </row>
    <row r="1468" spans="1:1" x14ac:dyDescent="0.55000000000000004">
      <c r="A1468" s="79"/>
    </row>
    <row r="1469" spans="1:1" x14ac:dyDescent="0.55000000000000004">
      <c r="A1469" s="79"/>
    </row>
    <row r="1470" spans="1:1" x14ac:dyDescent="0.55000000000000004">
      <c r="A1470" s="79"/>
    </row>
    <row r="1471" spans="1:1" x14ac:dyDescent="0.55000000000000004">
      <c r="A1471" s="79"/>
    </row>
    <row r="1472" spans="1:1" x14ac:dyDescent="0.55000000000000004">
      <c r="A1472" s="79"/>
    </row>
    <row r="1473" spans="1:1" x14ac:dyDescent="0.55000000000000004">
      <c r="A1473" s="79"/>
    </row>
    <row r="1474" spans="1:1" x14ac:dyDescent="0.55000000000000004">
      <c r="A1474" s="79"/>
    </row>
    <row r="1475" spans="1:1" x14ac:dyDescent="0.55000000000000004">
      <c r="A1475" s="79"/>
    </row>
    <row r="1476" spans="1:1" x14ac:dyDescent="0.55000000000000004">
      <c r="A1476" s="79"/>
    </row>
    <row r="1477" spans="1:1" x14ac:dyDescent="0.55000000000000004">
      <c r="A1477" s="79"/>
    </row>
    <row r="1478" spans="1:1" x14ac:dyDescent="0.55000000000000004">
      <c r="A1478" s="79"/>
    </row>
    <row r="1479" spans="1:1" x14ac:dyDescent="0.55000000000000004">
      <c r="A1479" s="79"/>
    </row>
    <row r="1480" spans="1:1" x14ac:dyDescent="0.55000000000000004">
      <c r="A1480" s="79"/>
    </row>
    <row r="1481" spans="1:1" x14ac:dyDescent="0.55000000000000004">
      <c r="A1481" s="79"/>
    </row>
    <row r="1482" spans="1:1" x14ac:dyDescent="0.55000000000000004">
      <c r="A1482" s="79"/>
    </row>
    <row r="1483" spans="1:1" x14ac:dyDescent="0.55000000000000004">
      <c r="A1483" s="79"/>
    </row>
    <row r="1484" spans="1:1" x14ac:dyDescent="0.55000000000000004">
      <c r="A1484" s="79"/>
    </row>
    <row r="1485" spans="1:1" x14ac:dyDescent="0.55000000000000004">
      <c r="A1485" s="79"/>
    </row>
    <row r="1486" spans="1:1" x14ac:dyDescent="0.55000000000000004">
      <c r="A1486" s="79"/>
    </row>
    <row r="1487" spans="1:1" x14ac:dyDescent="0.55000000000000004">
      <c r="A1487" s="79"/>
    </row>
    <row r="1488" spans="1:1" x14ac:dyDescent="0.55000000000000004">
      <c r="A1488" s="79"/>
    </row>
    <row r="1489" spans="1:1" x14ac:dyDescent="0.55000000000000004">
      <c r="A1489" s="79"/>
    </row>
    <row r="1490" spans="1:1" x14ac:dyDescent="0.55000000000000004">
      <c r="A1490" s="79"/>
    </row>
    <row r="1491" spans="1:1" x14ac:dyDescent="0.55000000000000004">
      <c r="A1491" s="79"/>
    </row>
    <row r="1492" spans="1:1" x14ac:dyDescent="0.55000000000000004">
      <c r="A1492" s="79"/>
    </row>
    <row r="1493" spans="1:1" x14ac:dyDescent="0.55000000000000004">
      <c r="A1493" s="79"/>
    </row>
    <row r="1494" spans="1:1" x14ac:dyDescent="0.55000000000000004">
      <c r="A1494" s="79"/>
    </row>
    <row r="1495" spans="1:1" x14ac:dyDescent="0.55000000000000004">
      <c r="A1495" s="79"/>
    </row>
    <row r="1496" spans="1:1" x14ac:dyDescent="0.55000000000000004">
      <c r="A1496" s="79"/>
    </row>
    <row r="1497" spans="1:1" x14ac:dyDescent="0.55000000000000004">
      <c r="A1497" s="79"/>
    </row>
    <row r="1498" spans="1:1" x14ac:dyDescent="0.55000000000000004">
      <c r="A1498" s="79"/>
    </row>
    <row r="1499" spans="1:1" x14ac:dyDescent="0.55000000000000004">
      <c r="A1499" s="79"/>
    </row>
    <row r="1500" spans="1:1" x14ac:dyDescent="0.55000000000000004">
      <c r="A1500" s="79"/>
    </row>
    <row r="1501" spans="1:1" x14ac:dyDescent="0.55000000000000004">
      <c r="A1501" s="79"/>
    </row>
    <row r="1502" spans="1:1" x14ac:dyDescent="0.55000000000000004">
      <c r="A1502" s="79"/>
    </row>
    <row r="1503" spans="1:1" x14ac:dyDescent="0.55000000000000004">
      <c r="A1503" s="79"/>
    </row>
    <row r="1504" spans="1:1" x14ac:dyDescent="0.55000000000000004">
      <c r="A1504" s="79"/>
    </row>
    <row r="1505" spans="1:1" x14ac:dyDescent="0.55000000000000004">
      <c r="A1505" s="79"/>
    </row>
    <row r="1506" spans="1:1" x14ac:dyDescent="0.55000000000000004">
      <c r="A1506" s="79"/>
    </row>
    <row r="1507" spans="1:1" x14ac:dyDescent="0.55000000000000004">
      <c r="A1507" s="79"/>
    </row>
    <row r="1508" spans="1:1" x14ac:dyDescent="0.55000000000000004">
      <c r="A1508" s="79"/>
    </row>
    <row r="1509" spans="1:1" x14ac:dyDescent="0.55000000000000004">
      <c r="A1509" s="79"/>
    </row>
    <row r="1510" spans="1:1" x14ac:dyDescent="0.55000000000000004">
      <c r="A1510" s="79"/>
    </row>
    <row r="1511" spans="1:1" x14ac:dyDescent="0.55000000000000004">
      <c r="A1511" s="79"/>
    </row>
    <row r="1512" spans="1:1" x14ac:dyDescent="0.55000000000000004">
      <c r="A1512" s="79"/>
    </row>
    <row r="1513" spans="1:1" x14ac:dyDescent="0.55000000000000004">
      <c r="A1513" s="79"/>
    </row>
    <row r="1514" spans="1:1" x14ac:dyDescent="0.55000000000000004">
      <c r="A1514" s="79"/>
    </row>
    <row r="1515" spans="1:1" x14ac:dyDescent="0.55000000000000004">
      <c r="A1515" s="79"/>
    </row>
    <row r="1516" spans="1:1" x14ac:dyDescent="0.55000000000000004">
      <c r="A1516" s="79"/>
    </row>
    <row r="1517" spans="1:1" x14ac:dyDescent="0.55000000000000004">
      <c r="A1517" s="79"/>
    </row>
    <row r="1518" spans="1:1" x14ac:dyDescent="0.55000000000000004">
      <c r="A1518" s="79"/>
    </row>
    <row r="1519" spans="1:1" x14ac:dyDescent="0.55000000000000004">
      <c r="A1519" s="79"/>
    </row>
    <row r="1520" spans="1:1" x14ac:dyDescent="0.55000000000000004">
      <c r="A1520" s="79"/>
    </row>
    <row r="1521" spans="1:1" x14ac:dyDescent="0.55000000000000004">
      <c r="A1521" s="79"/>
    </row>
    <row r="1522" spans="1:1" x14ac:dyDescent="0.55000000000000004">
      <c r="A1522" s="79"/>
    </row>
    <row r="1523" spans="1:1" x14ac:dyDescent="0.55000000000000004">
      <c r="A1523" s="79"/>
    </row>
    <row r="1524" spans="1:1" x14ac:dyDescent="0.55000000000000004">
      <c r="A1524" s="79"/>
    </row>
    <row r="1525" spans="1:1" x14ac:dyDescent="0.55000000000000004">
      <c r="A1525" s="79"/>
    </row>
    <row r="1526" spans="1:1" x14ac:dyDescent="0.55000000000000004">
      <c r="A1526" s="79"/>
    </row>
    <row r="1527" spans="1:1" x14ac:dyDescent="0.55000000000000004">
      <c r="A1527" s="79"/>
    </row>
    <row r="1528" spans="1:1" x14ac:dyDescent="0.55000000000000004">
      <c r="A1528" s="79"/>
    </row>
    <row r="1529" spans="1:1" x14ac:dyDescent="0.55000000000000004">
      <c r="A1529" s="79"/>
    </row>
    <row r="1530" spans="1:1" x14ac:dyDescent="0.55000000000000004">
      <c r="A1530" s="79"/>
    </row>
    <row r="1531" spans="1:1" x14ac:dyDescent="0.55000000000000004">
      <c r="A1531" s="79"/>
    </row>
    <row r="1532" spans="1:1" x14ac:dyDescent="0.55000000000000004">
      <c r="A1532" s="79"/>
    </row>
    <row r="1533" spans="1:1" x14ac:dyDescent="0.55000000000000004">
      <c r="A1533" s="79"/>
    </row>
    <row r="1534" spans="1:1" x14ac:dyDescent="0.55000000000000004">
      <c r="A1534" s="79"/>
    </row>
    <row r="1535" spans="1:1" x14ac:dyDescent="0.55000000000000004">
      <c r="A1535" s="79"/>
    </row>
    <row r="1536" spans="1:1" x14ac:dyDescent="0.55000000000000004">
      <c r="A1536" s="79"/>
    </row>
    <row r="1537" spans="1:1" x14ac:dyDescent="0.55000000000000004">
      <c r="A1537" s="79"/>
    </row>
    <row r="1538" spans="1:1" x14ac:dyDescent="0.55000000000000004">
      <c r="A1538" s="79"/>
    </row>
    <row r="1539" spans="1:1" x14ac:dyDescent="0.55000000000000004">
      <c r="A1539" s="79"/>
    </row>
    <row r="1540" spans="1:1" x14ac:dyDescent="0.55000000000000004">
      <c r="A1540" s="79"/>
    </row>
    <row r="1541" spans="1:1" x14ac:dyDescent="0.55000000000000004">
      <c r="A1541" s="79"/>
    </row>
    <row r="1542" spans="1:1" x14ac:dyDescent="0.55000000000000004">
      <c r="A1542" s="79"/>
    </row>
    <row r="1543" spans="1:1" x14ac:dyDescent="0.55000000000000004">
      <c r="A1543" s="79"/>
    </row>
    <row r="1544" spans="1:1" x14ac:dyDescent="0.55000000000000004">
      <c r="A1544" s="79"/>
    </row>
    <row r="1545" spans="1:1" x14ac:dyDescent="0.55000000000000004">
      <c r="A1545" s="79"/>
    </row>
    <row r="1546" spans="1:1" x14ac:dyDescent="0.55000000000000004">
      <c r="A1546" s="79"/>
    </row>
    <row r="1547" spans="1:1" x14ac:dyDescent="0.55000000000000004">
      <c r="A1547" s="79"/>
    </row>
    <row r="1548" spans="1:1" x14ac:dyDescent="0.55000000000000004">
      <c r="A1548" s="79"/>
    </row>
    <row r="1549" spans="1:1" x14ac:dyDescent="0.55000000000000004">
      <c r="A1549" s="79"/>
    </row>
    <row r="1550" spans="1:1" x14ac:dyDescent="0.55000000000000004">
      <c r="A1550" s="79"/>
    </row>
    <row r="1551" spans="1:1" x14ac:dyDescent="0.55000000000000004">
      <c r="A1551" s="79"/>
    </row>
    <row r="1552" spans="1:1" x14ac:dyDescent="0.55000000000000004">
      <c r="A1552" s="79"/>
    </row>
    <row r="1553" spans="1:1" x14ac:dyDescent="0.55000000000000004">
      <c r="A1553" s="79"/>
    </row>
    <row r="1554" spans="1:1" x14ac:dyDescent="0.55000000000000004">
      <c r="A1554" s="79"/>
    </row>
    <row r="1555" spans="1:1" x14ac:dyDescent="0.55000000000000004">
      <c r="A1555" s="79"/>
    </row>
    <row r="1556" spans="1:1" x14ac:dyDescent="0.55000000000000004">
      <c r="A1556" s="79"/>
    </row>
    <row r="1557" spans="1:1" x14ac:dyDescent="0.55000000000000004">
      <c r="A1557" s="79"/>
    </row>
    <row r="1558" spans="1:1" x14ac:dyDescent="0.55000000000000004">
      <c r="A1558" s="79"/>
    </row>
    <row r="1559" spans="1:1" x14ac:dyDescent="0.55000000000000004">
      <c r="A1559" s="79"/>
    </row>
    <row r="1560" spans="1:1" x14ac:dyDescent="0.55000000000000004">
      <c r="A1560" s="79"/>
    </row>
    <row r="1561" spans="1:1" x14ac:dyDescent="0.55000000000000004">
      <c r="A1561" s="79"/>
    </row>
    <row r="1562" spans="1:1" x14ac:dyDescent="0.55000000000000004">
      <c r="A1562" s="79"/>
    </row>
    <row r="1563" spans="1:1" x14ac:dyDescent="0.55000000000000004">
      <c r="A1563" s="79"/>
    </row>
    <row r="1564" spans="1:1" x14ac:dyDescent="0.55000000000000004">
      <c r="A1564" s="79"/>
    </row>
    <row r="1565" spans="1:1" x14ac:dyDescent="0.55000000000000004">
      <c r="A1565" s="79"/>
    </row>
    <row r="1566" spans="1:1" x14ac:dyDescent="0.55000000000000004">
      <c r="A1566" s="79"/>
    </row>
    <row r="1567" spans="1:1" x14ac:dyDescent="0.55000000000000004">
      <c r="A1567" s="79"/>
    </row>
    <row r="1568" spans="1:1" x14ac:dyDescent="0.55000000000000004">
      <c r="A1568" s="79"/>
    </row>
    <row r="1569" spans="1:1" x14ac:dyDescent="0.55000000000000004">
      <c r="A1569" s="79"/>
    </row>
    <row r="1570" spans="1:1" x14ac:dyDescent="0.55000000000000004">
      <c r="A1570" s="79"/>
    </row>
    <row r="1571" spans="1:1" x14ac:dyDescent="0.55000000000000004">
      <c r="A1571" s="79"/>
    </row>
    <row r="1572" spans="1:1" x14ac:dyDescent="0.55000000000000004">
      <c r="A1572" s="79"/>
    </row>
    <row r="1573" spans="1:1" x14ac:dyDescent="0.55000000000000004">
      <c r="A1573" s="79"/>
    </row>
    <row r="1574" spans="1:1" x14ac:dyDescent="0.55000000000000004">
      <c r="A1574" s="79"/>
    </row>
    <row r="1575" spans="1:1" x14ac:dyDescent="0.55000000000000004">
      <c r="A1575" s="79"/>
    </row>
    <row r="1576" spans="1:1" x14ac:dyDescent="0.55000000000000004">
      <c r="A1576" s="79"/>
    </row>
    <row r="1577" spans="1:1" x14ac:dyDescent="0.55000000000000004">
      <c r="A1577" s="79"/>
    </row>
    <row r="1578" spans="1:1" x14ac:dyDescent="0.55000000000000004">
      <c r="A1578" s="79"/>
    </row>
    <row r="1579" spans="1:1" x14ac:dyDescent="0.55000000000000004">
      <c r="A1579" s="79"/>
    </row>
    <row r="1580" spans="1:1" x14ac:dyDescent="0.55000000000000004">
      <c r="A1580" s="79"/>
    </row>
    <row r="1581" spans="1:1" x14ac:dyDescent="0.55000000000000004">
      <c r="A1581" s="79"/>
    </row>
    <row r="1582" spans="1:1" x14ac:dyDescent="0.55000000000000004">
      <c r="A1582" s="79"/>
    </row>
    <row r="1583" spans="1:1" x14ac:dyDescent="0.55000000000000004">
      <c r="A1583" s="79"/>
    </row>
    <row r="1584" spans="1:1" x14ac:dyDescent="0.55000000000000004">
      <c r="A1584" s="79"/>
    </row>
    <row r="1585" spans="1:1" x14ac:dyDescent="0.55000000000000004">
      <c r="A1585" s="79"/>
    </row>
    <row r="1586" spans="1:1" x14ac:dyDescent="0.55000000000000004">
      <c r="A1586" s="79"/>
    </row>
    <row r="1587" spans="1:1" x14ac:dyDescent="0.55000000000000004">
      <c r="A1587" s="79"/>
    </row>
    <row r="1588" spans="1:1" x14ac:dyDescent="0.55000000000000004">
      <c r="A1588" s="79"/>
    </row>
    <row r="1589" spans="1:1" x14ac:dyDescent="0.55000000000000004">
      <c r="A1589" s="79"/>
    </row>
    <row r="1590" spans="1:1" x14ac:dyDescent="0.55000000000000004">
      <c r="A1590" s="79"/>
    </row>
    <row r="1591" spans="1:1" x14ac:dyDescent="0.55000000000000004">
      <c r="A1591" s="79"/>
    </row>
    <row r="1592" spans="1:1" x14ac:dyDescent="0.55000000000000004">
      <c r="A1592" s="79"/>
    </row>
    <row r="1593" spans="1:1" x14ac:dyDescent="0.55000000000000004">
      <c r="A1593" s="79"/>
    </row>
    <row r="1594" spans="1:1" x14ac:dyDescent="0.55000000000000004">
      <c r="A1594" s="79"/>
    </row>
    <row r="1595" spans="1:1" x14ac:dyDescent="0.55000000000000004">
      <c r="A1595" s="79"/>
    </row>
    <row r="1596" spans="1:1" x14ac:dyDescent="0.55000000000000004">
      <c r="A1596" s="79"/>
    </row>
    <row r="1597" spans="1:1" x14ac:dyDescent="0.55000000000000004">
      <c r="A1597" s="79"/>
    </row>
    <row r="1598" spans="1:1" x14ac:dyDescent="0.55000000000000004">
      <c r="A1598" s="79"/>
    </row>
    <row r="1599" spans="1:1" x14ac:dyDescent="0.55000000000000004">
      <c r="A1599" s="79"/>
    </row>
    <row r="1600" spans="1:1" x14ac:dyDescent="0.55000000000000004">
      <c r="A1600" s="79"/>
    </row>
    <row r="1601" spans="1:1" x14ac:dyDescent="0.55000000000000004">
      <c r="A1601" s="79"/>
    </row>
    <row r="1602" spans="1:1" x14ac:dyDescent="0.55000000000000004">
      <c r="A1602" s="79"/>
    </row>
    <row r="1603" spans="1:1" x14ac:dyDescent="0.55000000000000004">
      <c r="A1603" s="79"/>
    </row>
    <row r="1604" spans="1:1" x14ac:dyDescent="0.55000000000000004">
      <c r="A1604" s="79"/>
    </row>
    <row r="1605" spans="1:1" x14ac:dyDescent="0.55000000000000004">
      <c r="A1605" s="79"/>
    </row>
    <row r="1606" spans="1:1" x14ac:dyDescent="0.55000000000000004">
      <c r="A1606" s="79"/>
    </row>
    <row r="1607" spans="1:1" x14ac:dyDescent="0.55000000000000004">
      <c r="A1607" s="79"/>
    </row>
    <row r="1608" spans="1:1" x14ac:dyDescent="0.55000000000000004">
      <c r="A1608" s="79"/>
    </row>
    <row r="1609" spans="1:1" x14ac:dyDescent="0.55000000000000004">
      <c r="A1609" s="79"/>
    </row>
    <row r="1610" spans="1:1" x14ac:dyDescent="0.55000000000000004">
      <c r="A1610" s="79"/>
    </row>
    <row r="1611" spans="1:1" x14ac:dyDescent="0.55000000000000004">
      <c r="A1611" s="79"/>
    </row>
    <row r="1612" spans="1:1" x14ac:dyDescent="0.55000000000000004">
      <c r="A1612" s="79"/>
    </row>
    <row r="1613" spans="1:1" x14ac:dyDescent="0.55000000000000004">
      <c r="A1613" s="79"/>
    </row>
    <row r="1614" spans="1:1" x14ac:dyDescent="0.55000000000000004">
      <c r="A1614" s="79"/>
    </row>
    <row r="1615" spans="1:1" x14ac:dyDescent="0.55000000000000004">
      <c r="A1615" s="79"/>
    </row>
    <row r="1616" spans="1:1" x14ac:dyDescent="0.55000000000000004">
      <c r="A1616" s="79"/>
    </row>
    <row r="1617" spans="1:1" x14ac:dyDescent="0.55000000000000004">
      <c r="A1617" s="79"/>
    </row>
    <row r="1618" spans="1:1" x14ac:dyDescent="0.55000000000000004">
      <c r="A1618" s="79"/>
    </row>
    <row r="1619" spans="1:1" x14ac:dyDescent="0.55000000000000004">
      <c r="A1619" s="79"/>
    </row>
    <row r="1620" spans="1:1" x14ac:dyDescent="0.55000000000000004">
      <c r="A1620" s="79"/>
    </row>
    <row r="1621" spans="1:1" x14ac:dyDescent="0.55000000000000004">
      <c r="A1621" s="79"/>
    </row>
    <row r="1622" spans="1:1" x14ac:dyDescent="0.55000000000000004">
      <c r="A1622" s="79"/>
    </row>
    <row r="1623" spans="1:1" x14ac:dyDescent="0.55000000000000004">
      <c r="A1623" s="79"/>
    </row>
    <row r="1624" spans="1:1" x14ac:dyDescent="0.55000000000000004">
      <c r="A1624" s="79"/>
    </row>
    <row r="1625" spans="1:1" x14ac:dyDescent="0.55000000000000004">
      <c r="A1625" s="79"/>
    </row>
    <row r="1626" spans="1:1" x14ac:dyDescent="0.55000000000000004">
      <c r="A1626" s="79"/>
    </row>
    <row r="1627" spans="1:1" x14ac:dyDescent="0.55000000000000004">
      <c r="A1627" s="79"/>
    </row>
    <row r="1628" spans="1:1" x14ac:dyDescent="0.55000000000000004">
      <c r="A1628" s="79"/>
    </row>
    <row r="1629" spans="1:1" x14ac:dyDescent="0.55000000000000004">
      <c r="A1629" s="79"/>
    </row>
    <row r="1630" spans="1:1" x14ac:dyDescent="0.55000000000000004">
      <c r="A1630" s="79"/>
    </row>
    <row r="1631" spans="1:1" x14ac:dyDescent="0.55000000000000004">
      <c r="A1631" s="79"/>
    </row>
    <row r="1632" spans="1:1" x14ac:dyDescent="0.55000000000000004">
      <c r="A1632" s="79"/>
    </row>
    <row r="1633" spans="1:1" x14ac:dyDescent="0.55000000000000004">
      <c r="A1633" s="79"/>
    </row>
    <row r="1634" spans="1:1" x14ac:dyDescent="0.55000000000000004">
      <c r="A1634" s="79"/>
    </row>
    <row r="1635" spans="1:1" x14ac:dyDescent="0.55000000000000004">
      <c r="A1635" s="79"/>
    </row>
    <row r="1636" spans="1:1" x14ac:dyDescent="0.55000000000000004">
      <c r="A1636" s="79"/>
    </row>
    <row r="1637" spans="1:1" x14ac:dyDescent="0.55000000000000004">
      <c r="A1637" s="79"/>
    </row>
    <row r="1638" spans="1:1" x14ac:dyDescent="0.55000000000000004">
      <c r="A1638" s="79"/>
    </row>
    <row r="1639" spans="1:1" x14ac:dyDescent="0.55000000000000004">
      <c r="A1639" s="79"/>
    </row>
    <row r="1640" spans="1:1" x14ac:dyDescent="0.55000000000000004">
      <c r="A1640" s="79"/>
    </row>
    <row r="1641" spans="1:1" x14ac:dyDescent="0.55000000000000004">
      <c r="A1641" s="79"/>
    </row>
    <row r="1642" spans="1:1" x14ac:dyDescent="0.55000000000000004">
      <c r="A1642" s="79"/>
    </row>
    <row r="1643" spans="1:1" x14ac:dyDescent="0.55000000000000004">
      <c r="A1643" s="79"/>
    </row>
    <row r="1644" spans="1:1" x14ac:dyDescent="0.55000000000000004">
      <c r="A1644" s="79"/>
    </row>
    <row r="1645" spans="1:1" x14ac:dyDescent="0.55000000000000004">
      <c r="A1645" s="79"/>
    </row>
    <row r="1646" spans="1:1" x14ac:dyDescent="0.55000000000000004">
      <c r="A1646" s="79"/>
    </row>
    <row r="1647" spans="1:1" x14ac:dyDescent="0.55000000000000004">
      <c r="A1647" s="79"/>
    </row>
    <row r="1648" spans="1:1" x14ac:dyDescent="0.55000000000000004">
      <c r="A1648" s="79"/>
    </row>
    <row r="1649" spans="1:1" x14ac:dyDescent="0.55000000000000004">
      <c r="A1649" s="79"/>
    </row>
    <row r="1650" spans="1:1" x14ac:dyDescent="0.55000000000000004">
      <c r="A1650" s="79"/>
    </row>
    <row r="1651" spans="1:1" x14ac:dyDescent="0.55000000000000004">
      <c r="A1651" s="79"/>
    </row>
    <row r="1652" spans="1:1" x14ac:dyDescent="0.55000000000000004">
      <c r="A1652" s="79"/>
    </row>
    <row r="1653" spans="1:1" x14ac:dyDescent="0.55000000000000004">
      <c r="A1653" s="79"/>
    </row>
    <row r="1654" spans="1:1" x14ac:dyDescent="0.55000000000000004">
      <c r="A1654" s="79"/>
    </row>
    <row r="1655" spans="1:1" x14ac:dyDescent="0.55000000000000004">
      <c r="A1655" s="79"/>
    </row>
    <row r="1656" spans="1:1" x14ac:dyDescent="0.55000000000000004">
      <c r="A1656" s="79"/>
    </row>
    <row r="1657" spans="1:1" x14ac:dyDescent="0.55000000000000004">
      <c r="A1657" s="79"/>
    </row>
    <row r="1658" spans="1:1" x14ac:dyDescent="0.55000000000000004">
      <c r="A1658" s="79"/>
    </row>
    <row r="1659" spans="1:1" x14ac:dyDescent="0.55000000000000004">
      <c r="A1659" s="79"/>
    </row>
    <row r="1660" spans="1:1" x14ac:dyDescent="0.55000000000000004">
      <c r="A1660" s="79"/>
    </row>
    <row r="1661" spans="1:1" x14ac:dyDescent="0.55000000000000004">
      <c r="A1661" s="79"/>
    </row>
    <row r="1662" spans="1:1" x14ac:dyDescent="0.55000000000000004">
      <c r="A1662" s="79"/>
    </row>
    <row r="1663" spans="1:1" x14ac:dyDescent="0.55000000000000004">
      <c r="A1663" s="79"/>
    </row>
    <row r="1664" spans="1:1" x14ac:dyDescent="0.55000000000000004">
      <c r="A1664" s="79"/>
    </row>
    <row r="1665" spans="1:1" x14ac:dyDescent="0.55000000000000004">
      <c r="A1665" s="79"/>
    </row>
    <row r="1666" spans="1:1" x14ac:dyDescent="0.55000000000000004">
      <c r="A1666" s="79"/>
    </row>
    <row r="1667" spans="1:1" x14ac:dyDescent="0.55000000000000004">
      <c r="A1667" s="79"/>
    </row>
    <row r="1668" spans="1:1" x14ac:dyDescent="0.55000000000000004">
      <c r="A1668" s="79"/>
    </row>
    <row r="1669" spans="1:1" x14ac:dyDescent="0.55000000000000004">
      <c r="A1669" s="79"/>
    </row>
    <row r="1670" spans="1:1" x14ac:dyDescent="0.55000000000000004">
      <c r="A1670" s="79"/>
    </row>
    <row r="1671" spans="1:1" x14ac:dyDescent="0.55000000000000004">
      <c r="A1671" s="79"/>
    </row>
    <row r="1672" spans="1:1" x14ac:dyDescent="0.55000000000000004">
      <c r="A1672" s="79"/>
    </row>
    <row r="1673" spans="1:1" x14ac:dyDescent="0.55000000000000004">
      <c r="A1673" s="79"/>
    </row>
    <row r="1674" spans="1:1" x14ac:dyDescent="0.55000000000000004">
      <c r="A1674" s="79"/>
    </row>
    <row r="1675" spans="1:1" x14ac:dyDescent="0.55000000000000004">
      <c r="A1675" s="79"/>
    </row>
    <row r="1676" spans="1:1" x14ac:dyDescent="0.55000000000000004">
      <c r="A1676" s="79"/>
    </row>
    <row r="1677" spans="1:1" x14ac:dyDescent="0.55000000000000004">
      <c r="A1677" s="79"/>
    </row>
    <row r="1678" spans="1:1" x14ac:dyDescent="0.55000000000000004">
      <c r="A1678" s="79"/>
    </row>
    <row r="1679" spans="1:1" x14ac:dyDescent="0.55000000000000004">
      <c r="A1679" s="79"/>
    </row>
    <row r="1680" spans="1:1" x14ac:dyDescent="0.55000000000000004">
      <c r="A1680" s="79"/>
    </row>
    <row r="1681" spans="1:1" x14ac:dyDescent="0.55000000000000004">
      <c r="A1681" s="79"/>
    </row>
    <row r="1682" spans="1:1" x14ac:dyDescent="0.55000000000000004">
      <c r="A1682" s="79"/>
    </row>
    <row r="1683" spans="1:1" x14ac:dyDescent="0.55000000000000004">
      <c r="A1683" s="79"/>
    </row>
    <row r="1684" spans="1:1" x14ac:dyDescent="0.55000000000000004">
      <c r="A1684" s="79"/>
    </row>
    <row r="1685" spans="1:1" x14ac:dyDescent="0.55000000000000004">
      <c r="A1685" s="79"/>
    </row>
    <row r="1686" spans="1:1" x14ac:dyDescent="0.55000000000000004">
      <c r="A1686" s="79"/>
    </row>
    <row r="1687" spans="1:1" x14ac:dyDescent="0.55000000000000004">
      <c r="A1687" s="79"/>
    </row>
    <row r="1688" spans="1:1" x14ac:dyDescent="0.55000000000000004">
      <c r="A1688" s="79"/>
    </row>
    <row r="1689" spans="1:1" x14ac:dyDescent="0.55000000000000004">
      <c r="A1689" s="79"/>
    </row>
    <row r="1690" spans="1:1" x14ac:dyDescent="0.55000000000000004">
      <c r="A1690" s="79"/>
    </row>
    <row r="1691" spans="1:1" x14ac:dyDescent="0.55000000000000004">
      <c r="A1691" s="79"/>
    </row>
    <row r="1692" spans="1:1" x14ac:dyDescent="0.55000000000000004">
      <c r="A1692" s="79"/>
    </row>
    <row r="1693" spans="1:1" x14ac:dyDescent="0.55000000000000004">
      <c r="A1693" s="79"/>
    </row>
    <row r="1694" spans="1:1" x14ac:dyDescent="0.55000000000000004">
      <c r="A1694" s="79"/>
    </row>
    <row r="1695" spans="1:1" x14ac:dyDescent="0.55000000000000004">
      <c r="A1695" s="79"/>
    </row>
    <row r="1696" spans="1:1" x14ac:dyDescent="0.55000000000000004">
      <c r="A1696" s="79"/>
    </row>
    <row r="1697" spans="1:1" x14ac:dyDescent="0.55000000000000004">
      <c r="A1697" s="79"/>
    </row>
    <row r="1698" spans="1:1" x14ac:dyDescent="0.55000000000000004">
      <c r="A1698" s="79"/>
    </row>
    <row r="1699" spans="1:1" x14ac:dyDescent="0.55000000000000004">
      <c r="A1699" s="79"/>
    </row>
    <row r="1700" spans="1:1" x14ac:dyDescent="0.55000000000000004">
      <c r="A1700" s="79"/>
    </row>
    <row r="1701" spans="1:1" x14ac:dyDescent="0.55000000000000004">
      <c r="A1701" s="79"/>
    </row>
    <row r="1702" spans="1:1" x14ac:dyDescent="0.55000000000000004">
      <c r="A1702" s="79"/>
    </row>
    <row r="1703" spans="1:1" x14ac:dyDescent="0.55000000000000004">
      <c r="A1703" s="79"/>
    </row>
    <row r="1704" spans="1:1" x14ac:dyDescent="0.55000000000000004">
      <c r="A1704" s="79"/>
    </row>
    <row r="1705" spans="1:1" x14ac:dyDescent="0.55000000000000004">
      <c r="A1705" s="79"/>
    </row>
    <row r="1706" spans="1:1" x14ac:dyDescent="0.55000000000000004">
      <c r="A1706" s="79"/>
    </row>
    <row r="1707" spans="1:1" x14ac:dyDescent="0.55000000000000004">
      <c r="A1707" s="79"/>
    </row>
    <row r="1708" spans="1:1" x14ac:dyDescent="0.55000000000000004">
      <c r="A1708" s="79"/>
    </row>
    <row r="1709" spans="1:1" x14ac:dyDescent="0.55000000000000004">
      <c r="A1709" s="79"/>
    </row>
    <row r="1710" spans="1:1" x14ac:dyDescent="0.55000000000000004">
      <c r="A1710" s="79"/>
    </row>
    <row r="1711" spans="1:1" x14ac:dyDescent="0.55000000000000004">
      <c r="A1711" s="79"/>
    </row>
    <row r="1712" spans="1:1" x14ac:dyDescent="0.55000000000000004">
      <c r="A1712" s="79"/>
    </row>
    <row r="1713" spans="1:1" x14ac:dyDescent="0.55000000000000004">
      <c r="A1713" s="79"/>
    </row>
    <row r="1714" spans="1:1" x14ac:dyDescent="0.55000000000000004">
      <c r="A1714" s="79"/>
    </row>
    <row r="1715" spans="1:1" x14ac:dyDescent="0.55000000000000004">
      <c r="A1715" s="79"/>
    </row>
    <row r="1716" spans="1:1" x14ac:dyDescent="0.55000000000000004">
      <c r="A1716" s="79"/>
    </row>
    <row r="1717" spans="1:1" x14ac:dyDescent="0.55000000000000004">
      <c r="A1717" s="79"/>
    </row>
    <row r="1718" spans="1:1" x14ac:dyDescent="0.55000000000000004">
      <c r="A1718" s="79"/>
    </row>
    <row r="1719" spans="1:1" x14ac:dyDescent="0.55000000000000004">
      <c r="A1719" s="79"/>
    </row>
    <row r="1720" spans="1:1" x14ac:dyDescent="0.55000000000000004">
      <c r="A1720" s="79"/>
    </row>
    <row r="1721" spans="1:1" x14ac:dyDescent="0.55000000000000004">
      <c r="A1721" s="79"/>
    </row>
    <row r="1722" spans="1:1" x14ac:dyDescent="0.55000000000000004">
      <c r="A1722" s="79"/>
    </row>
    <row r="1723" spans="1:1" x14ac:dyDescent="0.55000000000000004">
      <c r="A1723" s="79"/>
    </row>
    <row r="1724" spans="1:1" x14ac:dyDescent="0.55000000000000004">
      <c r="A1724" s="79"/>
    </row>
    <row r="1725" spans="1:1" x14ac:dyDescent="0.55000000000000004">
      <c r="A1725" s="79"/>
    </row>
    <row r="1726" spans="1:1" x14ac:dyDescent="0.55000000000000004">
      <c r="A1726" s="79"/>
    </row>
    <row r="1727" spans="1:1" x14ac:dyDescent="0.55000000000000004">
      <c r="A1727" s="79"/>
    </row>
    <row r="1728" spans="1:1" x14ac:dyDescent="0.55000000000000004">
      <c r="A1728" s="79"/>
    </row>
    <row r="1729" spans="1:1" x14ac:dyDescent="0.55000000000000004">
      <c r="A1729" s="79"/>
    </row>
    <row r="1730" spans="1:1" x14ac:dyDescent="0.55000000000000004">
      <c r="A1730" s="79"/>
    </row>
    <row r="1731" spans="1:1" x14ac:dyDescent="0.55000000000000004">
      <c r="A1731" s="79"/>
    </row>
    <row r="1732" spans="1:1" x14ac:dyDescent="0.55000000000000004">
      <c r="A1732" s="79"/>
    </row>
    <row r="1733" spans="1:1" x14ac:dyDescent="0.55000000000000004">
      <c r="A1733" s="79"/>
    </row>
    <row r="1734" spans="1:1" x14ac:dyDescent="0.55000000000000004">
      <c r="A1734" s="79"/>
    </row>
    <row r="1735" spans="1:1" x14ac:dyDescent="0.55000000000000004">
      <c r="A1735" s="79"/>
    </row>
    <row r="1736" spans="1:1" x14ac:dyDescent="0.55000000000000004">
      <c r="A1736" s="79"/>
    </row>
    <row r="1737" spans="1:1" x14ac:dyDescent="0.55000000000000004">
      <c r="A1737" s="79"/>
    </row>
    <row r="1738" spans="1:1" x14ac:dyDescent="0.55000000000000004">
      <c r="A1738" s="79"/>
    </row>
    <row r="1739" spans="1:1" x14ac:dyDescent="0.55000000000000004">
      <c r="A1739" s="79"/>
    </row>
    <row r="1740" spans="1:1" x14ac:dyDescent="0.55000000000000004">
      <c r="A1740" s="79"/>
    </row>
    <row r="1741" spans="1:1" x14ac:dyDescent="0.55000000000000004">
      <c r="A1741" s="79"/>
    </row>
    <row r="1742" spans="1:1" x14ac:dyDescent="0.55000000000000004">
      <c r="A1742" s="79"/>
    </row>
    <row r="1743" spans="1:1" x14ac:dyDescent="0.55000000000000004">
      <c r="A1743" s="79"/>
    </row>
    <row r="1744" spans="1:1" x14ac:dyDescent="0.55000000000000004">
      <c r="A1744" s="79"/>
    </row>
    <row r="1745" spans="1:1" x14ac:dyDescent="0.55000000000000004">
      <c r="A1745" s="79"/>
    </row>
    <row r="1746" spans="1:1" x14ac:dyDescent="0.55000000000000004">
      <c r="A1746" s="79"/>
    </row>
    <row r="1747" spans="1:1" x14ac:dyDescent="0.55000000000000004">
      <c r="A1747" s="79"/>
    </row>
    <row r="1748" spans="1:1" x14ac:dyDescent="0.55000000000000004">
      <c r="A1748" s="79"/>
    </row>
    <row r="1749" spans="1:1" x14ac:dyDescent="0.55000000000000004">
      <c r="A1749" s="79"/>
    </row>
    <row r="1750" spans="1:1" x14ac:dyDescent="0.55000000000000004">
      <c r="A1750" s="79"/>
    </row>
    <row r="1751" spans="1:1" x14ac:dyDescent="0.55000000000000004">
      <c r="A1751" s="79"/>
    </row>
    <row r="1752" spans="1:1" x14ac:dyDescent="0.55000000000000004">
      <c r="A1752" s="79"/>
    </row>
    <row r="1753" spans="1:1" x14ac:dyDescent="0.55000000000000004">
      <c r="A1753" s="79"/>
    </row>
    <row r="1754" spans="1:1" x14ac:dyDescent="0.55000000000000004">
      <c r="A1754" s="79"/>
    </row>
    <row r="1755" spans="1:1" x14ac:dyDescent="0.55000000000000004">
      <c r="A1755" s="79"/>
    </row>
    <row r="1756" spans="1:1" x14ac:dyDescent="0.55000000000000004">
      <c r="A1756" s="79"/>
    </row>
    <row r="1757" spans="1:1" x14ac:dyDescent="0.55000000000000004">
      <c r="A1757" s="79"/>
    </row>
    <row r="1758" spans="1:1" x14ac:dyDescent="0.55000000000000004">
      <c r="A1758" s="79"/>
    </row>
    <row r="1759" spans="1:1" x14ac:dyDescent="0.55000000000000004">
      <c r="A1759" s="79"/>
    </row>
    <row r="1760" spans="1:1" x14ac:dyDescent="0.55000000000000004">
      <c r="A1760" s="79"/>
    </row>
    <row r="1761" spans="1:1" x14ac:dyDescent="0.55000000000000004">
      <c r="A1761" s="79"/>
    </row>
    <row r="1762" spans="1:1" x14ac:dyDescent="0.55000000000000004">
      <c r="A1762" s="79"/>
    </row>
    <row r="1763" spans="1:1" x14ac:dyDescent="0.55000000000000004">
      <c r="A1763" s="79"/>
    </row>
    <row r="1764" spans="1:1" x14ac:dyDescent="0.55000000000000004">
      <c r="A1764" s="79"/>
    </row>
    <row r="1765" spans="1:1" x14ac:dyDescent="0.55000000000000004">
      <c r="A1765" s="79"/>
    </row>
    <row r="1766" spans="1:1" x14ac:dyDescent="0.55000000000000004">
      <c r="A1766" s="79"/>
    </row>
    <row r="1767" spans="1:1" x14ac:dyDescent="0.55000000000000004">
      <c r="A1767" s="79"/>
    </row>
    <row r="1768" spans="1:1" x14ac:dyDescent="0.55000000000000004">
      <c r="A1768" s="79"/>
    </row>
    <row r="1769" spans="1:1" x14ac:dyDescent="0.55000000000000004">
      <c r="A1769" s="79"/>
    </row>
    <row r="1770" spans="1:1" x14ac:dyDescent="0.55000000000000004">
      <c r="A1770" s="79"/>
    </row>
    <row r="1771" spans="1:1" x14ac:dyDescent="0.55000000000000004">
      <c r="A1771" s="79"/>
    </row>
    <row r="1772" spans="1:1" x14ac:dyDescent="0.55000000000000004">
      <c r="A1772" s="79"/>
    </row>
    <row r="1773" spans="1:1" x14ac:dyDescent="0.55000000000000004">
      <c r="A1773" s="79"/>
    </row>
    <row r="1774" spans="1:1" x14ac:dyDescent="0.55000000000000004">
      <c r="A1774" s="79"/>
    </row>
    <row r="1775" spans="1:1" x14ac:dyDescent="0.55000000000000004">
      <c r="A1775" s="79"/>
    </row>
    <row r="1776" spans="1:1" x14ac:dyDescent="0.55000000000000004">
      <c r="A1776" s="79"/>
    </row>
    <row r="1777" spans="1:1" x14ac:dyDescent="0.55000000000000004">
      <c r="A1777" s="79"/>
    </row>
    <row r="1778" spans="1:1" x14ac:dyDescent="0.55000000000000004">
      <c r="A1778" s="79"/>
    </row>
    <row r="1779" spans="1:1" x14ac:dyDescent="0.55000000000000004">
      <c r="A1779" s="79"/>
    </row>
    <row r="1780" spans="1:1" x14ac:dyDescent="0.55000000000000004">
      <c r="A1780" s="79"/>
    </row>
    <row r="1781" spans="1:1" x14ac:dyDescent="0.55000000000000004">
      <c r="A1781" s="79"/>
    </row>
    <row r="1782" spans="1:1" x14ac:dyDescent="0.55000000000000004">
      <c r="A1782" s="79"/>
    </row>
    <row r="1783" spans="1:1" x14ac:dyDescent="0.55000000000000004">
      <c r="A1783" s="79"/>
    </row>
    <row r="1784" spans="1:1" x14ac:dyDescent="0.55000000000000004">
      <c r="A1784" s="79"/>
    </row>
    <row r="1785" spans="1:1" x14ac:dyDescent="0.55000000000000004">
      <c r="A1785" s="79"/>
    </row>
    <row r="1786" spans="1:1" x14ac:dyDescent="0.55000000000000004">
      <c r="A1786" s="79"/>
    </row>
    <row r="1787" spans="1:1" x14ac:dyDescent="0.55000000000000004">
      <c r="A1787" s="79"/>
    </row>
    <row r="1788" spans="1:1" x14ac:dyDescent="0.55000000000000004">
      <c r="A1788" s="79"/>
    </row>
    <row r="1789" spans="1:1" x14ac:dyDescent="0.55000000000000004">
      <c r="A1789" s="79"/>
    </row>
    <row r="1790" spans="1:1" x14ac:dyDescent="0.55000000000000004">
      <c r="A1790" s="79"/>
    </row>
    <row r="1791" spans="1:1" x14ac:dyDescent="0.55000000000000004">
      <c r="A1791" s="79"/>
    </row>
    <row r="1792" spans="1:1" x14ac:dyDescent="0.55000000000000004">
      <c r="A1792" s="79"/>
    </row>
    <row r="1793" spans="1:1" x14ac:dyDescent="0.55000000000000004">
      <c r="A1793" s="79"/>
    </row>
    <row r="1794" spans="1:1" x14ac:dyDescent="0.55000000000000004">
      <c r="A1794" s="79"/>
    </row>
    <row r="1795" spans="1:1" x14ac:dyDescent="0.55000000000000004">
      <c r="A1795" s="79"/>
    </row>
    <row r="1796" spans="1:1" x14ac:dyDescent="0.55000000000000004">
      <c r="A1796" s="79"/>
    </row>
    <row r="1797" spans="1:1" x14ac:dyDescent="0.55000000000000004">
      <c r="A1797" s="79"/>
    </row>
    <row r="1798" spans="1:1" x14ac:dyDescent="0.55000000000000004">
      <c r="A1798" s="79"/>
    </row>
    <row r="1799" spans="1:1" x14ac:dyDescent="0.55000000000000004">
      <c r="A1799" s="79"/>
    </row>
    <row r="1800" spans="1:1" x14ac:dyDescent="0.55000000000000004">
      <c r="A1800" s="79"/>
    </row>
    <row r="1801" spans="1:1" x14ac:dyDescent="0.55000000000000004">
      <c r="A1801" s="79"/>
    </row>
    <row r="1802" spans="1:1" x14ac:dyDescent="0.55000000000000004">
      <c r="A1802" s="79"/>
    </row>
    <row r="1803" spans="1:1" x14ac:dyDescent="0.55000000000000004">
      <c r="A1803" s="79"/>
    </row>
    <row r="1804" spans="1:1" x14ac:dyDescent="0.55000000000000004">
      <c r="A1804" s="79"/>
    </row>
    <row r="1805" spans="1:1" x14ac:dyDescent="0.55000000000000004">
      <c r="A1805" s="79"/>
    </row>
    <row r="1806" spans="1:1" x14ac:dyDescent="0.55000000000000004">
      <c r="A1806" s="79"/>
    </row>
    <row r="1807" spans="1:1" x14ac:dyDescent="0.55000000000000004">
      <c r="A1807" s="79"/>
    </row>
    <row r="1808" spans="1:1" x14ac:dyDescent="0.55000000000000004">
      <c r="A1808" s="79"/>
    </row>
    <row r="1809" spans="1:1" x14ac:dyDescent="0.55000000000000004">
      <c r="A1809" s="79"/>
    </row>
    <row r="1810" spans="1:1" x14ac:dyDescent="0.55000000000000004">
      <c r="A1810" s="79"/>
    </row>
    <row r="1811" spans="1:1" x14ac:dyDescent="0.55000000000000004">
      <c r="A1811" s="79"/>
    </row>
    <row r="1812" spans="1:1" x14ac:dyDescent="0.55000000000000004">
      <c r="A1812" s="79"/>
    </row>
    <row r="1813" spans="1:1" x14ac:dyDescent="0.55000000000000004">
      <c r="A1813" s="79"/>
    </row>
    <row r="1814" spans="1:1" x14ac:dyDescent="0.55000000000000004">
      <c r="A1814" s="79"/>
    </row>
    <row r="1815" spans="1:1" x14ac:dyDescent="0.55000000000000004">
      <c r="A1815" s="79"/>
    </row>
    <row r="1816" spans="1:1" x14ac:dyDescent="0.55000000000000004">
      <c r="A1816" s="79"/>
    </row>
    <row r="1817" spans="1:1" x14ac:dyDescent="0.55000000000000004">
      <c r="A1817" s="79"/>
    </row>
    <row r="1818" spans="1:1" x14ac:dyDescent="0.55000000000000004">
      <c r="A1818" s="79"/>
    </row>
    <row r="1819" spans="1:1" x14ac:dyDescent="0.55000000000000004">
      <c r="A1819" s="79"/>
    </row>
    <row r="1820" spans="1:1" x14ac:dyDescent="0.55000000000000004">
      <c r="A1820" s="79"/>
    </row>
    <row r="1821" spans="1:1" x14ac:dyDescent="0.55000000000000004">
      <c r="A1821" s="79"/>
    </row>
    <row r="1822" spans="1:1" x14ac:dyDescent="0.55000000000000004">
      <c r="A1822" s="79"/>
    </row>
    <row r="1823" spans="1:1" x14ac:dyDescent="0.55000000000000004">
      <c r="A1823" s="79"/>
    </row>
    <row r="1824" spans="1:1" x14ac:dyDescent="0.55000000000000004">
      <c r="A1824" s="79"/>
    </row>
    <row r="1825" spans="1:1" x14ac:dyDescent="0.55000000000000004">
      <c r="A1825" s="79"/>
    </row>
    <row r="1826" spans="1:1" x14ac:dyDescent="0.55000000000000004">
      <c r="A1826" s="79"/>
    </row>
    <row r="1827" spans="1:1" x14ac:dyDescent="0.55000000000000004">
      <c r="A1827" s="79"/>
    </row>
    <row r="1828" spans="1:1" x14ac:dyDescent="0.55000000000000004">
      <c r="A1828" s="79"/>
    </row>
    <row r="1829" spans="1:1" x14ac:dyDescent="0.55000000000000004">
      <c r="A1829" s="79"/>
    </row>
    <row r="1830" spans="1:1" x14ac:dyDescent="0.55000000000000004">
      <c r="A1830" s="79"/>
    </row>
    <row r="1831" spans="1:1" x14ac:dyDescent="0.55000000000000004">
      <c r="A1831" s="79"/>
    </row>
    <row r="1832" spans="1:1" x14ac:dyDescent="0.55000000000000004">
      <c r="A1832" s="79"/>
    </row>
    <row r="1833" spans="1:1" x14ac:dyDescent="0.55000000000000004">
      <c r="A1833" s="79"/>
    </row>
    <row r="1834" spans="1:1" x14ac:dyDescent="0.55000000000000004">
      <c r="A1834" s="79"/>
    </row>
    <row r="1835" spans="1:1" x14ac:dyDescent="0.55000000000000004">
      <c r="A1835" s="79"/>
    </row>
    <row r="1836" spans="1:1" x14ac:dyDescent="0.55000000000000004">
      <c r="A1836" s="79"/>
    </row>
    <row r="1837" spans="1:1" x14ac:dyDescent="0.55000000000000004">
      <c r="A1837" s="79"/>
    </row>
    <row r="1838" spans="1:1" x14ac:dyDescent="0.55000000000000004">
      <c r="A1838" s="79"/>
    </row>
    <row r="1839" spans="1:1" x14ac:dyDescent="0.55000000000000004">
      <c r="A1839" s="79"/>
    </row>
    <row r="1840" spans="1:1" x14ac:dyDescent="0.55000000000000004">
      <c r="A1840" s="79"/>
    </row>
    <row r="1841" spans="1:1" x14ac:dyDescent="0.55000000000000004">
      <c r="A1841" s="79"/>
    </row>
    <row r="1842" spans="1:1" x14ac:dyDescent="0.55000000000000004">
      <c r="A1842" s="79"/>
    </row>
    <row r="1843" spans="1:1" x14ac:dyDescent="0.55000000000000004">
      <c r="A1843" s="79"/>
    </row>
    <row r="1844" spans="1:1" x14ac:dyDescent="0.55000000000000004">
      <c r="A1844" s="79"/>
    </row>
    <row r="1845" spans="1:1" x14ac:dyDescent="0.55000000000000004">
      <c r="A1845" s="79"/>
    </row>
    <row r="1846" spans="1:1" x14ac:dyDescent="0.55000000000000004">
      <c r="A1846" s="79"/>
    </row>
    <row r="1847" spans="1:1" x14ac:dyDescent="0.55000000000000004">
      <c r="A1847" s="79"/>
    </row>
    <row r="1848" spans="1:1" x14ac:dyDescent="0.55000000000000004">
      <c r="A1848" s="79"/>
    </row>
    <row r="1849" spans="1:1" x14ac:dyDescent="0.55000000000000004">
      <c r="A1849" s="79"/>
    </row>
    <row r="1850" spans="1:1" x14ac:dyDescent="0.55000000000000004">
      <c r="A1850" s="79"/>
    </row>
    <row r="1851" spans="1:1" x14ac:dyDescent="0.55000000000000004">
      <c r="A1851" s="79"/>
    </row>
    <row r="1852" spans="1:1" x14ac:dyDescent="0.55000000000000004">
      <c r="A1852" s="79"/>
    </row>
    <row r="1853" spans="1:1" x14ac:dyDescent="0.55000000000000004">
      <c r="A1853" s="79"/>
    </row>
    <row r="1854" spans="1:1" x14ac:dyDescent="0.55000000000000004">
      <c r="A1854" s="79"/>
    </row>
    <row r="1855" spans="1:1" x14ac:dyDescent="0.55000000000000004">
      <c r="A1855" s="79"/>
    </row>
    <row r="1856" spans="1:1" x14ac:dyDescent="0.55000000000000004">
      <c r="A1856" s="79"/>
    </row>
    <row r="1857" spans="1:1" x14ac:dyDescent="0.55000000000000004">
      <c r="A1857" s="79"/>
    </row>
    <row r="1858" spans="1:1" x14ac:dyDescent="0.55000000000000004">
      <c r="A1858" s="79"/>
    </row>
    <row r="1859" spans="1:1" x14ac:dyDescent="0.55000000000000004">
      <c r="A1859" s="79"/>
    </row>
    <row r="1860" spans="1:1" x14ac:dyDescent="0.55000000000000004">
      <c r="A1860" s="79"/>
    </row>
    <row r="1861" spans="1:1" x14ac:dyDescent="0.55000000000000004">
      <c r="A1861" s="79"/>
    </row>
    <row r="1862" spans="1:1" x14ac:dyDescent="0.55000000000000004">
      <c r="A1862" s="79"/>
    </row>
    <row r="1863" spans="1:1" x14ac:dyDescent="0.55000000000000004">
      <c r="A1863" s="79"/>
    </row>
    <row r="1864" spans="1:1" x14ac:dyDescent="0.55000000000000004">
      <c r="A1864" s="79"/>
    </row>
    <row r="1865" spans="1:1" x14ac:dyDescent="0.55000000000000004">
      <c r="A1865" s="79"/>
    </row>
    <row r="1866" spans="1:1" x14ac:dyDescent="0.55000000000000004">
      <c r="A1866" s="79"/>
    </row>
    <row r="1867" spans="1:1" x14ac:dyDescent="0.55000000000000004">
      <c r="A1867" s="79"/>
    </row>
    <row r="1868" spans="1:1" x14ac:dyDescent="0.55000000000000004">
      <c r="A1868" s="79"/>
    </row>
    <row r="1869" spans="1:1" x14ac:dyDescent="0.55000000000000004">
      <c r="A1869" s="79"/>
    </row>
    <row r="1870" spans="1:1" x14ac:dyDescent="0.55000000000000004">
      <c r="A1870" s="79"/>
    </row>
    <row r="1871" spans="1:1" x14ac:dyDescent="0.55000000000000004">
      <c r="A1871" s="79"/>
    </row>
    <row r="1872" spans="1:1" x14ac:dyDescent="0.55000000000000004">
      <c r="A1872" s="79"/>
    </row>
    <row r="1873" spans="1:1" x14ac:dyDescent="0.55000000000000004">
      <c r="A1873" s="79"/>
    </row>
    <row r="1874" spans="1:1" x14ac:dyDescent="0.55000000000000004">
      <c r="A1874" s="79"/>
    </row>
    <row r="1875" spans="1:1" x14ac:dyDescent="0.55000000000000004">
      <c r="A1875" s="79"/>
    </row>
    <row r="1876" spans="1:1" x14ac:dyDescent="0.55000000000000004">
      <c r="A1876" s="79"/>
    </row>
    <row r="1877" spans="1:1" x14ac:dyDescent="0.55000000000000004">
      <c r="A1877" s="79"/>
    </row>
    <row r="1878" spans="1:1" x14ac:dyDescent="0.55000000000000004">
      <c r="A1878" s="79"/>
    </row>
    <row r="1879" spans="1:1" x14ac:dyDescent="0.55000000000000004">
      <c r="A1879" s="79"/>
    </row>
    <row r="1880" spans="1:1" x14ac:dyDescent="0.55000000000000004">
      <c r="A1880" s="79"/>
    </row>
    <row r="1881" spans="1:1" x14ac:dyDescent="0.55000000000000004">
      <c r="A1881" s="79"/>
    </row>
    <row r="1882" spans="1:1" x14ac:dyDescent="0.55000000000000004">
      <c r="A1882" s="79"/>
    </row>
    <row r="1883" spans="1:1" x14ac:dyDescent="0.55000000000000004">
      <c r="A1883" s="79"/>
    </row>
    <row r="1884" spans="1:1" x14ac:dyDescent="0.55000000000000004">
      <c r="A1884" s="79"/>
    </row>
    <row r="1885" spans="1:1" x14ac:dyDescent="0.55000000000000004">
      <c r="A1885" s="79"/>
    </row>
    <row r="1886" spans="1:1" x14ac:dyDescent="0.55000000000000004">
      <c r="A1886" s="79"/>
    </row>
    <row r="1887" spans="1:1" x14ac:dyDescent="0.55000000000000004">
      <c r="A1887" s="79"/>
    </row>
    <row r="1888" spans="1:1" x14ac:dyDescent="0.55000000000000004">
      <c r="A1888" s="79"/>
    </row>
    <row r="1889" spans="1:1" x14ac:dyDescent="0.55000000000000004">
      <c r="A1889" s="79"/>
    </row>
    <row r="1890" spans="1:1" x14ac:dyDescent="0.55000000000000004">
      <c r="A1890" s="79"/>
    </row>
    <row r="1891" spans="1:1" x14ac:dyDescent="0.55000000000000004">
      <c r="A1891" s="79"/>
    </row>
    <row r="1892" spans="1:1" x14ac:dyDescent="0.55000000000000004">
      <c r="A1892" s="79"/>
    </row>
    <row r="1893" spans="1:1" x14ac:dyDescent="0.55000000000000004">
      <c r="A1893" s="79"/>
    </row>
    <row r="1894" spans="1:1" x14ac:dyDescent="0.55000000000000004">
      <c r="A1894" s="79"/>
    </row>
    <row r="1895" spans="1:1" x14ac:dyDescent="0.55000000000000004">
      <c r="A1895" s="79"/>
    </row>
    <row r="1896" spans="1:1" x14ac:dyDescent="0.55000000000000004">
      <c r="A1896" s="79"/>
    </row>
    <row r="1897" spans="1:1" x14ac:dyDescent="0.55000000000000004">
      <c r="A1897" s="79"/>
    </row>
    <row r="1898" spans="1:1" x14ac:dyDescent="0.55000000000000004">
      <c r="A1898" s="79"/>
    </row>
    <row r="1899" spans="1:1" x14ac:dyDescent="0.55000000000000004">
      <c r="A1899" s="79"/>
    </row>
    <row r="1900" spans="1:1" x14ac:dyDescent="0.55000000000000004">
      <c r="A1900" s="79"/>
    </row>
    <row r="1901" spans="1:1" x14ac:dyDescent="0.55000000000000004">
      <c r="A1901" s="79"/>
    </row>
    <row r="1902" spans="1:1" x14ac:dyDescent="0.55000000000000004">
      <c r="A1902" s="79"/>
    </row>
    <row r="1903" spans="1:1" x14ac:dyDescent="0.55000000000000004">
      <c r="A1903" s="79"/>
    </row>
    <row r="1904" spans="1:1" x14ac:dyDescent="0.55000000000000004">
      <c r="A1904" s="79"/>
    </row>
    <row r="1905" spans="1:1" x14ac:dyDescent="0.55000000000000004">
      <c r="A1905" s="79"/>
    </row>
    <row r="1906" spans="1:1" x14ac:dyDescent="0.55000000000000004">
      <c r="A1906" s="79"/>
    </row>
    <row r="1907" spans="1:1" x14ac:dyDescent="0.55000000000000004">
      <c r="A1907" s="79"/>
    </row>
    <row r="1908" spans="1:1" x14ac:dyDescent="0.55000000000000004">
      <c r="A1908" s="79"/>
    </row>
    <row r="1909" spans="1:1" x14ac:dyDescent="0.55000000000000004">
      <c r="A1909" s="79"/>
    </row>
    <row r="1910" spans="1:1" x14ac:dyDescent="0.55000000000000004">
      <c r="A1910" s="79"/>
    </row>
    <row r="1911" spans="1:1" x14ac:dyDescent="0.55000000000000004">
      <c r="A1911" s="79"/>
    </row>
    <row r="1912" spans="1:1" x14ac:dyDescent="0.55000000000000004">
      <c r="A1912" s="79"/>
    </row>
    <row r="1913" spans="1:1" x14ac:dyDescent="0.55000000000000004">
      <c r="A1913" s="79"/>
    </row>
    <row r="1914" spans="1:1" x14ac:dyDescent="0.55000000000000004">
      <c r="A1914" s="79"/>
    </row>
    <row r="1915" spans="1:1" x14ac:dyDescent="0.55000000000000004">
      <c r="A1915" s="79"/>
    </row>
    <row r="1916" spans="1:1" x14ac:dyDescent="0.55000000000000004">
      <c r="A1916" s="79"/>
    </row>
    <row r="1917" spans="1:1" x14ac:dyDescent="0.55000000000000004">
      <c r="A1917" s="79"/>
    </row>
    <row r="1918" spans="1:1" x14ac:dyDescent="0.55000000000000004">
      <c r="A1918" s="79"/>
    </row>
    <row r="1919" spans="1:1" x14ac:dyDescent="0.55000000000000004">
      <c r="A1919" s="79"/>
    </row>
    <row r="1920" spans="1:1" x14ac:dyDescent="0.55000000000000004">
      <c r="A1920" s="79"/>
    </row>
    <row r="1921" spans="1:1" x14ac:dyDescent="0.55000000000000004">
      <c r="A1921" s="79"/>
    </row>
    <row r="1922" spans="1:1" x14ac:dyDescent="0.55000000000000004">
      <c r="A1922" s="79"/>
    </row>
    <row r="1923" spans="1:1" x14ac:dyDescent="0.55000000000000004">
      <c r="A1923" s="79"/>
    </row>
    <row r="1924" spans="1:1" x14ac:dyDescent="0.55000000000000004">
      <c r="A1924" s="79"/>
    </row>
    <row r="1925" spans="1:1" x14ac:dyDescent="0.55000000000000004">
      <c r="A1925" s="79"/>
    </row>
    <row r="1926" spans="1:1" x14ac:dyDescent="0.55000000000000004">
      <c r="A1926" s="79"/>
    </row>
    <row r="1927" spans="1:1" x14ac:dyDescent="0.55000000000000004">
      <c r="A1927" s="79"/>
    </row>
    <row r="1928" spans="1:1" x14ac:dyDescent="0.55000000000000004">
      <c r="A1928" s="79"/>
    </row>
    <row r="1929" spans="1:1" x14ac:dyDescent="0.55000000000000004">
      <c r="A1929" s="79"/>
    </row>
    <row r="1930" spans="1:1" x14ac:dyDescent="0.55000000000000004">
      <c r="A1930" s="79"/>
    </row>
    <row r="1931" spans="1:1" x14ac:dyDescent="0.55000000000000004">
      <c r="A1931" s="79"/>
    </row>
    <row r="1932" spans="1:1" x14ac:dyDescent="0.55000000000000004">
      <c r="A1932" s="79"/>
    </row>
    <row r="1933" spans="1:1" x14ac:dyDescent="0.55000000000000004">
      <c r="A1933" s="79"/>
    </row>
    <row r="1934" spans="1:1" x14ac:dyDescent="0.55000000000000004">
      <c r="A1934" s="79"/>
    </row>
    <row r="1935" spans="1:1" x14ac:dyDescent="0.55000000000000004">
      <c r="A1935" s="79"/>
    </row>
    <row r="1936" spans="1:1" x14ac:dyDescent="0.55000000000000004">
      <c r="A1936" s="79"/>
    </row>
    <row r="1937" spans="1:1" x14ac:dyDescent="0.55000000000000004">
      <c r="A1937" s="79"/>
    </row>
    <row r="1938" spans="1:1" x14ac:dyDescent="0.55000000000000004">
      <c r="A1938" s="79"/>
    </row>
    <row r="1939" spans="1:1" x14ac:dyDescent="0.55000000000000004">
      <c r="A1939" s="79"/>
    </row>
    <row r="1940" spans="1:1" x14ac:dyDescent="0.55000000000000004">
      <c r="A1940" s="79"/>
    </row>
    <row r="1941" spans="1:1" x14ac:dyDescent="0.55000000000000004">
      <c r="A1941" s="79"/>
    </row>
    <row r="1942" spans="1:1" x14ac:dyDescent="0.55000000000000004">
      <c r="A1942" s="79"/>
    </row>
    <row r="1943" spans="1:1" x14ac:dyDescent="0.55000000000000004">
      <c r="A1943" s="79"/>
    </row>
    <row r="1944" spans="1:1" x14ac:dyDescent="0.55000000000000004">
      <c r="A1944" s="79"/>
    </row>
    <row r="1945" spans="1:1" x14ac:dyDescent="0.55000000000000004">
      <c r="A1945" s="79"/>
    </row>
    <row r="1946" spans="1:1" x14ac:dyDescent="0.55000000000000004">
      <c r="A1946" s="79"/>
    </row>
    <row r="1947" spans="1:1" x14ac:dyDescent="0.55000000000000004">
      <c r="A1947" s="79"/>
    </row>
    <row r="1948" spans="1:1" x14ac:dyDescent="0.55000000000000004">
      <c r="A1948" s="79"/>
    </row>
    <row r="1949" spans="1:1" x14ac:dyDescent="0.55000000000000004">
      <c r="A1949" s="79"/>
    </row>
    <row r="1950" spans="1:1" x14ac:dyDescent="0.55000000000000004">
      <c r="A1950" s="79"/>
    </row>
    <row r="1951" spans="1:1" x14ac:dyDescent="0.55000000000000004">
      <c r="A1951" s="79"/>
    </row>
    <row r="1952" spans="1:1" x14ac:dyDescent="0.55000000000000004">
      <c r="A1952" s="79"/>
    </row>
    <row r="1953" spans="1:1" x14ac:dyDescent="0.55000000000000004">
      <c r="A1953" s="79"/>
    </row>
    <row r="1954" spans="1:1" x14ac:dyDescent="0.55000000000000004">
      <c r="A1954" s="79"/>
    </row>
    <row r="1955" spans="1:1" x14ac:dyDescent="0.55000000000000004">
      <c r="A1955" s="79"/>
    </row>
    <row r="1956" spans="1:1" x14ac:dyDescent="0.55000000000000004">
      <c r="A1956" s="79"/>
    </row>
    <row r="1957" spans="1:1" x14ac:dyDescent="0.55000000000000004">
      <c r="A1957" s="79"/>
    </row>
    <row r="1958" spans="1:1" x14ac:dyDescent="0.55000000000000004">
      <c r="A1958" s="79"/>
    </row>
    <row r="1959" spans="1:1" x14ac:dyDescent="0.55000000000000004">
      <c r="A1959" s="79"/>
    </row>
    <row r="1960" spans="1:1" x14ac:dyDescent="0.55000000000000004">
      <c r="A1960" s="79"/>
    </row>
    <row r="1961" spans="1:1" x14ac:dyDescent="0.55000000000000004">
      <c r="A1961" s="79"/>
    </row>
    <row r="1962" spans="1:1" x14ac:dyDescent="0.55000000000000004">
      <c r="A1962" s="79"/>
    </row>
    <row r="1963" spans="1:1" x14ac:dyDescent="0.55000000000000004">
      <c r="A1963" s="79"/>
    </row>
    <row r="1964" spans="1:1" x14ac:dyDescent="0.55000000000000004">
      <c r="A1964" s="79"/>
    </row>
    <row r="1965" spans="1:1" x14ac:dyDescent="0.55000000000000004">
      <c r="A1965" s="79"/>
    </row>
    <row r="1966" spans="1:1" x14ac:dyDescent="0.55000000000000004">
      <c r="A1966" s="79"/>
    </row>
    <row r="1967" spans="1:1" x14ac:dyDescent="0.55000000000000004">
      <c r="A1967" s="79"/>
    </row>
    <row r="1968" spans="1:1" x14ac:dyDescent="0.55000000000000004">
      <c r="A1968" s="79"/>
    </row>
    <row r="1969" spans="1:1" x14ac:dyDescent="0.55000000000000004">
      <c r="A1969" s="79"/>
    </row>
    <row r="1970" spans="1:1" x14ac:dyDescent="0.55000000000000004">
      <c r="A1970" s="79"/>
    </row>
    <row r="1971" spans="1:1" x14ac:dyDescent="0.55000000000000004">
      <c r="A1971" s="79"/>
    </row>
    <row r="1972" spans="1:1" x14ac:dyDescent="0.55000000000000004">
      <c r="A1972" s="79"/>
    </row>
    <row r="1973" spans="1:1" x14ac:dyDescent="0.55000000000000004">
      <c r="A1973" s="79"/>
    </row>
    <row r="1974" spans="1:1" x14ac:dyDescent="0.55000000000000004">
      <c r="A1974" s="79"/>
    </row>
    <row r="1975" spans="1:1" x14ac:dyDescent="0.55000000000000004">
      <c r="A1975" s="79"/>
    </row>
    <row r="1976" spans="1:1" x14ac:dyDescent="0.55000000000000004">
      <c r="A1976" s="79"/>
    </row>
    <row r="1977" spans="1:1" x14ac:dyDescent="0.55000000000000004">
      <c r="A1977" s="79"/>
    </row>
    <row r="1978" spans="1:1" x14ac:dyDescent="0.55000000000000004">
      <c r="A1978" s="79"/>
    </row>
    <row r="1979" spans="1:1" x14ac:dyDescent="0.55000000000000004">
      <c r="A1979" s="79"/>
    </row>
    <row r="1980" spans="1:1" x14ac:dyDescent="0.55000000000000004">
      <c r="A1980" s="79"/>
    </row>
    <row r="1981" spans="1:1" x14ac:dyDescent="0.55000000000000004">
      <c r="A1981" s="79"/>
    </row>
    <row r="1982" spans="1:1" x14ac:dyDescent="0.55000000000000004">
      <c r="A1982" s="79"/>
    </row>
    <row r="1983" spans="1:1" x14ac:dyDescent="0.55000000000000004">
      <c r="A1983" s="79"/>
    </row>
    <row r="1984" spans="1:1" x14ac:dyDescent="0.55000000000000004">
      <c r="A1984" s="79"/>
    </row>
    <row r="1985" spans="1:1" x14ac:dyDescent="0.55000000000000004">
      <c r="A1985" s="79"/>
    </row>
    <row r="1986" spans="1:1" x14ac:dyDescent="0.55000000000000004">
      <c r="A1986" s="79"/>
    </row>
    <row r="1987" spans="1:1" x14ac:dyDescent="0.55000000000000004">
      <c r="A1987" s="79"/>
    </row>
    <row r="1988" spans="1:1" x14ac:dyDescent="0.55000000000000004">
      <c r="A1988" s="79"/>
    </row>
    <row r="1989" spans="1:1" x14ac:dyDescent="0.55000000000000004">
      <c r="A1989" s="79"/>
    </row>
    <row r="1990" spans="1:1" x14ac:dyDescent="0.55000000000000004">
      <c r="A1990" s="79"/>
    </row>
    <row r="1991" spans="1:1" x14ac:dyDescent="0.55000000000000004">
      <c r="A1991" s="79"/>
    </row>
    <row r="1992" spans="1:1" x14ac:dyDescent="0.55000000000000004">
      <c r="A1992" s="79"/>
    </row>
    <row r="1993" spans="1:1" x14ac:dyDescent="0.55000000000000004">
      <c r="A1993" s="79"/>
    </row>
    <row r="1994" spans="1:1" x14ac:dyDescent="0.55000000000000004">
      <c r="A1994" s="79"/>
    </row>
    <row r="1995" spans="1:1" x14ac:dyDescent="0.55000000000000004">
      <c r="A1995" s="79"/>
    </row>
    <row r="1996" spans="1:1" x14ac:dyDescent="0.55000000000000004">
      <c r="A1996" s="79"/>
    </row>
    <row r="1997" spans="1:1" x14ac:dyDescent="0.55000000000000004">
      <c r="A1997" s="79"/>
    </row>
    <row r="1998" spans="1:1" x14ac:dyDescent="0.55000000000000004">
      <c r="A1998" s="79"/>
    </row>
    <row r="1999" spans="1:1" x14ac:dyDescent="0.55000000000000004">
      <c r="A1999" s="79"/>
    </row>
    <row r="2000" spans="1:1" x14ac:dyDescent="0.55000000000000004">
      <c r="A2000" s="79"/>
    </row>
    <row r="2001" spans="1:1" x14ac:dyDescent="0.55000000000000004">
      <c r="A2001" s="79"/>
    </row>
    <row r="2002" spans="1:1" x14ac:dyDescent="0.55000000000000004">
      <c r="A2002" s="79"/>
    </row>
    <row r="2003" spans="1:1" x14ac:dyDescent="0.55000000000000004">
      <c r="A2003" s="79"/>
    </row>
    <row r="2004" spans="1:1" x14ac:dyDescent="0.55000000000000004">
      <c r="A2004" s="79"/>
    </row>
    <row r="2005" spans="1:1" x14ac:dyDescent="0.55000000000000004">
      <c r="A2005" s="79"/>
    </row>
    <row r="2006" spans="1:1" x14ac:dyDescent="0.55000000000000004">
      <c r="A2006" s="79"/>
    </row>
    <row r="2007" spans="1:1" x14ac:dyDescent="0.55000000000000004">
      <c r="A2007" s="79"/>
    </row>
    <row r="2008" spans="1:1" x14ac:dyDescent="0.55000000000000004">
      <c r="A2008" s="79"/>
    </row>
    <row r="2009" spans="1:1" x14ac:dyDescent="0.55000000000000004">
      <c r="A2009" s="79"/>
    </row>
    <row r="2010" spans="1:1" x14ac:dyDescent="0.55000000000000004">
      <c r="A2010" s="79"/>
    </row>
    <row r="2011" spans="1:1" x14ac:dyDescent="0.55000000000000004">
      <c r="A2011" s="79"/>
    </row>
    <row r="2012" spans="1:1" x14ac:dyDescent="0.55000000000000004">
      <c r="A2012" s="79"/>
    </row>
    <row r="2013" spans="1:1" x14ac:dyDescent="0.55000000000000004">
      <c r="A2013" s="79"/>
    </row>
    <row r="2014" spans="1:1" x14ac:dyDescent="0.55000000000000004">
      <c r="A2014" s="79"/>
    </row>
    <row r="2015" spans="1:1" x14ac:dyDescent="0.55000000000000004">
      <c r="A2015" s="79"/>
    </row>
    <row r="2016" spans="1:1" x14ac:dyDescent="0.55000000000000004">
      <c r="A2016" s="79"/>
    </row>
    <row r="2017" spans="1:1" x14ac:dyDescent="0.55000000000000004">
      <c r="A2017" s="79"/>
    </row>
    <row r="2018" spans="1:1" x14ac:dyDescent="0.55000000000000004">
      <c r="A2018" s="79"/>
    </row>
    <row r="2019" spans="1:1" x14ac:dyDescent="0.55000000000000004">
      <c r="A2019" s="79"/>
    </row>
    <row r="2020" spans="1:1" x14ac:dyDescent="0.55000000000000004">
      <c r="A2020" s="79"/>
    </row>
    <row r="2021" spans="1:1" x14ac:dyDescent="0.55000000000000004">
      <c r="A2021" s="79"/>
    </row>
    <row r="2022" spans="1:1" x14ac:dyDescent="0.55000000000000004">
      <c r="A2022" s="79"/>
    </row>
    <row r="2023" spans="1:1" x14ac:dyDescent="0.55000000000000004">
      <c r="A2023" s="79"/>
    </row>
    <row r="2024" spans="1:1" x14ac:dyDescent="0.55000000000000004">
      <c r="A2024" s="79"/>
    </row>
    <row r="2025" spans="1:1" x14ac:dyDescent="0.55000000000000004">
      <c r="A2025" s="79"/>
    </row>
    <row r="2026" spans="1:1" x14ac:dyDescent="0.55000000000000004">
      <c r="A2026" s="79"/>
    </row>
    <row r="2027" spans="1:1" x14ac:dyDescent="0.55000000000000004">
      <c r="A2027" s="79"/>
    </row>
    <row r="2028" spans="1:1" x14ac:dyDescent="0.55000000000000004">
      <c r="A2028" s="79"/>
    </row>
    <row r="2029" spans="1:1" x14ac:dyDescent="0.55000000000000004">
      <c r="A2029" s="79"/>
    </row>
    <row r="2030" spans="1:1" x14ac:dyDescent="0.55000000000000004">
      <c r="A2030" s="79"/>
    </row>
    <row r="2031" spans="1:1" x14ac:dyDescent="0.55000000000000004">
      <c r="A2031" s="79"/>
    </row>
    <row r="2032" spans="1:1" x14ac:dyDescent="0.55000000000000004">
      <c r="A2032" s="79"/>
    </row>
    <row r="2033" spans="1:1" x14ac:dyDescent="0.55000000000000004">
      <c r="A2033" s="79"/>
    </row>
    <row r="2034" spans="1:1" x14ac:dyDescent="0.55000000000000004">
      <c r="A2034" s="79"/>
    </row>
    <row r="2035" spans="1:1" x14ac:dyDescent="0.55000000000000004">
      <c r="A2035" s="79"/>
    </row>
    <row r="2036" spans="1:1" x14ac:dyDescent="0.55000000000000004">
      <c r="A2036" s="79"/>
    </row>
    <row r="2037" spans="1:1" x14ac:dyDescent="0.55000000000000004">
      <c r="A2037" s="79"/>
    </row>
    <row r="2038" spans="1:1" x14ac:dyDescent="0.55000000000000004">
      <c r="A2038" s="79"/>
    </row>
    <row r="2039" spans="1:1" x14ac:dyDescent="0.55000000000000004">
      <c r="A2039" s="79"/>
    </row>
    <row r="2040" spans="1:1" x14ac:dyDescent="0.55000000000000004">
      <c r="A2040" s="79"/>
    </row>
    <row r="2041" spans="1:1" x14ac:dyDescent="0.55000000000000004">
      <c r="A2041" s="79"/>
    </row>
    <row r="2042" spans="1:1" x14ac:dyDescent="0.55000000000000004">
      <c r="A2042" s="79"/>
    </row>
    <row r="2043" spans="1:1" x14ac:dyDescent="0.55000000000000004">
      <c r="A2043" s="79"/>
    </row>
    <row r="2044" spans="1:1" x14ac:dyDescent="0.55000000000000004">
      <c r="A2044" s="79"/>
    </row>
    <row r="2045" spans="1:1" x14ac:dyDescent="0.55000000000000004">
      <c r="A2045" s="79"/>
    </row>
    <row r="2046" spans="1:1" x14ac:dyDescent="0.55000000000000004">
      <c r="A2046" s="79"/>
    </row>
    <row r="2047" spans="1:1" x14ac:dyDescent="0.55000000000000004">
      <c r="A2047" s="79"/>
    </row>
    <row r="2048" spans="1:1" x14ac:dyDescent="0.55000000000000004">
      <c r="A2048" s="79"/>
    </row>
    <row r="2049" spans="1:1" x14ac:dyDescent="0.55000000000000004">
      <c r="A2049" s="79"/>
    </row>
    <row r="2050" spans="1:1" x14ac:dyDescent="0.55000000000000004">
      <c r="A2050" s="79"/>
    </row>
    <row r="2051" spans="1:1" x14ac:dyDescent="0.55000000000000004">
      <c r="A2051" s="79"/>
    </row>
    <row r="2052" spans="1:1" x14ac:dyDescent="0.55000000000000004">
      <c r="A2052" s="79"/>
    </row>
    <row r="2053" spans="1:1" x14ac:dyDescent="0.55000000000000004">
      <c r="A2053" s="79"/>
    </row>
    <row r="2054" spans="1:1" x14ac:dyDescent="0.55000000000000004">
      <c r="A2054" s="79"/>
    </row>
    <row r="2055" spans="1:1" x14ac:dyDescent="0.55000000000000004">
      <c r="A2055" s="79"/>
    </row>
    <row r="2056" spans="1:1" x14ac:dyDescent="0.55000000000000004">
      <c r="A2056" s="79"/>
    </row>
    <row r="2057" spans="1:1" x14ac:dyDescent="0.55000000000000004">
      <c r="A2057" s="79"/>
    </row>
    <row r="2058" spans="1:1" x14ac:dyDescent="0.55000000000000004">
      <c r="A2058" s="79"/>
    </row>
    <row r="2059" spans="1:1" x14ac:dyDescent="0.55000000000000004">
      <c r="A2059" s="79"/>
    </row>
    <row r="2060" spans="1:1" x14ac:dyDescent="0.55000000000000004">
      <c r="A2060" s="79"/>
    </row>
    <row r="2061" spans="1:1" x14ac:dyDescent="0.55000000000000004">
      <c r="A2061" s="79"/>
    </row>
    <row r="2062" spans="1:1" x14ac:dyDescent="0.55000000000000004">
      <c r="A2062" s="79"/>
    </row>
    <row r="2063" spans="1:1" x14ac:dyDescent="0.55000000000000004">
      <c r="A2063" s="79"/>
    </row>
    <row r="2064" spans="1:1" x14ac:dyDescent="0.55000000000000004">
      <c r="A2064" s="79"/>
    </row>
    <row r="2065" spans="1:1" x14ac:dyDescent="0.55000000000000004">
      <c r="A2065" s="79"/>
    </row>
    <row r="2066" spans="1:1" x14ac:dyDescent="0.55000000000000004">
      <c r="A2066" s="79"/>
    </row>
    <row r="2067" spans="1:1" x14ac:dyDescent="0.55000000000000004">
      <c r="A2067" s="79"/>
    </row>
    <row r="2068" spans="1:1" x14ac:dyDescent="0.55000000000000004">
      <c r="A2068" s="79"/>
    </row>
    <row r="2069" spans="1:1" x14ac:dyDescent="0.55000000000000004">
      <c r="A2069" s="79"/>
    </row>
    <row r="2070" spans="1:1" x14ac:dyDescent="0.55000000000000004">
      <c r="A2070" s="79"/>
    </row>
    <row r="2071" spans="1:1" x14ac:dyDescent="0.55000000000000004">
      <c r="A2071" s="79"/>
    </row>
    <row r="2072" spans="1:1" x14ac:dyDescent="0.55000000000000004">
      <c r="A2072" s="79"/>
    </row>
    <row r="2073" spans="1:1" x14ac:dyDescent="0.55000000000000004">
      <c r="A2073" s="79"/>
    </row>
    <row r="2074" spans="1:1" x14ac:dyDescent="0.55000000000000004">
      <c r="A2074" s="79"/>
    </row>
    <row r="2075" spans="1:1" x14ac:dyDescent="0.55000000000000004">
      <c r="A2075" s="79"/>
    </row>
    <row r="2076" spans="1:1" x14ac:dyDescent="0.55000000000000004">
      <c r="A2076" s="79"/>
    </row>
    <row r="2077" spans="1:1" x14ac:dyDescent="0.55000000000000004">
      <c r="A2077" s="79"/>
    </row>
    <row r="2078" spans="1:1" x14ac:dyDescent="0.55000000000000004">
      <c r="A2078" s="79"/>
    </row>
    <row r="2079" spans="1:1" x14ac:dyDescent="0.55000000000000004">
      <c r="A2079" s="79"/>
    </row>
    <row r="2080" spans="1:1" x14ac:dyDescent="0.55000000000000004">
      <c r="A2080" s="79"/>
    </row>
    <row r="2081" spans="1:1" x14ac:dyDescent="0.55000000000000004">
      <c r="A2081" s="79"/>
    </row>
    <row r="2082" spans="1:1" x14ac:dyDescent="0.55000000000000004">
      <c r="A2082" s="79"/>
    </row>
    <row r="2083" spans="1:1" x14ac:dyDescent="0.55000000000000004">
      <c r="A2083" s="79"/>
    </row>
    <row r="2084" spans="1:1" x14ac:dyDescent="0.55000000000000004">
      <c r="A2084" s="79"/>
    </row>
    <row r="2085" spans="1:1" x14ac:dyDescent="0.55000000000000004">
      <c r="A2085" s="79"/>
    </row>
    <row r="2086" spans="1:1" x14ac:dyDescent="0.55000000000000004">
      <c r="A2086" s="79"/>
    </row>
    <row r="2087" spans="1:1" x14ac:dyDescent="0.55000000000000004">
      <c r="A2087" s="79"/>
    </row>
    <row r="2088" spans="1:1" x14ac:dyDescent="0.55000000000000004">
      <c r="A2088" s="79"/>
    </row>
    <row r="2089" spans="1:1" x14ac:dyDescent="0.55000000000000004">
      <c r="A2089" s="79"/>
    </row>
    <row r="2090" spans="1:1" x14ac:dyDescent="0.55000000000000004">
      <c r="A2090" s="79"/>
    </row>
    <row r="2091" spans="1:1" x14ac:dyDescent="0.55000000000000004">
      <c r="A2091" s="79"/>
    </row>
    <row r="2092" spans="1:1" x14ac:dyDescent="0.55000000000000004">
      <c r="A2092" s="79"/>
    </row>
    <row r="2093" spans="1:1" x14ac:dyDescent="0.55000000000000004">
      <c r="A2093" s="79"/>
    </row>
    <row r="2094" spans="1:1" x14ac:dyDescent="0.55000000000000004">
      <c r="A2094" s="79"/>
    </row>
    <row r="2095" spans="1:1" x14ac:dyDescent="0.55000000000000004">
      <c r="A2095" s="79"/>
    </row>
    <row r="2096" spans="1:1" x14ac:dyDescent="0.55000000000000004">
      <c r="A2096" s="79"/>
    </row>
    <row r="2097" spans="1:1" x14ac:dyDescent="0.55000000000000004">
      <c r="A2097" s="79"/>
    </row>
    <row r="2098" spans="1:1" x14ac:dyDescent="0.55000000000000004">
      <c r="A2098" s="79"/>
    </row>
    <row r="2099" spans="1:1" x14ac:dyDescent="0.55000000000000004">
      <c r="A2099" s="79"/>
    </row>
    <row r="2100" spans="1:1" x14ac:dyDescent="0.55000000000000004">
      <c r="A2100" s="79"/>
    </row>
    <row r="2101" spans="1:1" x14ac:dyDescent="0.55000000000000004">
      <c r="A2101" s="79"/>
    </row>
    <row r="2102" spans="1:1" x14ac:dyDescent="0.55000000000000004">
      <c r="A2102" s="79"/>
    </row>
    <row r="2103" spans="1:1" x14ac:dyDescent="0.55000000000000004">
      <c r="A2103" s="79"/>
    </row>
    <row r="2104" spans="1:1" x14ac:dyDescent="0.55000000000000004">
      <c r="A2104" s="79"/>
    </row>
    <row r="2105" spans="1:1" x14ac:dyDescent="0.55000000000000004">
      <c r="A2105" s="79"/>
    </row>
    <row r="2106" spans="1:1" x14ac:dyDescent="0.55000000000000004">
      <c r="A2106" s="79"/>
    </row>
    <row r="2107" spans="1:1" x14ac:dyDescent="0.55000000000000004">
      <c r="A2107" s="79"/>
    </row>
    <row r="2108" spans="1:1" x14ac:dyDescent="0.55000000000000004">
      <c r="A2108" s="79"/>
    </row>
    <row r="2109" spans="1:1" x14ac:dyDescent="0.55000000000000004">
      <c r="A2109" s="79"/>
    </row>
    <row r="2110" spans="1:1" x14ac:dyDescent="0.55000000000000004">
      <c r="A2110" s="79"/>
    </row>
    <row r="2111" spans="1:1" x14ac:dyDescent="0.55000000000000004">
      <c r="A2111" s="79"/>
    </row>
    <row r="2112" spans="1:1" x14ac:dyDescent="0.55000000000000004">
      <c r="A2112" s="79"/>
    </row>
    <row r="2113" spans="1:1" x14ac:dyDescent="0.55000000000000004">
      <c r="A2113" s="79"/>
    </row>
    <row r="2114" spans="1:1" x14ac:dyDescent="0.55000000000000004">
      <c r="A2114" s="79"/>
    </row>
    <row r="2115" spans="1:1" x14ac:dyDescent="0.55000000000000004">
      <c r="A2115" s="79"/>
    </row>
    <row r="2116" spans="1:1" x14ac:dyDescent="0.55000000000000004">
      <c r="A2116" s="79"/>
    </row>
    <row r="2117" spans="1:1" x14ac:dyDescent="0.55000000000000004">
      <c r="A2117" s="79"/>
    </row>
    <row r="2118" spans="1:1" x14ac:dyDescent="0.55000000000000004">
      <c r="A2118" s="79"/>
    </row>
    <row r="2119" spans="1:1" x14ac:dyDescent="0.55000000000000004">
      <c r="A2119" s="79"/>
    </row>
    <row r="2120" spans="1:1" x14ac:dyDescent="0.55000000000000004">
      <c r="A2120" s="79"/>
    </row>
    <row r="2121" spans="1:1" x14ac:dyDescent="0.55000000000000004">
      <c r="A2121" s="79"/>
    </row>
    <row r="2122" spans="1:1" x14ac:dyDescent="0.55000000000000004">
      <c r="A2122" s="79"/>
    </row>
    <row r="2123" spans="1:1" x14ac:dyDescent="0.55000000000000004">
      <c r="A2123" s="79"/>
    </row>
    <row r="2124" spans="1:1" x14ac:dyDescent="0.55000000000000004">
      <c r="A2124" s="79"/>
    </row>
    <row r="2125" spans="1:1" x14ac:dyDescent="0.55000000000000004">
      <c r="A2125" s="79"/>
    </row>
    <row r="2126" spans="1:1" x14ac:dyDescent="0.55000000000000004">
      <c r="A2126" s="79"/>
    </row>
    <row r="2127" spans="1:1" x14ac:dyDescent="0.55000000000000004">
      <c r="A2127" s="79"/>
    </row>
    <row r="2128" spans="1:1" x14ac:dyDescent="0.55000000000000004">
      <c r="A2128" s="79"/>
    </row>
    <row r="2129" spans="1:1" x14ac:dyDescent="0.55000000000000004">
      <c r="A2129" s="79"/>
    </row>
    <row r="2130" spans="1:1" x14ac:dyDescent="0.55000000000000004">
      <c r="A2130" s="79"/>
    </row>
    <row r="2131" spans="1:1" x14ac:dyDescent="0.55000000000000004">
      <c r="A2131" s="79"/>
    </row>
    <row r="2132" spans="1:1" x14ac:dyDescent="0.55000000000000004">
      <c r="A2132" s="79"/>
    </row>
    <row r="2133" spans="1:1" x14ac:dyDescent="0.55000000000000004">
      <c r="A2133" s="79"/>
    </row>
    <row r="2134" spans="1:1" x14ac:dyDescent="0.55000000000000004">
      <c r="A2134" s="79"/>
    </row>
    <row r="2135" spans="1:1" x14ac:dyDescent="0.55000000000000004">
      <c r="A2135" s="79"/>
    </row>
    <row r="2136" spans="1:1" x14ac:dyDescent="0.55000000000000004">
      <c r="A2136" s="79"/>
    </row>
    <row r="2137" spans="1:1" x14ac:dyDescent="0.55000000000000004">
      <c r="A2137" s="79"/>
    </row>
    <row r="2138" spans="1:1" x14ac:dyDescent="0.55000000000000004">
      <c r="A2138" s="79"/>
    </row>
    <row r="2139" spans="1:1" x14ac:dyDescent="0.55000000000000004">
      <c r="A2139" s="79"/>
    </row>
    <row r="2140" spans="1:1" x14ac:dyDescent="0.55000000000000004">
      <c r="A2140" s="79"/>
    </row>
    <row r="2141" spans="1:1" x14ac:dyDescent="0.55000000000000004">
      <c r="A2141" s="79"/>
    </row>
    <row r="2142" spans="1:1" x14ac:dyDescent="0.55000000000000004">
      <c r="A2142" s="79"/>
    </row>
    <row r="2143" spans="1:1" x14ac:dyDescent="0.55000000000000004">
      <c r="A2143" s="79"/>
    </row>
    <row r="2144" spans="1:1" x14ac:dyDescent="0.55000000000000004">
      <c r="A2144" s="79"/>
    </row>
    <row r="2145" spans="1:1" x14ac:dyDescent="0.55000000000000004">
      <c r="A2145" s="79"/>
    </row>
    <row r="2146" spans="1:1" x14ac:dyDescent="0.55000000000000004">
      <c r="A2146" s="79"/>
    </row>
    <row r="2147" spans="1:1" x14ac:dyDescent="0.55000000000000004">
      <c r="A2147" s="79"/>
    </row>
    <row r="2148" spans="1:1" x14ac:dyDescent="0.55000000000000004">
      <c r="A2148" s="79"/>
    </row>
    <row r="2149" spans="1:1" x14ac:dyDescent="0.55000000000000004">
      <c r="A2149" s="79"/>
    </row>
    <row r="2150" spans="1:1" x14ac:dyDescent="0.55000000000000004">
      <c r="A2150" s="79"/>
    </row>
    <row r="2151" spans="1:1" x14ac:dyDescent="0.55000000000000004">
      <c r="A2151" s="79"/>
    </row>
    <row r="2152" spans="1:1" x14ac:dyDescent="0.55000000000000004">
      <c r="A2152" s="79"/>
    </row>
    <row r="2153" spans="1:1" x14ac:dyDescent="0.55000000000000004">
      <c r="A2153" s="79"/>
    </row>
    <row r="2154" spans="1:1" x14ac:dyDescent="0.55000000000000004">
      <c r="A2154" s="79"/>
    </row>
    <row r="2155" spans="1:1" x14ac:dyDescent="0.55000000000000004">
      <c r="A2155" s="79"/>
    </row>
    <row r="2156" spans="1:1" x14ac:dyDescent="0.55000000000000004">
      <c r="A2156" s="79"/>
    </row>
    <row r="2157" spans="1:1" x14ac:dyDescent="0.55000000000000004">
      <c r="A2157" s="79"/>
    </row>
    <row r="2158" spans="1:1" x14ac:dyDescent="0.55000000000000004">
      <c r="A2158" s="79"/>
    </row>
    <row r="2159" spans="1:1" x14ac:dyDescent="0.55000000000000004">
      <c r="A2159" s="79"/>
    </row>
    <row r="2160" spans="1:1" x14ac:dyDescent="0.55000000000000004">
      <c r="A2160" s="79"/>
    </row>
    <row r="2161" spans="1:1" x14ac:dyDescent="0.55000000000000004">
      <c r="A2161" s="79"/>
    </row>
    <row r="2162" spans="1:1" x14ac:dyDescent="0.55000000000000004">
      <c r="A2162" s="79"/>
    </row>
    <row r="2163" spans="1:1" x14ac:dyDescent="0.55000000000000004">
      <c r="A2163" s="79"/>
    </row>
    <row r="2164" spans="1:1" x14ac:dyDescent="0.55000000000000004">
      <c r="A2164" s="79"/>
    </row>
    <row r="2165" spans="1:1" x14ac:dyDescent="0.55000000000000004">
      <c r="A2165" s="79"/>
    </row>
    <row r="2166" spans="1:1" x14ac:dyDescent="0.55000000000000004">
      <c r="A2166" s="79"/>
    </row>
    <row r="2167" spans="1:1" x14ac:dyDescent="0.55000000000000004">
      <c r="A2167" s="79"/>
    </row>
    <row r="2168" spans="1:1" x14ac:dyDescent="0.55000000000000004">
      <c r="A2168" s="79"/>
    </row>
    <row r="2169" spans="1:1" x14ac:dyDescent="0.55000000000000004">
      <c r="A2169" s="79"/>
    </row>
    <row r="2170" spans="1:1" x14ac:dyDescent="0.55000000000000004">
      <c r="A2170" s="79"/>
    </row>
    <row r="2171" spans="1:1" x14ac:dyDescent="0.55000000000000004">
      <c r="A2171" s="79"/>
    </row>
    <row r="2172" spans="1:1" x14ac:dyDescent="0.55000000000000004">
      <c r="A2172" s="79"/>
    </row>
    <row r="2173" spans="1:1" x14ac:dyDescent="0.55000000000000004">
      <c r="A2173" s="79"/>
    </row>
    <row r="2174" spans="1:1" x14ac:dyDescent="0.55000000000000004">
      <c r="A2174" s="79"/>
    </row>
    <row r="2175" spans="1:1" x14ac:dyDescent="0.55000000000000004">
      <c r="A2175" s="79"/>
    </row>
    <row r="2176" spans="1:1" x14ac:dyDescent="0.55000000000000004">
      <c r="A2176" s="79"/>
    </row>
    <row r="2177" spans="1:1" x14ac:dyDescent="0.55000000000000004">
      <c r="A2177" s="79"/>
    </row>
    <row r="2178" spans="1:1" x14ac:dyDescent="0.55000000000000004">
      <c r="A2178" s="79"/>
    </row>
    <row r="2179" spans="1:1" x14ac:dyDescent="0.55000000000000004">
      <c r="A2179" s="79"/>
    </row>
    <row r="2180" spans="1:1" x14ac:dyDescent="0.55000000000000004">
      <c r="A2180" s="79"/>
    </row>
    <row r="2181" spans="1:1" x14ac:dyDescent="0.55000000000000004">
      <c r="A2181" s="79"/>
    </row>
    <row r="2182" spans="1:1" x14ac:dyDescent="0.55000000000000004">
      <c r="A2182" s="79"/>
    </row>
    <row r="2183" spans="1:1" x14ac:dyDescent="0.55000000000000004">
      <c r="A2183" s="79"/>
    </row>
    <row r="2184" spans="1:1" x14ac:dyDescent="0.55000000000000004">
      <c r="A2184" s="79"/>
    </row>
    <row r="2185" spans="1:1" x14ac:dyDescent="0.55000000000000004">
      <c r="A2185" s="79"/>
    </row>
    <row r="2186" spans="1:1" x14ac:dyDescent="0.55000000000000004">
      <c r="A2186" s="79"/>
    </row>
    <row r="2187" spans="1:1" x14ac:dyDescent="0.55000000000000004">
      <c r="A2187" s="79"/>
    </row>
    <row r="2188" spans="1:1" x14ac:dyDescent="0.55000000000000004">
      <c r="A2188" s="79"/>
    </row>
    <row r="2189" spans="1:1" x14ac:dyDescent="0.55000000000000004">
      <c r="A2189" s="79"/>
    </row>
    <row r="2190" spans="1:1" x14ac:dyDescent="0.55000000000000004">
      <c r="A2190" s="79"/>
    </row>
    <row r="2191" spans="1:1" x14ac:dyDescent="0.55000000000000004">
      <c r="A2191" s="79"/>
    </row>
    <row r="2192" spans="1:1" x14ac:dyDescent="0.55000000000000004">
      <c r="A2192" s="79"/>
    </row>
    <row r="2193" spans="1:1" x14ac:dyDescent="0.55000000000000004">
      <c r="A2193" s="79"/>
    </row>
    <row r="2194" spans="1:1" x14ac:dyDescent="0.55000000000000004">
      <c r="A2194" s="79"/>
    </row>
    <row r="2195" spans="1:1" x14ac:dyDescent="0.55000000000000004">
      <c r="A2195" s="79"/>
    </row>
    <row r="2196" spans="1:1" x14ac:dyDescent="0.55000000000000004">
      <c r="A2196" s="79"/>
    </row>
    <row r="2197" spans="1:1" x14ac:dyDescent="0.55000000000000004">
      <c r="A2197" s="79"/>
    </row>
    <row r="2198" spans="1:1" x14ac:dyDescent="0.55000000000000004">
      <c r="A2198" s="79"/>
    </row>
    <row r="2199" spans="1:1" x14ac:dyDescent="0.55000000000000004">
      <c r="A2199" s="79"/>
    </row>
    <row r="2200" spans="1:1" x14ac:dyDescent="0.55000000000000004">
      <c r="A2200" s="79"/>
    </row>
    <row r="2201" spans="1:1" x14ac:dyDescent="0.55000000000000004">
      <c r="A2201" s="79"/>
    </row>
    <row r="2202" spans="1:1" x14ac:dyDescent="0.55000000000000004">
      <c r="A2202" s="79"/>
    </row>
    <row r="2203" spans="1:1" x14ac:dyDescent="0.55000000000000004">
      <c r="A2203" s="79"/>
    </row>
    <row r="2204" spans="1:1" x14ac:dyDescent="0.55000000000000004">
      <c r="A2204" s="79"/>
    </row>
    <row r="2205" spans="1:1" x14ac:dyDescent="0.55000000000000004">
      <c r="A2205" s="79"/>
    </row>
    <row r="2206" spans="1:1" x14ac:dyDescent="0.55000000000000004">
      <c r="A2206" s="79"/>
    </row>
    <row r="2207" spans="1:1" x14ac:dyDescent="0.55000000000000004">
      <c r="A2207" s="79"/>
    </row>
    <row r="2208" spans="1:1" x14ac:dyDescent="0.55000000000000004">
      <c r="A2208" s="79"/>
    </row>
    <row r="2209" spans="1:1" x14ac:dyDescent="0.55000000000000004">
      <c r="A2209" s="79"/>
    </row>
    <row r="2210" spans="1:1" x14ac:dyDescent="0.55000000000000004">
      <c r="A2210" s="79"/>
    </row>
    <row r="2211" spans="1:1" x14ac:dyDescent="0.55000000000000004">
      <c r="A2211" s="79"/>
    </row>
    <row r="2212" spans="1:1" x14ac:dyDescent="0.55000000000000004">
      <c r="A2212" s="79"/>
    </row>
    <row r="2213" spans="1:1" x14ac:dyDescent="0.55000000000000004">
      <c r="A2213" s="79"/>
    </row>
    <row r="2214" spans="1:1" x14ac:dyDescent="0.55000000000000004">
      <c r="A2214" s="79"/>
    </row>
    <row r="2215" spans="1:1" x14ac:dyDescent="0.55000000000000004">
      <c r="A2215" s="79"/>
    </row>
    <row r="2216" spans="1:1" x14ac:dyDescent="0.55000000000000004">
      <c r="A2216" s="79"/>
    </row>
    <row r="2217" spans="1:1" x14ac:dyDescent="0.55000000000000004">
      <c r="A2217" s="79"/>
    </row>
    <row r="2218" spans="1:1" x14ac:dyDescent="0.55000000000000004">
      <c r="A2218" s="79"/>
    </row>
    <row r="2219" spans="1:1" x14ac:dyDescent="0.55000000000000004">
      <c r="A2219" s="79"/>
    </row>
    <row r="2220" spans="1:1" x14ac:dyDescent="0.55000000000000004">
      <c r="A2220" s="79"/>
    </row>
    <row r="2221" spans="1:1" x14ac:dyDescent="0.55000000000000004">
      <c r="A2221" s="79"/>
    </row>
    <row r="2222" spans="1:1" x14ac:dyDescent="0.55000000000000004">
      <c r="A2222" s="79"/>
    </row>
    <row r="2223" spans="1:1" x14ac:dyDescent="0.55000000000000004">
      <c r="A2223" s="79"/>
    </row>
    <row r="2224" spans="1:1" x14ac:dyDescent="0.55000000000000004">
      <c r="A2224" s="79"/>
    </row>
    <row r="2225" spans="1:1" x14ac:dyDescent="0.55000000000000004">
      <c r="A2225" s="79"/>
    </row>
    <row r="2226" spans="1:1" x14ac:dyDescent="0.55000000000000004">
      <c r="A2226" s="79"/>
    </row>
    <row r="2227" spans="1:1" x14ac:dyDescent="0.55000000000000004">
      <c r="A2227" s="79"/>
    </row>
    <row r="2228" spans="1:1" x14ac:dyDescent="0.55000000000000004">
      <c r="A2228" s="79"/>
    </row>
    <row r="2229" spans="1:1" x14ac:dyDescent="0.55000000000000004">
      <c r="A2229" s="79"/>
    </row>
    <row r="2230" spans="1:1" x14ac:dyDescent="0.55000000000000004">
      <c r="A2230" s="79"/>
    </row>
    <row r="2231" spans="1:1" x14ac:dyDescent="0.55000000000000004">
      <c r="A2231" s="79"/>
    </row>
    <row r="2232" spans="1:1" x14ac:dyDescent="0.55000000000000004">
      <c r="A2232" s="79"/>
    </row>
    <row r="2233" spans="1:1" x14ac:dyDescent="0.55000000000000004">
      <c r="A2233" s="79"/>
    </row>
    <row r="2234" spans="1:1" x14ac:dyDescent="0.55000000000000004">
      <c r="A2234" s="79"/>
    </row>
    <row r="2235" spans="1:1" x14ac:dyDescent="0.55000000000000004">
      <c r="A2235" s="79"/>
    </row>
    <row r="2236" spans="1:1" x14ac:dyDescent="0.55000000000000004">
      <c r="A2236" s="79"/>
    </row>
    <row r="2237" spans="1:1" x14ac:dyDescent="0.55000000000000004">
      <c r="A2237" s="79"/>
    </row>
    <row r="2238" spans="1:1" x14ac:dyDescent="0.55000000000000004">
      <c r="A2238" s="79"/>
    </row>
    <row r="2239" spans="1:1" x14ac:dyDescent="0.55000000000000004">
      <c r="A2239" s="79"/>
    </row>
    <row r="2240" spans="1:1" x14ac:dyDescent="0.55000000000000004">
      <c r="A2240" s="79"/>
    </row>
    <row r="2241" spans="1:1" x14ac:dyDescent="0.55000000000000004">
      <c r="A2241" s="79"/>
    </row>
    <row r="2242" spans="1:1" x14ac:dyDescent="0.55000000000000004">
      <c r="A2242" s="79"/>
    </row>
    <row r="2243" spans="1:1" x14ac:dyDescent="0.55000000000000004">
      <c r="A2243" s="79"/>
    </row>
    <row r="2244" spans="1:1" x14ac:dyDescent="0.55000000000000004">
      <c r="A2244" s="79"/>
    </row>
    <row r="2245" spans="1:1" x14ac:dyDescent="0.55000000000000004">
      <c r="A2245" s="79"/>
    </row>
    <row r="2246" spans="1:1" x14ac:dyDescent="0.55000000000000004">
      <c r="A2246" s="79"/>
    </row>
    <row r="2247" spans="1:1" x14ac:dyDescent="0.55000000000000004">
      <c r="A2247" s="79"/>
    </row>
    <row r="2248" spans="1:1" x14ac:dyDescent="0.55000000000000004">
      <c r="A2248" s="79"/>
    </row>
    <row r="2249" spans="1:1" x14ac:dyDescent="0.55000000000000004">
      <c r="A2249" s="79"/>
    </row>
    <row r="2250" spans="1:1" x14ac:dyDescent="0.55000000000000004">
      <c r="A2250" s="79"/>
    </row>
    <row r="2251" spans="1:1" x14ac:dyDescent="0.55000000000000004">
      <c r="A2251" s="79"/>
    </row>
    <row r="2252" spans="1:1" x14ac:dyDescent="0.55000000000000004">
      <c r="A2252" s="79"/>
    </row>
    <row r="2253" spans="1:1" x14ac:dyDescent="0.55000000000000004">
      <c r="A2253" s="79"/>
    </row>
    <row r="2254" spans="1:1" x14ac:dyDescent="0.55000000000000004">
      <c r="A2254" s="79"/>
    </row>
    <row r="2255" spans="1:1" x14ac:dyDescent="0.55000000000000004">
      <c r="A2255" s="79"/>
    </row>
    <row r="2256" spans="1:1" x14ac:dyDescent="0.55000000000000004">
      <c r="A2256" s="79"/>
    </row>
    <row r="2257" spans="1:1" x14ac:dyDescent="0.55000000000000004">
      <c r="A2257" s="79"/>
    </row>
    <row r="2258" spans="1:1" x14ac:dyDescent="0.55000000000000004">
      <c r="A2258" s="79"/>
    </row>
    <row r="2259" spans="1:1" x14ac:dyDescent="0.55000000000000004">
      <c r="A2259" s="79"/>
    </row>
    <row r="2260" spans="1:1" x14ac:dyDescent="0.55000000000000004">
      <c r="A2260" s="79"/>
    </row>
    <row r="2261" spans="1:1" x14ac:dyDescent="0.55000000000000004">
      <c r="A2261" s="79"/>
    </row>
    <row r="2262" spans="1:1" x14ac:dyDescent="0.55000000000000004">
      <c r="A2262" s="79"/>
    </row>
    <row r="2263" spans="1:1" x14ac:dyDescent="0.55000000000000004">
      <c r="A2263" s="79"/>
    </row>
    <row r="2264" spans="1:1" x14ac:dyDescent="0.55000000000000004">
      <c r="A2264" s="79"/>
    </row>
    <row r="2265" spans="1:1" x14ac:dyDescent="0.55000000000000004">
      <c r="A2265" s="79"/>
    </row>
    <row r="2266" spans="1:1" x14ac:dyDescent="0.55000000000000004">
      <c r="A2266" s="79"/>
    </row>
    <row r="2267" spans="1:1" x14ac:dyDescent="0.55000000000000004">
      <c r="A2267" s="79"/>
    </row>
    <row r="2268" spans="1:1" x14ac:dyDescent="0.55000000000000004">
      <c r="A2268" s="79"/>
    </row>
    <row r="2269" spans="1:1" x14ac:dyDescent="0.55000000000000004">
      <c r="A2269" s="79"/>
    </row>
    <row r="2270" spans="1:1" x14ac:dyDescent="0.55000000000000004">
      <c r="A2270" s="79"/>
    </row>
    <row r="2271" spans="1:1" x14ac:dyDescent="0.55000000000000004">
      <c r="A2271" s="79"/>
    </row>
    <row r="2272" spans="1:1" x14ac:dyDescent="0.55000000000000004">
      <c r="A2272" s="79"/>
    </row>
    <row r="2273" spans="1:1" x14ac:dyDescent="0.55000000000000004">
      <c r="A2273" s="79"/>
    </row>
    <row r="2274" spans="1:1" x14ac:dyDescent="0.55000000000000004">
      <c r="A2274" s="79"/>
    </row>
    <row r="2275" spans="1:1" x14ac:dyDescent="0.55000000000000004">
      <c r="A2275" s="79"/>
    </row>
    <row r="2276" spans="1:1" x14ac:dyDescent="0.55000000000000004">
      <c r="A2276" s="79"/>
    </row>
    <row r="2277" spans="1:1" x14ac:dyDescent="0.55000000000000004">
      <c r="A2277" s="79"/>
    </row>
    <row r="2278" spans="1:1" x14ac:dyDescent="0.55000000000000004">
      <c r="A2278" s="79"/>
    </row>
    <row r="2279" spans="1:1" x14ac:dyDescent="0.55000000000000004">
      <c r="A2279" s="79"/>
    </row>
    <row r="2280" spans="1:1" x14ac:dyDescent="0.55000000000000004">
      <c r="A2280" s="79"/>
    </row>
    <row r="2281" spans="1:1" x14ac:dyDescent="0.55000000000000004">
      <c r="A2281" s="79"/>
    </row>
    <row r="2282" spans="1:1" x14ac:dyDescent="0.55000000000000004">
      <c r="A2282" s="79"/>
    </row>
    <row r="2283" spans="1:1" x14ac:dyDescent="0.55000000000000004">
      <c r="A2283" s="79"/>
    </row>
    <row r="2284" spans="1:1" x14ac:dyDescent="0.55000000000000004">
      <c r="A2284" s="79"/>
    </row>
    <row r="2285" spans="1:1" x14ac:dyDescent="0.55000000000000004">
      <c r="A2285" s="79"/>
    </row>
    <row r="2286" spans="1:1" x14ac:dyDescent="0.55000000000000004">
      <c r="A2286" s="79"/>
    </row>
    <row r="2287" spans="1:1" x14ac:dyDescent="0.55000000000000004">
      <c r="A2287" s="79"/>
    </row>
    <row r="2288" spans="1:1" x14ac:dyDescent="0.55000000000000004">
      <c r="A2288" s="79"/>
    </row>
    <row r="2289" spans="1:1" x14ac:dyDescent="0.55000000000000004">
      <c r="A2289" s="79"/>
    </row>
    <row r="2290" spans="1:1" x14ac:dyDescent="0.55000000000000004">
      <c r="A2290" s="79"/>
    </row>
    <row r="2291" spans="1:1" x14ac:dyDescent="0.55000000000000004">
      <c r="A2291" s="79"/>
    </row>
    <row r="2292" spans="1:1" x14ac:dyDescent="0.55000000000000004">
      <c r="A2292" s="79"/>
    </row>
    <row r="2293" spans="1:1" x14ac:dyDescent="0.55000000000000004">
      <c r="A2293" s="79"/>
    </row>
    <row r="2294" spans="1:1" x14ac:dyDescent="0.55000000000000004">
      <c r="A2294" s="79"/>
    </row>
    <row r="2295" spans="1:1" x14ac:dyDescent="0.55000000000000004">
      <c r="A2295" s="79"/>
    </row>
    <row r="2296" spans="1:1" x14ac:dyDescent="0.55000000000000004">
      <c r="A2296" s="79"/>
    </row>
    <row r="2297" spans="1:1" x14ac:dyDescent="0.55000000000000004">
      <c r="A2297" s="79"/>
    </row>
    <row r="2298" spans="1:1" x14ac:dyDescent="0.55000000000000004">
      <c r="A2298" s="79"/>
    </row>
    <row r="2299" spans="1:1" x14ac:dyDescent="0.55000000000000004">
      <c r="A2299" s="79"/>
    </row>
    <row r="2300" spans="1:1" x14ac:dyDescent="0.55000000000000004">
      <c r="A2300" s="79"/>
    </row>
    <row r="2301" spans="1:1" x14ac:dyDescent="0.55000000000000004">
      <c r="A2301" s="79"/>
    </row>
    <row r="2302" spans="1:1" x14ac:dyDescent="0.55000000000000004">
      <c r="A2302" s="79"/>
    </row>
    <row r="2303" spans="1:1" x14ac:dyDescent="0.55000000000000004">
      <c r="A2303" s="79"/>
    </row>
    <row r="2304" spans="1:1" x14ac:dyDescent="0.55000000000000004">
      <c r="A2304" s="79"/>
    </row>
    <row r="2305" spans="1:1" x14ac:dyDescent="0.55000000000000004">
      <c r="A2305" s="79"/>
    </row>
    <row r="2306" spans="1:1" x14ac:dyDescent="0.55000000000000004">
      <c r="A2306" s="79"/>
    </row>
    <row r="2307" spans="1:1" x14ac:dyDescent="0.55000000000000004">
      <c r="A2307" s="79"/>
    </row>
    <row r="2308" spans="1:1" x14ac:dyDescent="0.55000000000000004">
      <c r="A2308" s="79"/>
    </row>
    <row r="2309" spans="1:1" x14ac:dyDescent="0.55000000000000004">
      <c r="A2309" s="79"/>
    </row>
    <row r="2310" spans="1:1" x14ac:dyDescent="0.55000000000000004">
      <c r="A2310" s="79"/>
    </row>
    <row r="2311" spans="1:1" x14ac:dyDescent="0.55000000000000004">
      <c r="A2311" s="79"/>
    </row>
    <row r="2312" spans="1:1" x14ac:dyDescent="0.55000000000000004">
      <c r="A2312" s="79"/>
    </row>
    <row r="2313" spans="1:1" x14ac:dyDescent="0.55000000000000004">
      <c r="A2313" s="79"/>
    </row>
    <row r="2314" spans="1:1" x14ac:dyDescent="0.55000000000000004">
      <c r="A2314" s="79"/>
    </row>
    <row r="2315" spans="1:1" x14ac:dyDescent="0.55000000000000004">
      <c r="A2315" s="79"/>
    </row>
    <row r="2316" spans="1:1" x14ac:dyDescent="0.55000000000000004">
      <c r="A2316" s="79"/>
    </row>
    <row r="2317" spans="1:1" x14ac:dyDescent="0.55000000000000004">
      <c r="A2317" s="79"/>
    </row>
    <row r="2318" spans="1:1" x14ac:dyDescent="0.55000000000000004">
      <c r="A2318" s="79"/>
    </row>
    <row r="2319" spans="1:1" x14ac:dyDescent="0.55000000000000004">
      <c r="A2319" s="79"/>
    </row>
    <row r="2320" spans="1:1" x14ac:dyDescent="0.55000000000000004">
      <c r="A2320" s="79"/>
    </row>
    <row r="2321" spans="1:1" x14ac:dyDescent="0.55000000000000004">
      <c r="A2321" s="79"/>
    </row>
    <row r="2322" spans="1:1" x14ac:dyDescent="0.55000000000000004">
      <c r="A2322" s="79"/>
    </row>
    <row r="2323" spans="1:1" x14ac:dyDescent="0.55000000000000004">
      <c r="A2323" s="79"/>
    </row>
    <row r="2324" spans="1:1" x14ac:dyDescent="0.55000000000000004">
      <c r="A2324" s="79"/>
    </row>
    <row r="2325" spans="1:1" x14ac:dyDescent="0.55000000000000004">
      <c r="A2325" s="79"/>
    </row>
    <row r="2326" spans="1:1" x14ac:dyDescent="0.55000000000000004">
      <c r="A2326" s="79"/>
    </row>
    <row r="2327" spans="1:1" x14ac:dyDescent="0.55000000000000004">
      <c r="A2327" s="79"/>
    </row>
    <row r="2328" spans="1:1" x14ac:dyDescent="0.55000000000000004">
      <c r="A2328" s="79"/>
    </row>
    <row r="2329" spans="1:1" x14ac:dyDescent="0.55000000000000004">
      <c r="A2329" s="79"/>
    </row>
    <row r="2330" spans="1:1" x14ac:dyDescent="0.55000000000000004">
      <c r="A2330" s="79"/>
    </row>
    <row r="2331" spans="1:1" x14ac:dyDescent="0.55000000000000004">
      <c r="A2331" s="79"/>
    </row>
    <row r="2332" spans="1:1" x14ac:dyDescent="0.55000000000000004">
      <c r="A2332" s="79"/>
    </row>
    <row r="2333" spans="1:1" x14ac:dyDescent="0.55000000000000004">
      <c r="A2333" s="79"/>
    </row>
    <row r="2334" spans="1:1" x14ac:dyDescent="0.55000000000000004">
      <c r="A2334" s="79"/>
    </row>
    <row r="2335" spans="1:1" x14ac:dyDescent="0.55000000000000004">
      <c r="A2335" s="79"/>
    </row>
    <row r="2336" spans="1:1" x14ac:dyDescent="0.55000000000000004">
      <c r="A2336" s="79"/>
    </row>
    <row r="2337" spans="1:1" x14ac:dyDescent="0.55000000000000004">
      <c r="A2337" s="79"/>
    </row>
    <row r="2338" spans="1:1" x14ac:dyDescent="0.55000000000000004">
      <c r="A2338" s="79"/>
    </row>
    <row r="2339" spans="1:1" x14ac:dyDescent="0.55000000000000004">
      <c r="A2339" s="79"/>
    </row>
    <row r="2340" spans="1:1" x14ac:dyDescent="0.55000000000000004">
      <c r="A2340" s="79"/>
    </row>
    <row r="2341" spans="1:1" x14ac:dyDescent="0.55000000000000004">
      <c r="A2341" s="79"/>
    </row>
    <row r="2342" spans="1:1" x14ac:dyDescent="0.55000000000000004">
      <c r="A2342" s="79"/>
    </row>
    <row r="2343" spans="1:1" x14ac:dyDescent="0.55000000000000004">
      <c r="A2343" s="79"/>
    </row>
    <row r="2344" spans="1:1" x14ac:dyDescent="0.55000000000000004">
      <c r="A2344" s="79"/>
    </row>
    <row r="2345" spans="1:1" x14ac:dyDescent="0.55000000000000004">
      <c r="A2345" s="79"/>
    </row>
    <row r="2346" spans="1:1" x14ac:dyDescent="0.55000000000000004">
      <c r="A2346" s="79"/>
    </row>
    <row r="2347" spans="1:1" x14ac:dyDescent="0.55000000000000004">
      <c r="A2347" s="79"/>
    </row>
    <row r="2348" spans="1:1" x14ac:dyDescent="0.55000000000000004">
      <c r="A2348" s="79"/>
    </row>
    <row r="2349" spans="1:1" x14ac:dyDescent="0.55000000000000004">
      <c r="A2349" s="79"/>
    </row>
    <row r="2350" spans="1:1" x14ac:dyDescent="0.55000000000000004">
      <c r="A2350" s="79"/>
    </row>
    <row r="2351" spans="1:1" x14ac:dyDescent="0.55000000000000004">
      <c r="A2351" s="79"/>
    </row>
    <row r="2352" spans="1:1" x14ac:dyDescent="0.55000000000000004">
      <c r="A2352" s="79"/>
    </row>
    <row r="2353" spans="1:1" x14ac:dyDescent="0.55000000000000004">
      <c r="A2353" s="79"/>
    </row>
    <row r="2354" spans="1:1" x14ac:dyDescent="0.55000000000000004">
      <c r="A2354" s="79"/>
    </row>
    <row r="2355" spans="1:1" x14ac:dyDescent="0.55000000000000004">
      <c r="A2355" s="79"/>
    </row>
    <row r="2356" spans="1:1" x14ac:dyDescent="0.55000000000000004">
      <c r="A2356" s="79"/>
    </row>
    <row r="2357" spans="1:1" x14ac:dyDescent="0.55000000000000004">
      <c r="A2357" s="79"/>
    </row>
    <row r="2358" spans="1:1" x14ac:dyDescent="0.55000000000000004">
      <c r="A2358" s="79"/>
    </row>
    <row r="2359" spans="1:1" x14ac:dyDescent="0.55000000000000004">
      <c r="A2359" s="79"/>
    </row>
    <row r="2360" spans="1:1" x14ac:dyDescent="0.55000000000000004">
      <c r="A2360" s="79"/>
    </row>
    <row r="2361" spans="1:1" x14ac:dyDescent="0.55000000000000004">
      <c r="A2361" s="79"/>
    </row>
    <row r="2362" spans="1:1" x14ac:dyDescent="0.55000000000000004">
      <c r="A2362" s="79"/>
    </row>
    <row r="2363" spans="1:1" x14ac:dyDescent="0.55000000000000004">
      <c r="A2363" s="79"/>
    </row>
    <row r="2364" spans="1:1" x14ac:dyDescent="0.55000000000000004">
      <c r="A2364" s="79"/>
    </row>
    <row r="2365" spans="1:1" x14ac:dyDescent="0.55000000000000004">
      <c r="A2365" s="79"/>
    </row>
    <row r="2366" spans="1:1" x14ac:dyDescent="0.55000000000000004">
      <c r="A2366" s="79"/>
    </row>
    <row r="2367" spans="1:1" x14ac:dyDescent="0.55000000000000004">
      <c r="A2367" s="79"/>
    </row>
    <row r="2368" spans="1:1" x14ac:dyDescent="0.55000000000000004">
      <c r="A2368" s="79"/>
    </row>
    <row r="2369" spans="1:1" x14ac:dyDescent="0.55000000000000004">
      <c r="A2369" s="79"/>
    </row>
    <row r="2370" spans="1:1" x14ac:dyDescent="0.55000000000000004">
      <c r="A2370" s="79"/>
    </row>
    <row r="2371" spans="1:1" x14ac:dyDescent="0.55000000000000004">
      <c r="A2371" s="79"/>
    </row>
    <row r="2372" spans="1:1" x14ac:dyDescent="0.55000000000000004">
      <c r="A2372" s="79"/>
    </row>
    <row r="2373" spans="1:1" x14ac:dyDescent="0.55000000000000004">
      <c r="A2373" s="79"/>
    </row>
    <row r="2374" spans="1:1" x14ac:dyDescent="0.55000000000000004">
      <c r="A2374" s="79"/>
    </row>
    <row r="2375" spans="1:1" x14ac:dyDescent="0.55000000000000004">
      <c r="A2375" s="79"/>
    </row>
    <row r="2376" spans="1:1" x14ac:dyDescent="0.55000000000000004">
      <c r="A2376" s="79"/>
    </row>
    <row r="2377" spans="1:1" x14ac:dyDescent="0.55000000000000004">
      <c r="A2377" s="79"/>
    </row>
    <row r="2378" spans="1:1" x14ac:dyDescent="0.55000000000000004">
      <c r="A2378" s="79"/>
    </row>
    <row r="2379" spans="1:1" x14ac:dyDescent="0.55000000000000004">
      <c r="A2379" s="79"/>
    </row>
    <row r="2380" spans="1:1" x14ac:dyDescent="0.55000000000000004">
      <c r="A2380" s="79"/>
    </row>
    <row r="2381" spans="1:1" x14ac:dyDescent="0.55000000000000004">
      <c r="A2381" s="79"/>
    </row>
    <row r="2382" spans="1:1" x14ac:dyDescent="0.55000000000000004">
      <c r="A2382" s="79"/>
    </row>
    <row r="2383" spans="1:1" x14ac:dyDescent="0.55000000000000004">
      <c r="A2383" s="79"/>
    </row>
    <row r="2384" spans="1:1" x14ac:dyDescent="0.55000000000000004">
      <c r="A2384" s="79"/>
    </row>
    <row r="2385" spans="1:1" x14ac:dyDescent="0.55000000000000004">
      <c r="A2385" s="79"/>
    </row>
    <row r="2386" spans="1:1" x14ac:dyDescent="0.55000000000000004">
      <c r="A2386" s="79"/>
    </row>
    <row r="2387" spans="1:1" x14ac:dyDescent="0.55000000000000004">
      <c r="A2387" s="79"/>
    </row>
    <row r="2388" spans="1:1" x14ac:dyDescent="0.55000000000000004">
      <c r="A2388" s="79"/>
    </row>
    <row r="2389" spans="1:1" x14ac:dyDescent="0.55000000000000004">
      <c r="A2389" s="79"/>
    </row>
    <row r="2390" spans="1:1" x14ac:dyDescent="0.55000000000000004">
      <c r="A2390" s="79"/>
    </row>
    <row r="2391" spans="1:1" x14ac:dyDescent="0.55000000000000004">
      <c r="A2391" s="79"/>
    </row>
    <row r="2392" spans="1:1" x14ac:dyDescent="0.55000000000000004">
      <c r="A2392" s="79"/>
    </row>
    <row r="2393" spans="1:1" x14ac:dyDescent="0.55000000000000004">
      <c r="A2393" s="79"/>
    </row>
    <row r="2394" spans="1:1" x14ac:dyDescent="0.55000000000000004">
      <c r="A2394" s="79"/>
    </row>
    <row r="2395" spans="1:1" x14ac:dyDescent="0.55000000000000004">
      <c r="A2395" s="79"/>
    </row>
    <row r="2396" spans="1:1" x14ac:dyDescent="0.55000000000000004">
      <c r="A2396" s="79"/>
    </row>
    <row r="2397" spans="1:1" x14ac:dyDescent="0.55000000000000004">
      <c r="A2397" s="79"/>
    </row>
    <row r="2398" spans="1:1" x14ac:dyDescent="0.55000000000000004">
      <c r="A2398" s="79"/>
    </row>
    <row r="2399" spans="1:1" x14ac:dyDescent="0.55000000000000004">
      <c r="A2399" s="79"/>
    </row>
    <row r="2400" spans="1:1" x14ac:dyDescent="0.55000000000000004">
      <c r="A2400" s="79"/>
    </row>
    <row r="2401" spans="1:1" x14ac:dyDescent="0.55000000000000004">
      <c r="A2401" s="79"/>
    </row>
    <row r="2402" spans="1:1" x14ac:dyDescent="0.55000000000000004">
      <c r="A2402" s="79"/>
    </row>
    <row r="2403" spans="1:1" x14ac:dyDescent="0.55000000000000004">
      <c r="A2403" s="79"/>
    </row>
    <row r="2404" spans="1:1" x14ac:dyDescent="0.55000000000000004">
      <c r="A2404" s="79"/>
    </row>
    <row r="2405" spans="1:1" x14ac:dyDescent="0.55000000000000004">
      <c r="A2405" s="79"/>
    </row>
    <row r="2406" spans="1:1" x14ac:dyDescent="0.55000000000000004">
      <c r="A2406" s="79"/>
    </row>
    <row r="2407" spans="1:1" x14ac:dyDescent="0.55000000000000004">
      <c r="A2407" s="79"/>
    </row>
    <row r="2408" spans="1:1" x14ac:dyDescent="0.55000000000000004">
      <c r="A2408" s="79"/>
    </row>
    <row r="2409" spans="1:1" x14ac:dyDescent="0.55000000000000004">
      <c r="A2409" s="79"/>
    </row>
    <row r="2410" spans="1:1" x14ac:dyDescent="0.55000000000000004">
      <c r="A2410" s="79"/>
    </row>
    <row r="2411" spans="1:1" x14ac:dyDescent="0.55000000000000004">
      <c r="A2411" s="79"/>
    </row>
    <row r="2412" spans="1:1" x14ac:dyDescent="0.55000000000000004">
      <c r="A2412" s="79"/>
    </row>
    <row r="2413" spans="1:1" x14ac:dyDescent="0.55000000000000004">
      <c r="A2413" s="79"/>
    </row>
    <row r="2414" spans="1:1" x14ac:dyDescent="0.55000000000000004">
      <c r="A2414" s="79"/>
    </row>
    <row r="2415" spans="1:1" x14ac:dyDescent="0.55000000000000004">
      <c r="A2415" s="79"/>
    </row>
    <row r="2416" spans="1:1" x14ac:dyDescent="0.55000000000000004">
      <c r="A2416" s="79"/>
    </row>
    <row r="2417" spans="1:1" x14ac:dyDescent="0.55000000000000004">
      <c r="A2417" s="79"/>
    </row>
    <row r="2418" spans="1:1" x14ac:dyDescent="0.55000000000000004">
      <c r="A2418" s="79"/>
    </row>
    <row r="2419" spans="1:1" x14ac:dyDescent="0.55000000000000004">
      <c r="A2419" s="79"/>
    </row>
    <row r="2420" spans="1:1" x14ac:dyDescent="0.55000000000000004">
      <c r="A2420" s="79"/>
    </row>
    <row r="2421" spans="1:1" x14ac:dyDescent="0.55000000000000004">
      <c r="A2421" s="79"/>
    </row>
    <row r="2422" spans="1:1" x14ac:dyDescent="0.55000000000000004">
      <c r="A2422" s="79"/>
    </row>
    <row r="2423" spans="1:1" x14ac:dyDescent="0.55000000000000004">
      <c r="A2423" s="79"/>
    </row>
    <row r="2424" spans="1:1" x14ac:dyDescent="0.55000000000000004">
      <c r="A2424" s="79"/>
    </row>
    <row r="2425" spans="1:1" x14ac:dyDescent="0.55000000000000004">
      <c r="A2425" s="79"/>
    </row>
    <row r="2426" spans="1:1" x14ac:dyDescent="0.55000000000000004">
      <c r="A2426" s="79"/>
    </row>
    <row r="2427" spans="1:1" x14ac:dyDescent="0.55000000000000004">
      <c r="A2427" s="79"/>
    </row>
    <row r="2428" spans="1:1" x14ac:dyDescent="0.55000000000000004">
      <c r="A2428" s="79"/>
    </row>
    <row r="2429" spans="1:1" x14ac:dyDescent="0.55000000000000004">
      <c r="A2429" s="79"/>
    </row>
    <row r="2430" spans="1:1" x14ac:dyDescent="0.55000000000000004">
      <c r="A2430" s="79"/>
    </row>
    <row r="2431" spans="1:1" x14ac:dyDescent="0.55000000000000004">
      <c r="A2431" s="79"/>
    </row>
    <row r="2432" spans="1:1" x14ac:dyDescent="0.55000000000000004">
      <c r="A2432" s="79"/>
    </row>
    <row r="2433" spans="1:1" x14ac:dyDescent="0.55000000000000004">
      <c r="A2433" s="79"/>
    </row>
    <row r="2434" spans="1:1" x14ac:dyDescent="0.55000000000000004">
      <c r="A2434" s="79"/>
    </row>
    <row r="2435" spans="1:1" x14ac:dyDescent="0.55000000000000004">
      <c r="A2435" s="79"/>
    </row>
    <row r="2436" spans="1:1" x14ac:dyDescent="0.55000000000000004">
      <c r="A2436" s="79"/>
    </row>
    <row r="2437" spans="1:1" x14ac:dyDescent="0.55000000000000004">
      <c r="A2437" s="79"/>
    </row>
    <row r="2438" spans="1:1" x14ac:dyDescent="0.55000000000000004">
      <c r="A2438" s="79"/>
    </row>
    <row r="2439" spans="1:1" x14ac:dyDescent="0.55000000000000004">
      <c r="A2439" s="79"/>
    </row>
    <row r="2440" spans="1:1" x14ac:dyDescent="0.55000000000000004">
      <c r="A2440" s="79"/>
    </row>
    <row r="2441" spans="1:1" x14ac:dyDescent="0.55000000000000004">
      <c r="A2441" s="79"/>
    </row>
    <row r="2442" spans="1:1" x14ac:dyDescent="0.55000000000000004">
      <c r="A2442" s="79"/>
    </row>
    <row r="2443" spans="1:1" x14ac:dyDescent="0.55000000000000004">
      <c r="A2443" s="79"/>
    </row>
    <row r="2444" spans="1:1" x14ac:dyDescent="0.55000000000000004">
      <c r="A2444" s="79"/>
    </row>
    <row r="2445" spans="1:1" x14ac:dyDescent="0.55000000000000004">
      <c r="A2445" s="79"/>
    </row>
    <row r="2446" spans="1:1" x14ac:dyDescent="0.55000000000000004">
      <c r="A2446" s="79"/>
    </row>
    <row r="2447" spans="1:1" x14ac:dyDescent="0.55000000000000004">
      <c r="A2447" s="79"/>
    </row>
    <row r="2448" spans="1:1" x14ac:dyDescent="0.55000000000000004">
      <c r="A2448" s="79"/>
    </row>
    <row r="2449" spans="1:1" x14ac:dyDescent="0.55000000000000004">
      <c r="A2449" s="79"/>
    </row>
    <row r="2450" spans="1:1" x14ac:dyDescent="0.55000000000000004">
      <c r="A2450" s="79"/>
    </row>
    <row r="2451" spans="1:1" x14ac:dyDescent="0.55000000000000004">
      <c r="A2451" s="79"/>
    </row>
    <row r="2452" spans="1:1" x14ac:dyDescent="0.55000000000000004">
      <c r="A2452" s="79"/>
    </row>
    <row r="2453" spans="1:1" x14ac:dyDescent="0.55000000000000004">
      <c r="A2453" s="79"/>
    </row>
    <row r="2454" spans="1:1" x14ac:dyDescent="0.55000000000000004">
      <c r="A2454" s="79"/>
    </row>
    <row r="2455" spans="1:1" x14ac:dyDescent="0.55000000000000004">
      <c r="A2455" s="79"/>
    </row>
    <row r="2456" spans="1:1" x14ac:dyDescent="0.55000000000000004">
      <c r="A2456" s="79"/>
    </row>
    <row r="2457" spans="1:1" x14ac:dyDescent="0.55000000000000004">
      <c r="A2457" s="79"/>
    </row>
    <row r="2458" spans="1:1" x14ac:dyDescent="0.55000000000000004">
      <c r="A2458" s="79"/>
    </row>
    <row r="2459" spans="1:1" x14ac:dyDescent="0.55000000000000004">
      <c r="A2459" s="79"/>
    </row>
    <row r="2460" spans="1:1" x14ac:dyDescent="0.55000000000000004">
      <c r="A2460" s="79"/>
    </row>
    <row r="2461" spans="1:1" x14ac:dyDescent="0.55000000000000004">
      <c r="A2461" s="79"/>
    </row>
    <row r="2462" spans="1:1" x14ac:dyDescent="0.55000000000000004">
      <c r="A2462" s="79"/>
    </row>
    <row r="2463" spans="1:1" x14ac:dyDescent="0.55000000000000004">
      <c r="A2463" s="79"/>
    </row>
    <row r="2464" spans="1:1" x14ac:dyDescent="0.55000000000000004">
      <c r="A2464" s="79"/>
    </row>
    <row r="2465" spans="1:1" x14ac:dyDescent="0.55000000000000004">
      <c r="A2465" s="79"/>
    </row>
    <row r="2466" spans="1:1" x14ac:dyDescent="0.55000000000000004">
      <c r="A2466" s="79"/>
    </row>
    <row r="2467" spans="1:1" x14ac:dyDescent="0.55000000000000004">
      <c r="A2467" s="79"/>
    </row>
    <row r="2468" spans="1:1" x14ac:dyDescent="0.55000000000000004">
      <c r="A2468" s="79"/>
    </row>
    <row r="2469" spans="1:1" x14ac:dyDescent="0.55000000000000004">
      <c r="A2469" s="79"/>
    </row>
    <row r="2470" spans="1:1" x14ac:dyDescent="0.55000000000000004">
      <c r="A2470" s="79"/>
    </row>
    <row r="2471" spans="1:1" x14ac:dyDescent="0.55000000000000004">
      <c r="A2471" s="79"/>
    </row>
    <row r="2472" spans="1:1" x14ac:dyDescent="0.55000000000000004">
      <c r="A2472" s="79"/>
    </row>
    <row r="2473" spans="1:1" x14ac:dyDescent="0.55000000000000004">
      <c r="A2473" s="79"/>
    </row>
    <row r="2474" spans="1:1" x14ac:dyDescent="0.55000000000000004">
      <c r="A2474" s="79"/>
    </row>
    <row r="2475" spans="1:1" x14ac:dyDescent="0.55000000000000004">
      <c r="A2475" s="79"/>
    </row>
    <row r="2476" spans="1:1" x14ac:dyDescent="0.55000000000000004">
      <c r="A2476" s="79"/>
    </row>
    <row r="2477" spans="1:1" x14ac:dyDescent="0.55000000000000004">
      <c r="A2477" s="79"/>
    </row>
    <row r="2478" spans="1:1" x14ac:dyDescent="0.55000000000000004">
      <c r="A2478" s="79"/>
    </row>
    <row r="2479" spans="1:1" x14ac:dyDescent="0.55000000000000004">
      <c r="A2479" s="79"/>
    </row>
    <row r="2480" spans="1:1" x14ac:dyDescent="0.55000000000000004">
      <c r="A2480" s="79"/>
    </row>
    <row r="2481" spans="1:1" x14ac:dyDescent="0.55000000000000004">
      <c r="A2481" s="79"/>
    </row>
    <row r="2482" spans="1:1" x14ac:dyDescent="0.55000000000000004">
      <c r="A2482" s="79"/>
    </row>
    <row r="2483" spans="1:1" x14ac:dyDescent="0.55000000000000004">
      <c r="A2483" s="79"/>
    </row>
    <row r="2484" spans="1:1" x14ac:dyDescent="0.55000000000000004">
      <c r="A2484" s="79"/>
    </row>
    <row r="2485" spans="1:1" x14ac:dyDescent="0.55000000000000004">
      <c r="A2485" s="79"/>
    </row>
    <row r="2486" spans="1:1" x14ac:dyDescent="0.55000000000000004">
      <c r="A2486" s="79"/>
    </row>
    <row r="2487" spans="1:1" x14ac:dyDescent="0.55000000000000004">
      <c r="A2487" s="79"/>
    </row>
    <row r="2488" spans="1:1" x14ac:dyDescent="0.55000000000000004">
      <c r="A2488" s="79"/>
    </row>
    <row r="2489" spans="1:1" x14ac:dyDescent="0.55000000000000004">
      <c r="A2489" s="79"/>
    </row>
    <row r="2490" spans="1:1" x14ac:dyDescent="0.55000000000000004">
      <c r="A2490" s="79"/>
    </row>
    <row r="2491" spans="1:1" x14ac:dyDescent="0.55000000000000004">
      <c r="A2491" s="79"/>
    </row>
    <row r="2492" spans="1:1" x14ac:dyDescent="0.55000000000000004">
      <c r="A2492" s="79"/>
    </row>
    <row r="2493" spans="1:1" x14ac:dyDescent="0.55000000000000004">
      <c r="A2493" s="79"/>
    </row>
    <row r="2494" spans="1:1" x14ac:dyDescent="0.55000000000000004">
      <c r="A2494" s="79"/>
    </row>
    <row r="2495" spans="1:1" x14ac:dyDescent="0.55000000000000004">
      <c r="A2495" s="79"/>
    </row>
    <row r="2496" spans="1:1" x14ac:dyDescent="0.55000000000000004">
      <c r="A2496" s="79"/>
    </row>
    <row r="2497" spans="1:1" x14ac:dyDescent="0.55000000000000004">
      <c r="A2497" s="79"/>
    </row>
    <row r="2498" spans="1:1" x14ac:dyDescent="0.55000000000000004">
      <c r="A2498" s="79"/>
    </row>
    <row r="2499" spans="1:1" x14ac:dyDescent="0.55000000000000004">
      <c r="A2499" s="79"/>
    </row>
    <row r="2500" spans="1:1" x14ac:dyDescent="0.55000000000000004">
      <c r="A2500" s="79"/>
    </row>
    <row r="2501" spans="1:1" x14ac:dyDescent="0.55000000000000004">
      <c r="A2501" s="79"/>
    </row>
    <row r="2502" spans="1:1" x14ac:dyDescent="0.55000000000000004">
      <c r="A2502" s="79"/>
    </row>
    <row r="2503" spans="1:1" x14ac:dyDescent="0.55000000000000004">
      <c r="A2503" s="79"/>
    </row>
    <row r="2504" spans="1:1" x14ac:dyDescent="0.55000000000000004">
      <c r="A2504" s="79"/>
    </row>
    <row r="2505" spans="1:1" x14ac:dyDescent="0.55000000000000004">
      <c r="A2505" s="79"/>
    </row>
    <row r="2506" spans="1:1" x14ac:dyDescent="0.55000000000000004">
      <c r="A2506" s="79"/>
    </row>
    <row r="2507" spans="1:1" x14ac:dyDescent="0.55000000000000004">
      <c r="A2507" s="79"/>
    </row>
    <row r="2508" spans="1:1" x14ac:dyDescent="0.55000000000000004">
      <c r="A2508" s="79"/>
    </row>
    <row r="2509" spans="1:1" x14ac:dyDescent="0.55000000000000004">
      <c r="A2509" s="79"/>
    </row>
    <row r="2510" spans="1:1" x14ac:dyDescent="0.55000000000000004">
      <c r="A2510" s="79"/>
    </row>
    <row r="2511" spans="1:1" x14ac:dyDescent="0.55000000000000004">
      <c r="A2511" s="79"/>
    </row>
    <row r="2512" spans="1:1" x14ac:dyDescent="0.55000000000000004">
      <c r="A2512" s="79"/>
    </row>
    <row r="2513" spans="1:1" x14ac:dyDescent="0.55000000000000004">
      <c r="A2513" s="79"/>
    </row>
    <row r="2514" spans="1:1" x14ac:dyDescent="0.55000000000000004">
      <c r="A2514" s="79"/>
    </row>
    <row r="2515" spans="1:1" x14ac:dyDescent="0.55000000000000004">
      <c r="A2515" s="79"/>
    </row>
    <row r="2516" spans="1:1" x14ac:dyDescent="0.55000000000000004">
      <c r="A2516" s="79"/>
    </row>
    <row r="2517" spans="1:1" x14ac:dyDescent="0.55000000000000004">
      <c r="A2517" s="79"/>
    </row>
    <row r="2518" spans="1:1" x14ac:dyDescent="0.55000000000000004">
      <c r="A2518" s="79"/>
    </row>
    <row r="2519" spans="1:1" x14ac:dyDescent="0.55000000000000004">
      <c r="A2519" s="79"/>
    </row>
    <row r="2520" spans="1:1" x14ac:dyDescent="0.55000000000000004">
      <c r="A2520" s="79"/>
    </row>
    <row r="2521" spans="1:1" x14ac:dyDescent="0.55000000000000004">
      <c r="A2521" s="79"/>
    </row>
    <row r="2522" spans="1:1" x14ac:dyDescent="0.55000000000000004">
      <c r="A2522" s="79"/>
    </row>
    <row r="2523" spans="1:1" x14ac:dyDescent="0.55000000000000004">
      <c r="A2523" s="79"/>
    </row>
    <row r="2524" spans="1:1" x14ac:dyDescent="0.55000000000000004">
      <c r="A2524" s="79"/>
    </row>
    <row r="2525" spans="1:1" x14ac:dyDescent="0.55000000000000004">
      <c r="A2525" s="79"/>
    </row>
    <row r="2526" spans="1:1" x14ac:dyDescent="0.55000000000000004">
      <c r="A2526" s="79"/>
    </row>
    <row r="2527" spans="1:1" x14ac:dyDescent="0.55000000000000004">
      <c r="A2527" s="79"/>
    </row>
    <row r="2528" spans="1:1" x14ac:dyDescent="0.55000000000000004">
      <c r="A2528" s="79"/>
    </row>
    <row r="2529" spans="1:1" x14ac:dyDescent="0.55000000000000004">
      <c r="A2529" s="79"/>
    </row>
    <row r="2530" spans="1:1" x14ac:dyDescent="0.55000000000000004">
      <c r="A2530" s="79"/>
    </row>
    <row r="2531" spans="1:1" x14ac:dyDescent="0.55000000000000004">
      <c r="A2531" s="79"/>
    </row>
    <row r="2532" spans="1:1" x14ac:dyDescent="0.55000000000000004">
      <c r="A2532" s="79"/>
    </row>
    <row r="2533" spans="1:1" x14ac:dyDescent="0.55000000000000004">
      <c r="A2533" s="79"/>
    </row>
    <row r="2534" spans="1:1" x14ac:dyDescent="0.55000000000000004">
      <c r="A2534" s="79"/>
    </row>
    <row r="2535" spans="1:1" x14ac:dyDescent="0.55000000000000004">
      <c r="A2535" s="79"/>
    </row>
    <row r="2536" spans="1:1" x14ac:dyDescent="0.55000000000000004">
      <c r="A2536" s="79"/>
    </row>
    <row r="2537" spans="1:1" x14ac:dyDescent="0.55000000000000004">
      <c r="A2537" s="79"/>
    </row>
    <row r="2538" spans="1:1" x14ac:dyDescent="0.55000000000000004">
      <c r="A2538" s="79"/>
    </row>
    <row r="2539" spans="1:1" x14ac:dyDescent="0.55000000000000004">
      <c r="A2539" s="79"/>
    </row>
    <row r="2540" spans="1:1" x14ac:dyDescent="0.55000000000000004">
      <c r="A2540" s="79"/>
    </row>
    <row r="2541" spans="1:1" x14ac:dyDescent="0.55000000000000004">
      <c r="A2541" s="79"/>
    </row>
    <row r="2542" spans="1:1" x14ac:dyDescent="0.55000000000000004">
      <c r="A2542" s="79"/>
    </row>
    <row r="2543" spans="1:1" x14ac:dyDescent="0.55000000000000004">
      <c r="A2543" s="79"/>
    </row>
    <row r="2544" spans="1:1" x14ac:dyDescent="0.55000000000000004">
      <c r="A2544" s="79"/>
    </row>
    <row r="2545" spans="1:1" x14ac:dyDescent="0.55000000000000004">
      <c r="A2545" s="79"/>
    </row>
    <row r="2546" spans="1:1" x14ac:dyDescent="0.55000000000000004">
      <c r="A2546" s="79"/>
    </row>
    <row r="2547" spans="1:1" x14ac:dyDescent="0.55000000000000004">
      <c r="A2547" s="79"/>
    </row>
    <row r="2548" spans="1:1" x14ac:dyDescent="0.55000000000000004">
      <c r="A2548" s="79"/>
    </row>
    <row r="2549" spans="1:1" x14ac:dyDescent="0.55000000000000004">
      <c r="A2549" s="79"/>
    </row>
    <row r="2550" spans="1:1" x14ac:dyDescent="0.55000000000000004">
      <c r="A2550" s="79"/>
    </row>
    <row r="2551" spans="1:1" x14ac:dyDescent="0.55000000000000004">
      <c r="A2551" s="79"/>
    </row>
    <row r="2552" spans="1:1" x14ac:dyDescent="0.55000000000000004">
      <c r="A2552" s="79"/>
    </row>
    <row r="2553" spans="1:1" x14ac:dyDescent="0.55000000000000004">
      <c r="A2553" s="79"/>
    </row>
    <row r="2554" spans="1:1" x14ac:dyDescent="0.55000000000000004">
      <c r="A2554" s="79"/>
    </row>
    <row r="2555" spans="1:1" x14ac:dyDescent="0.55000000000000004">
      <c r="A2555" s="79"/>
    </row>
    <row r="2556" spans="1:1" x14ac:dyDescent="0.55000000000000004">
      <c r="A2556" s="79"/>
    </row>
    <row r="2557" spans="1:1" x14ac:dyDescent="0.55000000000000004">
      <c r="A2557" s="79"/>
    </row>
    <row r="2558" spans="1:1" x14ac:dyDescent="0.55000000000000004">
      <c r="A2558" s="79"/>
    </row>
    <row r="2559" spans="1:1" x14ac:dyDescent="0.55000000000000004">
      <c r="A2559" s="79"/>
    </row>
    <row r="2560" spans="1:1" x14ac:dyDescent="0.55000000000000004">
      <c r="A2560" s="79"/>
    </row>
    <row r="2561" spans="1:1" x14ac:dyDescent="0.55000000000000004">
      <c r="A2561" s="79"/>
    </row>
    <row r="2562" spans="1:1" x14ac:dyDescent="0.55000000000000004">
      <c r="A2562" s="79"/>
    </row>
    <row r="2563" spans="1:1" x14ac:dyDescent="0.55000000000000004">
      <c r="A2563" s="79"/>
    </row>
    <row r="2564" spans="1:1" x14ac:dyDescent="0.55000000000000004">
      <c r="A2564" s="79"/>
    </row>
    <row r="2565" spans="1:1" x14ac:dyDescent="0.55000000000000004">
      <c r="A2565" s="79"/>
    </row>
    <row r="2566" spans="1:1" x14ac:dyDescent="0.55000000000000004">
      <c r="A2566" s="79"/>
    </row>
    <row r="2567" spans="1:1" x14ac:dyDescent="0.55000000000000004">
      <c r="A2567" s="79"/>
    </row>
    <row r="2568" spans="1:1" x14ac:dyDescent="0.55000000000000004">
      <c r="A2568" s="79"/>
    </row>
    <row r="2569" spans="1:1" x14ac:dyDescent="0.55000000000000004">
      <c r="A2569" s="79"/>
    </row>
    <row r="2570" spans="1:1" x14ac:dyDescent="0.55000000000000004">
      <c r="A2570" s="79"/>
    </row>
    <row r="2571" spans="1:1" x14ac:dyDescent="0.55000000000000004">
      <c r="A2571" s="79"/>
    </row>
    <row r="2572" spans="1:1" x14ac:dyDescent="0.55000000000000004">
      <c r="A2572" s="79"/>
    </row>
    <row r="2573" spans="1:1" x14ac:dyDescent="0.55000000000000004">
      <c r="A2573" s="79"/>
    </row>
    <row r="2574" spans="1:1" x14ac:dyDescent="0.55000000000000004">
      <c r="A2574" s="79"/>
    </row>
    <row r="2575" spans="1:1" x14ac:dyDescent="0.55000000000000004">
      <c r="A2575" s="79"/>
    </row>
    <row r="2576" spans="1:1" x14ac:dyDescent="0.55000000000000004">
      <c r="A2576" s="79"/>
    </row>
    <row r="2577" spans="1:1" x14ac:dyDescent="0.55000000000000004">
      <c r="A2577" s="79"/>
    </row>
    <row r="2578" spans="1:1" x14ac:dyDescent="0.55000000000000004">
      <c r="A2578" s="79"/>
    </row>
    <row r="2579" spans="1:1" x14ac:dyDescent="0.55000000000000004">
      <c r="A2579" s="79"/>
    </row>
    <row r="2580" spans="1:1" x14ac:dyDescent="0.55000000000000004">
      <c r="A2580" s="79"/>
    </row>
    <row r="2581" spans="1:1" x14ac:dyDescent="0.55000000000000004">
      <c r="A2581" s="79"/>
    </row>
    <row r="2582" spans="1:1" x14ac:dyDescent="0.55000000000000004">
      <c r="A2582" s="79"/>
    </row>
    <row r="2583" spans="1:1" x14ac:dyDescent="0.55000000000000004">
      <c r="A2583" s="79"/>
    </row>
    <row r="2584" spans="1:1" x14ac:dyDescent="0.55000000000000004">
      <c r="A2584" s="79"/>
    </row>
    <row r="2585" spans="1:1" x14ac:dyDescent="0.55000000000000004">
      <c r="A2585" s="79"/>
    </row>
    <row r="2586" spans="1:1" x14ac:dyDescent="0.55000000000000004">
      <c r="A2586" s="79"/>
    </row>
    <row r="2587" spans="1:1" x14ac:dyDescent="0.55000000000000004">
      <c r="A2587" s="79"/>
    </row>
    <row r="2588" spans="1:1" x14ac:dyDescent="0.55000000000000004">
      <c r="A2588" s="79"/>
    </row>
    <row r="2589" spans="1:1" x14ac:dyDescent="0.55000000000000004">
      <c r="A2589" s="79"/>
    </row>
    <row r="2590" spans="1:1" x14ac:dyDescent="0.55000000000000004">
      <c r="A2590" s="79"/>
    </row>
    <row r="2591" spans="1:1" x14ac:dyDescent="0.55000000000000004">
      <c r="A2591" s="79"/>
    </row>
    <row r="2592" spans="1:1" x14ac:dyDescent="0.55000000000000004">
      <c r="A2592" s="79"/>
    </row>
    <row r="2593" spans="1:1" x14ac:dyDescent="0.55000000000000004">
      <c r="A2593" s="79"/>
    </row>
    <row r="2594" spans="1:1" x14ac:dyDescent="0.55000000000000004">
      <c r="A2594" s="79"/>
    </row>
    <row r="2595" spans="1:1" x14ac:dyDescent="0.55000000000000004">
      <c r="A2595" s="79"/>
    </row>
    <row r="2596" spans="1:1" x14ac:dyDescent="0.55000000000000004">
      <c r="A2596" s="79"/>
    </row>
    <row r="2597" spans="1:1" x14ac:dyDescent="0.55000000000000004">
      <c r="A2597" s="79"/>
    </row>
    <row r="2598" spans="1:1" x14ac:dyDescent="0.55000000000000004">
      <c r="A2598" s="79"/>
    </row>
    <row r="2599" spans="1:1" x14ac:dyDescent="0.55000000000000004">
      <c r="A2599" s="79"/>
    </row>
    <row r="2600" spans="1:1" x14ac:dyDescent="0.55000000000000004">
      <c r="A2600" s="79"/>
    </row>
    <row r="2601" spans="1:1" x14ac:dyDescent="0.55000000000000004">
      <c r="A2601" s="79"/>
    </row>
    <row r="2602" spans="1:1" x14ac:dyDescent="0.55000000000000004">
      <c r="A2602" s="79"/>
    </row>
    <row r="2603" spans="1:1" x14ac:dyDescent="0.55000000000000004">
      <c r="A2603" s="79"/>
    </row>
    <row r="2604" spans="1:1" x14ac:dyDescent="0.55000000000000004">
      <c r="A2604" s="79"/>
    </row>
    <row r="2605" spans="1:1" x14ac:dyDescent="0.55000000000000004">
      <c r="A2605" s="79"/>
    </row>
    <row r="2606" spans="1:1" x14ac:dyDescent="0.55000000000000004">
      <c r="A2606" s="79"/>
    </row>
    <row r="2607" spans="1:1" x14ac:dyDescent="0.55000000000000004">
      <c r="A2607" s="79"/>
    </row>
    <row r="2608" spans="1:1" x14ac:dyDescent="0.55000000000000004">
      <c r="A2608" s="79"/>
    </row>
    <row r="2609" spans="1:1" x14ac:dyDescent="0.55000000000000004">
      <c r="A2609" s="79"/>
    </row>
    <row r="2610" spans="1:1" x14ac:dyDescent="0.55000000000000004">
      <c r="A2610" s="79"/>
    </row>
    <row r="2611" spans="1:1" x14ac:dyDescent="0.55000000000000004">
      <c r="A2611" s="79"/>
    </row>
    <row r="2612" spans="1:1" x14ac:dyDescent="0.55000000000000004">
      <c r="A2612" s="79"/>
    </row>
    <row r="2613" spans="1:1" x14ac:dyDescent="0.55000000000000004">
      <c r="A2613" s="79"/>
    </row>
    <row r="2614" spans="1:1" x14ac:dyDescent="0.55000000000000004">
      <c r="A2614" s="79"/>
    </row>
    <row r="2615" spans="1:1" x14ac:dyDescent="0.55000000000000004">
      <c r="A2615" s="79"/>
    </row>
    <row r="2616" spans="1:1" x14ac:dyDescent="0.55000000000000004">
      <c r="A2616" s="79"/>
    </row>
    <row r="2617" spans="1:1" x14ac:dyDescent="0.55000000000000004">
      <c r="A2617" s="79"/>
    </row>
    <row r="2618" spans="1:1" x14ac:dyDescent="0.55000000000000004">
      <c r="A2618" s="79"/>
    </row>
    <row r="2619" spans="1:1" x14ac:dyDescent="0.55000000000000004">
      <c r="A2619" s="79"/>
    </row>
    <row r="2620" spans="1:1" x14ac:dyDescent="0.55000000000000004">
      <c r="A2620" s="79"/>
    </row>
    <row r="2621" spans="1:1" x14ac:dyDescent="0.55000000000000004">
      <c r="A2621" s="79"/>
    </row>
    <row r="2622" spans="1:1" x14ac:dyDescent="0.55000000000000004">
      <c r="A2622" s="79"/>
    </row>
    <row r="2623" spans="1:1" x14ac:dyDescent="0.55000000000000004">
      <c r="A2623" s="79"/>
    </row>
    <row r="2624" spans="1:1" x14ac:dyDescent="0.55000000000000004">
      <c r="A2624" s="79"/>
    </row>
    <row r="2625" spans="1:1" x14ac:dyDescent="0.55000000000000004">
      <c r="A2625" s="79"/>
    </row>
    <row r="2626" spans="1:1" x14ac:dyDescent="0.55000000000000004">
      <c r="A2626" s="79"/>
    </row>
    <row r="2627" spans="1:1" x14ac:dyDescent="0.55000000000000004">
      <c r="A2627" s="79"/>
    </row>
    <row r="2628" spans="1:1" x14ac:dyDescent="0.55000000000000004">
      <c r="A2628" s="79"/>
    </row>
    <row r="2629" spans="1:1" x14ac:dyDescent="0.55000000000000004">
      <c r="A2629" s="79"/>
    </row>
    <row r="2630" spans="1:1" x14ac:dyDescent="0.55000000000000004">
      <c r="A2630" s="79"/>
    </row>
    <row r="2631" spans="1:1" x14ac:dyDescent="0.55000000000000004">
      <c r="A2631" s="79"/>
    </row>
    <row r="2632" spans="1:1" x14ac:dyDescent="0.55000000000000004">
      <c r="A2632" s="79"/>
    </row>
    <row r="2633" spans="1:1" x14ac:dyDescent="0.55000000000000004">
      <c r="A2633" s="79"/>
    </row>
    <row r="2634" spans="1:1" x14ac:dyDescent="0.55000000000000004">
      <c r="A2634" s="79"/>
    </row>
    <row r="2635" spans="1:1" x14ac:dyDescent="0.55000000000000004">
      <c r="A2635" s="79"/>
    </row>
    <row r="2636" spans="1:1" x14ac:dyDescent="0.55000000000000004">
      <c r="A2636" s="79"/>
    </row>
    <row r="2637" spans="1:1" x14ac:dyDescent="0.55000000000000004">
      <c r="A2637" s="79"/>
    </row>
    <row r="2638" spans="1:1" x14ac:dyDescent="0.55000000000000004">
      <c r="A2638" s="79"/>
    </row>
    <row r="2639" spans="1:1" x14ac:dyDescent="0.55000000000000004">
      <c r="A2639" s="79"/>
    </row>
    <row r="2640" spans="1:1" x14ac:dyDescent="0.55000000000000004">
      <c r="A2640" s="79"/>
    </row>
    <row r="2641" spans="1:1" x14ac:dyDescent="0.55000000000000004">
      <c r="A2641" s="79"/>
    </row>
    <row r="2642" spans="1:1" x14ac:dyDescent="0.55000000000000004">
      <c r="A2642" s="79"/>
    </row>
    <row r="2643" spans="1:1" x14ac:dyDescent="0.55000000000000004">
      <c r="A2643" s="79"/>
    </row>
    <row r="2644" spans="1:1" x14ac:dyDescent="0.55000000000000004">
      <c r="A2644" s="79"/>
    </row>
    <row r="2645" spans="1:1" x14ac:dyDescent="0.55000000000000004">
      <c r="A2645" s="79"/>
    </row>
    <row r="2646" spans="1:1" x14ac:dyDescent="0.55000000000000004">
      <c r="A2646" s="79"/>
    </row>
    <row r="2647" spans="1:1" x14ac:dyDescent="0.55000000000000004">
      <c r="A2647" s="79"/>
    </row>
    <row r="2648" spans="1:1" x14ac:dyDescent="0.55000000000000004">
      <c r="A2648" s="79"/>
    </row>
    <row r="2649" spans="1:1" x14ac:dyDescent="0.55000000000000004">
      <c r="A2649" s="79"/>
    </row>
    <row r="2650" spans="1:1" x14ac:dyDescent="0.55000000000000004">
      <c r="A2650" s="79"/>
    </row>
    <row r="2651" spans="1:1" x14ac:dyDescent="0.55000000000000004">
      <c r="A2651" s="79"/>
    </row>
    <row r="2652" spans="1:1" x14ac:dyDescent="0.55000000000000004">
      <c r="A2652" s="79"/>
    </row>
    <row r="2653" spans="1:1" x14ac:dyDescent="0.55000000000000004">
      <c r="A2653" s="79"/>
    </row>
    <row r="2654" spans="1:1" x14ac:dyDescent="0.55000000000000004">
      <c r="A2654" s="79"/>
    </row>
    <row r="2655" spans="1:1" x14ac:dyDescent="0.55000000000000004">
      <c r="A2655" s="79"/>
    </row>
    <row r="2656" spans="1:1" x14ac:dyDescent="0.55000000000000004">
      <c r="A2656" s="79"/>
    </row>
    <row r="2657" spans="1:1" x14ac:dyDescent="0.55000000000000004">
      <c r="A2657" s="79"/>
    </row>
    <row r="2658" spans="1:1" x14ac:dyDescent="0.55000000000000004">
      <c r="A2658" s="79"/>
    </row>
    <row r="2659" spans="1:1" x14ac:dyDescent="0.55000000000000004">
      <c r="A2659" s="79"/>
    </row>
    <row r="2660" spans="1:1" x14ac:dyDescent="0.55000000000000004">
      <c r="A2660" s="79"/>
    </row>
    <row r="2661" spans="1:1" x14ac:dyDescent="0.55000000000000004">
      <c r="A2661" s="79"/>
    </row>
    <row r="2662" spans="1:1" x14ac:dyDescent="0.55000000000000004">
      <c r="A2662" s="79"/>
    </row>
    <row r="2663" spans="1:1" x14ac:dyDescent="0.55000000000000004">
      <c r="A2663" s="79"/>
    </row>
    <row r="2664" spans="1:1" x14ac:dyDescent="0.55000000000000004">
      <c r="A2664" s="79"/>
    </row>
    <row r="2665" spans="1:1" x14ac:dyDescent="0.55000000000000004">
      <c r="A2665" s="79"/>
    </row>
    <row r="2666" spans="1:1" x14ac:dyDescent="0.55000000000000004">
      <c r="A2666" s="79"/>
    </row>
    <row r="2667" spans="1:1" x14ac:dyDescent="0.55000000000000004">
      <c r="A2667" s="79"/>
    </row>
    <row r="2668" spans="1:1" x14ac:dyDescent="0.55000000000000004">
      <c r="A2668" s="79"/>
    </row>
    <row r="2669" spans="1:1" x14ac:dyDescent="0.55000000000000004">
      <c r="A2669" s="79"/>
    </row>
    <row r="2670" spans="1:1" x14ac:dyDescent="0.55000000000000004">
      <c r="A2670" s="79"/>
    </row>
    <row r="2671" spans="1:1" x14ac:dyDescent="0.55000000000000004">
      <c r="A2671" s="79"/>
    </row>
    <row r="2672" spans="1:1" x14ac:dyDescent="0.55000000000000004">
      <c r="A2672" s="79"/>
    </row>
    <row r="2673" spans="1:1" x14ac:dyDescent="0.55000000000000004">
      <c r="A2673" s="79"/>
    </row>
    <row r="2674" spans="1:1" x14ac:dyDescent="0.55000000000000004">
      <c r="A2674" s="79"/>
    </row>
    <row r="2675" spans="1:1" x14ac:dyDescent="0.55000000000000004">
      <c r="A2675" s="79"/>
    </row>
    <row r="2676" spans="1:1" x14ac:dyDescent="0.55000000000000004">
      <c r="A2676" s="79"/>
    </row>
    <row r="2677" spans="1:1" x14ac:dyDescent="0.55000000000000004">
      <c r="A2677" s="79"/>
    </row>
    <row r="2678" spans="1:1" x14ac:dyDescent="0.55000000000000004">
      <c r="A2678" s="79"/>
    </row>
    <row r="2679" spans="1:1" x14ac:dyDescent="0.55000000000000004">
      <c r="A2679" s="79"/>
    </row>
    <row r="2680" spans="1:1" x14ac:dyDescent="0.55000000000000004">
      <c r="A2680" s="79"/>
    </row>
    <row r="2681" spans="1:1" x14ac:dyDescent="0.55000000000000004">
      <c r="A2681" s="79"/>
    </row>
    <row r="2682" spans="1:1" x14ac:dyDescent="0.55000000000000004">
      <c r="A2682" s="79"/>
    </row>
    <row r="2683" spans="1:1" x14ac:dyDescent="0.55000000000000004">
      <c r="A2683" s="79"/>
    </row>
    <row r="2684" spans="1:1" x14ac:dyDescent="0.55000000000000004">
      <c r="A2684" s="79"/>
    </row>
    <row r="2685" spans="1:1" x14ac:dyDescent="0.55000000000000004">
      <c r="A2685" s="79"/>
    </row>
    <row r="2686" spans="1:1" x14ac:dyDescent="0.55000000000000004">
      <c r="A2686" s="79"/>
    </row>
    <row r="2687" spans="1:1" x14ac:dyDescent="0.55000000000000004">
      <c r="A2687" s="79"/>
    </row>
    <row r="2688" spans="1:1" x14ac:dyDescent="0.55000000000000004">
      <c r="A2688" s="79"/>
    </row>
    <row r="2689" spans="1:1" x14ac:dyDescent="0.55000000000000004">
      <c r="A2689" s="79"/>
    </row>
    <row r="2690" spans="1:1" x14ac:dyDescent="0.55000000000000004">
      <c r="A2690" s="79"/>
    </row>
    <row r="2691" spans="1:1" x14ac:dyDescent="0.55000000000000004">
      <c r="A2691" s="79"/>
    </row>
    <row r="2692" spans="1:1" x14ac:dyDescent="0.55000000000000004">
      <c r="A2692" s="79"/>
    </row>
    <row r="2693" spans="1:1" x14ac:dyDescent="0.55000000000000004">
      <c r="A2693" s="79"/>
    </row>
    <row r="2694" spans="1:1" x14ac:dyDescent="0.55000000000000004">
      <c r="A2694" s="79"/>
    </row>
    <row r="2695" spans="1:1" x14ac:dyDescent="0.55000000000000004">
      <c r="A2695" s="79"/>
    </row>
    <row r="2696" spans="1:1" x14ac:dyDescent="0.55000000000000004">
      <c r="A2696" s="79"/>
    </row>
    <row r="2697" spans="1:1" x14ac:dyDescent="0.55000000000000004">
      <c r="A2697" s="79"/>
    </row>
    <row r="2698" spans="1:1" x14ac:dyDescent="0.55000000000000004">
      <c r="A2698" s="79"/>
    </row>
    <row r="2699" spans="1:1" x14ac:dyDescent="0.55000000000000004">
      <c r="A2699" s="79"/>
    </row>
    <row r="2700" spans="1:1" x14ac:dyDescent="0.55000000000000004">
      <c r="A2700" s="79"/>
    </row>
    <row r="2701" spans="1:1" x14ac:dyDescent="0.55000000000000004">
      <c r="A2701" s="79"/>
    </row>
    <row r="2702" spans="1:1" x14ac:dyDescent="0.55000000000000004">
      <c r="A2702" s="79"/>
    </row>
    <row r="2703" spans="1:1" x14ac:dyDescent="0.55000000000000004">
      <c r="A2703" s="79"/>
    </row>
    <row r="2704" spans="1:1" x14ac:dyDescent="0.55000000000000004">
      <c r="A2704" s="79"/>
    </row>
    <row r="2705" spans="1:1" x14ac:dyDescent="0.55000000000000004">
      <c r="A2705" s="79"/>
    </row>
    <row r="2706" spans="1:1" x14ac:dyDescent="0.55000000000000004">
      <c r="A2706" s="79"/>
    </row>
    <row r="2707" spans="1:1" x14ac:dyDescent="0.55000000000000004">
      <c r="A2707" s="79"/>
    </row>
    <row r="2708" spans="1:1" x14ac:dyDescent="0.55000000000000004">
      <c r="A2708" s="79"/>
    </row>
    <row r="2709" spans="1:1" x14ac:dyDescent="0.55000000000000004">
      <c r="A2709" s="79"/>
    </row>
    <row r="2710" spans="1:1" x14ac:dyDescent="0.55000000000000004">
      <c r="A2710" s="79"/>
    </row>
    <row r="2711" spans="1:1" x14ac:dyDescent="0.55000000000000004">
      <c r="A2711" s="79"/>
    </row>
    <row r="2712" spans="1:1" x14ac:dyDescent="0.55000000000000004">
      <c r="A2712" s="79"/>
    </row>
    <row r="2713" spans="1:1" x14ac:dyDescent="0.55000000000000004">
      <c r="A2713" s="79"/>
    </row>
    <row r="2714" spans="1:1" x14ac:dyDescent="0.55000000000000004">
      <c r="A2714" s="79"/>
    </row>
    <row r="2715" spans="1:1" x14ac:dyDescent="0.55000000000000004">
      <c r="A2715" s="79"/>
    </row>
    <row r="2716" spans="1:1" x14ac:dyDescent="0.55000000000000004">
      <c r="A2716" s="79"/>
    </row>
    <row r="2717" spans="1:1" x14ac:dyDescent="0.55000000000000004">
      <c r="A2717" s="79"/>
    </row>
    <row r="2718" spans="1:1" x14ac:dyDescent="0.55000000000000004">
      <c r="A2718" s="79"/>
    </row>
    <row r="2719" spans="1:1" x14ac:dyDescent="0.55000000000000004">
      <c r="A2719" s="79"/>
    </row>
    <row r="2720" spans="1:1" x14ac:dyDescent="0.55000000000000004">
      <c r="A2720" s="79"/>
    </row>
    <row r="2721" spans="1:1" x14ac:dyDescent="0.55000000000000004">
      <c r="A2721" s="79"/>
    </row>
    <row r="2722" spans="1:1" x14ac:dyDescent="0.55000000000000004">
      <c r="A2722" s="79"/>
    </row>
    <row r="2723" spans="1:1" x14ac:dyDescent="0.55000000000000004">
      <c r="A2723" s="79"/>
    </row>
    <row r="2724" spans="1:1" x14ac:dyDescent="0.55000000000000004">
      <c r="A2724" s="79"/>
    </row>
    <row r="2725" spans="1:1" x14ac:dyDescent="0.55000000000000004">
      <c r="A2725" s="79"/>
    </row>
    <row r="2726" spans="1:1" x14ac:dyDescent="0.55000000000000004">
      <c r="A2726" s="79"/>
    </row>
    <row r="2727" spans="1:1" x14ac:dyDescent="0.55000000000000004">
      <c r="A2727" s="79"/>
    </row>
    <row r="2728" spans="1:1" x14ac:dyDescent="0.55000000000000004">
      <c r="A2728" s="79"/>
    </row>
    <row r="2729" spans="1:1" x14ac:dyDescent="0.55000000000000004">
      <c r="A2729" s="79"/>
    </row>
    <row r="2730" spans="1:1" x14ac:dyDescent="0.55000000000000004">
      <c r="A2730" s="79"/>
    </row>
    <row r="2731" spans="1:1" x14ac:dyDescent="0.55000000000000004">
      <c r="A2731" s="79"/>
    </row>
    <row r="2732" spans="1:1" x14ac:dyDescent="0.55000000000000004">
      <c r="A2732" s="79"/>
    </row>
    <row r="2733" spans="1:1" x14ac:dyDescent="0.55000000000000004">
      <c r="A2733" s="79"/>
    </row>
    <row r="2734" spans="1:1" x14ac:dyDescent="0.55000000000000004">
      <c r="A2734" s="79"/>
    </row>
    <row r="2735" spans="1:1" x14ac:dyDescent="0.55000000000000004">
      <c r="A2735" s="79"/>
    </row>
    <row r="2736" spans="1:1" x14ac:dyDescent="0.55000000000000004">
      <c r="A2736" s="79"/>
    </row>
    <row r="2737" spans="1:1" x14ac:dyDescent="0.55000000000000004">
      <c r="A2737" s="79"/>
    </row>
    <row r="2738" spans="1:1" x14ac:dyDescent="0.55000000000000004">
      <c r="A2738" s="79"/>
    </row>
    <row r="2739" spans="1:1" x14ac:dyDescent="0.55000000000000004">
      <c r="A2739" s="79"/>
    </row>
    <row r="2740" spans="1:1" x14ac:dyDescent="0.55000000000000004">
      <c r="A2740" s="79"/>
    </row>
    <row r="2741" spans="1:1" x14ac:dyDescent="0.55000000000000004">
      <c r="A2741" s="79"/>
    </row>
    <row r="2742" spans="1:1" x14ac:dyDescent="0.55000000000000004">
      <c r="A2742" s="79"/>
    </row>
    <row r="2743" spans="1:1" x14ac:dyDescent="0.55000000000000004">
      <c r="A2743" s="79"/>
    </row>
    <row r="2744" spans="1:1" x14ac:dyDescent="0.55000000000000004">
      <c r="A2744" s="79"/>
    </row>
    <row r="2745" spans="1:1" x14ac:dyDescent="0.55000000000000004">
      <c r="A2745" s="79"/>
    </row>
    <row r="2746" spans="1:1" x14ac:dyDescent="0.55000000000000004">
      <c r="A2746" s="79"/>
    </row>
    <row r="2747" spans="1:1" x14ac:dyDescent="0.55000000000000004">
      <c r="A2747" s="79"/>
    </row>
    <row r="2748" spans="1:1" x14ac:dyDescent="0.55000000000000004">
      <c r="A2748" s="79"/>
    </row>
    <row r="2749" spans="1:1" x14ac:dyDescent="0.55000000000000004">
      <c r="A2749" s="79"/>
    </row>
    <row r="2750" spans="1:1" x14ac:dyDescent="0.55000000000000004">
      <c r="A2750" s="79"/>
    </row>
    <row r="2751" spans="1:1" x14ac:dyDescent="0.55000000000000004">
      <c r="A2751" s="79"/>
    </row>
    <row r="2752" spans="1:1" x14ac:dyDescent="0.55000000000000004">
      <c r="A2752" s="79"/>
    </row>
    <row r="2753" spans="1:1" x14ac:dyDescent="0.55000000000000004">
      <c r="A2753" s="79"/>
    </row>
    <row r="2754" spans="1:1" x14ac:dyDescent="0.55000000000000004">
      <c r="A2754" s="79"/>
    </row>
    <row r="2755" spans="1:1" x14ac:dyDescent="0.55000000000000004">
      <c r="A2755" s="79"/>
    </row>
    <row r="2756" spans="1:1" x14ac:dyDescent="0.55000000000000004">
      <c r="A2756" s="79"/>
    </row>
    <row r="2757" spans="1:1" x14ac:dyDescent="0.55000000000000004">
      <c r="A2757" s="79"/>
    </row>
    <row r="2758" spans="1:1" x14ac:dyDescent="0.55000000000000004">
      <c r="A2758" s="79"/>
    </row>
    <row r="2759" spans="1:1" x14ac:dyDescent="0.55000000000000004">
      <c r="A2759" s="79"/>
    </row>
    <row r="2760" spans="1:1" x14ac:dyDescent="0.55000000000000004">
      <c r="A2760" s="79"/>
    </row>
    <row r="2761" spans="1:1" x14ac:dyDescent="0.55000000000000004">
      <c r="A2761" s="79"/>
    </row>
    <row r="2762" spans="1:1" x14ac:dyDescent="0.55000000000000004">
      <c r="A2762" s="79"/>
    </row>
    <row r="2763" spans="1:1" x14ac:dyDescent="0.55000000000000004">
      <c r="A2763" s="79"/>
    </row>
    <row r="2764" spans="1:1" x14ac:dyDescent="0.55000000000000004">
      <c r="A2764" s="79"/>
    </row>
    <row r="2765" spans="1:1" x14ac:dyDescent="0.55000000000000004">
      <c r="A2765" s="79"/>
    </row>
    <row r="2766" spans="1:1" x14ac:dyDescent="0.55000000000000004">
      <c r="A2766" s="79"/>
    </row>
    <row r="2767" spans="1:1" x14ac:dyDescent="0.55000000000000004">
      <c r="A2767" s="79"/>
    </row>
    <row r="2768" spans="1:1" x14ac:dyDescent="0.55000000000000004">
      <c r="A2768" s="79"/>
    </row>
    <row r="2769" spans="1:1" x14ac:dyDescent="0.55000000000000004">
      <c r="A2769" s="79"/>
    </row>
    <row r="2770" spans="1:1" x14ac:dyDescent="0.55000000000000004">
      <c r="A2770" s="79"/>
    </row>
    <row r="2771" spans="1:1" x14ac:dyDescent="0.55000000000000004">
      <c r="A2771" s="79"/>
    </row>
    <row r="2772" spans="1:1" x14ac:dyDescent="0.55000000000000004">
      <c r="A2772" s="79"/>
    </row>
    <row r="2773" spans="1:1" x14ac:dyDescent="0.55000000000000004">
      <c r="A2773" s="79"/>
    </row>
    <row r="2774" spans="1:1" x14ac:dyDescent="0.55000000000000004">
      <c r="A2774" s="79"/>
    </row>
    <row r="2775" spans="1:1" x14ac:dyDescent="0.55000000000000004">
      <c r="A2775" s="79"/>
    </row>
    <row r="2776" spans="1:1" x14ac:dyDescent="0.55000000000000004">
      <c r="A2776" s="79"/>
    </row>
    <row r="2777" spans="1:1" x14ac:dyDescent="0.55000000000000004">
      <c r="A2777" s="79"/>
    </row>
    <row r="2778" spans="1:1" x14ac:dyDescent="0.55000000000000004">
      <c r="A2778" s="79"/>
    </row>
    <row r="2779" spans="1:1" x14ac:dyDescent="0.55000000000000004">
      <c r="A2779" s="79"/>
    </row>
    <row r="2780" spans="1:1" x14ac:dyDescent="0.55000000000000004">
      <c r="A2780" s="79"/>
    </row>
    <row r="2781" spans="1:1" x14ac:dyDescent="0.55000000000000004">
      <c r="A2781" s="79"/>
    </row>
    <row r="2782" spans="1:1" x14ac:dyDescent="0.55000000000000004">
      <c r="A2782" s="79"/>
    </row>
    <row r="2783" spans="1:1" x14ac:dyDescent="0.55000000000000004">
      <c r="A2783" s="79"/>
    </row>
    <row r="2784" spans="1:1" x14ac:dyDescent="0.55000000000000004">
      <c r="A2784" s="79"/>
    </row>
    <row r="2785" spans="1:1" x14ac:dyDescent="0.55000000000000004">
      <c r="A2785" s="79"/>
    </row>
    <row r="2786" spans="1:1" x14ac:dyDescent="0.55000000000000004">
      <c r="A2786" s="79"/>
    </row>
    <row r="2787" spans="1:1" x14ac:dyDescent="0.55000000000000004">
      <c r="A2787" s="79"/>
    </row>
    <row r="2788" spans="1:1" x14ac:dyDescent="0.55000000000000004">
      <c r="A2788" s="79"/>
    </row>
    <row r="2789" spans="1:1" x14ac:dyDescent="0.55000000000000004">
      <c r="A2789" s="79"/>
    </row>
    <row r="2790" spans="1:1" x14ac:dyDescent="0.55000000000000004">
      <c r="A2790" s="79"/>
    </row>
    <row r="2791" spans="1:1" x14ac:dyDescent="0.55000000000000004">
      <c r="A2791" s="79"/>
    </row>
    <row r="2792" spans="1:1" x14ac:dyDescent="0.55000000000000004">
      <c r="A2792" s="79"/>
    </row>
    <row r="2793" spans="1:1" x14ac:dyDescent="0.55000000000000004">
      <c r="A2793" s="79"/>
    </row>
    <row r="2794" spans="1:1" x14ac:dyDescent="0.55000000000000004">
      <c r="A2794" s="79"/>
    </row>
    <row r="2795" spans="1:1" x14ac:dyDescent="0.55000000000000004">
      <c r="A2795" s="79"/>
    </row>
    <row r="2796" spans="1:1" x14ac:dyDescent="0.55000000000000004">
      <c r="A2796" s="79"/>
    </row>
    <row r="2797" spans="1:1" x14ac:dyDescent="0.55000000000000004">
      <c r="A2797" s="79"/>
    </row>
    <row r="2798" spans="1:1" x14ac:dyDescent="0.55000000000000004">
      <c r="A2798" s="79"/>
    </row>
    <row r="2799" spans="1:1" x14ac:dyDescent="0.55000000000000004">
      <c r="A2799" s="79"/>
    </row>
    <row r="2800" spans="1:1" x14ac:dyDescent="0.55000000000000004">
      <c r="A2800" s="79"/>
    </row>
    <row r="2801" spans="1:1" x14ac:dyDescent="0.55000000000000004">
      <c r="A2801" s="79"/>
    </row>
    <row r="2802" spans="1:1" x14ac:dyDescent="0.55000000000000004">
      <c r="A2802" s="79"/>
    </row>
    <row r="2803" spans="1:1" x14ac:dyDescent="0.55000000000000004">
      <c r="A2803" s="79"/>
    </row>
    <row r="2804" spans="1:1" x14ac:dyDescent="0.55000000000000004">
      <c r="A2804" s="79"/>
    </row>
    <row r="2805" spans="1:1" x14ac:dyDescent="0.55000000000000004">
      <c r="A2805" s="79"/>
    </row>
    <row r="2806" spans="1:1" x14ac:dyDescent="0.55000000000000004">
      <c r="A2806" s="79"/>
    </row>
    <row r="2807" spans="1:1" x14ac:dyDescent="0.55000000000000004">
      <c r="A2807" s="79"/>
    </row>
    <row r="2808" spans="1:1" x14ac:dyDescent="0.55000000000000004">
      <c r="A2808" s="79"/>
    </row>
    <row r="2809" spans="1:1" x14ac:dyDescent="0.55000000000000004">
      <c r="A2809" s="79"/>
    </row>
    <row r="2810" spans="1:1" x14ac:dyDescent="0.55000000000000004">
      <c r="A2810" s="79"/>
    </row>
    <row r="2811" spans="1:1" x14ac:dyDescent="0.55000000000000004">
      <c r="A2811" s="79"/>
    </row>
    <row r="2812" spans="1:1" x14ac:dyDescent="0.55000000000000004">
      <c r="A2812" s="79"/>
    </row>
    <row r="2813" spans="1:1" x14ac:dyDescent="0.55000000000000004">
      <c r="A2813" s="79"/>
    </row>
    <row r="2814" spans="1:1" x14ac:dyDescent="0.55000000000000004">
      <c r="A2814" s="79"/>
    </row>
    <row r="2815" spans="1:1" x14ac:dyDescent="0.55000000000000004">
      <c r="A2815" s="79"/>
    </row>
    <row r="2816" spans="1:1" x14ac:dyDescent="0.55000000000000004">
      <c r="A2816" s="79"/>
    </row>
    <row r="2817" spans="1:1" x14ac:dyDescent="0.55000000000000004">
      <c r="A2817" s="79"/>
    </row>
    <row r="2818" spans="1:1" x14ac:dyDescent="0.55000000000000004">
      <c r="A2818" s="79"/>
    </row>
    <row r="2819" spans="1:1" x14ac:dyDescent="0.55000000000000004">
      <c r="A2819" s="79"/>
    </row>
    <row r="2820" spans="1:1" x14ac:dyDescent="0.55000000000000004">
      <c r="A2820" s="79"/>
    </row>
    <row r="2821" spans="1:1" x14ac:dyDescent="0.55000000000000004">
      <c r="A2821" s="79"/>
    </row>
    <row r="2822" spans="1:1" x14ac:dyDescent="0.55000000000000004">
      <c r="A2822" s="79"/>
    </row>
    <row r="2823" spans="1:1" x14ac:dyDescent="0.55000000000000004">
      <c r="A2823" s="79"/>
    </row>
    <row r="2824" spans="1:1" x14ac:dyDescent="0.55000000000000004">
      <c r="A2824" s="79"/>
    </row>
    <row r="2825" spans="1:1" x14ac:dyDescent="0.55000000000000004">
      <c r="A2825" s="79"/>
    </row>
    <row r="2826" spans="1:1" x14ac:dyDescent="0.55000000000000004">
      <c r="A2826" s="79"/>
    </row>
    <row r="2827" spans="1:1" x14ac:dyDescent="0.55000000000000004">
      <c r="A2827" s="79"/>
    </row>
    <row r="2828" spans="1:1" x14ac:dyDescent="0.55000000000000004">
      <c r="A2828" s="79"/>
    </row>
    <row r="2829" spans="1:1" x14ac:dyDescent="0.55000000000000004">
      <c r="A2829" s="79"/>
    </row>
    <row r="2830" spans="1:1" x14ac:dyDescent="0.55000000000000004">
      <c r="A2830" s="79"/>
    </row>
    <row r="2831" spans="1:1" x14ac:dyDescent="0.55000000000000004">
      <c r="A2831" s="79"/>
    </row>
    <row r="2832" spans="1:1" x14ac:dyDescent="0.55000000000000004">
      <c r="A2832" s="79"/>
    </row>
    <row r="2833" spans="1:1" x14ac:dyDescent="0.55000000000000004">
      <c r="A2833" s="79"/>
    </row>
    <row r="2834" spans="1:1" x14ac:dyDescent="0.55000000000000004">
      <c r="A2834" s="79"/>
    </row>
    <row r="2835" spans="1:1" x14ac:dyDescent="0.55000000000000004">
      <c r="A2835" s="79"/>
    </row>
    <row r="2836" spans="1:1" x14ac:dyDescent="0.55000000000000004">
      <c r="A2836" s="79"/>
    </row>
    <row r="2837" spans="1:1" x14ac:dyDescent="0.55000000000000004">
      <c r="A2837" s="79"/>
    </row>
    <row r="2838" spans="1:1" x14ac:dyDescent="0.55000000000000004">
      <c r="A2838" s="79"/>
    </row>
    <row r="2839" spans="1:1" x14ac:dyDescent="0.55000000000000004">
      <c r="A2839" s="79"/>
    </row>
    <row r="2840" spans="1:1" x14ac:dyDescent="0.55000000000000004">
      <c r="A2840" s="79"/>
    </row>
    <row r="2841" spans="1:1" x14ac:dyDescent="0.55000000000000004">
      <c r="A2841" s="79"/>
    </row>
    <row r="2842" spans="1:1" x14ac:dyDescent="0.55000000000000004">
      <c r="A2842" s="79"/>
    </row>
    <row r="2843" spans="1:1" x14ac:dyDescent="0.55000000000000004">
      <c r="A2843" s="79"/>
    </row>
    <row r="2844" spans="1:1" x14ac:dyDescent="0.55000000000000004">
      <c r="A2844" s="79"/>
    </row>
    <row r="2845" spans="1:1" x14ac:dyDescent="0.55000000000000004">
      <c r="A2845" s="79"/>
    </row>
    <row r="2846" spans="1:1" x14ac:dyDescent="0.55000000000000004">
      <c r="A2846" s="79"/>
    </row>
    <row r="2847" spans="1:1" x14ac:dyDescent="0.55000000000000004">
      <c r="A2847" s="79"/>
    </row>
    <row r="2848" spans="1:1" x14ac:dyDescent="0.55000000000000004">
      <c r="A2848" s="79"/>
    </row>
    <row r="2849" spans="1:1" x14ac:dyDescent="0.55000000000000004">
      <c r="A2849" s="79"/>
    </row>
    <row r="2850" spans="1:1" x14ac:dyDescent="0.55000000000000004">
      <c r="A2850" s="79"/>
    </row>
    <row r="2851" spans="1:1" x14ac:dyDescent="0.55000000000000004">
      <c r="A2851" s="79"/>
    </row>
    <row r="2852" spans="1:1" x14ac:dyDescent="0.55000000000000004">
      <c r="A2852" s="79"/>
    </row>
    <row r="2853" spans="1:1" x14ac:dyDescent="0.55000000000000004">
      <c r="A2853" s="79"/>
    </row>
    <row r="2854" spans="1:1" x14ac:dyDescent="0.55000000000000004">
      <c r="A2854" s="79"/>
    </row>
    <row r="2855" spans="1:1" x14ac:dyDescent="0.55000000000000004">
      <c r="A2855" s="79"/>
    </row>
    <row r="2856" spans="1:1" x14ac:dyDescent="0.55000000000000004">
      <c r="A2856" s="79"/>
    </row>
    <row r="2857" spans="1:1" x14ac:dyDescent="0.55000000000000004">
      <c r="A2857" s="79"/>
    </row>
    <row r="2858" spans="1:1" x14ac:dyDescent="0.55000000000000004">
      <c r="A2858" s="79"/>
    </row>
    <row r="2859" spans="1:1" x14ac:dyDescent="0.55000000000000004">
      <c r="A2859" s="79"/>
    </row>
    <row r="2860" spans="1:1" x14ac:dyDescent="0.55000000000000004">
      <c r="A2860" s="79"/>
    </row>
    <row r="2861" spans="1:1" x14ac:dyDescent="0.55000000000000004">
      <c r="A2861" s="79"/>
    </row>
    <row r="2862" spans="1:1" x14ac:dyDescent="0.55000000000000004">
      <c r="A2862" s="79"/>
    </row>
    <row r="2863" spans="1:1" x14ac:dyDescent="0.55000000000000004">
      <c r="A2863" s="79"/>
    </row>
    <row r="2864" spans="1:1" x14ac:dyDescent="0.55000000000000004">
      <c r="A2864" s="79"/>
    </row>
    <row r="2865" spans="1:1" x14ac:dyDescent="0.55000000000000004">
      <c r="A2865" s="79"/>
    </row>
    <row r="2866" spans="1:1" x14ac:dyDescent="0.55000000000000004">
      <c r="A2866" s="79"/>
    </row>
    <row r="2867" spans="1:1" x14ac:dyDescent="0.55000000000000004">
      <c r="A2867" s="79"/>
    </row>
    <row r="2868" spans="1:1" x14ac:dyDescent="0.55000000000000004">
      <c r="A2868" s="79"/>
    </row>
    <row r="2869" spans="1:1" x14ac:dyDescent="0.55000000000000004">
      <c r="A2869" s="79"/>
    </row>
    <row r="2870" spans="1:1" x14ac:dyDescent="0.55000000000000004">
      <c r="A2870" s="79"/>
    </row>
    <row r="2871" spans="1:1" x14ac:dyDescent="0.55000000000000004">
      <c r="A2871" s="79"/>
    </row>
    <row r="2872" spans="1:1" x14ac:dyDescent="0.55000000000000004">
      <c r="A2872" s="79"/>
    </row>
    <row r="2873" spans="1:1" x14ac:dyDescent="0.55000000000000004">
      <c r="A2873" s="79"/>
    </row>
    <row r="2874" spans="1:1" x14ac:dyDescent="0.55000000000000004">
      <c r="A2874" s="79"/>
    </row>
    <row r="2875" spans="1:1" x14ac:dyDescent="0.55000000000000004">
      <c r="A2875" s="79"/>
    </row>
    <row r="2876" spans="1:1" x14ac:dyDescent="0.55000000000000004">
      <c r="A2876" s="79"/>
    </row>
    <row r="2877" spans="1:1" x14ac:dyDescent="0.55000000000000004">
      <c r="A2877" s="79"/>
    </row>
    <row r="2878" spans="1:1" x14ac:dyDescent="0.55000000000000004">
      <c r="A2878" s="79"/>
    </row>
    <row r="2879" spans="1:1" x14ac:dyDescent="0.55000000000000004">
      <c r="A2879" s="79"/>
    </row>
    <row r="2880" spans="1:1" x14ac:dyDescent="0.55000000000000004">
      <c r="A2880" s="79"/>
    </row>
    <row r="2881" spans="1:1" x14ac:dyDescent="0.55000000000000004">
      <c r="A2881" s="79"/>
    </row>
    <row r="2882" spans="1:1" x14ac:dyDescent="0.55000000000000004">
      <c r="A2882" s="79"/>
    </row>
    <row r="2883" spans="1:1" x14ac:dyDescent="0.55000000000000004">
      <c r="A2883" s="79"/>
    </row>
    <row r="2884" spans="1:1" x14ac:dyDescent="0.55000000000000004">
      <c r="A2884" s="79"/>
    </row>
    <row r="2885" spans="1:1" x14ac:dyDescent="0.55000000000000004">
      <c r="A2885" s="79"/>
    </row>
    <row r="2886" spans="1:1" x14ac:dyDescent="0.55000000000000004">
      <c r="A2886" s="79"/>
    </row>
    <row r="2887" spans="1:1" x14ac:dyDescent="0.55000000000000004">
      <c r="A2887" s="79"/>
    </row>
    <row r="2888" spans="1:1" x14ac:dyDescent="0.55000000000000004">
      <c r="A2888" s="79"/>
    </row>
    <row r="2889" spans="1:1" x14ac:dyDescent="0.55000000000000004">
      <c r="A2889" s="79"/>
    </row>
    <row r="2890" spans="1:1" x14ac:dyDescent="0.55000000000000004">
      <c r="A2890" s="79"/>
    </row>
    <row r="2891" spans="1:1" x14ac:dyDescent="0.55000000000000004">
      <c r="A2891" s="79"/>
    </row>
    <row r="2892" spans="1:1" x14ac:dyDescent="0.55000000000000004">
      <c r="A2892" s="79"/>
    </row>
    <row r="2893" spans="1:1" x14ac:dyDescent="0.55000000000000004">
      <c r="A2893" s="79"/>
    </row>
    <row r="2894" spans="1:1" x14ac:dyDescent="0.55000000000000004">
      <c r="A2894" s="79"/>
    </row>
    <row r="2895" spans="1:1" x14ac:dyDescent="0.55000000000000004">
      <c r="A2895" s="79"/>
    </row>
    <row r="2896" spans="1:1" x14ac:dyDescent="0.55000000000000004">
      <c r="A2896" s="79"/>
    </row>
    <row r="2897" spans="1:1" x14ac:dyDescent="0.55000000000000004">
      <c r="A2897" s="79"/>
    </row>
    <row r="2898" spans="1:1" x14ac:dyDescent="0.55000000000000004">
      <c r="A2898" s="79"/>
    </row>
    <row r="2899" spans="1:1" x14ac:dyDescent="0.55000000000000004">
      <c r="A2899" s="79"/>
    </row>
    <row r="2900" spans="1:1" x14ac:dyDescent="0.55000000000000004">
      <c r="A2900" s="79"/>
    </row>
    <row r="2901" spans="1:1" x14ac:dyDescent="0.55000000000000004">
      <c r="A2901" s="79"/>
    </row>
    <row r="2902" spans="1:1" x14ac:dyDescent="0.55000000000000004">
      <c r="A2902" s="79"/>
    </row>
    <row r="2903" spans="1:1" x14ac:dyDescent="0.55000000000000004">
      <c r="A2903" s="79"/>
    </row>
    <row r="2904" spans="1:1" x14ac:dyDescent="0.55000000000000004">
      <c r="A2904" s="79"/>
    </row>
    <row r="2905" spans="1:1" x14ac:dyDescent="0.55000000000000004">
      <c r="A2905" s="79"/>
    </row>
    <row r="2906" spans="1:1" x14ac:dyDescent="0.55000000000000004">
      <c r="A2906" s="79"/>
    </row>
    <row r="2907" spans="1:1" x14ac:dyDescent="0.55000000000000004">
      <c r="A2907" s="79"/>
    </row>
    <row r="2908" spans="1:1" x14ac:dyDescent="0.55000000000000004">
      <c r="A2908" s="79"/>
    </row>
    <row r="2909" spans="1:1" x14ac:dyDescent="0.55000000000000004">
      <c r="A2909" s="79"/>
    </row>
    <row r="2910" spans="1:1" x14ac:dyDescent="0.55000000000000004">
      <c r="A2910" s="79"/>
    </row>
    <row r="2911" spans="1:1" x14ac:dyDescent="0.55000000000000004">
      <c r="A2911" s="79"/>
    </row>
    <row r="2912" spans="1:1" x14ac:dyDescent="0.55000000000000004">
      <c r="A2912" s="79"/>
    </row>
    <row r="2913" spans="1:1" x14ac:dyDescent="0.55000000000000004">
      <c r="A2913" s="79"/>
    </row>
    <row r="2914" spans="1:1" x14ac:dyDescent="0.55000000000000004">
      <c r="A2914" s="79"/>
    </row>
    <row r="2915" spans="1:1" x14ac:dyDescent="0.55000000000000004">
      <c r="A2915" s="79"/>
    </row>
    <row r="2916" spans="1:1" x14ac:dyDescent="0.55000000000000004">
      <c r="A2916" s="79"/>
    </row>
    <row r="2917" spans="1:1" x14ac:dyDescent="0.55000000000000004">
      <c r="A2917" s="79"/>
    </row>
    <row r="2918" spans="1:1" x14ac:dyDescent="0.55000000000000004">
      <c r="A2918" s="79"/>
    </row>
    <row r="2919" spans="1:1" x14ac:dyDescent="0.55000000000000004">
      <c r="A2919" s="79"/>
    </row>
    <row r="2920" spans="1:1" x14ac:dyDescent="0.55000000000000004">
      <c r="A2920" s="79"/>
    </row>
    <row r="2921" spans="1:1" x14ac:dyDescent="0.55000000000000004">
      <c r="A2921" s="79"/>
    </row>
    <row r="2922" spans="1:1" x14ac:dyDescent="0.55000000000000004">
      <c r="A2922" s="79"/>
    </row>
    <row r="2923" spans="1:1" x14ac:dyDescent="0.55000000000000004">
      <c r="A2923" s="79"/>
    </row>
    <row r="2924" spans="1:1" x14ac:dyDescent="0.55000000000000004">
      <c r="A2924" s="79"/>
    </row>
    <row r="2925" spans="1:1" x14ac:dyDescent="0.55000000000000004">
      <c r="A2925" s="79"/>
    </row>
    <row r="2926" spans="1:1" x14ac:dyDescent="0.55000000000000004">
      <c r="A2926" s="79"/>
    </row>
    <row r="2927" spans="1:1" x14ac:dyDescent="0.55000000000000004">
      <c r="A2927" s="79"/>
    </row>
    <row r="2928" spans="1:1" x14ac:dyDescent="0.55000000000000004">
      <c r="A2928" s="79"/>
    </row>
    <row r="2929" spans="1:1" x14ac:dyDescent="0.55000000000000004">
      <c r="A2929" s="79"/>
    </row>
    <row r="2930" spans="1:1" x14ac:dyDescent="0.55000000000000004">
      <c r="A2930" s="79"/>
    </row>
    <row r="2931" spans="1:1" x14ac:dyDescent="0.55000000000000004">
      <c r="A2931" s="79"/>
    </row>
    <row r="2932" spans="1:1" x14ac:dyDescent="0.55000000000000004">
      <c r="A2932" s="79"/>
    </row>
    <row r="2933" spans="1:1" x14ac:dyDescent="0.55000000000000004">
      <c r="A2933" s="79"/>
    </row>
    <row r="2934" spans="1:1" x14ac:dyDescent="0.55000000000000004">
      <c r="A2934" s="79"/>
    </row>
    <row r="2935" spans="1:1" x14ac:dyDescent="0.55000000000000004">
      <c r="A2935" s="79"/>
    </row>
    <row r="2936" spans="1:1" x14ac:dyDescent="0.55000000000000004">
      <c r="A2936" s="79"/>
    </row>
    <row r="2937" spans="1:1" x14ac:dyDescent="0.55000000000000004">
      <c r="A2937" s="79"/>
    </row>
    <row r="2938" spans="1:1" x14ac:dyDescent="0.55000000000000004">
      <c r="A2938" s="79"/>
    </row>
    <row r="2939" spans="1:1" x14ac:dyDescent="0.55000000000000004">
      <c r="A2939" s="79"/>
    </row>
    <row r="2940" spans="1:1" x14ac:dyDescent="0.55000000000000004">
      <c r="A2940" s="79"/>
    </row>
    <row r="2941" spans="1:1" x14ac:dyDescent="0.55000000000000004">
      <c r="A2941" s="79"/>
    </row>
    <row r="2942" spans="1:1" x14ac:dyDescent="0.55000000000000004">
      <c r="A2942" s="79"/>
    </row>
    <row r="2943" spans="1:1" x14ac:dyDescent="0.55000000000000004">
      <c r="A2943" s="79"/>
    </row>
    <row r="2944" spans="1:1" x14ac:dyDescent="0.55000000000000004">
      <c r="A2944" s="79"/>
    </row>
    <row r="2945" spans="1:1" x14ac:dyDescent="0.55000000000000004">
      <c r="A2945" s="79"/>
    </row>
    <row r="2946" spans="1:1" x14ac:dyDescent="0.55000000000000004">
      <c r="A2946" s="79"/>
    </row>
    <row r="2947" spans="1:1" x14ac:dyDescent="0.55000000000000004">
      <c r="A2947" s="79"/>
    </row>
    <row r="2948" spans="1:1" x14ac:dyDescent="0.55000000000000004">
      <c r="A2948" s="79"/>
    </row>
    <row r="2949" spans="1:1" x14ac:dyDescent="0.55000000000000004">
      <c r="A2949" s="79"/>
    </row>
    <row r="2950" spans="1:1" x14ac:dyDescent="0.55000000000000004">
      <c r="A2950" s="79"/>
    </row>
    <row r="2951" spans="1:1" x14ac:dyDescent="0.55000000000000004">
      <c r="A2951" s="79"/>
    </row>
    <row r="2952" spans="1:1" x14ac:dyDescent="0.55000000000000004">
      <c r="A2952" s="79"/>
    </row>
    <row r="2953" spans="1:1" x14ac:dyDescent="0.55000000000000004">
      <c r="A2953" s="79"/>
    </row>
    <row r="2954" spans="1:1" x14ac:dyDescent="0.55000000000000004">
      <c r="A2954" s="79"/>
    </row>
    <row r="2955" spans="1:1" x14ac:dyDescent="0.55000000000000004">
      <c r="A2955" s="79"/>
    </row>
    <row r="2956" spans="1:1" x14ac:dyDescent="0.55000000000000004">
      <c r="A2956" s="79"/>
    </row>
    <row r="2957" spans="1:1" x14ac:dyDescent="0.55000000000000004">
      <c r="A2957" s="79"/>
    </row>
    <row r="2958" spans="1:1" x14ac:dyDescent="0.55000000000000004">
      <c r="A2958" s="79"/>
    </row>
    <row r="2959" spans="1:1" x14ac:dyDescent="0.55000000000000004">
      <c r="A2959" s="79"/>
    </row>
    <row r="2960" spans="1:1" x14ac:dyDescent="0.55000000000000004">
      <c r="A2960" s="79"/>
    </row>
    <row r="2961" spans="1:1" x14ac:dyDescent="0.55000000000000004">
      <c r="A2961" s="79"/>
    </row>
    <row r="2962" spans="1:1" x14ac:dyDescent="0.55000000000000004">
      <c r="A2962" s="79"/>
    </row>
    <row r="2963" spans="1:1" x14ac:dyDescent="0.55000000000000004">
      <c r="A2963" s="79"/>
    </row>
    <row r="2964" spans="1:1" x14ac:dyDescent="0.55000000000000004">
      <c r="A2964" s="79"/>
    </row>
    <row r="2965" spans="1:1" x14ac:dyDescent="0.55000000000000004">
      <c r="A2965" s="79"/>
    </row>
    <row r="2966" spans="1:1" x14ac:dyDescent="0.55000000000000004">
      <c r="A2966" s="79"/>
    </row>
    <row r="2967" spans="1:1" x14ac:dyDescent="0.55000000000000004">
      <c r="A2967" s="79"/>
    </row>
    <row r="2968" spans="1:1" x14ac:dyDescent="0.55000000000000004">
      <c r="A2968" s="79"/>
    </row>
    <row r="2969" spans="1:1" x14ac:dyDescent="0.55000000000000004">
      <c r="A2969" s="79"/>
    </row>
    <row r="2970" spans="1:1" x14ac:dyDescent="0.55000000000000004">
      <c r="A2970" s="79"/>
    </row>
    <row r="2971" spans="1:1" x14ac:dyDescent="0.55000000000000004">
      <c r="A2971" s="79"/>
    </row>
    <row r="2972" spans="1:1" x14ac:dyDescent="0.55000000000000004">
      <c r="A2972" s="79"/>
    </row>
    <row r="2973" spans="1:1" x14ac:dyDescent="0.55000000000000004">
      <c r="A2973" s="79"/>
    </row>
    <row r="2974" spans="1:1" x14ac:dyDescent="0.55000000000000004">
      <c r="A2974" s="79"/>
    </row>
    <row r="2975" spans="1:1" x14ac:dyDescent="0.55000000000000004">
      <c r="A2975" s="79"/>
    </row>
    <row r="2976" spans="1:1" x14ac:dyDescent="0.55000000000000004">
      <c r="A2976" s="79"/>
    </row>
    <row r="2977" spans="1:1" x14ac:dyDescent="0.55000000000000004">
      <c r="A2977" s="79"/>
    </row>
    <row r="2978" spans="1:1" x14ac:dyDescent="0.55000000000000004">
      <c r="A2978" s="79"/>
    </row>
    <row r="2979" spans="1:1" x14ac:dyDescent="0.55000000000000004">
      <c r="A2979" s="79"/>
    </row>
    <row r="2980" spans="1:1" x14ac:dyDescent="0.55000000000000004">
      <c r="A2980" s="79"/>
    </row>
    <row r="2981" spans="1:1" x14ac:dyDescent="0.55000000000000004">
      <c r="A2981" s="79"/>
    </row>
    <row r="2982" spans="1:1" x14ac:dyDescent="0.55000000000000004">
      <c r="A2982" s="79"/>
    </row>
    <row r="2983" spans="1:1" x14ac:dyDescent="0.55000000000000004">
      <c r="A2983" s="79"/>
    </row>
    <row r="2984" spans="1:1" x14ac:dyDescent="0.55000000000000004">
      <c r="A2984" s="79"/>
    </row>
    <row r="2985" spans="1:1" x14ac:dyDescent="0.55000000000000004">
      <c r="A2985" s="79"/>
    </row>
    <row r="2986" spans="1:1" x14ac:dyDescent="0.55000000000000004">
      <c r="A2986" s="79"/>
    </row>
    <row r="2987" spans="1:1" x14ac:dyDescent="0.55000000000000004">
      <c r="A2987" s="79"/>
    </row>
    <row r="2988" spans="1:1" x14ac:dyDescent="0.55000000000000004">
      <c r="A2988" s="79"/>
    </row>
    <row r="2989" spans="1:1" x14ac:dyDescent="0.55000000000000004">
      <c r="A2989" s="79"/>
    </row>
    <row r="2990" spans="1:1" x14ac:dyDescent="0.55000000000000004">
      <c r="A2990" s="79"/>
    </row>
    <row r="2991" spans="1:1" x14ac:dyDescent="0.55000000000000004">
      <c r="A2991" s="79"/>
    </row>
    <row r="2992" spans="1:1" x14ac:dyDescent="0.55000000000000004">
      <c r="A2992" s="79"/>
    </row>
    <row r="2993" spans="1:1" x14ac:dyDescent="0.55000000000000004">
      <c r="A2993" s="79"/>
    </row>
    <row r="2994" spans="1:1" x14ac:dyDescent="0.55000000000000004">
      <c r="A2994" s="79"/>
    </row>
    <row r="2995" spans="1:1" x14ac:dyDescent="0.55000000000000004">
      <c r="A2995" s="79"/>
    </row>
    <row r="2996" spans="1:1" x14ac:dyDescent="0.55000000000000004">
      <c r="A2996" s="79"/>
    </row>
    <row r="2997" spans="1:1" x14ac:dyDescent="0.55000000000000004">
      <c r="A2997" s="79"/>
    </row>
    <row r="2998" spans="1:1" x14ac:dyDescent="0.55000000000000004">
      <c r="A2998" s="79"/>
    </row>
    <row r="2999" spans="1:1" x14ac:dyDescent="0.55000000000000004">
      <c r="A2999" s="79"/>
    </row>
    <row r="3000" spans="1:1" x14ac:dyDescent="0.55000000000000004">
      <c r="A3000" s="79"/>
    </row>
    <row r="3001" spans="1:1" x14ac:dyDescent="0.55000000000000004">
      <c r="A3001" s="79"/>
    </row>
    <row r="3002" spans="1:1" x14ac:dyDescent="0.55000000000000004">
      <c r="A3002" s="79"/>
    </row>
    <row r="3003" spans="1:1" x14ac:dyDescent="0.55000000000000004">
      <c r="A3003" s="79"/>
    </row>
    <row r="3004" spans="1:1" x14ac:dyDescent="0.55000000000000004">
      <c r="A3004" s="79"/>
    </row>
    <row r="3005" spans="1:1" x14ac:dyDescent="0.55000000000000004">
      <c r="A3005" s="79"/>
    </row>
    <row r="3006" spans="1:1" x14ac:dyDescent="0.55000000000000004">
      <c r="A3006" s="79"/>
    </row>
    <row r="3007" spans="1:1" x14ac:dyDescent="0.55000000000000004">
      <c r="A3007" s="79"/>
    </row>
    <row r="3008" spans="1:1" x14ac:dyDescent="0.55000000000000004">
      <c r="A3008" s="79"/>
    </row>
    <row r="3009" spans="1:1" x14ac:dyDescent="0.55000000000000004">
      <c r="A3009" s="79"/>
    </row>
    <row r="3010" spans="1:1" x14ac:dyDescent="0.55000000000000004">
      <c r="A3010" s="79"/>
    </row>
    <row r="3011" spans="1:1" x14ac:dyDescent="0.55000000000000004">
      <c r="A3011" s="79"/>
    </row>
    <row r="3012" spans="1:1" x14ac:dyDescent="0.55000000000000004">
      <c r="A3012" s="79"/>
    </row>
    <row r="3013" spans="1:1" x14ac:dyDescent="0.55000000000000004">
      <c r="A3013" s="79"/>
    </row>
    <row r="3014" spans="1:1" x14ac:dyDescent="0.55000000000000004">
      <c r="A3014" s="79"/>
    </row>
    <row r="3015" spans="1:1" x14ac:dyDescent="0.55000000000000004">
      <c r="A3015" s="79"/>
    </row>
    <row r="3016" spans="1:1" x14ac:dyDescent="0.55000000000000004">
      <c r="A3016" s="79"/>
    </row>
    <row r="3017" spans="1:1" x14ac:dyDescent="0.55000000000000004">
      <c r="A3017" s="79"/>
    </row>
    <row r="3018" spans="1:1" x14ac:dyDescent="0.55000000000000004">
      <c r="A3018" s="79"/>
    </row>
    <row r="3019" spans="1:1" x14ac:dyDescent="0.55000000000000004">
      <c r="A3019" s="79"/>
    </row>
    <row r="3020" spans="1:1" x14ac:dyDescent="0.55000000000000004">
      <c r="A3020" s="79"/>
    </row>
    <row r="3021" spans="1:1" x14ac:dyDescent="0.55000000000000004">
      <c r="A3021" s="79"/>
    </row>
    <row r="3022" spans="1:1" x14ac:dyDescent="0.55000000000000004">
      <c r="A3022" s="79"/>
    </row>
    <row r="3023" spans="1:1" x14ac:dyDescent="0.55000000000000004">
      <c r="A3023" s="79"/>
    </row>
    <row r="3024" spans="1:1" x14ac:dyDescent="0.55000000000000004">
      <c r="A3024" s="79"/>
    </row>
    <row r="3025" spans="1:1" x14ac:dyDescent="0.55000000000000004">
      <c r="A3025" s="79"/>
    </row>
    <row r="3026" spans="1:1" x14ac:dyDescent="0.55000000000000004">
      <c r="A3026" s="79"/>
    </row>
    <row r="3027" spans="1:1" x14ac:dyDescent="0.55000000000000004">
      <c r="A3027" s="79"/>
    </row>
    <row r="3028" spans="1:1" x14ac:dyDescent="0.55000000000000004">
      <c r="A3028" s="79"/>
    </row>
    <row r="3029" spans="1:1" x14ac:dyDescent="0.55000000000000004">
      <c r="A3029" s="79"/>
    </row>
    <row r="3030" spans="1:1" x14ac:dyDescent="0.55000000000000004">
      <c r="A3030" s="79"/>
    </row>
    <row r="3031" spans="1:1" x14ac:dyDescent="0.55000000000000004">
      <c r="A3031" s="79"/>
    </row>
    <row r="3032" spans="1:1" x14ac:dyDescent="0.55000000000000004">
      <c r="A3032" s="79"/>
    </row>
    <row r="3033" spans="1:1" x14ac:dyDescent="0.55000000000000004">
      <c r="A3033" s="79"/>
    </row>
    <row r="3034" spans="1:1" x14ac:dyDescent="0.55000000000000004">
      <c r="A3034" s="79"/>
    </row>
    <row r="3035" spans="1:1" x14ac:dyDescent="0.55000000000000004">
      <c r="A3035" s="79"/>
    </row>
    <row r="3036" spans="1:1" x14ac:dyDescent="0.55000000000000004">
      <c r="A3036" s="79"/>
    </row>
    <row r="3037" spans="1:1" x14ac:dyDescent="0.55000000000000004">
      <c r="A3037" s="79"/>
    </row>
    <row r="3038" spans="1:1" x14ac:dyDescent="0.55000000000000004">
      <c r="A3038" s="79"/>
    </row>
    <row r="3039" spans="1:1" x14ac:dyDescent="0.55000000000000004">
      <c r="A3039" s="79"/>
    </row>
    <row r="3040" spans="1:1" x14ac:dyDescent="0.55000000000000004">
      <c r="A3040" s="79"/>
    </row>
    <row r="3041" spans="1:1" x14ac:dyDescent="0.55000000000000004">
      <c r="A3041" s="79"/>
    </row>
    <row r="3042" spans="1:1" x14ac:dyDescent="0.55000000000000004">
      <c r="A3042" s="79"/>
    </row>
    <row r="3043" spans="1:1" x14ac:dyDescent="0.55000000000000004">
      <c r="A3043" s="79"/>
    </row>
    <row r="3044" spans="1:1" x14ac:dyDescent="0.55000000000000004">
      <c r="A3044" s="79"/>
    </row>
    <row r="3045" spans="1:1" x14ac:dyDescent="0.55000000000000004">
      <c r="A3045" s="79"/>
    </row>
    <row r="3046" spans="1:1" x14ac:dyDescent="0.55000000000000004">
      <c r="A3046" s="79"/>
    </row>
    <row r="3047" spans="1:1" x14ac:dyDescent="0.55000000000000004">
      <c r="A3047" s="79"/>
    </row>
    <row r="3048" spans="1:1" x14ac:dyDescent="0.55000000000000004">
      <c r="A3048" s="79"/>
    </row>
    <row r="3049" spans="1:1" x14ac:dyDescent="0.55000000000000004">
      <c r="A3049" s="79"/>
    </row>
    <row r="3050" spans="1:1" x14ac:dyDescent="0.55000000000000004">
      <c r="A3050" s="79"/>
    </row>
    <row r="3051" spans="1:1" x14ac:dyDescent="0.55000000000000004">
      <c r="A3051" s="79"/>
    </row>
    <row r="3052" spans="1:1" x14ac:dyDescent="0.55000000000000004">
      <c r="A3052" s="79"/>
    </row>
    <row r="3053" spans="1:1" x14ac:dyDescent="0.55000000000000004">
      <c r="A3053" s="79"/>
    </row>
    <row r="3054" spans="1:1" x14ac:dyDescent="0.55000000000000004">
      <c r="A3054" s="79"/>
    </row>
    <row r="3055" spans="1:1" x14ac:dyDescent="0.55000000000000004">
      <c r="A3055" s="79"/>
    </row>
    <row r="3056" spans="1:1" x14ac:dyDescent="0.55000000000000004">
      <c r="A3056" s="79"/>
    </row>
    <row r="3057" spans="1:1" x14ac:dyDescent="0.55000000000000004">
      <c r="A3057" s="79"/>
    </row>
    <row r="3058" spans="1:1" x14ac:dyDescent="0.55000000000000004">
      <c r="A3058" s="79"/>
    </row>
    <row r="3059" spans="1:1" x14ac:dyDescent="0.55000000000000004">
      <c r="A3059" s="79"/>
    </row>
    <row r="3060" spans="1:1" x14ac:dyDescent="0.55000000000000004">
      <c r="A3060" s="79"/>
    </row>
    <row r="3061" spans="1:1" x14ac:dyDescent="0.55000000000000004">
      <c r="A3061" s="79"/>
    </row>
    <row r="3062" spans="1:1" x14ac:dyDescent="0.55000000000000004">
      <c r="A3062" s="79"/>
    </row>
    <row r="3063" spans="1:1" x14ac:dyDescent="0.55000000000000004">
      <c r="A3063" s="79"/>
    </row>
    <row r="3064" spans="1:1" x14ac:dyDescent="0.55000000000000004">
      <c r="A3064" s="79"/>
    </row>
    <row r="3065" spans="1:1" x14ac:dyDescent="0.55000000000000004">
      <c r="A3065" s="79"/>
    </row>
    <row r="3066" spans="1:1" x14ac:dyDescent="0.55000000000000004">
      <c r="A3066" s="79"/>
    </row>
    <row r="3067" spans="1:1" x14ac:dyDescent="0.55000000000000004">
      <c r="A3067" s="79"/>
    </row>
    <row r="3068" spans="1:1" x14ac:dyDescent="0.55000000000000004">
      <c r="A3068" s="79"/>
    </row>
    <row r="3069" spans="1:1" x14ac:dyDescent="0.55000000000000004">
      <c r="A3069" s="79"/>
    </row>
    <row r="3070" spans="1:1" x14ac:dyDescent="0.55000000000000004">
      <c r="A3070" s="79"/>
    </row>
    <row r="3071" spans="1:1" x14ac:dyDescent="0.55000000000000004">
      <c r="A3071" s="79"/>
    </row>
    <row r="3072" spans="1:1" x14ac:dyDescent="0.55000000000000004">
      <c r="A3072" s="79"/>
    </row>
    <row r="3073" spans="1:1" x14ac:dyDescent="0.55000000000000004">
      <c r="A3073" s="79"/>
    </row>
    <row r="3074" spans="1:1" x14ac:dyDescent="0.55000000000000004">
      <c r="A3074" s="79"/>
    </row>
    <row r="3075" spans="1:1" x14ac:dyDescent="0.55000000000000004">
      <c r="A3075" s="79"/>
    </row>
    <row r="3076" spans="1:1" x14ac:dyDescent="0.55000000000000004">
      <c r="A3076" s="79"/>
    </row>
    <row r="3077" spans="1:1" x14ac:dyDescent="0.55000000000000004">
      <c r="A3077" s="79"/>
    </row>
    <row r="3078" spans="1:1" x14ac:dyDescent="0.55000000000000004">
      <c r="A3078" s="79"/>
    </row>
    <row r="3079" spans="1:1" x14ac:dyDescent="0.55000000000000004">
      <c r="A3079" s="79"/>
    </row>
    <row r="3080" spans="1:1" x14ac:dyDescent="0.55000000000000004">
      <c r="A3080" s="79"/>
    </row>
    <row r="3081" spans="1:1" x14ac:dyDescent="0.55000000000000004">
      <c r="A3081" s="79"/>
    </row>
    <row r="3082" spans="1:1" x14ac:dyDescent="0.55000000000000004">
      <c r="A3082" s="79"/>
    </row>
    <row r="3083" spans="1:1" x14ac:dyDescent="0.55000000000000004">
      <c r="A3083" s="79"/>
    </row>
    <row r="3084" spans="1:1" x14ac:dyDescent="0.55000000000000004">
      <c r="A3084" s="79"/>
    </row>
    <row r="3085" spans="1:1" x14ac:dyDescent="0.55000000000000004">
      <c r="A3085" s="79"/>
    </row>
    <row r="3086" spans="1:1" x14ac:dyDescent="0.55000000000000004">
      <c r="A3086" s="79"/>
    </row>
    <row r="3087" spans="1:1" x14ac:dyDescent="0.55000000000000004">
      <c r="A3087" s="79"/>
    </row>
    <row r="3088" spans="1:1" x14ac:dyDescent="0.55000000000000004">
      <c r="A3088" s="79"/>
    </row>
    <row r="3089" spans="1:1" x14ac:dyDescent="0.55000000000000004">
      <c r="A3089" s="79"/>
    </row>
    <row r="3090" spans="1:1" x14ac:dyDescent="0.55000000000000004">
      <c r="A3090" s="79"/>
    </row>
    <row r="3091" spans="1:1" x14ac:dyDescent="0.55000000000000004">
      <c r="A3091" s="79"/>
    </row>
    <row r="3092" spans="1:1" x14ac:dyDescent="0.55000000000000004">
      <c r="A3092" s="79"/>
    </row>
    <row r="3093" spans="1:1" x14ac:dyDescent="0.55000000000000004">
      <c r="A3093" s="79"/>
    </row>
    <row r="3094" spans="1:1" x14ac:dyDescent="0.55000000000000004">
      <c r="A3094" s="79"/>
    </row>
    <row r="3095" spans="1:1" x14ac:dyDescent="0.55000000000000004">
      <c r="A3095" s="79"/>
    </row>
    <row r="3096" spans="1:1" x14ac:dyDescent="0.55000000000000004">
      <c r="A3096" s="79"/>
    </row>
    <row r="3097" spans="1:1" x14ac:dyDescent="0.55000000000000004">
      <c r="A3097" s="79"/>
    </row>
    <row r="3098" spans="1:1" x14ac:dyDescent="0.55000000000000004">
      <c r="A3098" s="79"/>
    </row>
    <row r="3099" spans="1:1" x14ac:dyDescent="0.55000000000000004">
      <c r="A3099" s="79"/>
    </row>
    <row r="3100" spans="1:1" x14ac:dyDescent="0.55000000000000004">
      <c r="A3100" s="79"/>
    </row>
    <row r="3101" spans="1:1" x14ac:dyDescent="0.55000000000000004">
      <c r="A3101" s="79"/>
    </row>
    <row r="3102" spans="1:1" x14ac:dyDescent="0.55000000000000004">
      <c r="A3102" s="79"/>
    </row>
    <row r="3103" spans="1:1" x14ac:dyDescent="0.55000000000000004">
      <c r="A3103" s="79"/>
    </row>
    <row r="3104" spans="1:1" x14ac:dyDescent="0.55000000000000004">
      <c r="A3104" s="79"/>
    </row>
    <row r="3105" spans="1:1" x14ac:dyDescent="0.55000000000000004">
      <c r="A3105" s="79"/>
    </row>
    <row r="3106" spans="1:1" x14ac:dyDescent="0.55000000000000004">
      <c r="A3106" s="79"/>
    </row>
    <row r="3107" spans="1:1" x14ac:dyDescent="0.55000000000000004">
      <c r="A3107" s="79"/>
    </row>
    <row r="3108" spans="1:1" x14ac:dyDescent="0.55000000000000004">
      <c r="A3108" s="79"/>
    </row>
    <row r="3109" spans="1:1" x14ac:dyDescent="0.55000000000000004">
      <c r="A3109" s="79"/>
    </row>
    <row r="3110" spans="1:1" x14ac:dyDescent="0.55000000000000004">
      <c r="A3110" s="79"/>
    </row>
    <row r="3111" spans="1:1" x14ac:dyDescent="0.55000000000000004">
      <c r="A3111" s="79"/>
    </row>
    <row r="3112" spans="1:1" x14ac:dyDescent="0.55000000000000004">
      <c r="A3112" s="79"/>
    </row>
    <row r="3113" spans="1:1" x14ac:dyDescent="0.55000000000000004">
      <c r="A3113" s="79"/>
    </row>
    <row r="3114" spans="1:1" x14ac:dyDescent="0.55000000000000004">
      <c r="A3114" s="79"/>
    </row>
    <row r="3115" spans="1:1" x14ac:dyDescent="0.55000000000000004">
      <c r="A3115" s="79"/>
    </row>
    <row r="3116" spans="1:1" x14ac:dyDescent="0.55000000000000004">
      <c r="A3116" s="79"/>
    </row>
    <row r="3117" spans="1:1" x14ac:dyDescent="0.55000000000000004">
      <c r="A3117" s="79"/>
    </row>
    <row r="3118" spans="1:1" x14ac:dyDescent="0.55000000000000004">
      <c r="A3118" s="79"/>
    </row>
    <row r="3119" spans="1:1" x14ac:dyDescent="0.55000000000000004">
      <c r="A3119" s="79"/>
    </row>
    <row r="3120" spans="1:1" x14ac:dyDescent="0.55000000000000004">
      <c r="A3120" s="79"/>
    </row>
    <row r="3121" spans="1:1" x14ac:dyDescent="0.55000000000000004">
      <c r="A3121" s="79"/>
    </row>
    <row r="3122" spans="1:1" x14ac:dyDescent="0.55000000000000004">
      <c r="A3122" s="79"/>
    </row>
    <row r="3123" spans="1:1" x14ac:dyDescent="0.55000000000000004">
      <c r="A3123" s="79"/>
    </row>
    <row r="3124" spans="1:1" x14ac:dyDescent="0.55000000000000004">
      <c r="A3124" s="79"/>
    </row>
    <row r="3125" spans="1:1" x14ac:dyDescent="0.55000000000000004">
      <c r="A3125" s="79"/>
    </row>
    <row r="3126" spans="1:1" x14ac:dyDescent="0.55000000000000004">
      <c r="A3126" s="79"/>
    </row>
    <row r="3127" spans="1:1" x14ac:dyDescent="0.55000000000000004">
      <c r="A3127" s="79"/>
    </row>
    <row r="3128" spans="1:1" x14ac:dyDescent="0.55000000000000004">
      <c r="A3128" s="79"/>
    </row>
    <row r="3129" spans="1:1" x14ac:dyDescent="0.55000000000000004">
      <c r="A3129" s="79"/>
    </row>
    <row r="3130" spans="1:1" x14ac:dyDescent="0.55000000000000004">
      <c r="A3130" s="79"/>
    </row>
    <row r="3131" spans="1:1" x14ac:dyDescent="0.55000000000000004">
      <c r="A3131" s="79"/>
    </row>
    <row r="3132" spans="1:1" x14ac:dyDescent="0.55000000000000004">
      <c r="A3132" s="79"/>
    </row>
    <row r="3133" spans="1:1" x14ac:dyDescent="0.55000000000000004">
      <c r="A3133" s="79"/>
    </row>
    <row r="3134" spans="1:1" x14ac:dyDescent="0.55000000000000004">
      <c r="A3134" s="79"/>
    </row>
    <row r="3135" spans="1:1" x14ac:dyDescent="0.55000000000000004">
      <c r="A3135" s="79"/>
    </row>
    <row r="3136" spans="1:1" x14ac:dyDescent="0.55000000000000004">
      <c r="A3136" s="79"/>
    </row>
    <row r="3137" spans="1:1" x14ac:dyDescent="0.55000000000000004">
      <c r="A3137" s="79"/>
    </row>
    <row r="3138" spans="1:1" x14ac:dyDescent="0.55000000000000004">
      <c r="A3138" s="79"/>
    </row>
    <row r="3139" spans="1:1" x14ac:dyDescent="0.55000000000000004">
      <c r="A3139" s="79"/>
    </row>
    <row r="3140" spans="1:1" x14ac:dyDescent="0.55000000000000004">
      <c r="A3140" s="79"/>
    </row>
    <row r="3141" spans="1:1" x14ac:dyDescent="0.55000000000000004">
      <c r="A3141" s="79"/>
    </row>
    <row r="3142" spans="1:1" x14ac:dyDescent="0.55000000000000004">
      <c r="A3142" s="79"/>
    </row>
    <row r="3143" spans="1:1" x14ac:dyDescent="0.55000000000000004">
      <c r="A3143" s="79"/>
    </row>
    <row r="3144" spans="1:1" x14ac:dyDescent="0.55000000000000004">
      <c r="A3144" s="79"/>
    </row>
    <row r="3145" spans="1:1" x14ac:dyDescent="0.55000000000000004">
      <c r="A3145" s="79"/>
    </row>
    <row r="3146" spans="1:1" x14ac:dyDescent="0.55000000000000004">
      <c r="A3146" s="79"/>
    </row>
    <row r="3147" spans="1:1" x14ac:dyDescent="0.55000000000000004">
      <c r="A3147" s="79"/>
    </row>
    <row r="3148" spans="1:1" x14ac:dyDescent="0.55000000000000004">
      <c r="A3148" s="79"/>
    </row>
    <row r="3149" spans="1:1" x14ac:dyDescent="0.55000000000000004">
      <c r="A3149" s="79"/>
    </row>
    <row r="3150" spans="1:1" x14ac:dyDescent="0.55000000000000004">
      <c r="A3150" s="79"/>
    </row>
    <row r="3151" spans="1:1" x14ac:dyDescent="0.55000000000000004">
      <c r="A3151" s="79"/>
    </row>
    <row r="3152" spans="1:1" x14ac:dyDescent="0.55000000000000004">
      <c r="A3152" s="79"/>
    </row>
    <row r="3153" spans="1:1" x14ac:dyDescent="0.55000000000000004">
      <c r="A3153" s="79"/>
    </row>
    <row r="3154" spans="1:1" x14ac:dyDescent="0.55000000000000004">
      <c r="A3154" s="79"/>
    </row>
    <row r="3155" spans="1:1" x14ac:dyDescent="0.55000000000000004">
      <c r="A3155" s="79"/>
    </row>
    <row r="3156" spans="1:1" x14ac:dyDescent="0.55000000000000004">
      <c r="A3156" s="79"/>
    </row>
    <row r="3157" spans="1:1" x14ac:dyDescent="0.55000000000000004">
      <c r="A3157" s="79"/>
    </row>
    <row r="3158" spans="1:1" x14ac:dyDescent="0.55000000000000004">
      <c r="A3158" s="79"/>
    </row>
    <row r="3159" spans="1:1" x14ac:dyDescent="0.55000000000000004">
      <c r="A3159" s="79"/>
    </row>
    <row r="3160" spans="1:1" x14ac:dyDescent="0.55000000000000004">
      <c r="A3160" s="79"/>
    </row>
    <row r="3161" spans="1:1" x14ac:dyDescent="0.55000000000000004">
      <c r="A3161" s="79"/>
    </row>
    <row r="3162" spans="1:1" x14ac:dyDescent="0.55000000000000004">
      <c r="A3162" s="79"/>
    </row>
    <row r="3163" spans="1:1" x14ac:dyDescent="0.55000000000000004">
      <c r="A3163" s="79"/>
    </row>
    <row r="3164" spans="1:1" x14ac:dyDescent="0.55000000000000004">
      <c r="A3164" s="79"/>
    </row>
    <row r="3165" spans="1:1" x14ac:dyDescent="0.55000000000000004">
      <c r="A3165" s="79"/>
    </row>
    <row r="3166" spans="1:1" x14ac:dyDescent="0.55000000000000004">
      <c r="A3166" s="79"/>
    </row>
    <row r="3167" spans="1:1" x14ac:dyDescent="0.55000000000000004">
      <c r="A3167" s="79"/>
    </row>
    <row r="3168" spans="1:1" x14ac:dyDescent="0.55000000000000004">
      <c r="A3168" s="79"/>
    </row>
    <row r="3169" spans="1:1" x14ac:dyDescent="0.55000000000000004">
      <c r="A3169" s="79"/>
    </row>
    <row r="3170" spans="1:1" x14ac:dyDescent="0.55000000000000004">
      <c r="A3170" s="79"/>
    </row>
    <row r="3171" spans="1:1" x14ac:dyDescent="0.55000000000000004">
      <c r="A3171" s="79"/>
    </row>
    <row r="3172" spans="1:1" x14ac:dyDescent="0.55000000000000004">
      <c r="A3172" s="79"/>
    </row>
    <row r="3173" spans="1:1" x14ac:dyDescent="0.55000000000000004">
      <c r="A3173" s="79"/>
    </row>
    <row r="3174" spans="1:1" x14ac:dyDescent="0.55000000000000004">
      <c r="A3174" s="79"/>
    </row>
    <row r="3175" spans="1:1" x14ac:dyDescent="0.55000000000000004">
      <c r="A3175" s="79"/>
    </row>
    <row r="3176" spans="1:1" x14ac:dyDescent="0.55000000000000004">
      <c r="A3176" s="79"/>
    </row>
    <row r="3177" spans="1:1" x14ac:dyDescent="0.55000000000000004">
      <c r="A3177" s="79"/>
    </row>
    <row r="3178" spans="1:1" x14ac:dyDescent="0.55000000000000004">
      <c r="A3178" s="79"/>
    </row>
    <row r="3179" spans="1:1" x14ac:dyDescent="0.55000000000000004">
      <c r="A3179" s="79"/>
    </row>
    <row r="3180" spans="1:1" x14ac:dyDescent="0.55000000000000004">
      <c r="A3180" s="79"/>
    </row>
    <row r="3181" spans="1:1" x14ac:dyDescent="0.55000000000000004">
      <c r="A3181" s="79"/>
    </row>
    <row r="3182" spans="1:1" x14ac:dyDescent="0.55000000000000004">
      <c r="A3182" s="79"/>
    </row>
    <row r="3183" spans="1:1" x14ac:dyDescent="0.55000000000000004">
      <c r="A3183" s="79"/>
    </row>
    <row r="3184" spans="1:1" x14ac:dyDescent="0.55000000000000004">
      <c r="A3184" s="79"/>
    </row>
    <row r="3185" spans="1:1" x14ac:dyDescent="0.55000000000000004">
      <c r="A3185" s="79"/>
    </row>
    <row r="3186" spans="1:1" x14ac:dyDescent="0.55000000000000004">
      <c r="A3186" s="79"/>
    </row>
    <row r="3187" spans="1:1" x14ac:dyDescent="0.55000000000000004">
      <c r="A3187" s="79"/>
    </row>
    <row r="3188" spans="1:1" x14ac:dyDescent="0.55000000000000004">
      <c r="A3188" s="79"/>
    </row>
    <row r="3189" spans="1:1" x14ac:dyDescent="0.55000000000000004">
      <c r="A3189" s="79"/>
    </row>
    <row r="3190" spans="1:1" x14ac:dyDescent="0.55000000000000004">
      <c r="A3190" s="79"/>
    </row>
    <row r="3191" spans="1:1" x14ac:dyDescent="0.55000000000000004">
      <c r="A3191" s="79"/>
    </row>
    <row r="3192" spans="1:1" x14ac:dyDescent="0.55000000000000004">
      <c r="A3192" s="79"/>
    </row>
    <row r="3193" spans="1:1" x14ac:dyDescent="0.55000000000000004">
      <c r="A3193" s="79"/>
    </row>
    <row r="3194" spans="1:1" x14ac:dyDescent="0.55000000000000004">
      <c r="A3194" s="79"/>
    </row>
    <row r="3195" spans="1:1" x14ac:dyDescent="0.55000000000000004">
      <c r="A3195" s="79"/>
    </row>
    <row r="3196" spans="1:1" x14ac:dyDescent="0.55000000000000004">
      <c r="A3196" s="79"/>
    </row>
    <row r="3197" spans="1:1" x14ac:dyDescent="0.55000000000000004">
      <c r="A3197" s="79"/>
    </row>
    <row r="3198" spans="1:1" x14ac:dyDescent="0.55000000000000004">
      <c r="A3198" s="79"/>
    </row>
    <row r="3199" spans="1:1" x14ac:dyDescent="0.55000000000000004">
      <c r="A3199" s="79"/>
    </row>
    <row r="3200" spans="1:1" x14ac:dyDescent="0.55000000000000004">
      <c r="A3200" s="79"/>
    </row>
    <row r="3201" spans="1:1" x14ac:dyDescent="0.55000000000000004">
      <c r="A3201" s="79"/>
    </row>
    <row r="3202" spans="1:1" x14ac:dyDescent="0.55000000000000004">
      <c r="A3202" s="79"/>
    </row>
    <row r="3203" spans="1:1" x14ac:dyDescent="0.55000000000000004">
      <c r="A3203" s="79"/>
    </row>
    <row r="3204" spans="1:1" x14ac:dyDescent="0.55000000000000004">
      <c r="A3204" s="79"/>
    </row>
    <row r="3205" spans="1:1" x14ac:dyDescent="0.55000000000000004">
      <c r="A3205" s="79"/>
    </row>
    <row r="3206" spans="1:1" x14ac:dyDescent="0.55000000000000004">
      <c r="A3206" s="79"/>
    </row>
    <row r="3207" spans="1:1" x14ac:dyDescent="0.55000000000000004">
      <c r="A3207" s="79"/>
    </row>
    <row r="3208" spans="1:1" x14ac:dyDescent="0.55000000000000004">
      <c r="A3208" s="79"/>
    </row>
    <row r="3209" spans="1:1" x14ac:dyDescent="0.55000000000000004">
      <c r="A3209" s="79"/>
    </row>
    <row r="3210" spans="1:1" x14ac:dyDescent="0.55000000000000004">
      <c r="A3210" s="79"/>
    </row>
    <row r="3211" spans="1:1" x14ac:dyDescent="0.55000000000000004">
      <c r="A3211" s="79"/>
    </row>
    <row r="3212" spans="1:1" x14ac:dyDescent="0.55000000000000004">
      <c r="A3212" s="79"/>
    </row>
    <row r="3213" spans="1:1" x14ac:dyDescent="0.55000000000000004">
      <c r="A3213" s="79"/>
    </row>
    <row r="3214" spans="1:1" x14ac:dyDescent="0.55000000000000004">
      <c r="A3214" s="79"/>
    </row>
    <row r="3215" spans="1:1" x14ac:dyDescent="0.55000000000000004">
      <c r="A3215" s="79"/>
    </row>
    <row r="3216" spans="1:1" x14ac:dyDescent="0.55000000000000004">
      <c r="A3216" s="79"/>
    </row>
    <row r="3217" spans="1:1" x14ac:dyDescent="0.55000000000000004">
      <c r="A3217" s="79"/>
    </row>
    <row r="3218" spans="1:1" x14ac:dyDescent="0.55000000000000004">
      <c r="A3218" s="79"/>
    </row>
    <row r="3219" spans="1:1" x14ac:dyDescent="0.55000000000000004">
      <c r="A3219" s="79"/>
    </row>
    <row r="3220" spans="1:1" x14ac:dyDescent="0.55000000000000004">
      <c r="A3220" s="79"/>
    </row>
    <row r="3221" spans="1:1" x14ac:dyDescent="0.55000000000000004">
      <c r="A3221" s="79"/>
    </row>
    <row r="3222" spans="1:1" x14ac:dyDescent="0.55000000000000004">
      <c r="A3222" s="79"/>
    </row>
    <row r="3223" spans="1:1" x14ac:dyDescent="0.55000000000000004">
      <c r="A3223" s="79"/>
    </row>
    <row r="3224" spans="1:1" x14ac:dyDescent="0.55000000000000004">
      <c r="A3224" s="79"/>
    </row>
    <row r="3225" spans="1:1" x14ac:dyDescent="0.55000000000000004">
      <c r="A3225" s="79"/>
    </row>
    <row r="3226" spans="1:1" x14ac:dyDescent="0.55000000000000004">
      <c r="A3226" s="79"/>
    </row>
    <row r="3227" spans="1:1" x14ac:dyDescent="0.55000000000000004">
      <c r="A3227" s="79"/>
    </row>
    <row r="3228" spans="1:1" x14ac:dyDescent="0.55000000000000004">
      <c r="A3228" s="79"/>
    </row>
    <row r="3229" spans="1:1" x14ac:dyDescent="0.55000000000000004">
      <c r="A3229" s="79"/>
    </row>
    <row r="3230" spans="1:1" x14ac:dyDescent="0.55000000000000004">
      <c r="A3230" s="79"/>
    </row>
    <row r="3231" spans="1:1" x14ac:dyDescent="0.55000000000000004">
      <c r="A3231" s="79"/>
    </row>
    <row r="3232" spans="1:1" x14ac:dyDescent="0.55000000000000004">
      <c r="A3232" s="79"/>
    </row>
    <row r="3233" spans="1:1" x14ac:dyDescent="0.55000000000000004">
      <c r="A3233" s="79"/>
    </row>
    <row r="3234" spans="1:1" x14ac:dyDescent="0.55000000000000004">
      <c r="A3234" s="79"/>
    </row>
    <row r="3235" spans="1:1" x14ac:dyDescent="0.55000000000000004">
      <c r="A3235" s="79"/>
    </row>
    <row r="3236" spans="1:1" x14ac:dyDescent="0.55000000000000004">
      <c r="A3236" s="79"/>
    </row>
    <row r="3237" spans="1:1" x14ac:dyDescent="0.55000000000000004">
      <c r="A3237" s="79"/>
    </row>
    <row r="3238" spans="1:1" x14ac:dyDescent="0.55000000000000004">
      <c r="A3238" s="79"/>
    </row>
    <row r="3239" spans="1:1" x14ac:dyDescent="0.55000000000000004">
      <c r="A3239" s="79"/>
    </row>
    <row r="3240" spans="1:1" x14ac:dyDescent="0.55000000000000004">
      <c r="A3240" s="79"/>
    </row>
    <row r="3241" spans="1:1" x14ac:dyDescent="0.55000000000000004">
      <c r="A3241" s="79"/>
    </row>
    <row r="3242" spans="1:1" x14ac:dyDescent="0.55000000000000004">
      <c r="A3242" s="79"/>
    </row>
    <row r="3243" spans="1:1" x14ac:dyDescent="0.55000000000000004">
      <c r="A3243" s="79"/>
    </row>
    <row r="3244" spans="1:1" x14ac:dyDescent="0.55000000000000004">
      <c r="A3244" s="79"/>
    </row>
    <row r="3245" spans="1:1" x14ac:dyDescent="0.55000000000000004">
      <c r="A3245" s="79"/>
    </row>
    <row r="3246" spans="1:1" x14ac:dyDescent="0.55000000000000004">
      <c r="A3246" s="79"/>
    </row>
    <row r="3247" spans="1:1" x14ac:dyDescent="0.55000000000000004">
      <c r="A3247" s="79"/>
    </row>
    <row r="3248" spans="1:1" x14ac:dyDescent="0.55000000000000004">
      <c r="A3248" s="79"/>
    </row>
    <row r="3249" spans="1:1" x14ac:dyDescent="0.55000000000000004">
      <c r="A3249" s="79"/>
    </row>
    <row r="3250" spans="1:1" x14ac:dyDescent="0.55000000000000004">
      <c r="A3250" s="79"/>
    </row>
    <row r="3251" spans="1:1" x14ac:dyDescent="0.55000000000000004">
      <c r="A3251" s="79"/>
    </row>
    <row r="3252" spans="1:1" x14ac:dyDescent="0.55000000000000004">
      <c r="A3252" s="79"/>
    </row>
    <row r="3253" spans="1:1" x14ac:dyDescent="0.55000000000000004">
      <c r="A3253" s="79"/>
    </row>
    <row r="3254" spans="1:1" x14ac:dyDescent="0.55000000000000004">
      <c r="A3254" s="79"/>
    </row>
    <row r="3255" spans="1:1" x14ac:dyDescent="0.55000000000000004">
      <c r="A3255" s="79"/>
    </row>
    <row r="3256" spans="1:1" x14ac:dyDescent="0.55000000000000004">
      <c r="A3256" s="79"/>
    </row>
    <row r="3257" spans="1:1" x14ac:dyDescent="0.55000000000000004">
      <c r="A3257" s="79"/>
    </row>
    <row r="3258" spans="1:1" x14ac:dyDescent="0.55000000000000004">
      <c r="A3258" s="79"/>
    </row>
    <row r="3259" spans="1:1" x14ac:dyDescent="0.55000000000000004">
      <c r="A3259" s="79"/>
    </row>
    <row r="3260" spans="1:1" x14ac:dyDescent="0.55000000000000004">
      <c r="A3260" s="79"/>
    </row>
    <row r="3261" spans="1:1" x14ac:dyDescent="0.55000000000000004">
      <c r="A3261" s="79"/>
    </row>
    <row r="3262" spans="1:1" x14ac:dyDescent="0.55000000000000004">
      <c r="A3262" s="79"/>
    </row>
    <row r="3263" spans="1:1" x14ac:dyDescent="0.55000000000000004">
      <c r="A3263" s="79"/>
    </row>
    <row r="3264" spans="1:1" x14ac:dyDescent="0.55000000000000004">
      <c r="A3264" s="79"/>
    </row>
    <row r="3265" spans="1:1" x14ac:dyDescent="0.55000000000000004">
      <c r="A3265" s="79"/>
    </row>
    <row r="3266" spans="1:1" x14ac:dyDescent="0.55000000000000004">
      <c r="A3266" s="79"/>
    </row>
    <row r="3267" spans="1:1" x14ac:dyDescent="0.55000000000000004">
      <c r="A3267" s="79"/>
    </row>
    <row r="3268" spans="1:1" x14ac:dyDescent="0.55000000000000004">
      <c r="A3268" s="79"/>
    </row>
    <row r="3269" spans="1:1" x14ac:dyDescent="0.55000000000000004">
      <c r="A3269" s="79"/>
    </row>
    <row r="3270" spans="1:1" x14ac:dyDescent="0.55000000000000004">
      <c r="A3270" s="79"/>
    </row>
    <row r="3271" spans="1:1" x14ac:dyDescent="0.55000000000000004">
      <c r="A3271" s="79"/>
    </row>
    <row r="3272" spans="1:1" x14ac:dyDescent="0.55000000000000004">
      <c r="A3272" s="79"/>
    </row>
    <row r="3273" spans="1:1" x14ac:dyDescent="0.55000000000000004">
      <c r="A3273" s="79"/>
    </row>
    <row r="3274" spans="1:1" x14ac:dyDescent="0.55000000000000004">
      <c r="A3274" s="79"/>
    </row>
    <row r="3275" spans="1:1" x14ac:dyDescent="0.55000000000000004">
      <c r="A3275" s="79"/>
    </row>
    <row r="3276" spans="1:1" x14ac:dyDescent="0.55000000000000004">
      <c r="A3276" s="79"/>
    </row>
    <row r="3277" spans="1:1" x14ac:dyDescent="0.55000000000000004">
      <c r="A3277" s="79"/>
    </row>
    <row r="3278" spans="1:1" x14ac:dyDescent="0.55000000000000004">
      <c r="A3278" s="79"/>
    </row>
    <row r="3279" spans="1:1" x14ac:dyDescent="0.55000000000000004">
      <c r="A3279" s="79"/>
    </row>
    <row r="3280" spans="1:1" x14ac:dyDescent="0.55000000000000004">
      <c r="A3280" s="79"/>
    </row>
    <row r="3281" spans="1:1" x14ac:dyDescent="0.55000000000000004">
      <c r="A3281" s="79"/>
    </row>
    <row r="3282" spans="1:1" x14ac:dyDescent="0.55000000000000004">
      <c r="A3282" s="79"/>
    </row>
    <row r="3283" spans="1:1" x14ac:dyDescent="0.55000000000000004">
      <c r="A3283" s="79"/>
    </row>
    <row r="3284" spans="1:1" x14ac:dyDescent="0.55000000000000004">
      <c r="A3284" s="79"/>
    </row>
    <row r="3285" spans="1:1" x14ac:dyDescent="0.55000000000000004">
      <c r="A3285" s="79"/>
    </row>
    <row r="3286" spans="1:1" x14ac:dyDescent="0.55000000000000004">
      <c r="A3286" s="79"/>
    </row>
    <row r="3287" spans="1:1" x14ac:dyDescent="0.55000000000000004">
      <c r="A3287" s="79"/>
    </row>
    <row r="3288" spans="1:1" x14ac:dyDescent="0.55000000000000004">
      <c r="A3288" s="79"/>
    </row>
    <row r="3289" spans="1:1" x14ac:dyDescent="0.55000000000000004">
      <c r="A3289" s="79"/>
    </row>
    <row r="3290" spans="1:1" x14ac:dyDescent="0.55000000000000004">
      <c r="A3290" s="79"/>
    </row>
    <row r="3291" spans="1:1" x14ac:dyDescent="0.55000000000000004">
      <c r="A3291" s="79"/>
    </row>
    <row r="3292" spans="1:1" x14ac:dyDescent="0.55000000000000004">
      <c r="A3292" s="79"/>
    </row>
    <row r="3293" spans="1:1" x14ac:dyDescent="0.55000000000000004">
      <c r="A3293" s="79"/>
    </row>
    <row r="3294" spans="1:1" x14ac:dyDescent="0.55000000000000004">
      <c r="A3294" s="79"/>
    </row>
    <row r="3295" spans="1:1" x14ac:dyDescent="0.55000000000000004">
      <c r="A3295" s="79"/>
    </row>
    <row r="3296" spans="1:1" x14ac:dyDescent="0.55000000000000004">
      <c r="A3296" s="79"/>
    </row>
    <row r="3297" spans="1:1" x14ac:dyDescent="0.55000000000000004">
      <c r="A3297" s="79"/>
    </row>
    <row r="3298" spans="1:1" x14ac:dyDescent="0.55000000000000004">
      <c r="A3298" s="79"/>
    </row>
    <row r="3299" spans="1:1" x14ac:dyDescent="0.55000000000000004">
      <c r="A3299" s="79"/>
    </row>
    <row r="3300" spans="1:1" x14ac:dyDescent="0.55000000000000004">
      <c r="A3300" s="79"/>
    </row>
    <row r="3301" spans="1:1" x14ac:dyDescent="0.55000000000000004">
      <c r="A3301" s="79"/>
    </row>
    <row r="3302" spans="1:1" x14ac:dyDescent="0.55000000000000004">
      <c r="A3302" s="79"/>
    </row>
    <row r="3303" spans="1:1" x14ac:dyDescent="0.55000000000000004">
      <c r="A3303" s="79"/>
    </row>
    <row r="3304" spans="1:1" x14ac:dyDescent="0.55000000000000004">
      <c r="A3304" s="79"/>
    </row>
    <row r="3305" spans="1:1" x14ac:dyDescent="0.55000000000000004">
      <c r="A3305" s="79"/>
    </row>
    <row r="3306" spans="1:1" x14ac:dyDescent="0.55000000000000004">
      <c r="A3306" s="79"/>
    </row>
    <row r="3307" spans="1:1" x14ac:dyDescent="0.55000000000000004">
      <c r="A3307" s="79"/>
    </row>
    <row r="3308" spans="1:1" x14ac:dyDescent="0.55000000000000004">
      <c r="A3308" s="79"/>
    </row>
    <row r="3309" spans="1:1" x14ac:dyDescent="0.55000000000000004">
      <c r="A3309" s="79"/>
    </row>
    <row r="3310" spans="1:1" x14ac:dyDescent="0.55000000000000004">
      <c r="A3310" s="79"/>
    </row>
    <row r="3311" spans="1:1" x14ac:dyDescent="0.55000000000000004">
      <c r="A3311" s="79"/>
    </row>
    <row r="3312" spans="1:1" x14ac:dyDescent="0.55000000000000004">
      <c r="A3312" s="79"/>
    </row>
    <row r="3313" spans="1:1" x14ac:dyDescent="0.55000000000000004">
      <c r="A3313" s="79"/>
    </row>
    <row r="3314" spans="1:1" x14ac:dyDescent="0.55000000000000004">
      <c r="A3314" s="79"/>
    </row>
    <row r="3315" spans="1:1" x14ac:dyDescent="0.55000000000000004">
      <c r="A3315" s="79"/>
    </row>
    <row r="3316" spans="1:1" x14ac:dyDescent="0.55000000000000004">
      <c r="A3316" s="79"/>
    </row>
    <row r="3317" spans="1:1" x14ac:dyDescent="0.55000000000000004">
      <c r="A3317" s="79"/>
    </row>
    <row r="3318" spans="1:1" x14ac:dyDescent="0.55000000000000004">
      <c r="A3318" s="79"/>
    </row>
    <row r="3319" spans="1:1" x14ac:dyDescent="0.55000000000000004">
      <c r="A3319" s="79"/>
    </row>
    <row r="3320" spans="1:1" x14ac:dyDescent="0.55000000000000004">
      <c r="A3320" s="79"/>
    </row>
    <row r="3321" spans="1:1" x14ac:dyDescent="0.55000000000000004">
      <c r="A3321" s="79"/>
    </row>
    <row r="3322" spans="1:1" x14ac:dyDescent="0.55000000000000004">
      <c r="A3322" s="79"/>
    </row>
    <row r="3323" spans="1:1" x14ac:dyDescent="0.55000000000000004">
      <c r="A3323" s="79"/>
    </row>
    <row r="3324" spans="1:1" x14ac:dyDescent="0.55000000000000004">
      <c r="A3324" s="79"/>
    </row>
    <row r="3325" spans="1:1" x14ac:dyDescent="0.55000000000000004">
      <c r="A3325" s="79"/>
    </row>
    <row r="3326" spans="1:1" x14ac:dyDescent="0.55000000000000004">
      <c r="A3326" s="79"/>
    </row>
    <row r="3327" spans="1:1" x14ac:dyDescent="0.55000000000000004">
      <c r="A3327" s="79"/>
    </row>
    <row r="3328" spans="1:1" x14ac:dyDescent="0.55000000000000004">
      <c r="A3328" s="79"/>
    </row>
    <row r="3329" spans="1:1" x14ac:dyDescent="0.55000000000000004">
      <c r="A3329" s="79"/>
    </row>
    <row r="3330" spans="1:1" x14ac:dyDescent="0.55000000000000004">
      <c r="A3330" s="79"/>
    </row>
    <row r="3331" spans="1:1" x14ac:dyDescent="0.55000000000000004">
      <c r="A3331" s="79"/>
    </row>
    <row r="3332" spans="1:1" x14ac:dyDescent="0.55000000000000004">
      <c r="A3332" s="79"/>
    </row>
    <row r="3333" spans="1:1" x14ac:dyDescent="0.55000000000000004">
      <c r="A3333" s="79"/>
    </row>
    <row r="3334" spans="1:1" x14ac:dyDescent="0.55000000000000004">
      <c r="A3334" s="79"/>
    </row>
    <row r="3335" spans="1:1" x14ac:dyDescent="0.55000000000000004">
      <c r="A3335" s="79"/>
    </row>
    <row r="3336" spans="1:1" x14ac:dyDescent="0.55000000000000004">
      <c r="A3336" s="79"/>
    </row>
    <row r="3337" spans="1:1" x14ac:dyDescent="0.55000000000000004">
      <c r="A3337" s="79"/>
    </row>
    <row r="3338" spans="1:1" x14ac:dyDescent="0.55000000000000004">
      <c r="A3338" s="79"/>
    </row>
    <row r="3339" spans="1:1" x14ac:dyDescent="0.55000000000000004">
      <c r="A3339" s="79"/>
    </row>
    <row r="3340" spans="1:1" x14ac:dyDescent="0.55000000000000004">
      <c r="A3340" s="79"/>
    </row>
    <row r="3341" spans="1:1" x14ac:dyDescent="0.55000000000000004">
      <c r="A3341" s="79"/>
    </row>
    <row r="3342" spans="1:1" x14ac:dyDescent="0.55000000000000004">
      <c r="A3342" s="79"/>
    </row>
    <row r="3343" spans="1:1" x14ac:dyDescent="0.55000000000000004">
      <c r="A3343" s="79"/>
    </row>
    <row r="3344" spans="1:1" x14ac:dyDescent="0.55000000000000004">
      <c r="A3344" s="79"/>
    </row>
    <row r="3345" spans="1:1" x14ac:dyDescent="0.55000000000000004">
      <c r="A3345" s="79"/>
    </row>
    <row r="3346" spans="1:1" x14ac:dyDescent="0.55000000000000004">
      <c r="A3346" s="79"/>
    </row>
    <row r="3347" spans="1:1" x14ac:dyDescent="0.55000000000000004">
      <c r="A3347" s="79"/>
    </row>
    <row r="3348" spans="1:1" x14ac:dyDescent="0.55000000000000004">
      <c r="A3348" s="79"/>
    </row>
    <row r="3349" spans="1:1" x14ac:dyDescent="0.55000000000000004">
      <c r="A3349" s="79"/>
    </row>
    <row r="3350" spans="1:1" x14ac:dyDescent="0.55000000000000004">
      <c r="A3350" s="79"/>
    </row>
    <row r="3351" spans="1:1" x14ac:dyDescent="0.55000000000000004">
      <c r="A3351" s="79"/>
    </row>
    <row r="3352" spans="1:1" x14ac:dyDescent="0.55000000000000004">
      <c r="A3352" s="79"/>
    </row>
    <row r="3353" spans="1:1" x14ac:dyDescent="0.55000000000000004">
      <c r="A3353" s="79"/>
    </row>
    <row r="3354" spans="1:1" x14ac:dyDescent="0.55000000000000004">
      <c r="A3354" s="79"/>
    </row>
    <row r="3355" spans="1:1" x14ac:dyDescent="0.55000000000000004">
      <c r="A3355" s="79"/>
    </row>
    <row r="3356" spans="1:1" x14ac:dyDescent="0.55000000000000004">
      <c r="A3356" s="79"/>
    </row>
    <row r="3357" spans="1:1" x14ac:dyDescent="0.55000000000000004">
      <c r="A3357" s="79"/>
    </row>
    <row r="3358" spans="1:1" x14ac:dyDescent="0.55000000000000004">
      <c r="A3358" s="79"/>
    </row>
    <row r="3359" spans="1:1" x14ac:dyDescent="0.55000000000000004">
      <c r="A3359" s="79"/>
    </row>
    <row r="3360" spans="1:1" x14ac:dyDescent="0.55000000000000004">
      <c r="A3360" s="79"/>
    </row>
    <row r="3361" spans="1:1" x14ac:dyDescent="0.55000000000000004">
      <c r="A3361" s="79"/>
    </row>
    <row r="3362" spans="1:1" x14ac:dyDescent="0.55000000000000004">
      <c r="A3362" s="79"/>
    </row>
    <row r="3363" spans="1:1" x14ac:dyDescent="0.55000000000000004">
      <c r="A3363" s="79"/>
    </row>
    <row r="3364" spans="1:1" x14ac:dyDescent="0.55000000000000004">
      <c r="A3364" s="79"/>
    </row>
    <row r="3365" spans="1:1" x14ac:dyDescent="0.55000000000000004">
      <c r="A3365" s="79"/>
    </row>
    <row r="3366" spans="1:1" x14ac:dyDescent="0.55000000000000004">
      <c r="A3366" s="79"/>
    </row>
    <row r="3367" spans="1:1" x14ac:dyDescent="0.55000000000000004">
      <c r="A3367" s="79"/>
    </row>
    <row r="3368" spans="1:1" x14ac:dyDescent="0.55000000000000004">
      <c r="A3368" s="79"/>
    </row>
    <row r="3369" spans="1:1" x14ac:dyDescent="0.55000000000000004">
      <c r="A3369" s="79"/>
    </row>
    <row r="3370" spans="1:1" x14ac:dyDescent="0.55000000000000004">
      <c r="A3370" s="79"/>
    </row>
    <row r="3371" spans="1:1" x14ac:dyDescent="0.55000000000000004">
      <c r="A3371" s="79"/>
    </row>
    <row r="3372" spans="1:1" x14ac:dyDescent="0.55000000000000004">
      <c r="A3372" s="79"/>
    </row>
    <row r="3373" spans="1:1" x14ac:dyDescent="0.55000000000000004">
      <c r="A3373" s="79"/>
    </row>
    <row r="3374" spans="1:1" x14ac:dyDescent="0.55000000000000004">
      <c r="A3374" s="79"/>
    </row>
    <row r="3375" spans="1:1" x14ac:dyDescent="0.55000000000000004">
      <c r="A3375" s="79"/>
    </row>
    <row r="3376" spans="1:1" x14ac:dyDescent="0.55000000000000004">
      <c r="A3376" s="79"/>
    </row>
    <row r="3377" spans="1:1" x14ac:dyDescent="0.55000000000000004">
      <c r="A3377" s="79"/>
    </row>
    <row r="3378" spans="1:1" x14ac:dyDescent="0.55000000000000004">
      <c r="A3378" s="79"/>
    </row>
    <row r="3379" spans="1:1" x14ac:dyDescent="0.55000000000000004">
      <c r="A3379" s="79"/>
    </row>
    <row r="3380" spans="1:1" x14ac:dyDescent="0.55000000000000004">
      <c r="A3380" s="79"/>
    </row>
    <row r="3381" spans="1:1" x14ac:dyDescent="0.55000000000000004">
      <c r="A3381" s="79"/>
    </row>
    <row r="3382" spans="1:1" x14ac:dyDescent="0.55000000000000004">
      <c r="A3382" s="79"/>
    </row>
    <row r="3383" spans="1:1" x14ac:dyDescent="0.55000000000000004">
      <c r="A3383" s="79"/>
    </row>
    <row r="3384" spans="1:1" x14ac:dyDescent="0.55000000000000004">
      <c r="A3384" s="79"/>
    </row>
    <row r="3385" spans="1:1" x14ac:dyDescent="0.55000000000000004">
      <c r="A3385" s="79"/>
    </row>
    <row r="3386" spans="1:1" x14ac:dyDescent="0.55000000000000004">
      <c r="A3386" s="79"/>
    </row>
    <row r="3387" spans="1:1" x14ac:dyDescent="0.55000000000000004">
      <c r="A3387" s="79"/>
    </row>
    <row r="3388" spans="1:1" x14ac:dyDescent="0.55000000000000004">
      <c r="A3388" s="79"/>
    </row>
    <row r="3389" spans="1:1" x14ac:dyDescent="0.55000000000000004">
      <c r="A3389" s="79"/>
    </row>
    <row r="3390" spans="1:1" x14ac:dyDescent="0.55000000000000004">
      <c r="A3390" s="79"/>
    </row>
    <row r="3391" spans="1:1" x14ac:dyDescent="0.55000000000000004">
      <c r="A3391" s="79"/>
    </row>
    <row r="3392" spans="1:1" x14ac:dyDescent="0.55000000000000004">
      <c r="A3392" s="79"/>
    </row>
    <row r="3393" spans="1:1" x14ac:dyDescent="0.55000000000000004">
      <c r="A3393" s="79"/>
    </row>
    <row r="3394" spans="1:1" x14ac:dyDescent="0.55000000000000004">
      <c r="A3394" s="79"/>
    </row>
    <row r="3395" spans="1:1" x14ac:dyDescent="0.55000000000000004">
      <c r="A3395" s="79"/>
    </row>
    <row r="3396" spans="1:1" x14ac:dyDescent="0.55000000000000004">
      <c r="A3396" s="79"/>
    </row>
    <row r="3397" spans="1:1" x14ac:dyDescent="0.55000000000000004">
      <c r="A3397" s="79"/>
    </row>
    <row r="3398" spans="1:1" x14ac:dyDescent="0.55000000000000004">
      <c r="A3398" s="79"/>
    </row>
    <row r="3399" spans="1:1" x14ac:dyDescent="0.55000000000000004">
      <c r="A3399" s="79"/>
    </row>
    <row r="3400" spans="1:1" x14ac:dyDescent="0.55000000000000004">
      <c r="A3400" s="79"/>
    </row>
    <row r="3401" spans="1:1" x14ac:dyDescent="0.55000000000000004">
      <c r="A3401" s="79"/>
    </row>
    <row r="3402" spans="1:1" x14ac:dyDescent="0.55000000000000004">
      <c r="A3402" s="79"/>
    </row>
    <row r="3403" spans="1:1" x14ac:dyDescent="0.55000000000000004">
      <c r="A3403" s="79"/>
    </row>
    <row r="3404" spans="1:1" x14ac:dyDescent="0.55000000000000004">
      <c r="A3404" s="79"/>
    </row>
    <row r="3405" spans="1:1" x14ac:dyDescent="0.55000000000000004">
      <c r="A3405" s="79"/>
    </row>
    <row r="3406" spans="1:1" x14ac:dyDescent="0.55000000000000004">
      <c r="A3406" s="79"/>
    </row>
    <row r="3407" spans="1:1" x14ac:dyDescent="0.55000000000000004">
      <c r="A3407" s="79"/>
    </row>
    <row r="3408" spans="1:1" x14ac:dyDescent="0.55000000000000004">
      <c r="A3408" s="79"/>
    </row>
    <row r="3409" spans="1:1" x14ac:dyDescent="0.55000000000000004">
      <c r="A3409" s="79"/>
    </row>
    <row r="3410" spans="1:1" x14ac:dyDescent="0.55000000000000004">
      <c r="A3410" s="79"/>
    </row>
    <row r="3411" spans="1:1" x14ac:dyDescent="0.55000000000000004">
      <c r="A3411" s="79"/>
    </row>
    <row r="3412" spans="1:1" x14ac:dyDescent="0.55000000000000004">
      <c r="A3412" s="79"/>
    </row>
    <row r="3413" spans="1:1" x14ac:dyDescent="0.55000000000000004">
      <c r="A3413" s="79"/>
    </row>
    <row r="3414" spans="1:1" x14ac:dyDescent="0.55000000000000004">
      <c r="A3414" s="79"/>
    </row>
    <row r="3415" spans="1:1" x14ac:dyDescent="0.55000000000000004">
      <c r="A3415" s="79"/>
    </row>
    <row r="3416" spans="1:1" x14ac:dyDescent="0.55000000000000004">
      <c r="A3416" s="79"/>
    </row>
    <row r="3417" spans="1:1" x14ac:dyDescent="0.55000000000000004">
      <c r="A3417" s="79"/>
    </row>
    <row r="3418" spans="1:1" x14ac:dyDescent="0.55000000000000004">
      <c r="A3418" s="79"/>
    </row>
    <row r="3419" spans="1:1" x14ac:dyDescent="0.55000000000000004">
      <c r="A3419" s="79"/>
    </row>
    <row r="3420" spans="1:1" x14ac:dyDescent="0.55000000000000004">
      <c r="A3420" s="79"/>
    </row>
    <row r="3421" spans="1:1" x14ac:dyDescent="0.55000000000000004">
      <c r="A3421" s="79"/>
    </row>
    <row r="3422" spans="1:1" x14ac:dyDescent="0.55000000000000004">
      <c r="A3422" s="79"/>
    </row>
    <row r="3423" spans="1:1" x14ac:dyDescent="0.55000000000000004">
      <c r="A3423" s="79"/>
    </row>
    <row r="3424" spans="1:1" x14ac:dyDescent="0.55000000000000004">
      <c r="A3424" s="79"/>
    </row>
    <row r="3425" spans="1:1" x14ac:dyDescent="0.55000000000000004">
      <c r="A3425" s="79"/>
    </row>
    <row r="3426" spans="1:1" x14ac:dyDescent="0.55000000000000004">
      <c r="A3426" s="79"/>
    </row>
    <row r="3427" spans="1:1" x14ac:dyDescent="0.55000000000000004">
      <c r="A3427" s="79"/>
    </row>
    <row r="3428" spans="1:1" x14ac:dyDescent="0.55000000000000004">
      <c r="A3428" s="79"/>
    </row>
    <row r="3429" spans="1:1" x14ac:dyDescent="0.55000000000000004">
      <c r="A3429" s="79"/>
    </row>
    <row r="3430" spans="1:1" x14ac:dyDescent="0.55000000000000004">
      <c r="A3430" s="79"/>
    </row>
    <row r="3431" spans="1:1" x14ac:dyDescent="0.55000000000000004">
      <c r="A3431" s="79"/>
    </row>
    <row r="3432" spans="1:1" x14ac:dyDescent="0.55000000000000004">
      <c r="A3432" s="79"/>
    </row>
    <row r="3433" spans="1:1" x14ac:dyDescent="0.55000000000000004">
      <c r="A3433" s="79"/>
    </row>
    <row r="3434" spans="1:1" x14ac:dyDescent="0.55000000000000004">
      <c r="A3434" s="79"/>
    </row>
    <row r="3435" spans="1:1" x14ac:dyDescent="0.55000000000000004">
      <c r="A3435" s="79"/>
    </row>
    <row r="3436" spans="1:1" x14ac:dyDescent="0.55000000000000004">
      <c r="A3436" s="79"/>
    </row>
    <row r="3437" spans="1:1" x14ac:dyDescent="0.55000000000000004">
      <c r="A3437" s="79"/>
    </row>
    <row r="3438" spans="1:1" x14ac:dyDescent="0.55000000000000004">
      <c r="A3438" s="79"/>
    </row>
    <row r="3439" spans="1:1" x14ac:dyDescent="0.55000000000000004">
      <c r="A3439" s="79"/>
    </row>
    <row r="3440" spans="1:1" x14ac:dyDescent="0.55000000000000004">
      <c r="A3440" s="79"/>
    </row>
    <row r="3441" spans="1:1" x14ac:dyDescent="0.55000000000000004">
      <c r="A3441" s="79"/>
    </row>
    <row r="3442" spans="1:1" x14ac:dyDescent="0.55000000000000004">
      <c r="A3442" s="79"/>
    </row>
    <row r="3443" spans="1:1" x14ac:dyDescent="0.55000000000000004">
      <c r="A3443" s="79"/>
    </row>
    <row r="3444" spans="1:1" x14ac:dyDescent="0.55000000000000004">
      <c r="A3444" s="79"/>
    </row>
    <row r="3445" spans="1:1" x14ac:dyDescent="0.55000000000000004">
      <c r="A3445" s="79"/>
    </row>
    <row r="3446" spans="1:1" x14ac:dyDescent="0.55000000000000004">
      <c r="A3446" s="79"/>
    </row>
    <row r="3447" spans="1:1" x14ac:dyDescent="0.55000000000000004">
      <c r="A3447" s="79"/>
    </row>
    <row r="3448" spans="1:1" x14ac:dyDescent="0.55000000000000004">
      <c r="A3448" s="79"/>
    </row>
    <row r="3449" spans="1:1" x14ac:dyDescent="0.55000000000000004">
      <c r="A3449" s="79"/>
    </row>
    <row r="3450" spans="1:1" x14ac:dyDescent="0.55000000000000004">
      <c r="A3450" s="79"/>
    </row>
    <row r="3451" spans="1:1" x14ac:dyDescent="0.55000000000000004">
      <c r="A3451" s="79"/>
    </row>
    <row r="3452" spans="1:1" x14ac:dyDescent="0.55000000000000004">
      <c r="A3452" s="79"/>
    </row>
    <row r="3453" spans="1:1" x14ac:dyDescent="0.55000000000000004">
      <c r="A3453" s="79"/>
    </row>
    <row r="3454" spans="1:1" x14ac:dyDescent="0.55000000000000004">
      <c r="A3454" s="79"/>
    </row>
    <row r="3455" spans="1:1" x14ac:dyDescent="0.55000000000000004">
      <c r="A3455" s="79"/>
    </row>
    <row r="3456" spans="1:1" x14ac:dyDescent="0.55000000000000004">
      <c r="A3456" s="79"/>
    </row>
    <row r="3457" spans="1:1" x14ac:dyDescent="0.55000000000000004">
      <c r="A3457" s="79"/>
    </row>
    <row r="3458" spans="1:1" x14ac:dyDescent="0.55000000000000004">
      <c r="A3458" s="79"/>
    </row>
    <row r="3459" spans="1:1" x14ac:dyDescent="0.55000000000000004">
      <c r="A3459" s="79"/>
    </row>
    <row r="3460" spans="1:1" x14ac:dyDescent="0.55000000000000004">
      <c r="A3460" s="79"/>
    </row>
    <row r="3461" spans="1:1" x14ac:dyDescent="0.55000000000000004">
      <c r="A3461" s="79"/>
    </row>
    <row r="3462" spans="1:1" x14ac:dyDescent="0.55000000000000004">
      <c r="A3462" s="79"/>
    </row>
    <row r="3463" spans="1:1" x14ac:dyDescent="0.55000000000000004">
      <c r="A3463" s="79"/>
    </row>
    <row r="3464" spans="1:1" x14ac:dyDescent="0.55000000000000004">
      <c r="A3464" s="79"/>
    </row>
    <row r="3465" spans="1:1" x14ac:dyDescent="0.55000000000000004">
      <c r="A3465" s="79"/>
    </row>
    <row r="3466" spans="1:1" x14ac:dyDescent="0.55000000000000004">
      <c r="A3466" s="79"/>
    </row>
    <row r="3467" spans="1:1" x14ac:dyDescent="0.55000000000000004">
      <c r="A3467" s="79"/>
    </row>
    <row r="3468" spans="1:1" x14ac:dyDescent="0.55000000000000004">
      <c r="A3468" s="79"/>
    </row>
    <row r="3469" spans="1:1" x14ac:dyDescent="0.55000000000000004">
      <c r="A3469" s="79"/>
    </row>
    <row r="3470" spans="1:1" x14ac:dyDescent="0.55000000000000004">
      <c r="A3470" s="79"/>
    </row>
    <row r="3471" spans="1:1" x14ac:dyDescent="0.55000000000000004">
      <c r="A3471" s="79"/>
    </row>
    <row r="3472" spans="1:1" x14ac:dyDescent="0.55000000000000004">
      <c r="A3472" s="79"/>
    </row>
    <row r="3473" spans="1:1" x14ac:dyDescent="0.55000000000000004">
      <c r="A3473" s="79"/>
    </row>
    <row r="3474" spans="1:1" x14ac:dyDescent="0.55000000000000004">
      <c r="A3474" s="79"/>
    </row>
    <row r="3475" spans="1:1" x14ac:dyDescent="0.55000000000000004">
      <c r="A3475" s="79"/>
    </row>
    <row r="3476" spans="1:1" x14ac:dyDescent="0.55000000000000004">
      <c r="A3476" s="79"/>
    </row>
    <row r="3477" spans="1:1" x14ac:dyDescent="0.55000000000000004">
      <c r="A3477" s="79"/>
    </row>
    <row r="3478" spans="1:1" x14ac:dyDescent="0.55000000000000004">
      <c r="A3478" s="79"/>
    </row>
    <row r="3479" spans="1:1" x14ac:dyDescent="0.55000000000000004">
      <c r="A3479" s="79"/>
    </row>
    <row r="3480" spans="1:1" x14ac:dyDescent="0.55000000000000004">
      <c r="A3480" s="79"/>
    </row>
    <row r="3481" spans="1:1" x14ac:dyDescent="0.55000000000000004">
      <c r="A3481" s="79"/>
    </row>
    <row r="3482" spans="1:1" x14ac:dyDescent="0.55000000000000004">
      <c r="A3482" s="79"/>
    </row>
    <row r="3483" spans="1:1" x14ac:dyDescent="0.55000000000000004">
      <c r="A3483" s="79"/>
    </row>
    <row r="3484" spans="1:1" x14ac:dyDescent="0.55000000000000004">
      <c r="A3484" s="79"/>
    </row>
    <row r="3485" spans="1:1" x14ac:dyDescent="0.55000000000000004">
      <c r="A3485" s="79"/>
    </row>
    <row r="3486" spans="1:1" x14ac:dyDescent="0.55000000000000004">
      <c r="A3486" s="79"/>
    </row>
    <row r="3487" spans="1:1" x14ac:dyDescent="0.55000000000000004">
      <c r="A3487" s="79"/>
    </row>
    <row r="3488" spans="1:1" x14ac:dyDescent="0.55000000000000004">
      <c r="A3488" s="79"/>
    </row>
    <row r="3489" spans="1:1" x14ac:dyDescent="0.55000000000000004">
      <c r="A3489" s="79"/>
    </row>
    <row r="3490" spans="1:1" x14ac:dyDescent="0.55000000000000004">
      <c r="A3490" s="79"/>
    </row>
    <row r="3491" spans="1:1" x14ac:dyDescent="0.55000000000000004">
      <c r="A3491" s="79"/>
    </row>
    <row r="3492" spans="1:1" x14ac:dyDescent="0.55000000000000004">
      <c r="A3492" s="79"/>
    </row>
    <row r="3493" spans="1:1" x14ac:dyDescent="0.55000000000000004">
      <c r="A3493" s="79"/>
    </row>
    <row r="3494" spans="1:1" x14ac:dyDescent="0.55000000000000004">
      <c r="A3494" s="79"/>
    </row>
    <row r="3495" spans="1:1" x14ac:dyDescent="0.55000000000000004">
      <c r="A3495" s="79"/>
    </row>
    <row r="3496" spans="1:1" x14ac:dyDescent="0.55000000000000004">
      <c r="A3496" s="79"/>
    </row>
    <row r="3497" spans="1:1" x14ac:dyDescent="0.55000000000000004">
      <c r="A3497" s="79"/>
    </row>
    <row r="3498" spans="1:1" x14ac:dyDescent="0.55000000000000004">
      <c r="A3498" s="79"/>
    </row>
    <row r="3499" spans="1:1" x14ac:dyDescent="0.55000000000000004">
      <c r="A3499" s="79"/>
    </row>
    <row r="3500" spans="1:1" x14ac:dyDescent="0.55000000000000004">
      <c r="A3500" s="79"/>
    </row>
    <row r="3501" spans="1:1" x14ac:dyDescent="0.55000000000000004">
      <c r="A3501" s="79"/>
    </row>
    <row r="3502" spans="1:1" x14ac:dyDescent="0.55000000000000004">
      <c r="A3502" s="79"/>
    </row>
    <row r="3503" spans="1:1" x14ac:dyDescent="0.55000000000000004">
      <c r="A3503" s="79"/>
    </row>
    <row r="3504" spans="1:1" x14ac:dyDescent="0.55000000000000004">
      <c r="A3504" s="79"/>
    </row>
    <row r="3505" spans="1:1" x14ac:dyDescent="0.55000000000000004">
      <c r="A3505" s="79"/>
    </row>
    <row r="3506" spans="1:1" x14ac:dyDescent="0.55000000000000004">
      <c r="A3506" s="79"/>
    </row>
    <row r="3507" spans="1:1" x14ac:dyDescent="0.55000000000000004">
      <c r="A3507" s="79"/>
    </row>
    <row r="3508" spans="1:1" x14ac:dyDescent="0.55000000000000004">
      <c r="A3508" s="79"/>
    </row>
    <row r="3509" spans="1:1" x14ac:dyDescent="0.55000000000000004">
      <c r="A3509" s="79"/>
    </row>
    <row r="3510" spans="1:1" x14ac:dyDescent="0.55000000000000004">
      <c r="A3510" s="79"/>
    </row>
    <row r="3511" spans="1:1" x14ac:dyDescent="0.55000000000000004">
      <c r="A3511" s="79"/>
    </row>
    <row r="3512" spans="1:1" x14ac:dyDescent="0.55000000000000004">
      <c r="A3512" s="79"/>
    </row>
    <row r="3513" spans="1:1" x14ac:dyDescent="0.55000000000000004">
      <c r="A3513" s="79"/>
    </row>
    <row r="3514" spans="1:1" x14ac:dyDescent="0.55000000000000004">
      <c r="A3514" s="79"/>
    </row>
    <row r="3515" spans="1:1" x14ac:dyDescent="0.55000000000000004">
      <c r="A3515" s="79"/>
    </row>
    <row r="3516" spans="1:1" x14ac:dyDescent="0.55000000000000004">
      <c r="A3516" s="79"/>
    </row>
    <row r="3517" spans="1:1" x14ac:dyDescent="0.55000000000000004">
      <c r="A3517" s="79"/>
    </row>
    <row r="3518" spans="1:1" x14ac:dyDescent="0.55000000000000004">
      <c r="A3518" s="79"/>
    </row>
    <row r="3519" spans="1:1" x14ac:dyDescent="0.55000000000000004">
      <c r="A3519" s="79"/>
    </row>
    <row r="3520" spans="1:1" x14ac:dyDescent="0.55000000000000004">
      <c r="A3520" s="79"/>
    </row>
    <row r="3521" spans="1:1" x14ac:dyDescent="0.55000000000000004">
      <c r="A3521" s="79"/>
    </row>
    <row r="3522" spans="1:1" x14ac:dyDescent="0.55000000000000004">
      <c r="A3522" s="79"/>
    </row>
    <row r="3523" spans="1:1" x14ac:dyDescent="0.55000000000000004">
      <c r="A3523" s="79"/>
    </row>
    <row r="3524" spans="1:1" x14ac:dyDescent="0.55000000000000004">
      <c r="A3524" s="79"/>
    </row>
    <row r="3525" spans="1:1" x14ac:dyDescent="0.55000000000000004">
      <c r="A3525" s="79"/>
    </row>
    <row r="3526" spans="1:1" x14ac:dyDescent="0.55000000000000004">
      <c r="A3526" s="79"/>
    </row>
    <row r="3527" spans="1:1" x14ac:dyDescent="0.55000000000000004">
      <c r="A3527" s="79"/>
    </row>
    <row r="3528" spans="1:1" x14ac:dyDescent="0.55000000000000004">
      <c r="A3528" s="79"/>
    </row>
    <row r="3529" spans="1:1" x14ac:dyDescent="0.55000000000000004">
      <c r="A3529" s="79"/>
    </row>
    <row r="3530" spans="1:1" x14ac:dyDescent="0.55000000000000004">
      <c r="A3530" s="79"/>
    </row>
    <row r="3531" spans="1:1" x14ac:dyDescent="0.55000000000000004">
      <c r="A3531" s="79"/>
    </row>
    <row r="3532" spans="1:1" x14ac:dyDescent="0.55000000000000004">
      <c r="A3532" s="79"/>
    </row>
    <row r="3533" spans="1:1" x14ac:dyDescent="0.55000000000000004">
      <c r="A3533" s="79"/>
    </row>
    <row r="3534" spans="1:1" x14ac:dyDescent="0.55000000000000004">
      <c r="A3534" s="79"/>
    </row>
    <row r="3535" spans="1:1" x14ac:dyDescent="0.55000000000000004">
      <c r="A3535" s="79"/>
    </row>
    <row r="3536" spans="1:1" x14ac:dyDescent="0.55000000000000004">
      <c r="A3536" s="79"/>
    </row>
    <row r="3537" spans="1:1" x14ac:dyDescent="0.55000000000000004">
      <c r="A3537" s="79"/>
    </row>
    <row r="3538" spans="1:1" x14ac:dyDescent="0.55000000000000004">
      <c r="A3538" s="79"/>
    </row>
    <row r="3539" spans="1:1" x14ac:dyDescent="0.55000000000000004">
      <c r="A3539" s="79"/>
    </row>
    <row r="3540" spans="1:1" x14ac:dyDescent="0.55000000000000004">
      <c r="A3540" s="79"/>
    </row>
    <row r="3541" spans="1:1" x14ac:dyDescent="0.55000000000000004">
      <c r="A3541" s="79"/>
    </row>
    <row r="3542" spans="1:1" x14ac:dyDescent="0.55000000000000004">
      <c r="A3542" s="79"/>
    </row>
    <row r="3543" spans="1:1" x14ac:dyDescent="0.55000000000000004">
      <c r="A3543" s="79"/>
    </row>
    <row r="3544" spans="1:1" x14ac:dyDescent="0.55000000000000004">
      <c r="A3544" s="79"/>
    </row>
    <row r="3545" spans="1:1" x14ac:dyDescent="0.55000000000000004">
      <c r="A3545" s="79"/>
    </row>
    <row r="3546" spans="1:1" x14ac:dyDescent="0.55000000000000004">
      <c r="A3546" s="79"/>
    </row>
    <row r="3547" spans="1:1" x14ac:dyDescent="0.55000000000000004">
      <c r="A3547" s="79"/>
    </row>
    <row r="3548" spans="1:1" x14ac:dyDescent="0.55000000000000004">
      <c r="A3548" s="79"/>
    </row>
    <row r="3549" spans="1:1" x14ac:dyDescent="0.55000000000000004">
      <c r="A3549" s="79"/>
    </row>
    <row r="3550" spans="1:1" x14ac:dyDescent="0.55000000000000004">
      <c r="A3550" s="79"/>
    </row>
    <row r="3551" spans="1:1" x14ac:dyDescent="0.55000000000000004">
      <c r="A3551" s="79"/>
    </row>
    <row r="3552" spans="1:1" x14ac:dyDescent="0.55000000000000004">
      <c r="A3552" s="79"/>
    </row>
    <row r="3553" spans="1:1" x14ac:dyDescent="0.55000000000000004">
      <c r="A3553" s="79"/>
    </row>
    <row r="3554" spans="1:1" x14ac:dyDescent="0.55000000000000004">
      <c r="A3554" s="79"/>
    </row>
    <row r="3555" spans="1:1" x14ac:dyDescent="0.55000000000000004">
      <c r="A3555" s="79"/>
    </row>
    <row r="3556" spans="1:1" x14ac:dyDescent="0.55000000000000004">
      <c r="A3556" s="79"/>
    </row>
    <row r="3557" spans="1:1" x14ac:dyDescent="0.55000000000000004">
      <c r="A3557" s="79"/>
    </row>
    <row r="3558" spans="1:1" x14ac:dyDescent="0.55000000000000004">
      <c r="A3558" s="79"/>
    </row>
    <row r="3559" spans="1:1" x14ac:dyDescent="0.55000000000000004">
      <c r="A3559" s="79"/>
    </row>
    <row r="3560" spans="1:1" x14ac:dyDescent="0.55000000000000004">
      <c r="A3560" s="79"/>
    </row>
    <row r="3561" spans="1:1" x14ac:dyDescent="0.55000000000000004">
      <c r="A3561" s="79"/>
    </row>
    <row r="3562" spans="1:1" x14ac:dyDescent="0.55000000000000004">
      <c r="A3562" s="79"/>
    </row>
    <row r="3563" spans="1:1" x14ac:dyDescent="0.55000000000000004">
      <c r="A3563" s="79"/>
    </row>
    <row r="3564" spans="1:1" x14ac:dyDescent="0.55000000000000004">
      <c r="A3564" s="79"/>
    </row>
    <row r="3565" spans="1:1" x14ac:dyDescent="0.55000000000000004">
      <c r="A3565" s="79"/>
    </row>
    <row r="3566" spans="1:1" x14ac:dyDescent="0.55000000000000004">
      <c r="A3566" s="79"/>
    </row>
    <row r="3567" spans="1:1" x14ac:dyDescent="0.55000000000000004">
      <c r="A3567" s="79"/>
    </row>
    <row r="3568" spans="1:1" x14ac:dyDescent="0.55000000000000004">
      <c r="A3568" s="79"/>
    </row>
    <row r="3569" spans="1:1" x14ac:dyDescent="0.55000000000000004">
      <c r="A3569" s="79"/>
    </row>
    <row r="3570" spans="1:1" x14ac:dyDescent="0.55000000000000004">
      <c r="A3570" s="79"/>
    </row>
    <row r="3571" spans="1:1" x14ac:dyDescent="0.55000000000000004">
      <c r="A3571" s="79"/>
    </row>
    <row r="3572" spans="1:1" x14ac:dyDescent="0.55000000000000004">
      <c r="A3572" s="79"/>
    </row>
    <row r="3573" spans="1:1" x14ac:dyDescent="0.55000000000000004">
      <c r="A3573" s="79"/>
    </row>
    <row r="3574" spans="1:1" x14ac:dyDescent="0.55000000000000004">
      <c r="A3574" s="79"/>
    </row>
    <row r="3575" spans="1:1" x14ac:dyDescent="0.55000000000000004">
      <c r="A3575" s="79"/>
    </row>
    <row r="3576" spans="1:1" x14ac:dyDescent="0.55000000000000004">
      <c r="A3576" s="79"/>
    </row>
    <row r="3577" spans="1:1" x14ac:dyDescent="0.55000000000000004">
      <c r="A3577" s="79"/>
    </row>
    <row r="3578" spans="1:1" x14ac:dyDescent="0.55000000000000004">
      <c r="A3578" s="79"/>
    </row>
    <row r="3579" spans="1:1" x14ac:dyDescent="0.55000000000000004">
      <c r="A3579" s="79"/>
    </row>
    <row r="3580" spans="1:1" x14ac:dyDescent="0.55000000000000004">
      <c r="A3580" s="79"/>
    </row>
    <row r="3581" spans="1:1" x14ac:dyDescent="0.55000000000000004">
      <c r="A3581" s="79"/>
    </row>
    <row r="3582" spans="1:1" x14ac:dyDescent="0.55000000000000004">
      <c r="A3582" s="79"/>
    </row>
    <row r="3583" spans="1:1" x14ac:dyDescent="0.55000000000000004">
      <c r="A3583" s="79"/>
    </row>
    <row r="3584" spans="1:1" x14ac:dyDescent="0.55000000000000004">
      <c r="A3584" s="79"/>
    </row>
    <row r="3585" spans="1:1" x14ac:dyDescent="0.55000000000000004">
      <c r="A3585" s="79"/>
    </row>
    <row r="3586" spans="1:1" x14ac:dyDescent="0.55000000000000004">
      <c r="A3586" s="79"/>
    </row>
    <row r="3587" spans="1:1" x14ac:dyDescent="0.55000000000000004">
      <c r="A3587" s="79"/>
    </row>
    <row r="3588" spans="1:1" x14ac:dyDescent="0.55000000000000004">
      <c r="A3588" s="79"/>
    </row>
    <row r="3589" spans="1:1" x14ac:dyDescent="0.55000000000000004">
      <c r="A3589" s="79"/>
    </row>
    <row r="3590" spans="1:1" x14ac:dyDescent="0.55000000000000004">
      <c r="A3590" s="79"/>
    </row>
    <row r="3591" spans="1:1" x14ac:dyDescent="0.55000000000000004">
      <c r="A3591" s="79"/>
    </row>
    <row r="3592" spans="1:1" x14ac:dyDescent="0.55000000000000004">
      <c r="A3592" s="79"/>
    </row>
    <row r="3593" spans="1:1" x14ac:dyDescent="0.55000000000000004">
      <c r="A3593" s="79"/>
    </row>
    <row r="3594" spans="1:1" x14ac:dyDescent="0.55000000000000004">
      <c r="A3594" s="79"/>
    </row>
    <row r="3595" spans="1:1" x14ac:dyDescent="0.55000000000000004">
      <c r="A3595" s="79"/>
    </row>
    <row r="3596" spans="1:1" x14ac:dyDescent="0.55000000000000004">
      <c r="A3596" s="79"/>
    </row>
    <row r="3597" spans="1:1" x14ac:dyDescent="0.55000000000000004">
      <c r="A3597" s="79"/>
    </row>
    <row r="3598" spans="1:1" x14ac:dyDescent="0.55000000000000004">
      <c r="A3598" s="79"/>
    </row>
    <row r="3599" spans="1:1" x14ac:dyDescent="0.55000000000000004">
      <c r="A3599" s="79"/>
    </row>
    <row r="3600" spans="1:1" x14ac:dyDescent="0.55000000000000004">
      <c r="A3600" s="79"/>
    </row>
    <row r="3601" spans="1:1" x14ac:dyDescent="0.55000000000000004">
      <c r="A3601" s="79"/>
    </row>
    <row r="3602" spans="1:1" x14ac:dyDescent="0.55000000000000004">
      <c r="A3602" s="79"/>
    </row>
    <row r="3603" spans="1:1" x14ac:dyDescent="0.55000000000000004">
      <c r="A3603" s="79"/>
    </row>
    <row r="3604" spans="1:1" x14ac:dyDescent="0.55000000000000004">
      <c r="A3604" s="79"/>
    </row>
    <row r="3605" spans="1:1" x14ac:dyDescent="0.55000000000000004">
      <c r="A3605" s="79"/>
    </row>
    <row r="3606" spans="1:1" x14ac:dyDescent="0.55000000000000004">
      <c r="A3606" s="79"/>
    </row>
    <row r="3607" spans="1:1" x14ac:dyDescent="0.55000000000000004">
      <c r="A3607" s="79"/>
    </row>
    <row r="3608" spans="1:1" x14ac:dyDescent="0.55000000000000004">
      <c r="A3608" s="79"/>
    </row>
    <row r="3609" spans="1:1" x14ac:dyDescent="0.55000000000000004">
      <c r="A3609" s="79"/>
    </row>
    <row r="3610" spans="1:1" x14ac:dyDescent="0.55000000000000004">
      <c r="A3610" s="79"/>
    </row>
    <row r="3611" spans="1:1" x14ac:dyDescent="0.55000000000000004">
      <c r="A3611" s="79"/>
    </row>
    <row r="3612" spans="1:1" x14ac:dyDescent="0.55000000000000004">
      <c r="A3612" s="79"/>
    </row>
    <row r="3613" spans="1:1" x14ac:dyDescent="0.55000000000000004">
      <c r="A3613" s="79"/>
    </row>
    <row r="3614" spans="1:1" x14ac:dyDescent="0.55000000000000004">
      <c r="A3614" s="79"/>
    </row>
    <row r="3615" spans="1:1" x14ac:dyDescent="0.55000000000000004">
      <c r="A3615" s="79"/>
    </row>
    <row r="3616" spans="1:1" x14ac:dyDescent="0.55000000000000004">
      <c r="A3616" s="79"/>
    </row>
    <row r="3617" spans="1:1" x14ac:dyDescent="0.55000000000000004">
      <c r="A3617" s="79"/>
    </row>
    <row r="3618" spans="1:1" x14ac:dyDescent="0.55000000000000004">
      <c r="A3618" s="79"/>
    </row>
    <row r="3619" spans="1:1" x14ac:dyDescent="0.55000000000000004">
      <c r="A3619" s="79"/>
    </row>
    <row r="3620" spans="1:1" x14ac:dyDescent="0.55000000000000004">
      <c r="A3620" s="79"/>
    </row>
    <row r="3621" spans="1:1" x14ac:dyDescent="0.55000000000000004">
      <c r="A3621" s="79"/>
    </row>
    <row r="3622" spans="1:1" x14ac:dyDescent="0.55000000000000004">
      <c r="A3622" s="79"/>
    </row>
    <row r="3623" spans="1:1" x14ac:dyDescent="0.55000000000000004">
      <c r="A3623" s="79"/>
    </row>
    <row r="3624" spans="1:1" x14ac:dyDescent="0.55000000000000004">
      <c r="A3624" s="79"/>
    </row>
    <row r="3625" spans="1:1" x14ac:dyDescent="0.55000000000000004">
      <c r="A3625" s="79"/>
    </row>
    <row r="3626" spans="1:1" x14ac:dyDescent="0.55000000000000004">
      <c r="A3626" s="79"/>
    </row>
    <row r="3627" spans="1:1" x14ac:dyDescent="0.55000000000000004">
      <c r="A3627" s="79"/>
    </row>
    <row r="3628" spans="1:1" x14ac:dyDescent="0.55000000000000004">
      <c r="A3628" s="79"/>
    </row>
    <row r="3629" spans="1:1" x14ac:dyDescent="0.55000000000000004">
      <c r="A3629" s="79"/>
    </row>
    <row r="3630" spans="1:1" x14ac:dyDescent="0.55000000000000004">
      <c r="A3630" s="79"/>
    </row>
    <row r="3631" spans="1:1" x14ac:dyDescent="0.55000000000000004">
      <c r="A3631" s="79"/>
    </row>
    <row r="3632" spans="1:1" x14ac:dyDescent="0.55000000000000004">
      <c r="A3632" s="79"/>
    </row>
    <row r="3633" spans="1:1" x14ac:dyDescent="0.55000000000000004">
      <c r="A3633" s="79"/>
    </row>
    <row r="3634" spans="1:1" x14ac:dyDescent="0.55000000000000004">
      <c r="A3634" s="79"/>
    </row>
    <row r="3635" spans="1:1" x14ac:dyDescent="0.55000000000000004">
      <c r="A3635" s="79"/>
    </row>
    <row r="3636" spans="1:1" x14ac:dyDescent="0.55000000000000004">
      <c r="A3636" s="79"/>
    </row>
    <row r="3637" spans="1:1" x14ac:dyDescent="0.55000000000000004">
      <c r="A3637" s="79"/>
    </row>
    <row r="3638" spans="1:1" x14ac:dyDescent="0.55000000000000004">
      <c r="A3638" s="79"/>
    </row>
    <row r="3639" spans="1:1" x14ac:dyDescent="0.55000000000000004">
      <c r="A3639" s="79"/>
    </row>
    <row r="3640" spans="1:1" x14ac:dyDescent="0.55000000000000004">
      <c r="A3640" s="79"/>
    </row>
    <row r="3641" spans="1:1" x14ac:dyDescent="0.55000000000000004">
      <c r="A3641" s="79"/>
    </row>
    <row r="3642" spans="1:1" x14ac:dyDescent="0.55000000000000004">
      <c r="A3642" s="79"/>
    </row>
    <row r="3643" spans="1:1" x14ac:dyDescent="0.55000000000000004">
      <c r="A3643" s="79"/>
    </row>
    <row r="3644" spans="1:1" x14ac:dyDescent="0.55000000000000004">
      <c r="A3644" s="79"/>
    </row>
    <row r="3645" spans="1:1" x14ac:dyDescent="0.55000000000000004">
      <c r="A3645" s="79"/>
    </row>
    <row r="3646" spans="1:1" x14ac:dyDescent="0.55000000000000004">
      <c r="A3646" s="79"/>
    </row>
    <row r="3647" spans="1:1" x14ac:dyDescent="0.55000000000000004">
      <c r="A3647" s="79"/>
    </row>
    <row r="3648" spans="1:1" x14ac:dyDescent="0.55000000000000004">
      <c r="A3648" s="79"/>
    </row>
    <row r="3649" spans="1:1" x14ac:dyDescent="0.55000000000000004">
      <c r="A3649" s="79"/>
    </row>
    <row r="3650" spans="1:1" x14ac:dyDescent="0.55000000000000004">
      <c r="A3650" s="79"/>
    </row>
    <row r="3651" spans="1:1" x14ac:dyDescent="0.55000000000000004">
      <c r="A3651" s="79"/>
    </row>
    <row r="3652" spans="1:1" x14ac:dyDescent="0.55000000000000004">
      <c r="A3652" s="79"/>
    </row>
    <row r="3653" spans="1:1" x14ac:dyDescent="0.55000000000000004">
      <c r="A3653" s="79"/>
    </row>
    <row r="3654" spans="1:1" x14ac:dyDescent="0.55000000000000004">
      <c r="A3654" s="79"/>
    </row>
    <row r="3655" spans="1:1" x14ac:dyDescent="0.55000000000000004">
      <c r="A3655" s="79"/>
    </row>
    <row r="3656" spans="1:1" x14ac:dyDescent="0.55000000000000004">
      <c r="A3656" s="79"/>
    </row>
    <row r="3657" spans="1:1" x14ac:dyDescent="0.55000000000000004">
      <c r="A3657" s="79"/>
    </row>
    <row r="3658" spans="1:1" x14ac:dyDescent="0.55000000000000004">
      <c r="A3658" s="79"/>
    </row>
    <row r="3659" spans="1:1" x14ac:dyDescent="0.55000000000000004">
      <c r="A3659" s="79"/>
    </row>
    <row r="3660" spans="1:1" x14ac:dyDescent="0.55000000000000004">
      <c r="A3660" s="79"/>
    </row>
    <row r="3661" spans="1:1" x14ac:dyDescent="0.55000000000000004">
      <c r="A3661" s="79"/>
    </row>
    <row r="3662" spans="1:1" x14ac:dyDescent="0.55000000000000004">
      <c r="A3662" s="79"/>
    </row>
    <row r="3663" spans="1:1" x14ac:dyDescent="0.55000000000000004">
      <c r="A3663" s="79"/>
    </row>
    <row r="3664" spans="1:1" x14ac:dyDescent="0.55000000000000004">
      <c r="A3664" s="79"/>
    </row>
    <row r="3665" spans="1:1" x14ac:dyDescent="0.55000000000000004">
      <c r="A3665" s="79"/>
    </row>
    <row r="3666" spans="1:1" x14ac:dyDescent="0.55000000000000004">
      <c r="A3666" s="79"/>
    </row>
    <row r="3667" spans="1:1" x14ac:dyDescent="0.55000000000000004">
      <c r="A3667" s="79"/>
    </row>
    <row r="3668" spans="1:1" x14ac:dyDescent="0.55000000000000004">
      <c r="A3668" s="79"/>
    </row>
    <row r="3669" spans="1:1" x14ac:dyDescent="0.55000000000000004">
      <c r="A3669" s="79"/>
    </row>
    <row r="3670" spans="1:1" x14ac:dyDescent="0.55000000000000004">
      <c r="A3670" s="79"/>
    </row>
    <row r="3671" spans="1:1" x14ac:dyDescent="0.55000000000000004">
      <c r="A3671" s="79"/>
    </row>
    <row r="3672" spans="1:1" x14ac:dyDescent="0.55000000000000004">
      <c r="A3672" s="79"/>
    </row>
    <row r="3673" spans="1:1" x14ac:dyDescent="0.55000000000000004">
      <c r="A3673" s="79"/>
    </row>
    <row r="3674" spans="1:1" x14ac:dyDescent="0.55000000000000004">
      <c r="A3674" s="79"/>
    </row>
    <row r="3675" spans="1:1" x14ac:dyDescent="0.55000000000000004">
      <c r="A3675" s="79"/>
    </row>
    <row r="3676" spans="1:1" x14ac:dyDescent="0.55000000000000004">
      <c r="A3676" s="79"/>
    </row>
    <row r="3677" spans="1:1" x14ac:dyDescent="0.55000000000000004">
      <c r="A3677" s="79"/>
    </row>
    <row r="3678" spans="1:1" x14ac:dyDescent="0.55000000000000004">
      <c r="A3678" s="79"/>
    </row>
    <row r="3679" spans="1:1" x14ac:dyDescent="0.55000000000000004">
      <c r="A3679" s="79"/>
    </row>
    <row r="3680" spans="1:1" x14ac:dyDescent="0.55000000000000004">
      <c r="A3680" s="79"/>
    </row>
    <row r="3681" spans="1:1" x14ac:dyDescent="0.55000000000000004">
      <c r="A3681" s="79"/>
    </row>
    <row r="3682" spans="1:1" x14ac:dyDescent="0.55000000000000004">
      <c r="A3682" s="79"/>
    </row>
    <row r="3683" spans="1:1" x14ac:dyDescent="0.55000000000000004">
      <c r="A3683" s="79"/>
    </row>
    <row r="3684" spans="1:1" x14ac:dyDescent="0.55000000000000004">
      <c r="A3684" s="79"/>
    </row>
    <row r="3685" spans="1:1" x14ac:dyDescent="0.55000000000000004">
      <c r="A3685" s="79"/>
    </row>
    <row r="3686" spans="1:1" x14ac:dyDescent="0.55000000000000004">
      <c r="A3686" s="79"/>
    </row>
    <row r="3687" spans="1:1" x14ac:dyDescent="0.55000000000000004">
      <c r="A3687" s="79"/>
    </row>
    <row r="3688" spans="1:1" x14ac:dyDescent="0.55000000000000004">
      <c r="A3688" s="79"/>
    </row>
    <row r="3689" spans="1:1" x14ac:dyDescent="0.55000000000000004">
      <c r="A3689" s="79"/>
    </row>
    <row r="3690" spans="1:1" x14ac:dyDescent="0.55000000000000004">
      <c r="A3690" s="79"/>
    </row>
    <row r="3691" spans="1:1" x14ac:dyDescent="0.55000000000000004">
      <c r="A3691" s="79"/>
    </row>
    <row r="3692" spans="1:1" x14ac:dyDescent="0.55000000000000004">
      <c r="A3692" s="79"/>
    </row>
    <row r="3693" spans="1:1" x14ac:dyDescent="0.55000000000000004">
      <c r="A3693" s="79"/>
    </row>
    <row r="3694" spans="1:1" x14ac:dyDescent="0.55000000000000004">
      <c r="A3694" s="79"/>
    </row>
    <row r="3695" spans="1:1" x14ac:dyDescent="0.55000000000000004">
      <c r="A3695" s="79"/>
    </row>
    <row r="3696" spans="1:1" x14ac:dyDescent="0.55000000000000004">
      <c r="A3696" s="79"/>
    </row>
    <row r="3697" spans="1:1" x14ac:dyDescent="0.55000000000000004">
      <c r="A3697" s="79"/>
    </row>
    <row r="3698" spans="1:1" x14ac:dyDescent="0.55000000000000004">
      <c r="A3698" s="79"/>
    </row>
    <row r="3699" spans="1:1" x14ac:dyDescent="0.55000000000000004">
      <c r="A3699" s="79"/>
    </row>
    <row r="3700" spans="1:1" x14ac:dyDescent="0.55000000000000004">
      <c r="A3700" s="79"/>
    </row>
    <row r="3701" spans="1:1" x14ac:dyDescent="0.55000000000000004">
      <c r="A3701" s="79"/>
    </row>
    <row r="3702" spans="1:1" x14ac:dyDescent="0.55000000000000004">
      <c r="A3702" s="79"/>
    </row>
    <row r="3703" spans="1:1" x14ac:dyDescent="0.55000000000000004">
      <c r="A3703" s="79"/>
    </row>
    <row r="3704" spans="1:1" x14ac:dyDescent="0.55000000000000004">
      <c r="A3704" s="79"/>
    </row>
    <row r="3705" spans="1:1" x14ac:dyDescent="0.55000000000000004">
      <c r="A3705" s="79"/>
    </row>
    <row r="3706" spans="1:1" x14ac:dyDescent="0.55000000000000004">
      <c r="A3706" s="79"/>
    </row>
    <row r="3707" spans="1:1" x14ac:dyDescent="0.55000000000000004">
      <c r="A3707" s="79"/>
    </row>
    <row r="3708" spans="1:1" x14ac:dyDescent="0.55000000000000004">
      <c r="A3708" s="79"/>
    </row>
    <row r="3709" spans="1:1" x14ac:dyDescent="0.55000000000000004">
      <c r="A3709" s="79"/>
    </row>
    <row r="3710" spans="1:1" x14ac:dyDescent="0.55000000000000004">
      <c r="A3710" s="79"/>
    </row>
    <row r="3711" spans="1:1" x14ac:dyDescent="0.55000000000000004">
      <c r="A3711" s="79"/>
    </row>
    <row r="3712" spans="1:1" x14ac:dyDescent="0.55000000000000004">
      <c r="A3712" s="79"/>
    </row>
    <row r="3713" spans="1:1" x14ac:dyDescent="0.55000000000000004">
      <c r="A3713" s="79"/>
    </row>
    <row r="3714" spans="1:1" x14ac:dyDescent="0.55000000000000004">
      <c r="A3714" s="79"/>
    </row>
    <row r="3715" spans="1:1" x14ac:dyDescent="0.55000000000000004">
      <c r="A3715" s="79"/>
    </row>
    <row r="3716" spans="1:1" x14ac:dyDescent="0.55000000000000004">
      <c r="A3716" s="79"/>
    </row>
    <row r="3717" spans="1:1" x14ac:dyDescent="0.55000000000000004">
      <c r="A3717" s="79"/>
    </row>
    <row r="3718" spans="1:1" x14ac:dyDescent="0.55000000000000004">
      <c r="A3718" s="79"/>
    </row>
    <row r="3719" spans="1:1" x14ac:dyDescent="0.55000000000000004">
      <c r="A3719" s="79"/>
    </row>
    <row r="3720" spans="1:1" x14ac:dyDescent="0.55000000000000004">
      <c r="A3720" s="79"/>
    </row>
    <row r="3721" spans="1:1" x14ac:dyDescent="0.55000000000000004">
      <c r="A3721" s="79"/>
    </row>
    <row r="3722" spans="1:1" x14ac:dyDescent="0.55000000000000004">
      <c r="A3722" s="79"/>
    </row>
    <row r="3723" spans="1:1" x14ac:dyDescent="0.55000000000000004">
      <c r="A3723" s="79"/>
    </row>
    <row r="3724" spans="1:1" x14ac:dyDescent="0.55000000000000004">
      <c r="A3724" s="79"/>
    </row>
    <row r="3725" spans="1:1" x14ac:dyDescent="0.55000000000000004">
      <c r="A3725" s="79"/>
    </row>
    <row r="3726" spans="1:1" x14ac:dyDescent="0.55000000000000004">
      <c r="A3726" s="79"/>
    </row>
    <row r="3727" spans="1:1" x14ac:dyDescent="0.55000000000000004">
      <c r="A3727" s="79"/>
    </row>
    <row r="3728" spans="1:1" x14ac:dyDescent="0.55000000000000004">
      <c r="A3728" s="79"/>
    </row>
    <row r="3729" spans="1:1" x14ac:dyDescent="0.55000000000000004">
      <c r="A3729" s="79"/>
    </row>
    <row r="3730" spans="1:1" x14ac:dyDescent="0.55000000000000004">
      <c r="A3730" s="79"/>
    </row>
    <row r="3731" spans="1:1" x14ac:dyDescent="0.55000000000000004">
      <c r="A3731" s="79"/>
    </row>
    <row r="3732" spans="1:1" x14ac:dyDescent="0.55000000000000004">
      <c r="A3732" s="79"/>
    </row>
    <row r="3733" spans="1:1" x14ac:dyDescent="0.55000000000000004">
      <c r="A3733" s="79"/>
    </row>
    <row r="3734" spans="1:1" x14ac:dyDescent="0.55000000000000004">
      <c r="A3734" s="79"/>
    </row>
    <row r="3735" spans="1:1" x14ac:dyDescent="0.55000000000000004">
      <c r="A3735" s="79"/>
    </row>
    <row r="3736" spans="1:1" x14ac:dyDescent="0.55000000000000004">
      <c r="A3736" s="79"/>
    </row>
    <row r="3737" spans="1:1" x14ac:dyDescent="0.55000000000000004">
      <c r="A3737" s="79"/>
    </row>
    <row r="3738" spans="1:1" x14ac:dyDescent="0.55000000000000004">
      <c r="A3738" s="79"/>
    </row>
    <row r="3739" spans="1:1" x14ac:dyDescent="0.55000000000000004">
      <c r="A3739" s="79"/>
    </row>
    <row r="3740" spans="1:1" x14ac:dyDescent="0.55000000000000004">
      <c r="A3740" s="79"/>
    </row>
    <row r="3741" spans="1:1" x14ac:dyDescent="0.55000000000000004">
      <c r="A3741" s="79"/>
    </row>
    <row r="3742" spans="1:1" x14ac:dyDescent="0.55000000000000004">
      <c r="A3742" s="79"/>
    </row>
    <row r="3743" spans="1:1" x14ac:dyDescent="0.55000000000000004">
      <c r="A3743" s="79"/>
    </row>
    <row r="3744" spans="1:1" x14ac:dyDescent="0.55000000000000004">
      <c r="A3744" s="79"/>
    </row>
    <row r="3745" spans="1:1" x14ac:dyDescent="0.55000000000000004">
      <c r="A3745" s="79"/>
    </row>
    <row r="3746" spans="1:1" x14ac:dyDescent="0.55000000000000004">
      <c r="A3746" s="79"/>
    </row>
    <row r="3747" spans="1:1" x14ac:dyDescent="0.55000000000000004">
      <c r="A3747" s="79"/>
    </row>
    <row r="3748" spans="1:1" x14ac:dyDescent="0.55000000000000004">
      <c r="A3748" s="79"/>
    </row>
    <row r="3749" spans="1:1" x14ac:dyDescent="0.55000000000000004">
      <c r="A3749" s="79"/>
    </row>
    <row r="3750" spans="1:1" x14ac:dyDescent="0.55000000000000004">
      <c r="A3750" s="79"/>
    </row>
    <row r="3751" spans="1:1" x14ac:dyDescent="0.55000000000000004">
      <c r="A3751" s="79"/>
    </row>
    <row r="3752" spans="1:1" x14ac:dyDescent="0.55000000000000004">
      <c r="A3752" s="79"/>
    </row>
    <row r="3753" spans="1:1" x14ac:dyDescent="0.55000000000000004">
      <c r="A3753" s="79"/>
    </row>
    <row r="3754" spans="1:1" x14ac:dyDescent="0.55000000000000004">
      <c r="A3754" s="79"/>
    </row>
    <row r="3755" spans="1:1" x14ac:dyDescent="0.55000000000000004">
      <c r="A3755" s="79"/>
    </row>
    <row r="3756" spans="1:1" x14ac:dyDescent="0.55000000000000004">
      <c r="A3756" s="79"/>
    </row>
    <row r="3757" spans="1:1" x14ac:dyDescent="0.55000000000000004">
      <c r="A3757" s="79"/>
    </row>
    <row r="3758" spans="1:1" x14ac:dyDescent="0.55000000000000004">
      <c r="A3758" s="79"/>
    </row>
    <row r="3759" spans="1:1" x14ac:dyDescent="0.55000000000000004">
      <c r="A3759" s="79"/>
    </row>
    <row r="3760" spans="1:1" x14ac:dyDescent="0.55000000000000004">
      <c r="A3760" s="79"/>
    </row>
    <row r="3761" spans="1:1" x14ac:dyDescent="0.55000000000000004">
      <c r="A3761" s="79"/>
    </row>
    <row r="3762" spans="1:1" x14ac:dyDescent="0.55000000000000004">
      <c r="A3762" s="79"/>
    </row>
    <row r="3763" spans="1:1" x14ac:dyDescent="0.55000000000000004">
      <c r="A3763" s="79"/>
    </row>
    <row r="3764" spans="1:1" x14ac:dyDescent="0.55000000000000004">
      <c r="A3764" s="79"/>
    </row>
    <row r="3765" spans="1:1" x14ac:dyDescent="0.55000000000000004">
      <c r="A3765" s="79"/>
    </row>
    <row r="3766" spans="1:1" x14ac:dyDescent="0.55000000000000004">
      <c r="A3766" s="79"/>
    </row>
    <row r="3767" spans="1:1" x14ac:dyDescent="0.55000000000000004">
      <c r="A3767" s="79"/>
    </row>
    <row r="3768" spans="1:1" x14ac:dyDescent="0.55000000000000004">
      <c r="A3768" s="79"/>
    </row>
    <row r="3769" spans="1:1" x14ac:dyDescent="0.55000000000000004">
      <c r="A3769" s="79"/>
    </row>
    <row r="3770" spans="1:1" x14ac:dyDescent="0.55000000000000004">
      <c r="A3770" s="79"/>
    </row>
    <row r="3771" spans="1:1" x14ac:dyDescent="0.55000000000000004">
      <c r="A3771" s="79"/>
    </row>
    <row r="3772" spans="1:1" x14ac:dyDescent="0.55000000000000004">
      <c r="A3772" s="79"/>
    </row>
    <row r="3773" spans="1:1" x14ac:dyDescent="0.55000000000000004">
      <c r="A3773" s="79"/>
    </row>
    <row r="3774" spans="1:1" x14ac:dyDescent="0.55000000000000004">
      <c r="A3774" s="79"/>
    </row>
    <row r="3775" spans="1:1" x14ac:dyDescent="0.55000000000000004">
      <c r="A3775" s="79"/>
    </row>
    <row r="3776" spans="1:1" x14ac:dyDescent="0.55000000000000004">
      <c r="A3776" s="79"/>
    </row>
    <row r="3777" spans="1:1" x14ac:dyDescent="0.55000000000000004">
      <c r="A3777" s="79"/>
    </row>
    <row r="3778" spans="1:1" x14ac:dyDescent="0.55000000000000004">
      <c r="A3778" s="79"/>
    </row>
    <row r="3779" spans="1:1" x14ac:dyDescent="0.55000000000000004">
      <c r="A3779" s="79"/>
    </row>
    <row r="3780" spans="1:1" x14ac:dyDescent="0.55000000000000004">
      <c r="A3780" s="79"/>
    </row>
    <row r="3781" spans="1:1" x14ac:dyDescent="0.55000000000000004">
      <c r="A3781" s="79"/>
    </row>
    <row r="3782" spans="1:1" x14ac:dyDescent="0.55000000000000004">
      <c r="A3782" s="79"/>
    </row>
    <row r="3783" spans="1:1" x14ac:dyDescent="0.55000000000000004">
      <c r="A3783" s="79"/>
    </row>
    <row r="3784" spans="1:1" x14ac:dyDescent="0.55000000000000004">
      <c r="A3784" s="79"/>
    </row>
    <row r="3785" spans="1:1" x14ac:dyDescent="0.55000000000000004">
      <c r="A3785" s="79"/>
    </row>
    <row r="3786" spans="1:1" x14ac:dyDescent="0.55000000000000004">
      <c r="A3786" s="79"/>
    </row>
    <row r="3787" spans="1:1" x14ac:dyDescent="0.55000000000000004">
      <c r="A3787" s="79"/>
    </row>
    <row r="3788" spans="1:1" x14ac:dyDescent="0.55000000000000004">
      <c r="A3788" s="79"/>
    </row>
    <row r="3789" spans="1:1" x14ac:dyDescent="0.55000000000000004">
      <c r="A3789" s="79"/>
    </row>
    <row r="3790" spans="1:1" x14ac:dyDescent="0.55000000000000004">
      <c r="A3790" s="79"/>
    </row>
    <row r="3791" spans="1:1" x14ac:dyDescent="0.55000000000000004">
      <c r="A3791" s="79"/>
    </row>
    <row r="3792" spans="1:1" x14ac:dyDescent="0.55000000000000004">
      <c r="A3792" s="79"/>
    </row>
    <row r="3793" spans="1:1" x14ac:dyDescent="0.55000000000000004">
      <c r="A3793" s="79"/>
    </row>
    <row r="3794" spans="1:1" x14ac:dyDescent="0.55000000000000004">
      <c r="A3794" s="79"/>
    </row>
    <row r="3795" spans="1:1" x14ac:dyDescent="0.55000000000000004">
      <c r="A3795" s="79"/>
    </row>
    <row r="3796" spans="1:1" x14ac:dyDescent="0.55000000000000004">
      <c r="A3796" s="79"/>
    </row>
    <row r="3797" spans="1:1" x14ac:dyDescent="0.55000000000000004">
      <c r="A3797" s="79"/>
    </row>
    <row r="3798" spans="1:1" x14ac:dyDescent="0.55000000000000004">
      <c r="A3798" s="79"/>
    </row>
    <row r="3799" spans="1:1" x14ac:dyDescent="0.55000000000000004">
      <c r="A3799" s="79"/>
    </row>
    <row r="3800" spans="1:1" x14ac:dyDescent="0.55000000000000004">
      <c r="A3800" s="79"/>
    </row>
    <row r="3801" spans="1:1" x14ac:dyDescent="0.55000000000000004">
      <c r="A3801" s="79"/>
    </row>
    <row r="3802" spans="1:1" x14ac:dyDescent="0.55000000000000004">
      <c r="A3802" s="79"/>
    </row>
    <row r="3803" spans="1:1" x14ac:dyDescent="0.55000000000000004">
      <c r="A3803" s="79"/>
    </row>
    <row r="3804" spans="1:1" x14ac:dyDescent="0.55000000000000004">
      <c r="A3804" s="79"/>
    </row>
    <row r="3805" spans="1:1" x14ac:dyDescent="0.55000000000000004">
      <c r="A3805" s="79"/>
    </row>
    <row r="3806" spans="1:1" x14ac:dyDescent="0.55000000000000004">
      <c r="A3806" s="79"/>
    </row>
    <row r="3807" spans="1:1" x14ac:dyDescent="0.55000000000000004">
      <c r="A3807" s="79"/>
    </row>
    <row r="3808" spans="1:1" x14ac:dyDescent="0.55000000000000004">
      <c r="A3808" s="79"/>
    </row>
    <row r="3809" spans="1:1" x14ac:dyDescent="0.55000000000000004">
      <c r="A3809" s="79"/>
    </row>
    <row r="3810" spans="1:1" x14ac:dyDescent="0.55000000000000004">
      <c r="A3810" s="79"/>
    </row>
    <row r="3811" spans="1:1" x14ac:dyDescent="0.55000000000000004">
      <c r="A3811" s="79"/>
    </row>
    <row r="3812" spans="1:1" x14ac:dyDescent="0.55000000000000004">
      <c r="A3812" s="79"/>
    </row>
    <row r="3813" spans="1:1" x14ac:dyDescent="0.55000000000000004">
      <c r="A3813" s="79"/>
    </row>
    <row r="3814" spans="1:1" x14ac:dyDescent="0.55000000000000004">
      <c r="A3814" s="79"/>
    </row>
    <row r="3815" spans="1:1" x14ac:dyDescent="0.55000000000000004">
      <c r="A3815" s="79"/>
    </row>
    <row r="3816" spans="1:1" x14ac:dyDescent="0.55000000000000004">
      <c r="A3816" s="79"/>
    </row>
    <row r="3817" spans="1:1" x14ac:dyDescent="0.55000000000000004">
      <c r="A3817" s="79"/>
    </row>
    <row r="3818" spans="1:1" x14ac:dyDescent="0.55000000000000004">
      <c r="A3818" s="79"/>
    </row>
    <row r="3819" spans="1:1" x14ac:dyDescent="0.55000000000000004">
      <c r="A3819" s="79"/>
    </row>
    <row r="3820" spans="1:1" x14ac:dyDescent="0.55000000000000004">
      <c r="A3820" s="79"/>
    </row>
    <row r="3821" spans="1:1" x14ac:dyDescent="0.55000000000000004">
      <c r="A3821" s="79"/>
    </row>
    <row r="3822" spans="1:1" x14ac:dyDescent="0.55000000000000004">
      <c r="A3822" s="79"/>
    </row>
    <row r="3823" spans="1:1" x14ac:dyDescent="0.55000000000000004">
      <c r="A3823" s="79"/>
    </row>
    <row r="3824" spans="1:1" x14ac:dyDescent="0.55000000000000004">
      <c r="A3824" s="79"/>
    </row>
    <row r="3825" spans="1:1" x14ac:dyDescent="0.55000000000000004">
      <c r="A3825" s="79"/>
    </row>
    <row r="3826" spans="1:1" x14ac:dyDescent="0.55000000000000004">
      <c r="A3826" s="79"/>
    </row>
    <row r="3827" spans="1:1" x14ac:dyDescent="0.55000000000000004">
      <c r="A3827" s="79"/>
    </row>
    <row r="3828" spans="1:1" x14ac:dyDescent="0.55000000000000004">
      <c r="A3828" s="79"/>
    </row>
    <row r="3829" spans="1:1" x14ac:dyDescent="0.55000000000000004">
      <c r="A3829" s="79"/>
    </row>
    <row r="3830" spans="1:1" x14ac:dyDescent="0.55000000000000004">
      <c r="A3830" s="79"/>
    </row>
    <row r="3831" spans="1:1" x14ac:dyDescent="0.55000000000000004">
      <c r="A3831" s="79"/>
    </row>
    <row r="3832" spans="1:1" x14ac:dyDescent="0.55000000000000004">
      <c r="A3832" s="79"/>
    </row>
    <row r="3833" spans="1:1" x14ac:dyDescent="0.55000000000000004">
      <c r="A3833" s="79"/>
    </row>
    <row r="3834" spans="1:1" x14ac:dyDescent="0.55000000000000004">
      <c r="A3834" s="79"/>
    </row>
    <row r="3835" spans="1:1" x14ac:dyDescent="0.55000000000000004">
      <c r="A3835" s="79"/>
    </row>
    <row r="3836" spans="1:1" x14ac:dyDescent="0.55000000000000004">
      <c r="A3836" s="79"/>
    </row>
    <row r="3837" spans="1:1" x14ac:dyDescent="0.55000000000000004">
      <c r="A3837" s="79"/>
    </row>
    <row r="3838" spans="1:1" x14ac:dyDescent="0.55000000000000004">
      <c r="A3838" s="79"/>
    </row>
    <row r="3839" spans="1:1" x14ac:dyDescent="0.55000000000000004">
      <c r="A3839" s="79"/>
    </row>
    <row r="3840" spans="1:1" x14ac:dyDescent="0.55000000000000004">
      <c r="A3840" s="79"/>
    </row>
    <row r="3841" spans="1:1" x14ac:dyDescent="0.55000000000000004">
      <c r="A3841" s="79"/>
    </row>
    <row r="3842" spans="1:1" x14ac:dyDescent="0.55000000000000004">
      <c r="A3842" s="79"/>
    </row>
    <row r="3843" spans="1:1" x14ac:dyDescent="0.55000000000000004">
      <c r="A3843" s="79"/>
    </row>
    <row r="3844" spans="1:1" x14ac:dyDescent="0.55000000000000004">
      <c r="A3844" s="79"/>
    </row>
    <row r="3845" spans="1:1" x14ac:dyDescent="0.55000000000000004">
      <c r="A3845" s="79"/>
    </row>
    <row r="3846" spans="1:1" x14ac:dyDescent="0.55000000000000004">
      <c r="A3846" s="79"/>
    </row>
    <row r="3847" spans="1:1" x14ac:dyDescent="0.55000000000000004">
      <c r="A3847" s="79"/>
    </row>
    <row r="3848" spans="1:1" x14ac:dyDescent="0.55000000000000004">
      <c r="A3848" s="79"/>
    </row>
    <row r="3849" spans="1:1" x14ac:dyDescent="0.55000000000000004">
      <c r="A3849" s="79"/>
    </row>
    <row r="3850" spans="1:1" x14ac:dyDescent="0.55000000000000004">
      <c r="A3850" s="79"/>
    </row>
    <row r="3851" spans="1:1" x14ac:dyDescent="0.55000000000000004">
      <c r="A3851" s="79"/>
    </row>
    <row r="3852" spans="1:1" x14ac:dyDescent="0.55000000000000004">
      <c r="A3852" s="79"/>
    </row>
    <row r="3853" spans="1:1" x14ac:dyDescent="0.55000000000000004">
      <c r="A3853" s="79"/>
    </row>
    <row r="3854" spans="1:1" x14ac:dyDescent="0.55000000000000004">
      <c r="A3854" s="79"/>
    </row>
    <row r="3855" spans="1:1" x14ac:dyDescent="0.55000000000000004">
      <c r="A3855" s="79"/>
    </row>
    <row r="3856" spans="1:1" x14ac:dyDescent="0.55000000000000004">
      <c r="A3856" s="79"/>
    </row>
    <row r="3857" spans="1:1" x14ac:dyDescent="0.55000000000000004">
      <c r="A3857" s="79"/>
    </row>
    <row r="3858" spans="1:1" x14ac:dyDescent="0.55000000000000004">
      <c r="A3858" s="79"/>
    </row>
    <row r="3859" spans="1:1" x14ac:dyDescent="0.55000000000000004">
      <c r="A3859" s="79"/>
    </row>
    <row r="3860" spans="1:1" x14ac:dyDescent="0.55000000000000004">
      <c r="A3860" s="79"/>
    </row>
    <row r="3861" spans="1:1" x14ac:dyDescent="0.55000000000000004">
      <c r="A3861" s="79"/>
    </row>
    <row r="3862" spans="1:1" x14ac:dyDescent="0.55000000000000004">
      <c r="A3862" s="79"/>
    </row>
    <row r="3863" spans="1:1" x14ac:dyDescent="0.55000000000000004">
      <c r="A3863" s="79"/>
    </row>
    <row r="3864" spans="1:1" x14ac:dyDescent="0.55000000000000004">
      <c r="A3864" s="79"/>
    </row>
    <row r="3865" spans="1:1" x14ac:dyDescent="0.55000000000000004">
      <c r="A3865" s="79"/>
    </row>
    <row r="3866" spans="1:1" x14ac:dyDescent="0.55000000000000004">
      <c r="A3866" s="79"/>
    </row>
    <row r="3867" spans="1:1" x14ac:dyDescent="0.55000000000000004">
      <c r="A3867" s="79"/>
    </row>
    <row r="3868" spans="1:1" x14ac:dyDescent="0.55000000000000004">
      <c r="A3868" s="79"/>
    </row>
    <row r="3869" spans="1:1" x14ac:dyDescent="0.55000000000000004">
      <c r="A3869" s="79"/>
    </row>
    <row r="3870" spans="1:1" x14ac:dyDescent="0.55000000000000004">
      <c r="A3870" s="79"/>
    </row>
    <row r="3871" spans="1:1" x14ac:dyDescent="0.55000000000000004">
      <c r="A3871" s="79"/>
    </row>
    <row r="3872" spans="1:1" x14ac:dyDescent="0.55000000000000004">
      <c r="A3872" s="79"/>
    </row>
    <row r="3873" spans="1:1" x14ac:dyDescent="0.55000000000000004">
      <c r="A3873" s="79"/>
    </row>
    <row r="3874" spans="1:1" x14ac:dyDescent="0.55000000000000004">
      <c r="A3874" s="79"/>
    </row>
    <row r="3875" spans="1:1" x14ac:dyDescent="0.55000000000000004">
      <c r="A3875" s="79"/>
    </row>
    <row r="3876" spans="1:1" x14ac:dyDescent="0.55000000000000004">
      <c r="A3876" s="79"/>
    </row>
    <row r="3877" spans="1:1" x14ac:dyDescent="0.55000000000000004">
      <c r="A3877" s="79"/>
    </row>
    <row r="3878" spans="1:1" x14ac:dyDescent="0.55000000000000004">
      <c r="A3878" s="79"/>
    </row>
    <row r="3879" spans="1:1" x14ac:dyDescent="0.55000000000000004">
      <c r="A3879" s="79"/>
    </row>
    <row r="3880" spans="1:1" x14ac:dyDescent="0.55000000000000004">
      <c r="A3880" s="79"/>
    </row>
    <row r="3881" spans="1:1" x14ac:dyDescent="0.55000000000000004">
      <c r="A3881" s="79"/>
    </row>
    <row r="3882" spans="1:1" x14ac:dyDescent="0.55000000000000004">
      <c r="A3882" s="79"/>
    </row>
    <row r="3883" spans="1:1" x14ac:dyDescent="0.55000000000000004">
      <c r="A3883" s="79"/>
    </row>
    <row r="3884" spans="1:1" x14ac:dyDescent="0.55000000000000004">
      <c r="A3884" s="79"/>
    </row>
    <row r="3885" spans="1:1" x14ac:dyDescent="0.55000000000000004">
      <c r="A3885" s="79"/>
    </row>
    <row r="3886" spans="1:1" x14ac:dyDescent="0.55000000000000004">
      <c r="A3886" s="79"/>
    </row>
    <row r="3887" spans="1:1" x14ac:dyDescent="0.55000000000000004">
      <c r="A3887" s="79"/>
    </row>
    <row r="3888" spans="1:1" x14ac:dyDescent="0.55000000000000004">
      <c r="A3888" s="79"/>
    </row>
    <row r="3889" spans="1:1" x14ac:dyDescent="0.55000000000000004">
      <c r="A3889" s="79"/>
    </row>
    <row r="3890" spans="1:1" x14ac:dyDescent="0.55000000000000004">
      <c r="A3890" s="79"/>
    </row>
    <row r="3891" spans="1:1" x14ac:dyDescent="0.55000000000000004">
      <c r="A3891" s="79"/>
    </row>
    <row r="3892" spans="1:1" x14ac:dyDescent="0.55000000000000004">
      <c r="A3892" s="79"/>
    </row>
    <row r="3893" spans="1:1" x14ac:dyDescent="0.55000000000000004">
      <c r="A3893" s="79"/>
    </row>
    <row r="3894" spans="1:1" x14ac:dyDescent="0.55000000000000004">
      <c r="A3894" s="79"/>
    </row>
    <row r="3895" spans="1:1" x14ac:dyDescent="0.55000000000000004">
      <c r="A3895" s="79"/>
    </row>
    <row r="3896" spans="1:1" x14ac:dyDescent="0.55000000000000004">
      <c r="A3896" s="79"/>
    </row>
    <row r="3897" spans="1:1" x14ac:dyDescent="0.55000000000000004">
      <c r="A3897" s="79"/>
    </row>
    <row r="3898" spans="1:1" x14ac:dyDescent="0.55000000000000004">
      <c r="A3898" s="79"/>
    </row>
    <row r="3899" spans="1:1" x14ac:dyDescent="0.55000000000000004">
      <c r="A3899" s="79"/>
    </row>
    <row r="3900" spans="1:1" x14ac:dyDescent="0.55000000000000004">
      <c r="A3900" s="79"/>
    </row>
    <row r="3901" spans="1:1" x14ac:dyDescent="0.55000000000000004">
      <c r="A3901" s="79"/>
    </row>
    <row r="3902" spans="1:1" x14ac:dyDescent="0.55000000000000004">
      <c r="A3902" s="79"/>
    </row>
    <row r="3903" spans="1:1" x14ac:dyDescent="0.55000000000000004">
      <c r="A3903" s="79"/>
    </row>
    <row r="3904" spans="1:1" x14ac:dyDescent="0.55000000000000004">
      <c r="A3904" s="79"/>
    </row>
    <row r="3905" spans="1:1" x14ac:dyDescent="0.55000000000000004">
      <c r="A3905" s="79"/>
    </row>
    <row r="3906" spans="1:1" x14ac:dyDescent="0.55000000000000004">
      <c r="A3906" s="79"/>
    </row>
    <row r="3907" spans="1:1" x14ac:dyDescent="0.55000000000000004">
      <c r="A3907" s="79"/>
    </row>
    <row r="3908" spans="1:1" x14ac:dyDescent="0.55000000000000004">
      <c r="A3908" s="79"/>
    </row>
    <row r="3909" spans="1:1" x14ac:dyDescent="0.55000000000000004">
      <c r="A3909" s="79"/>
    </row>
    <row r="3910" spans="1:1" x14ac:dyDescent="0.55000000000000004">
      <c r="A3910" s="79"/>
    </row>
    <row r="3911" spans="1:1" x14ac:dyDescent="0.55000000000000004">
      <c r="A3911" s="79"/>
    </row>
    <row r="3912" spans="1:1" x14ac:dyDescent="0.55000000000000004">
      <c r="A3912" s="79"/>
    </row>
    <row r="3913" spans="1:1" x14ac:dyDescent="0.55000000000000004">
      <c r="A3913" s="79"/>
    </row>
    <row r="3914" spans="1:1" x14ac:dyDescent="0.55000000000000004">
      <c r="A3914" s="79"/>
    </row>
    <row r="3915" spans="1:1" x14ac:dyDescent="0.55000000000000004">
      <c r="A3915" s="79"/>
    </row>
    <row r="3916" spans="1:1" x14ac:dyDescent="0.55000000000000004">
      <c r="A3916" s="79"/>
    </row>
    <row r="3917" spans="1:1" x14ac:dyDescent="0.55000000000000004">
      <c r="A3917" s="79"/>
    </row>
    <row r="3918" spans="1:1" x14ac:dyDescent="0.55000000000000004">
      <c r="A3918" s="79"/>
    </row>
    <row r="3919" spans="1:1" x14ac:dyDescent="0.55000000000000004">
      <c r="A3919" s="79"/>
    </row>
    <row r="3920" spans="1:1" x14ac:dyDescent="0.55000000000000004">
      <c r="A3920" s="79"/>
    </row>
    <row r="3921" spans="1:1" x14ac:dyDescent="0.55000000000000004">
      <c r="A3921" s="79"/>
    </row>
    <row r="3922" spans="1:1" x14ac:dyDescent="0.55000000000000004">
      <c r="A3922" s="79"/>
    </row>
    <row r="3923" spans="1:1" x14ac:dyDescent="0.55000000000000004">
      <c r="A3923" s="79"/>
    </row>
    <row r="3924" spans="1:1" x14ac:dyDescent="0.55000000000000004">
      <c r="A3924" s="79"/>
    </row>
    <row r="3925" spans="1:1" x14ac:dyDescent="0.55000000000000004">
      <c r="A3925" s="79"/>
    </row>
    <row r="3926" spans="1:1" x14ac:dyDescent="0.55000000000000004">
      <c r="A3926" s="79"/>
    </row>
    <row r="3927" spans="1:1" x14ac:dyDescent="0.55000000000000004">
      <c r="A3927" s="79"/>
    </row>
    <row r="3928" spans="1:1" x14ac:dyDescent="0.55000000000000004">
      <c r="A3928" s="79"/>
    </row>
    <row r="3929" spans="1:1" x14ac:dyDescent="0.55000000000000004">
      <c r="A3929" s="79"/>
    </row>
    <row r="3930" spans="1:1" x14ac:dyDescent="0.55000000000000004">
      <c r="A3930" s="79"/>
    </row>
    <row r="3931" spans="1:1" x14ac:dyDescent="0.55000000000000004">
      <c r="A3931" s="79"/>
    </row>
    <row r="3932" spans="1:1" x14ac:dyDescent="0.55000000000000004">
      <c r="A3932" s="79"/>
    </row>
    <row r="3933" spans="1:1" x14ac:dyDescent="0.55000000000000004">
      <c r="A3933" s="79"/>
    </row>
    <row r="3934" spans="1:1" x14ac:dyDescent="0.55000000000000004">
      <c r="A3934" s="79"/>
    </row>
    <row r="3935" spans="1:1" x14ac:dyDescent="0.55000000000000004">
      <c r="A3935" s="79"/>
    </row>
    <row r="3936" spans="1:1" x14ac:dyDescent="0.55000000000000004">
      <c r="A3936" s="79"/>
    </row>
    <row r="3937" spans="1:1" x14ac:dyDescent="0.55000000000000004">
      <c r="A3937" s="79"/>
    </row>
    <row r="3938" spans="1:1" x14ac:dyDescent="0.55000000000000004">
      <c r="A3938" s="79"/>
    </row>
    <row r="3939" spans="1:1" x14ac:dyDescent="0.55000000000000004">
      <c r="A3939" s="79"/>
    </row>
    <row r="3940" spans="1:1" x14ac:dyDescent="0.55000000000000004">
      <c r="A3940" s="79"/>
    </row>
    <row r="3941" spans="1:1" x14ac:dyDescent="0.55000000000000004">
      <c r="A3941" s="79"/>
    </row>
    <row r="3942" spans="1:1" x14ac:dyDescent="0.55000000000000004">
      <c r="A3942" s="79"/>
    </row>
    <row r="3943" spans="1:1" x14ac:dyDescent="0.55000000000000004">
      <c r="A3943" s="79"/>
    </row>
    <row r="3944" spans="1:1" x14ac:dyDescent="0.55000000000000004">
      <c r="A3944" s="79"/>
    </row>
    <row r="3945" spans="1:1" x14ac:dyDescent="0.55000000000000004">
      <c r="A3945" s="79"/>
    </row>
    <row r="3946" spans="1:1" x14ac:dyDescent="0.55000000000000004">
      <c r="A3946" s="79"/>
    </row>
    <row r="3947" spans="1:1" x14ac:dyDescent="0.55000000000000004">
      <c r="A3947" s="79"/>
    </row>
    <row r="3948" spans="1:1" x14ac:dyDescent="0.55000000000000004">
      <c r="A3948" s="79"/>
    </row>
    <row r="3949" spans="1:1" x14ac:dyDescent="0.55000000000000004">
      <c r="A3949" s="79"/>
    </row>
    <row r="3950" spans="1:1" x14ac:dyDescent="0.55000000000000004">
      <c r="A3950" s="79"/>
    </row>
    <row r="3951" spans="1:1" x14ac:dyDescent="0.55000000000000004">
      <c r="A3951" s="79"/>
    </row>
    <row r="3952" spans="1:1" x14ac:dyDescent="0.55000000000000004">
      <c r="A3952" s="79"/>
    </row>
    <row r="3953" spans="1:1" x14ac:dyDescent="0.55000000000000004">
      <c r="A3953" s="79"/>
    </row>
    <row r="3954" spans="1:1" x14ac:dyDescent="0.55000000000000004">
      <c r="A3954" s="79"/>
    </row>
    <row r="3955" spans="1:1" x14ac:dyDescent="0.55000000000000004">
      <c r="A3955" s="79"/>
    </row>
    <row r="3956" spans="1:1" x14ac:dyDescent="0.55000000000000004">
      <c r="A3956" s="79"/>
    </row>
    <row r="3957" spans="1:1" x14ac:dyDescent="0.55000000000000004">
      <c r="A3957" s="79"/>
    </row>
    <row r="3958" spans="1:1" x14ac:dyDescent="0.55000000000000004">
      <c r="A3958" s="79"/>
    </row>
    <row r="3959" spans="1:1" x14ac:dyDescent="0.55000000000000004">
      <c r="A3959" s="79"/>
    </row>
    <row r="3960" spans="1:1" x14ac:dyDescent="0.55000000000000004">
      <c r="A3960" s="79"/>
    </row>
    <row r="3961" spans="1:1" x14ac:dyDescent="0.55000000000000004">
      <c r="A3961" s="79"/>
    </row>
    <row r="3962" spans="1:1" x14ac:dyDescent="0.55000000000000004">
      <c r="A3962" s="79"/>
    </row>
    <row r="3963" spans="1:1" x14ac:dyDescent="0.55000000000000004">
      <c r="A3963" s="79"/>
    </row>
    <row r="3964" spans="1:1" x14ac:dyDescent="0.55000000000000004">
      <c r="A3964" s="79"/>
    </row>
    <row r="3965" spans="1:1" x14ac:dyDescent="0.55000000000000004">
      <c r="A3965" s="79"/>
    </row>
    <row r="3966" spans="1:1" x14ac:dyDescent="0.55000000000000004">
      <c r="A3966" s="79"/>
    </row>
    <row r="3967" spans="1:1" x14ac:dyDescent="0.55000000000000004">
      <c r="A3967" s="79"/>
    </row>
    <row r="3968" spans="1:1" x14ac:dyDescent="0.55000000000000004">
      <c r="A3968" s="79"/>
    </row>
    <row r="3969" spans="1:1" x14ac:dyDescent="0.55000000000000004">
      <c r="A3969" s="79"/>
    </row>
    <row r="3970" spans="1:1" x14ac:dyDescent="0.55000000000000004">
      <c r="A3970" s="79"/>
    </row>
    <row r="3971" spans="1:1" x14ac:dyDescent="0.55000000000000004">
      <c r="A3971" s="79"/>
    </row>
    <row r="3972" spans="1:1" x14ac:dyDescent="0.55000000000000004">
      <c r="A3972" s="79"/>
    </row>
    <row r="3973" spans="1:1" x14ac:dyDescent="0.55000000000000004">
      <c r="A3973" s="79"/>
    </row>
    <row r="3974" spans="1:1" x14ac:dyDescent="0.55000000000000004">
      <c r="A3974" s="79"/>
    </row>
    <row r="3975" spans="1:1" x14ac:dyDescent="0.55000000000000004">
      <c r="A3975" s="79"/>
    </row>
    <row r="3976" spans="1:1" x14ac:dyDescent="0.55000000000000004">
      <c r="A3976" s="79"/>
    </row>
    <row r="3977" spans="1:1" x14ac:dyDescent="0.55000000000000004">
      <c r="A3977" s="79"/>
    </row>
    <row r="3978" spans="1:1" x14ac:dyDescent="0.55000000000000004">
      <c r="A3978" s="79"/>
    </row>
    <row r="3979" spans="1:1" x14ac:dyDescent="0.55000000000000004">
      <c r="A3979" s="79"/>
    </row>
    <row r="3980" spans="1:1" x14ac:dyDescent="0.55000000000000004">
      <c r="A3980" s="79"/>
    </row>
    <row r="3981" spans="1:1" x14ac:dyDescent="0.55000000000000004">
      <c r="A3981" s="79"/>
    </row>
    <row r="3982" spans="1:1" x14ac:dyDescent="0.55000000000000004">
      <c r="A3982" s="79"/>
    </row>
    <row r="3983" spans="1:1" x14ac:dyDescent="0.55000000000000004">
      <c r="A3983" s="79"/>
    </row>
    <row r="3984" spans="1:1" x14ac:dyDescent="0.55000000000000004">
      <c r="A3984" s="79"/>
    </row>
    <row r="3985" spans="1:1" x14ac:dyDescent="0.55000000000000004">
      <c r="A3985" s="79"/>
    </row>
    <row r="3986" spans="1:1" x14ac:dyDescent="0.55000000000000004">
      <c r="A3986" s="79"/>
    </row>
    <row r="3987" spans="1:1" x14ac:dyDescent="0.55000000000000004">
      <c r="A3987" s="79"/>
    </row>
    <row r="3988" spans="1:1" x14ac:dyDescent="0.55000000000000004">
      <c r="A3988" s="79"/>
    </row>
    <row r="3989" spans="1:1" x14ac:dyDescent="0.55000000000000004">
      <c r="A3989" s="79"/>
    </row>
    <row r="3990" spans="1:1" x14ac:dyDescent="0.55000000000000004">
      <c r="A3990" s="79"/>
    </row>
    <row r="3991" spans="1:1" x14ac:dyDescent="0.55000000000000004">
      <c r="A3991" s="79"/>
    </row>
    <row r="3992" spans="1:1" x14ac:dyDescent="0.55000000000000004">
      <c r="A3992" s="79"/>
    </row>
    <row r="3993" spans="1:1" x14ac:dyDescent="0.55000000000000004">
      <c r="A3993" s="79"/>
    </row>
    <row r="3994" spans="1:1" x14ac:dyDescent="0.55000000000000004">
      <c r="A3994" s="79"/>
    </row>
    <row r="3995" spans="1:1" x14ac:dyDescent="0.55000000000000004">
      <c r="A3995" s="79"/>
    </row>
    <row r="3996" spans="1:1" x14ac:dyDescent="0.55000000000000004">
      <c r="A3996" s="79"/>
    </row>
    <row r="3997" spans="1:1" x14ac:dyDescent="0.55000000000000004">
      <c r="A3997" s="79"/>
    </row>
    <row r="3998" spans="1:1" x14ac:dyDescent="0.55000000000000004">
      <c r="A3998" s="79"/>
    </row>
    <row r="3999" spans="1:1" x14ac:dyDescent="0.55000000000000004">
      <c r="A3999" s="79"/>
    </row>
    <row r="4000" spans="1:1" x14ac:dyDescent="0.55000000000000004">
      <c r="A4000" s="79"/>
    </row>
    <row r="4001" spans="1:1" x14ac:dyDescent="0.55000000000000004">
      <c r="A4001" s="79"/>
    </row>
    <row r="4002" spans="1:1" x14ac:dyDescent="0.55000000000000004">
      <c r="A4002" s="79"/>
    </row>
    <row r="4003" spans="1:1" x14ac:dyDescent="0.55000000000000004">
      <c r="A4003" s="79"/>
    </row>
    <row r="4004" spans="1:1" x14ac:dyDescent="0.55000000000000004">
      <c r="A4004" s="79"/>
    </row>
    <row r="4005" spans="1:1" x14ac:dyDescent="0.55000000000000004">
      <c r="A4005" s="79"/>
    </row>
    <row r="4006" spans="1:1" x14ac:dyDescent="0.55000000000000004">
      <c r="A4006" s="79"/>
    </row>
    <row r="4007" spans="1:1" x14ac:dyDescent="0.55000000000000004">
      <c r="A4007" s="79"/>
    </row>
    <row r="4008" spans="1:1" x14ac:dyDescent="0.55000000000000004">
      <c r="A4008" s="79"/>
    </row>
    <row r="4009" spans="1:1" x14ac:dyDescent="0.55000000000000004">
      <c r="A4009" s="79"/>
    </row>
    <row r="4010" spans="1:1" x14ac:dyDescent="0.55000000000000004">
      <c r="A4010" s="79"/>
    </row>
    <row r="4011" spans="1:1" x14ac:dyDescent="0.55000000000000004">
      <c r="A4011" s="79"/>
    </row>
    <row r="4012" spans="1:1" x14ac:dyDescent="0.55000000000000004">
      <c r="A4012" s="79"/>
    </row>
    <row r="4013" spans="1:1" x14ac:dyDescent="0.55000000000000004">
      <c r="A4013" s="79"/>
    </row>
    <row r="4014" spans="1:1" x14ac:dyDescent="0.55000000000000004">
      <c r="A4014" s="79"/>
    </row>
    <row r="4015" spans="1:1" x14ac:dyDescent="0.55000000000000004">
      <c r="A4015" s="79"/>
    </row>
    <row r="4016" spans="1:1" x14ac:dyDescent="0.55000000000000004">
      <c r="A4016" s="79"/>
    </row>
    <row r="4017" spans="1:1" x14ac:dyDescent="0.55000000000000004">
      <c r="A4017" s="79"/>
    </row>
    <row r="4018" spans="1:1" x14ac:dyDescent="0.55000000000000004">
      <c r="A4018" s="79"/>
    </row>
    <row r="4019" spans="1:1" x14ac:dyDescent="0.55000000000000004">
      <c r="A4019" s="79"/>
    </row>
    <row r="4020" spans="1:1" x14ac:dyDescent="0.55000000000000004">
      <c r="A4020" s="79"/>
    </row>
    <row r="4021" spans="1:1" x14ac:dyDescent="0.55000000000000004">
      <c r="A4021" s="79"/>
    </row>
    <row r="4022" spans="1:1" x14ac:dyDescent="0.55000000000000004">
      <c r="A4022" s="79"/>
    </row>
    <row r="4023" spans="1:1" x14ac:dyDescent="0.55000000000000004">
      <c r="A4023" s="79"/>
    </row>
    <row r="4024" spans="1:1" x14ac:dyDescent="0.55000000000000004">
      <c r="A4024" s="79"/>
    </row>
    <row r="4025" spans="1:1" x14ac:dyDescent="0.55000000000000004">
      <c r="A4025" s="79"/>
    </row>
    <row r="4026" spans="1:1" x14ac:dyDescent="0.55000000000000004">
      <c r="A4026" s="79"/>
    </row>
    <row r="4027" spans="1:1" x14ac:dyDescent="0.55000000000000004">
      <c r="A4027" s="79"/>
    </row>
    <row r="4028" spans="1:1" x14ac:dyDescent="0.55000000000000004">
      <c r="A4028" s="79"/>
    </row>
    <row r="4029" spans="1:1" x14ac:dyDescent="0.55000000000000004">
      <c r="A4029" s="79"/>
    </row>
    <row r="4030" spans="1:1" x14ac:dyDescent="0.55000000000000004">
      <c r="A4030" s="79"/>
    </row>
    <row r="4031" spans="1:1" x14ac:dyDescent="0.55000000000000004">
      <c r="A4031" s="79"/>
    </row>
    <row r="4032" spans="1:1" x14ac:dyDescent="0.55000000000000004">
      <c r="A4032" s="79"/>
    </row>
    <row r="4033" spans="1:1" x14ac:dyDescent="0.55000000000000004">
      <c r="A4033" s="79"/>
    </row>
    <row r="4034" spans="1:1" x14ac:dyDescent="0.55000000000000004">
      <c r="A4034" s="79"/>
    </row>
    <row r="4035" spans="1:1" x14ac:dyDescent="0.55000000000000004">
      <c r="A4035" s="79"/>
    </row>
    <row r="4036" spans="1:1" x14ac:dyDescent="0.55000000000000004">
      <c r="A4036" s="79"/>
    </row>
    <row r="4037" spans="1:1" x14ac:dyDescent="0.55000000000000004">
      <c r="A4037" s="79"/>
    </row>
    <row r="4038" spans="1:1" x14ac:dyDescent="0.55000000000000004">
      <c r="A4038" s="79"/>
    </row>
    <row r="4039" spans="1:1" x14ac:dyDescent="0.55000000000000004">
      <c r="A4039" s="79"/>
    </row>
    <row r="4040" spans="1:1" x14ac:dyDescent="0.55000000000000004">
      <c r="A4040" s="79"/>
    </row>
    <row r="4041" spans="1:1" x14ac:dyDescent="0.55000000000000004">
      <c r="A4041" s="79"/>
    </row>
    <row r="4042" spans="1:1" x14ac:dyDescent="0.55000000000000004">
      <c r="A4042" s="79"/>
    </row>
    <row r="4043" spans="1:1" x14ac:dyDescent="0.55000000000000004">
      <c r="A4043" s="79"/>
    </row>
    <row r="4044" spans="1:1" x14ac:dyDescent="0.55000000000000004">
      <c r="A4044" s="79"/>
    </row>
    <row r="4045" spans="1:1" x14ac:dyDescent="0.55000000000000004">
      <c r="A4045" s="79"/>
    </row>
    <row r="4046" spans="1:1" x14ac:dyDescent="0.55000000000000004">
      <c r="A4046" s="79"/>
    </row>
    <row r="4047" spans="1:1" x14ac:dyDescent="0.55000000000000004">
      <c r="A4047" s="79"/>
    </row>
    <row r="4048" spans="1:1" x14ac:dyDescent="0.55000000000000004">
      <c r="A4048" s="79"/>
    </row>
    <row r="4049" spans="1:1" x14ac:dyDescent="0.55000000000000004">
      <c r="A4049" s="79"/>
    </row>
    <row r="4050" spans="1:1" x14ac:dyDescent="0.55000000000000004">
      <c r="A4050" s="79"/>
    </row>
    <row r="4051" spans="1:1" x14ac:dyDescent="0.55000000000000004">
      <c r="A4051" s="79"/>
    </row>
    <row r="4052" spans="1:1" x14ac:dyDescent="0.55000000000000004">
      <c r="A4052" s="79"/>
    </row>
    <row r="4053" spans="1:1" x14ac:dyDescent="0.55000000000000004">
      <c r="A4053" s="79"/>
    </row>
    <row r="4054" spans="1:1" x14ac:dyDescent="0.55000000000000004">
      <c r="A4054" s="79"/>
    </row>
    <row r="4055" spans="1:1" x14ac:dyDescent="0.55000000000000004">
      <c r="A4055" s="79"/>
    </row>
    <row r="4056" spans="1:1" x14ac:dyDescent="0.55000000000000004">
      <c r="A4056" s="79"/>
    </row>
    <row r="4057" spans="1:1" x14ac:dyDescent="0.55000000000000004">
      <c r="A4057" s="79"/>
    </row>
    <row r="4058" spans="1:1" x14ac:dyDescent="0.55000000000000004">
      <c r="A4058" s="79"/>
    </row>
    <row r="4059" spans="1:1" x14ac:dyDescent="0.55000000000000004">
      <c r="A4059" s="79"/>
    </row>
    <row r="4060" spans="1:1" x14ac:dyDescent="0.55000000000000004">
      <c r="A4060" s="79"/>
    </row>
    <row r="4061" spans="1:1" x14ac:dyDescent="0.55000000000000004">
      <c r="A4061" s="79"/>
    </row>
    <row r="4062" spans="1:1" x14ac:dyDescent="0.55000000000000004">
      <c r="A4062" s="79"/>
    </row>
    <row r="4063" spans="1:1" x14ac:dyDescent="0.55000000000000004">
      <c r="A4063" s="79"/>
    </row>
    <row r="4064" spans="1:1" x14ac:dyDescent="0.55000000000000004">
      <c r="A4064" s="79"/>
    </row>
    <row r="4065" spans="1:1" x14ac:dyDescent="0.55000000000000004">
      <c r="A4065" s="79"/>
    </row>
    <row r="4066" spans="1:1" x14ac:dyDescent="0.55000000000000004">
      <c r="A4066" s="79"/>
    </row>
    <row r="4067" spans="1:1" x14ac:dyDescent="0.55000000000000004">
      <c r="A4067" s="79"/>
    </row>
    <row r="4068" spans="1:1" x14ac:dyDescent="0.55000000000000004">
      <c r="A4068" s="79"/>
    </row>
    <row r="4069" spans="1:1" x14ac:dyDescent="0.55000000000000004">
      <c r="A4069" s="79"/>
    </row>
    <row r="4070" spans="1:1" x14ac:dyDescent="0.55000000000000004">
      <c r="A4070" s="79"/>
    </row>
    <row r="4071" spans="1:1" x14ac:dyDescent="0.55000000000000004">
      <c r="A4071" s="79"/>
    </row>
    <row r="4072" spans="1:1" x14ac:dyDescent="0.55000000000000004">
      <c r="A4072" s="79"/>
    </row>
    <row r="4073" spans="1:1" x14ac:dyDescent="0.55000000000000004">
      <c r="A4073" s="79"/>
    </row>
    <row r="4074" spans="1:1" x14ac:dyDescent="0.55000000000000004">
      <c r="A4074" s="79"/>
    </row>
    <row r="4075" spans="1:1" x14ac:dyDescent="0.55000000000000004">
      <c r="A4075" s="79"/>
    </row>
    <row r="4076" spans="1:1" x14ac:dyDescent="0.55000000000000004">
      <c r="A4076" s="79"/>
    </row>
    <row r="4077" spans="1:1" x14ac:dyDescent="0.55000000000000004">
      <c r="A4077" s="79"/>
    </row>
    <row r="4078" spans="1:1" x14ac:dyDescent="0.55000000000000004">
      <c r="A4078" s="79"/>
    </row>
    <row r="4079" spans="1:1" x14ac:dyDescent="0.55000000000000004">
      <c r="A4079" s="79"/>
    </row>
    <row r="4080" spans="1:1" x14ac:dyDescent="0.55000000000000004">
      <c r="A4080" s="79"/>
    </row>
    <row r="4081" spans="1:1" x14ac:dyDescent="0.55000000000000004">
      <c r="A4081" s="79"/>
    </row>
    <row r="4082" spans="1:1" x14ac:dyDescent="0.55000000000000004">
      <c r="A4082" s="79"/>
    </row>
    <row r="4083" spans="1:1" x14ac:dyDescent="0.55000000000000004">
      <c r="A4083" s="79"/>
    </row>
    <row r="4084" spans="1:1" x14ac:dyDescent="0.55000000000000004">
      <c r="A4084" s="79"/>
    </row>
    <row r="4085" spans="1:1" x14ac:dyDescent="0.55000000000000004">
      <c r="A4085" s="79"/>
    </row>
    <row r="4086" spans="1:1" x14ac:dyDescent="0.55000000000000004">
      <c r="A4086" s="79"/>
    </row>
    <row r="4087" spans="1:1" x14ac:dyDescent="0.55000000000000004">
      <c r="A4087" s="79"/>
    </row>
    <row r="4088" spans="1:1" x14ac:dyDescent="0.55000000000000004">
      <c r="A4088" s="79"/>
    </row>
    <row r="4089" spans="1:1" x14ac:dyDescent="0.55000000000000004">
      <c r="A4089" s="79"/>
    </row>
    <row r="4090" spans="1:1" x14ac:dyDescent="0.55000000000000004">
      <c r="A4090" s="79"/>
    </row>
    <row r="4091" spans="1:1" x14ac:dyDescent="0.55000000000000004">
      <c r="A4091" s="79"/>
    </row>
    <row r="4092" spans="1:1" x14ac:dyDescent="0.55000000000000004">
      <c r="A4092" s="79"/>
    </row>
    <row r="4093" spans="1:1" x14ac:dyDescent="0.55000000000000004">
      <c r="A4093" s="79"/>
    </row>
    <row r="4094" spans="1:1" x14ac:dyDescent="0.55000000000000004">
      <c r="A4094" s="79"/>
    </row>
    <row r="4095" spans="1:1" x14ac:dyDescent="0.55000000000000004">
      <c r="A4095" s="79"/>
    </row>
    <row r="4096" spans="1:1" x14ac:dyDescent="0.55000000000000004">
      <c r="A4096" s="79"/>
    </row>
    <row r="4097" spans="1:1" x14ac:dyDescent="0.55000000000000004">
      <c r="A4097" s="79"/>
    </row>
    <row r="4098" spans="1:1" x14ac:dyDescent="0.55000000000000004">
      <c r="A4098" s="79"/>
    </row>
    <row r="4099" spans="1:1" x14ac:dyDescent="0.55000000000000004">
      <c r="A4099" s="79"/>
    </row>
    <row r="4100" spans="1:1" x14ac:dyDescent="0.55000000000000004">
      <c r="A4100" s="79"/>
    </row>
    <row r="4101" spans="1:1" x14ac:dyDescent="0.55000000000000004">
      <c r="A4101" s="79"/>
    </row>
    <row r="4102" spans="1:1" x14ac:dyDescent="0.55000000000000004">
      <c r="A4102" s="79"/>
    </row>
    <row r="4103" spans="1:1" x14ac:dyDescent="0.55000000000000004">
      <c r="A4103" s="79"/>
    </row>
    <row r="4104" spans="1:1" x14ac:dyDescent="0.55000000000000004">
      <c r="A4104" s="79"/>
    </row>
    <row r="4105" spans="1:1" x14ac:dyDescent="0.55000000000000004">
      <c r="A4105" s="79"/>
    </row>
    <row r="4106" spans="1:1" x14ac:dyDescent="0.55000000000000004">
      <c r="A4106" s="79"/>
    </row>
    <row r="4107" spans="1:1" x14ac:dyDescent="0.55000000000000004">
      <c r="A4107" s="79"/>
    </row>
    <row r="4108" spans="1:1" x14ac:dyDescent="0.55000000000000004">
      <c r="A4108" s="79"/>
    </row>
    <row r="4109" spans="1:1" x14ac:dyDescent="0.55000000000000004">
      <c r="A4109" s="79"/>
    </row>
    <row r="4110" spans="1:1" x14ac:dyDescent="0.55000000000000004">
      <c r="A4110" s="79"/>
    </row>
    <row r="4111" spans="1:1" x14ac:dyDescent="0.55000000000000004">
      <c r="A4111" s="79"/>
    </row>
    <row r="4112" spans="1:1" x14ac:dyDescent="0.55000000000000004">
      <c r="A4112" s="79"/>
    </row>
    <row r="4113" spans="1:1" x14ac:dyDescent="0.55000000000000004">
      <c r="A4113" s="79"/>
    </row>
    <row r="4114" spans="1:1" x14ac:dyDescent="0.55000000000000004">
      <c r="A4114" s="79"/>
    </row>
    <row r="4115" spans="1:1" x14ac:dyDescent="0.55000000000000004">
      <c r="A4115" s="79"/>
    </row>
    <row r="4116" spans="1:1" x14ac:dyDescent="0.55000000000000004">
      <c r="A4116" s="79"/>
    </row>
    <row r="4117" spans="1:1" x14ac:dyDescent="0.55000000000000004">
      <c r="A4117" s="79"/>
    </row>
    <row r="4118" spans="1:1" x14ac:dyDescent="0.55000000000000004">
      <c r="A4118" s="79"/>
    </row>
    <row r="4119" spans="1:1" x14ac:dyDescent="0.55000000000000004">
      <c r="A4119" s="79"/>
    </row>
    <row r="4120" spans="1:1" x14ac:dyDescent="0.55000000000000004">
      <c r="A4120" s="79"/>
    </row>
    <row r="4121" spans="1:1" x14ac:dyDescent="0.55000000000000004">
      <c r="A4121" s="79"/>
    </row>
    <row r="4122" spans="1:1" x14ac:dyDescent="0.55000000000000004">
      <c r="A4122" s="79"/>
    </row>
    <row r="4123" spans="1:1" x14ac:dyDescent="0.55000000000000004">
      <c r="A4123" s="79"/>
    </row>
    <row r="4124" spans="1:1" x14ac:dyDescent="0.55000000000000004">
      <c r="A4124" s="79"/>
    </row>
    <row r="4125" spans="1:1" x14ac:dyDescent="0.55000000000000004">
      <c r="A4125" s="79"/>
    </row>
    <row r="4126" spans="1:1" x14ac:dyDescent="0.55000000000000004">
      <c r="A4126" s="79"/>
    </row>
    <row r="4127" spans="1:1" x14ac:dyDescent="0.55000000000000004">
      <c r="A4127" s="79"/>
    </row>
    <row r="4128" spans="1:1" x14ac:dyDescent="0.55000000000000004">
      <c r="A4128" s="79"/>
    </row>
    <row r="4129" spans="1:1" x14ac:dyDescent="0.55000000000000004">
      <c r="A4129" s="79"/>
    </row>
    <row r="4130" spans="1:1" x14ac:dyDescent="0.55000000000000004">
      <c r="A4130" s="79"/>
    </row>
    <row r="4131" spans="1:1" x14ac:dyDescent="0.55000000000000004">
      <c r="A4131" s="79"/>
    </row>
    <row r="4132" spans="1:1" x14ac:dyDescent="0.55000000000000004">
      <c r="A4132" s="79"/>
    </row>
    <row r="4133" spans="1:1" x14ac:dyDescent="0.55000000000000004">
      <c r="A4133" s="79"/>
    </row>
    <row r="4134" spans="1:1" x14ac:dyDescent="0.55000000000000004">
      <c r="A4134" s="79"/>
    </row>
    <row r="4135" spans="1:1" x14ac:dyDescent="0.55000000000000004">
      <c r="A4135" s="79"/>
    </row>
    <row r="4136" spans="1:1" x14ac:dyDescent="0.55000000000000004">
      <c r="A4136" s="79"/>
    </row>
    <row r="4137" spans="1:1" x14ac:dyDescent="0.55000000000000004">
      <c r="A4137" s="79"/>
    </row>
    <row r="4138" spans="1:1" x14ac:dyDescent="0.55000000000000004">
      <c r="A4138" s="79"/>
    </row>
    <row r="4139" spans="1:1" x14ac:dyDescent="0.55000000000000004">
      <c r="A4139" s="79"/>
    </row>
    <row r="4140" spans="1:1" x14ac:dyDescent="0.55000000000000004">
      <c r="A4140" s="79"/>
    </row>
    <row r="4141" spans="1:1" x14ac:dyDescent="0.55000000000000004">
      <c r="A4141" s="79"/>
    </row>
    <row r="4142" spans="1:1" x14ac:dyDescent="0.55000000000000004">
      <c r="A4142" s="79"/>
    </row>
    <row r="4143" spans="1:1" x14ac:dyDescent="0.55000000000000004">
      <c r="A4143" s="79"/>
    </row>
    <row r="4144" spans="1:1" x14ac:dyDescent="0.55000000000000004">
      <c r="A4144" s="79"/>
    </row>
    <row r="4145" spans="1:1" x14ac:dyDescent="0.55000000000000004">
      <c r="A4145" s="79"/>
    </row>
    <row r="4146" spans="1:1" x14ac:dyDescent="0.55000000000000004">
      <c r="A4146" s="79"/>
    </row>
    <row r="4147" spans="1:1" x14ac:dyDescent="0.55000000000000004">
      <c r="A4147" s="79"/>
    </row>
    <row r="4148" spans="1:1" x14ac:dyDescent="0.55000000000000004">
      <c r="A4148" s="79"/>
    </row>
    <row r="4149" spans="1:1" x14ac:dyDescent="0.55000000000000004">
      <c r="A4149" s="79"/>
    </row>
    <row r="4150" spans="1:1" x14ac:dyDescent="0.55000000000000004">
      <c r="A4150" s="79"/>
    </row>
    <row r="4151" spans="1:1" x14ac:dyDescent="0.55000000000000004">
      <c r="A4151" s="79"/>
    </row>
    <row r="4152" spans="1:1" x14ac:dyDescent="0.55000000000000004">
      <c r="A4152" s="79"/>
    </row>
    <row r="4153" spans="1:1" x14ac:dyDescent="0.55000000000000004">
      <c r="A4153" s="79"/>
    </row>
    <row r="4154" spans="1:1" x14ac:dyDescent="0.55000000000000004">
      <c r="A4154" s="79"/>
    </row>
    <row r="4155" spans="1:1" x14ac:dyDescent="0.55000000000000004">
      <c r="A4155" s="79"/>
    </row>
    <row r="4156" spans="1:1" x14ac:dyDescent="0.55000000000000004">
      <c r="A4156" s="79"/>
    </row>
    <row r="4157" spans="1:1" x14ac:dyDescent="0.55000000000000004">
      <c r="A4157" s="79"/>
    </row>
    <row r="4158" spans="1:1" x14ac:dyDescent="0.55000000000000004">
      <c r="A4158" s="79"/>
    </row>
    <row r="4159" spans="1:1" x14ac:dyDescent="0.55000000000000004">
      <c r="A4159" s="79"/>
    </row>
    <row r="4160" spans="1:1" x14ac:dyDescent="0.55000000000000004">
      <c r="A4160" s="79"/>
    </row>
    <row r="4161" spans="1:1" x14ac:dyDescent="0.55000000000000004">
      <c r="A4161" s="79"/>
    </row>
    <row r="4162" spans="1:1" x14ac:dyDescent="0.55000000000000004">
      <c r="A4162" s="79"/>
    </row>
    <row r="4163" spans="1:1" x14ac:dyDescent="0.55000000000000004">
      <c r="A4163" s="79"/>
    </row>
    <row r="4164" spans="1:1" x14ac:dyDescent="0.55000000000000004">
      <c r="A4164" s="79"/>
    </row>
    <row r="4165" spans="1:1" x14ac:dyDescent="0.55000000000000004">
      <c r="A4165" s="79"/>
    </row>
    <row r="4166" spans="1:1" x14ac:dyDescent="0.55000000000000004">
      <c r="A4166" s="79"/>
    </row>
    <row r="4167" spans="1:1" x14ac:dyDescent="0.55000000000000004">
      <c r="A4167" s="79"/>
    </row>
    <row r="4168" spans="1:1" x14ac:dyDescent="0.55000000000000004">
      <c r="A4168" s="79"/>
    </row>
    <row r="4169" spans="1:1" x14ac:dyDescent="0.55000000000000004">
      <c r="A4169" s="79"/>
    </row>
    <row r="4170" spans="1:1" x14ac:dyDescent="0.55000000000000004">
      <c r="A4170" s="79"/>
    </row>
    <row r="4171" spans="1:1" x14ac:dyDescent="0.55000000000000004">
      <c r="A4171" s="79"/>
    </row>
    <row r="4172" spans="1:1" x14ac:dyDescent="0.55000000000000004">
      <c r="A4172" s="79"/>
    </row>
    <row r="4173" spans="1:1" x14ac:dyDescent="0.55000000000000004">
      <c r="A4173" s="79"/>
    </row>
    <row r="4174" spans="1:1" x14ac:dyDescent="0.55000000000000004">
      <c r="A4174" s="79"/>
    </row>
    <row r="4175" spans="1:1" x14ac:dyDescent="0.55000000000000004">
      <c r="A4175" s="79"/>
    </row>
    <row r="4176" spans="1:1" x14ac:dyDescent="0.55000000000000004">
      <c r="A4176" s="79"/>
    </row>
    <row r="4177" spans="1:1" x14ac:dyDescent="0.55000000000000004">
      <c r="A4177" s="79"/>
    </row>
    <row r="4178" spans="1:1" x14ac:dyDescent="0.55000000000000004">
      <c r="A4178" s="79"/>
    </row>
    <row r="4179" spans="1:1" x14ac:dyDescent="0.55000000000000004">
      <c r="A4179" s="79"/>
    </row>
    <row r="4180" spans="1:1" x14ac:dyDescent="0.55000000000000004">
      <c r="A4180" s="79"/>
    </row>
    <row r="4181" spans="1:1" x14ac:dyDescent="0.55000000000000004">
      <c r="A4181" s="79"/>
    </row>
    <row r="4182" spans="1:1" x14ac:dyDescent="0.55000000000000004">
      <c r="A4182" s="79"/>
    </row>
    <row r="4183" spans="1:1" x14ac:dyDescent="0.55000000000000004">
      <c r="A4183" s="79"/>
    </row>
    <row r="4184" spans="1:1" x14ac:dyDescent="0.55000000000000004">
      <c r="A4184" s="79"/>
    </row>
    <row r="4185" spans="1:1" x14ac:dyDescent="0.55000000000000004">
      <c r="A4185" s="79"/>
    </row>
    <row r="4186" spans="1:1" x14ac:dyDescent="0.55000000000000004">
      <c r="A4186" s="79"/>
    </row>
    <row r="4187" spans="1:1" x14ac:dyDescent="0.55000000000000004">
      <c r="A4187" s="79"/>
    </row>
    <row r="4188" spans="1:1" x14ac:dyDescent="0.55000000000000004">
      <c r="A4188" s="79"/>
    </row>
    <row r="4189" spans="1:1" x14ac:dyDescent="0.55000000000000004">
      <c r="A4189" s="79"/>
    </row>
    <row r="4190" spans="1:1" x14ac:dyDescent="0.55000000000000004">
      <c r="A4190" s="79"/>
    </row>
    <row r="4191" spans="1:1" x14ac:dyDescent="0.55000000000000004">
      <c r="A4191" s="79"/>
    </row>
    <row r="4192" spans="1:1" x14ac:dyDescent="0.55000000000000004">
      <c r="A4192" s="79"/>
    </row>
    <row r="4193" spans="1:1" x14ac:dyDescent="0.55000000000000004">
      <c r="A4193" s="79"/>
    </row>
    <row r="4194" spans="1:1" x14ac:dyDescent="0.55000000000000004">
      <c r="A4194" s="79"/>
    </row>
    <row r="4195" spans="1:1" x14ac:dyDescent="0.55000000000000004">
      <c r="A4195" s="79"/>
    </row>
    <row r="4196" spans="1:1" x14ac:dyDescent="0.55000000000000004">
      <c r="A4196" s="79"/>
    </row>
    <row r="4197" spans="1:1" x14ac:dyDescent="0.55000000000000004">
      <c r="A4197" s="79"/>
    </row>
    <row r="4198" spans="1:1" x14ac:dyDescent="0.55000000000000004">
      <c r="A4198" s="79"/>
    </row>
    <row r="4199" spans="1:1" x14ac:dyDescent="0.55000000000000004">
      <c r="A4199" s="79"/>
    </row>
    <row r="4200" spans="1:1" x14ac:dyDescent="0.55000000000000004">
      <c r="A4200" s="79"/>
    </row>
    <row r="4201" spans="1:1" x14ac:dyDescent="0.55000000000000004">
      <c r="A4201" s="79"/>
    </row>
    <row r="4202" spans="1:1" x14ac:dyDescent="0.55000000000000004">
      <c r="A4202" s="79"/>
    </row>
    <row r="4203" spans="1:1" x14ac:dyDescent="0.55000000000000004">
      <c r="A4203" s="79"/>
    </row>
    <row r="4204" spans="1:1" x14ac:dyDescent="0.55000000000000004">
      <c r="A4204" s="79"/>
    </row>
    <row r="4205" spans="1:1" x14ac:dyDescent="0.55000000000000004">
      <c r="A4205" s="79"/>
    </row>
    <row r="4206" spans="1:1" x14ac:dyDescent="0.55000000000000004">
      <c r="A4206" s="79"/>
    </row>
    <row r="4207" spans="1:1" x14ac:dyDescent="0.55000000000000004">
      <c r="A4207" s="79"/>
    </row>
    <row r="4208" spans="1:1" x14ac:dyDescent="0.55000000000000004">
      <c r="A4208" s="79"/>
    </row>
    <row r="4209" spans="1:1" x14ac:dyDescent="0.55000000000000004">
      <c r="A4209" s="79"/>
    </row>
    <row r="4210" spans="1:1" x14ac:dyDescent="0.55000000000000004">
      <c r="A4210" s="79"/>
    </row>
    <row r="4211" spans="1:1" x14ac:dyDescent="0.55000000000000004">
      <c r="A4211" s="79"/>
    </row>
    <row r="4212" spans="1:1" x14ac:dyDescent="0.55000000000000004">
      <c r="A4212" s="79"/>
    </row>
    <row r="4213" spans="1:1" x14ac:dyDescent="0.55000000000000004">
      <c r="A4213" s="79"/>
    </row>
    <row r="4214" spans="1:1" x14ac:dyDescent="0.55000000000000004">
      <c r="A4214" s="79"/>
    </row>
    <row r="4215" spans="1:1" x14ac:dyDescent="0.55000000000000004">
      <c r="A4215" s="79"/>
    </row>
    <row r="4216" spans="1:1" x14ac:dyDescent="0.55000000000000004">
      <c r="A4216" s="79"/>
    </row>
    <row r="4217" spans="1:1" x14ac:dyDescent="0.55000000000000004">
      <c r="A4217" s="79"/>
    </row>
    <row r="4218" spans="1:1" x14ac:dyDescent="0.55000000000000004">
      <c r="A4218" s="79"/>
    </row>
    <row r="4219" spans="1:1" x14ac:dyDescent="0.55000000000000004">
      <c r="A4219" s="79"/>
    </row>
    <row r="4220" spans="1:1" x14ac:dyDescent="0.55000000000000004">
      <c r="A4220" s="79"/>
    </row>
    <row r="4221" spans="1:1" x14ac:dyDescent="0.55000000000000004">
      <c r="A4221" s="79"/>
    </row>
    <row r="4222" spans="1:1" x14ac:dyDescent="0.55000000000000004">
      <c r="A4222" s="79"/>
    </row>
    <row r="4223" spans="1:1" x14ac:dyDescent="0.55000000000000004">
      <c r="A4223" s="79"/>
    </row>
    <row r="4224" spans="1:1" x14ac:dyDescent="0.55000000000000004">
      <c r="A4224" s="79"/>
    </row>
    <row r="4225" spans="1:1" x14ac:dyDescent="0.55000000000000004">
      <c r="A4225" s="79"/>
    </row>
    <row r="4226" spans="1:1" x14ac:dyDescent="0.55000000000000004">
      <c r="A4226" s="79"/>
    </row>
    <row r="4227" spans="1:1" x14ac:dyDescent="0.55000000000000004">
      <c r="A4227" s="79"/>
    </row>
    <row r="4228" spans="1:1" x14ac:dyDescent="0.55000000000000004">
      <c r="A4228" s="79"/>
    </row>
    <row r="4229" spans="1:1" x14ac:dyDescent="0.55000000000000004">
      <c r="A4229" s="79"/>
    </row>
    <row r="4230" spans="1:1" x14ac:dyDescent="0.55000000000000004">
      <c r="A4230" s="79"/>
    </row>
    <row r="4231" spans="1:1" x14ac:dyDescent="0.55000000000000004">
      <c r="A4231" s="79"/>
    </row>
    <row r="4232" spans="1:1" x14ac:dyDescent="0.55000000000000004">
      <c r="A4232" s="79"/>
    </row>
    <row r="4233" spans="1:1" x14ac:dyDescent="0.55000000000000004">
      <c r="A4233" s="79"/>
    </row>
    <row r="4234" spans="1:1" x14ac:dyDescent="0.55000000000000004">
      <c r="A4234" s="79"/>
    </row>
    <row r="4235" spans="1:1" x14ac:dyDescent="0.55000000000000004">
      <c r="A4235" s="79"/>
    </row>
    <row r="4236" spans="1:1" x14ac:dyDescent="0.55000000000000004">
      <c r="A4236" s="79"/>
    </row>
    <row r="4237" spans="1:1" x14ac:dyDescent="0.55000000000000004">
      <c r="A4237" s="79"/>
    </row>
    <row r="4238" spans="1:1" x14ac:dyDescent="0.55000000000000004">
      <c r="A4238" s="79"/>
    </row>
    <row r="4239" spans="1:1" x14ac:dyDescent="0.55000000000000004">
      <c r="A4239" s="79"/>
    </row>
    <row r="4240" spans="1:1" x14ac:dyDescent="0.55000000000000004">
      <c r="A4240" s="79"/>
    </row>
    <row r="4241" spans="1:1" x14ac:dyDescent="0.55000000000000004">
      <c r="A4241" s="79"/>
    </row>
    <row r="4242" spans="1:1" x14ac:dyDescent="0.55000000000000004">
      <c r="A4242" s="79"/>
    </row>
    <row r="4243" spans="1:1" x14ac:dyDescent="0.55000000000000004">
      <c r="A4243" s="79"/>
    </row>
    <row r="4244" spans="1:1" x14ac:dyDescent="0.55000000000000004">
      <c r="A4244" s="79"/>
    </row>
    <row r="4245" spans="1:1" x14ac:dyDescent="0.55000000000000004">
      <c r="A4245" s="79"/>
    </row>
    <row r="4246" spans="1:1" x14ac:dyDescent="0.55000000000000004">
      <c r="A4246" s="79"/>
    </row>
    <row r="4247" spans="1:1" x14ac:dyDescent="0.55000000000000004">
      <c r="A4247" s="79"/>
    </row>
    <row r="4248" spans="1:1" x14ac:dyDescent="0.55000000000000004">
      <c r="A4248" s="79"/>
    </row>
    <row r="4249" spans="1:1" x14ac:dyDescent="0.55000000000000004">
      <c r="A4249" s="79"/>
    </row>
    <row r="4250" spans="1:1" x14ac:dyDescent="0.55000000000000004">
      <c r="A4250" s="79"/>
    </row>
    <row r="4251" spans="1:1" x14ac:dyDescent="0.55000000000000004">
      <c r="A4251" s="79"/>
    </row>
    <row r="4252" spans="1:1" x14ac:dyDescent="0.55000000000000004">
      <c r="A4252" s="79"/>
    </row>
    <row r="4253" spans="1:1" x14ac:dyDescent="0.55000000000000004">
      <c r="A4253" s="79"/>
    </row>
    <row r="4254" spans="1:1" x14ac:dyDescent="0.55000000000000004">
      <c r="A4254" s="79"/>
    </row>
    <row r="4255" spans="1:1" x14ac:dyDescent="0.55000000000000004">
      <c r="A4255" s="79"/>
    </row>
    <row r="4256" spans="1:1" x14ac:dyDescent="0.55000000000000004">
      <c r="A4256" s="79"/>
    </row>
    <row r="4257" spans="1:1" x14ac:dyDescent="0.55000000000000004">
      <c r="A4257" s="79"/>
    </row>
    <row r="4258" spans="1:1" x14ac:dyDescent="0.55000000000000004">
      <c r="A4258" s="79"/>
    </row>
    <row r="4259" spans="1:1" x14ac:dyDescent="0.55000000000000004">
      <c r="A4259" s="79"/>
    </row>
    <row r="4260" spans="1:1" x14ac:dyDescent="0.55000000000000004">
      <c r="A4260" s="79"/>
    </row>
    <row r="4261" spans="1:1" x14ac:dyDescent="0.55000000000000004">
      <c r="A4261" s="79"/>
    </row>
    <row r="4262" spans="1:1" x14ac:dyDescent="0.55000000000000004">
      <c r="A4262" s="79"/>
    </row>
    <row r="4263" spans="1:1" x14ac:dyDescent="0.55000000000000004">
      <c r="A4263" s="79"/>
    </row>
    <row r="4264" spans="1:1" x14ac:dyDescent="0.55000000000000004">
      <c r="A4264" s="79"/>
    </row>
    <row r="4265" spans="1:1" x14ac:dyDescent="0.55000000000000004">
      <c r="A4265" s="79"/>
    </row>
    <row r="4266" spans="1:1" x14ac:dyDescent="0.55000000000000004">
      <c r="A4266" s="79"/>
    </row>
    <row r="4267" spans="1:1" x14ac:dyDescent="0.55000000000000004">
      <c r="A4267" s="79"/>
    </row>
    <row r="4268" spans="1:1" x14ac:dyDescent="0.55000000000000004">
      <c r="A4268" s="79"/>
    </row>
    <row r="4269" spans="1:1" x14ac:dyDescent="0.55000000000000004">
      <c r="A4269" s="79"/>
    </row>
    <row r="4270" spans="1:1" x14ac:dyDescent="0.55000000000000004">
      <c r="A4270" s="79"/>
    </row>
    <row r="4271" spans="1:1" x14ac:dyDescent="0.55000000000000004">
      <c r="A4271" s="79"/>
    </row>
    <row r="4272" spans="1:1" x14ac:dyDescent="0.55000000000000004">
      <c r="A4272" s="79"/>
    </row>
    <row r="4273" spans="1:1" x14ac:dyDescent="0.55000000000000004">
      <c r="A4273" s="79"/>
    </row>
    <row r="4274" spans="1:1" x14ac:dyDescent="0.55000000000000004">
      <c r="A4274" s="79"/>
    </row>
    <row r="4275" spans="1:1" x14ac:dyDescent="0.55000000000000004">
      <c r="A4275" s="79"/>
    </row>
    <row r="4276" spans="1:1" x14ac:dyDescent="0.55000000000000004">
      <c r="A4276" s="79"/>
    </row>
    <row r="4277" spans="1:1" x14ac:dyDescent="0.55000000000000004">
      <c r="A4277" s="79"/>
    </row>
    <row r="4278" spans="1:1" x14ac:dyDescent="0.55000000000000004">
      <c r="A4278" s="79"/>
    </row>
    <row r="4279" spans="1:1" x14ac:dyDescent="0.55000000000000004">
      <c r="A4279" s="79"/>
    </row>
    <row r="4280" spans="1:1" x14ac:dyDescent="0.55000000000000004">
      <c r="A4280" s="79"/>
    </row>
    <row r="4281" spans="1:1" x14ac:dyDescent="0.55000000000000004">
      <c r="A4281" s="79"/>
    </row>
    <row r="4282" spans="1:1" x14ac:dyDescent="0.55000000000000004">
      <c r="A4282" s="79"/>
    </row>
    <row r="4283" spans="1:1" x14ac:dyDescent="0.55000000000000004">
      <c r="A4283" s="79"/>
    </row>
    <row r="4284" spans="1:1" x14ac:dyDescent="0.55000000000000004">
      <c r="A4284" s="79"/>
    </row>
    <row r="4285" spans="1:1" x14ac:dyDescent="0.55000000000000004">
      <c r="A4285" s="79"/>
    </row>
    <row r="4286" spans="1:1" x14ac:dyDescent="0.55000000000000004">
      <c r="A4286" s="79"/>
    </row>
    <row r="4287" spans="1:1" x14ac:dyDescent="0.55000000000000004">
      <c r="A4287" s="79"/>
    </row>
    <row r="4288" spans="1:1" x14ac:dyDescent="0.55000000000000004">
      <c r="A4288" s="79"/>
    </row>
    <row r="4289" spans="1:1" x14ac:dyDescent="0.55000000000000004">
      <c r="A4289" s="79"/>
    </row>
    <row r="4290" spans="1:1" x14ac:dyDescent="0.55000000000000004">
      <c r="A4290" s="79"/>
    </row>
    <row r="4291" spans="1:1" x14ac:dyDescent="0.55000000000000004">
      <c r="A4291" s="79"/>
    </row>
    <row r="4292" spans="1:1" x14ac:dyDescent="0.55000000000000004">
      <c r="A4292" s="79"/>
    </row>
    <row r="4293" spans="1:1" x14ac:dyDescent="0.55000000000000004">
      <c r="A4293" s="79"/>
    </row>
    <row r="4294" spans="1:1" x14ac:dyDescent="0.55000000000000004">
      <c r="A4294" s="79"/>
    </row>
    <row r="4295" spans="1:1" x14ac:dyDescent="0.55000000000000004">
      <c r="A4295" s="79"/>
    </row>
    <row r="4296" spans="1:1" x14ac:dyDescent="0.55000000000000004">
      <c r="A4296" s="79"/>
    </row>
    <row r="4297" spans="1:1" x14ac:dyDescent="0.55000000000000004">
      <c r="A4297" s="79"/>
    </row>
  </sheetData>
  <sheetProtection password="F85C" sheet="1" selectLockedCells="1"/>
  <mergeCells count="404">
    <mergeCell ref="A39:A40"/>
    <mergeCell ref="A41:A42"/>
    <mergeCell ref="B54:B56"/>
    <mergeCell ref="C54:C56"/>
    <mergeCell ref="B74:B76"/>
    <mergeCell ref="C74:C76"/>
    <mergeCell ref="B14:B16"/>
    <mergeCell ref="C14:C16"/>
    <mergeCell ref="A31:A32"/>
    <mergeCell ref="A71:A72"/>
    <mergeCell ref="A791:A792"/>
    <mergeCell ref="M791:M802"/>
    <mergeCell ref="A793:A794"/>
    <mergeCell ref="D794:D796"/>
    <mergeCell ref="A795:A796"/>
    <mergeCell ref="A797:A798"/>
    <mergeCell ref="A799:A800"/>
    <mergeCell ref="A801:A802"/>
    <mergeCell ref="B794:B796"/>
    <mergeCell ref="C794:C796"/>
    <mergeCell ref="A771:A772"/>
    <mergeCell ref="M771:M782"/>
    <mergeCell ref="A773:A774"/>
    <mergeCell ref="D774:D776"/>
    <mergeCell ref="A775:A776"/>
    <mergeCell ref="A777:A778"/>
    <mergeCell ref="A779:A780"/>
    <mergeCell ref="A781:A782"/>
    <mergeCell ref="B774:B776"/>
    <mergeCell ref="C774:C776"/>
    <mergeCell ref="A751:A752"/>
    <mergeCell ref="M751:M762"/>
    <mergeCell ref="A753:A754"/>
    <mergeCell ref="D754:D756"/>
    <mergeCell ref="A755:A756"/>
    <mergeCell ref="A757:A758"/>
    <mergeCell ref="A759:A760"/>
    <mergeCell ref="A761:A762"/>
    <mergeCell ref="B754:B756"/>
    <mergeCell ref="C754:C756"/>
    <mergeCell ref="A731:A732"/>
    <mergeCell ref="M731:M742"/>
    <mergeCell ref="A733:A734"/>
    <mergeCell ref="D734:D736"/>
    <mergeCell ref="A735:A736"/>
    <mergeCell ref="A737:A738"/>
    <mergeCell ref="A739:A740"/>
    <mergeCell ref="A741:A742"/>
    <mergeCell ref="B734:B736"/>
    <mergeCell ref="C734:C736"/>
    <mergeCell ref="A711:A712"/>
    <mergeCell ref="M711:M722"/>
    <mergeCell ref="A713:A714"/>
    <mergeCell ref="D714:D716"/>
    <mergeCell ref="A715:A716"/>
    <mergeCell ref="A717:A718"/>
    <mergeCell ref="A719:A720"/>
    <mergeCell ref="A721:A722"/>
    <mergeCell ref="B714:B716"/>
    <mergeCell ref="C714:C716"/>
    <mergeCell ref="A691:A692"/>
    <mergeCell ref="M691:M702"/>
    <mergeCell ref="A693:A694"/>
    <mergeCell ref="D694:D696"/>
    <mergeCell ref="A695:A696"/>
    <mergeCell ref="A697:A698"/>
    <mergeCell ref="A699:A700"/>
    <mergeCell ref="A701:A702"/>
    <mergeCell ref="B694:B696"/>
    <mergeCell ref="C694:C696"/>
    <mergeCell ref="A671:A672"/>
    <mergeCell ref="M671:M682"/>
    <mergeCell ref="A673:A674"/>
    <mergeCell ref="D674:D676"/>
    <mergeCell ref="A675:A676"/>
    <mergeCell ref="A677:A678"/>
    <mergeCell ref="A679:A680"/>
    <mergeCell ref="A681:A682"/>
    <mergeCell ref="B674:B676"/>
    <mergeCell ref="C674:C676"/>
    <mergeCell ref="A651:A652"/>
    <mergeCell ref="M651:M662"/>
    <mergeCell ref="A653:A654"/>
    <mergeCell ref="D654:D656"/>
    <mergeCell ref="A655:A656"/>
    <mergeCell ref="A657:A658"/>
    <mergeCell ref="A659:A660"/>
    <mergeCell ref="A661:A662"/>
    <mergeCell ref="B654:B656"/>
    <mergeCell ref="C654:C656"/>
    <mergeCell ref="A631:A632"/>
    <mergeCell ref="M631:M642"/>
    <mergeCell ref="A633:A634"/>
    <mergeCell ref="D634:D636"/>
    <mergeCell ref="A635:A636"/>
    <mergeCell ref="A637:A638"/>
    <mergeCell ref="A639:A640"/>
    <mergeCell ref="A641:A642"/>
    <mergeCell ref="B634:B636"/>
    <mergeCell ref="C634:C636"/>
    <mergeCell ref="A611:A612"/>
    <mergeCell ref="M611:M622"/>
    <mergeCell ref="A613:A614"/>
    <mergeCell ref="D614:D616"/>
    <mergeCell ref="A615:A616"/>
    <mergeCell ref="A617:A618"/>
    <mergeCell ref="A619:A620"/>
    <mergeCell ref="A621:A622"/>
    <mergeCell ref="B614:B616"/>
    <mergeCell ref="C614:C616"/>
    <mergeCell ref="A591:A592"/>
    <mergeCell ref="M591:M602"/>
    <mergeCell ref="A593:A594"/>
    <mergeCell ref="D594:D596"/>
    <mergeCell ref="A595:A596"/>
    <mergeCell ref="A597:A598"/>
    <mergeCell ref="A599:A600"/>
    <mergeCell ref="A601:A602"/>
    <mergeCell ref="B594:B596"/>
    <mergeCell ref="C594:C596"/>
    <mergeCell ref="A571:A572"/>
    <mergeCell ref="M571:M582"/>
    <mergeCell ref="A573:A574"/>
    <mergeCell ref="D574:D576"/>
    <mergeCell ref="A575:A576"/>
    <mergeCell ref="A577:A578"/>
    <mergeCell ref="A579:A580"/>
    <mergeCell ref="A581:A582"/>
    <mergeCell ref="B574:B576"/>
    <mergeCell ref="C574:C576"/>
    <mergeCell ref="A551:A552"/>
    <mergeCell ref="M551:M562"/>
    <mergeCell ref="A553:A554"/>
    <mergeCell ref="D554:D556"/>
    <mergeCell ref="A555:A556"/>
    <mergeCell ref="A557:A558"/>
    <mergeCell ref="A559:A560"/>
    <mergeCell ref="A561:A562"/>
    <mergeCell ref="B554:B556"/>
    <mergeCell ref="C554:C556"/>
    <mergeCell ref="A531:A532"/>
    <mergeCell ref="M531:M542"/>
    <mergeCell ref="A533:A534"/>
    <mergeCell ref="D534:D536"/>
    <mergeCell ref="A535:A536"/>
    <mergeCell ref="A537:A538"/>
    <mergeCell ref="A539:A540"/>
    <mergeCell ref="A541:A542"/>
    <mergeCell ref="B534:B536"/>
    <mergeCell ref="C534:C536"/>
    <mergeCell ref="A511:A512"/>
    <mergeCell ref="M511:M522"/>
    <mergeCell ref="A513:A514"/>
    <mergeCell ref="D514:D516"/>
    <mergeCell ref="A515:A516"/>
    <mergeCell ref="A517:A518"/>
    <mergeCell ref="A519:A520"/>
    <mergeCell ref="A521:A522"/>
    <mergeCell ref="B514:B516"/>
    <mergeCell ref="C514:C516"/>
    <mergeCell ref="A491:A492"/>
    <mergeCell ref="M491:M502"/>
    <mergeCell ref="A493:A494"/>
    <mergeCell ref="D494:D496"/>
    <mergeCell ref="A495:A496"/>
    <mergeCell ref="A497:A498"/>
    <mergeCell ref="A499:A500"/>
    <mergeCell ref="A501:A502"/>
    <mergeCell ref="B494:B496"/>
    <mergeCell ref="C494:C496"/>
    <mergeCell ref="A471:A472"/>
    <mergeCell ref="M471:M482"/>
    <mergeCell ref="A473:A474"/>
    <mergeCell ref="D474:D476"/>
    <mergeCell ref="A475:A476"/>
    <mergeCell ref="A477:A478"/>
    <mergeCell ref="A479:A480"/>
    <mergeCell ref="A481:A482"/>
    <mergeCell ref="B474:B476"/>
    <mergeCell ref="C474:C476"/>
    <mergeCell ref="A451:A452"/>
    <mergeCell ref="M451:M462"/>
    <mergeCell ref="A453:A454"/>
    <mergeCell ref="D454:D456"/>
    <mergeCell ref="A455:A456"/>
    <mergeCell ref="A457:A458"/>
    <mergeCell ref="A459:A460"/>
    <mergeCell ref="A461:A462"/>
    <mergeCell ref="B454:B456"/>
    <mergeCell ref="C454:C456"/>
    <mergeCell ref="A431:A432"/>
    <mergeCell ref="M431:M442"/>
    <mergeCell ref="A433:A434"/>
    <mergeCell ref="D434:D436"/>
    <mergeCell ref="A435:A436"/>
    <mergeCell ref="A437:A438"/>
    <mergeCell ref="A439:A440"/>
    <mergeCell ref="A441:A442"/>
    <mergeCell ref="B434:B436"/>
    <mergeCell ref="C434:C436"/>
    <mergeCell ref="A411:A412"/>
    <mergeCell ref="M411:M422"/>
    <mergeCell ref="A413:A414"/>
    <mergeCell ref="D414:D416"/>
    <mergeCell ref="A415:A416"/>
    <mergeCell ref="A417:A418"/>
    <mergeCell ref="A419:A420"/>
    <mergeCell ref="A421:A422"/>
    <mergeCell ref="B414:B416"/>
    <mergeCell ref="C414:C416"/>
    <mergeCell ref="A391:A392"/>
    <mergeCell ref="M391:M402"/>
    <mergeCell ref="A393:A394"/>
    <mergeCell ref="D394:D396"/>
    <mergeCell ref="A395:A396"/>
    <mergeCell ref="A397:A398"/>
    <mergeCell ref="A399:A400"/>
    <mergeCell ref="A401:A402"/>
    <mergeCell ref="B394:B396"/>
    <mergeCell ref="C394:C396"/>
    <mergeCell ref="A371:A372"/>
    <mergeCell ref="M371:M382"/>
    <mergeCell ref="A373:A374"/>
    <mergeCell ref="D374:D376"/>
    <mergeCell ref="A375:A376"/>
    <mergeCell ref="A377:A378"/>
    <mergeCell ref="A379:A380"/>
    <mergeCell ref="A381:A382"/>
    <mergeCell ref="B374:B376"/>
    <mergeCell ref="C374:C376"/>
    <mergeCell ref="A351:A352"/>
    <mergeCell ref="M351:M362"/>
    <mergeCell ref="A353:A354"/>
    <mergeCell ref="D354:D356"/>
    <mergeCell ref="A355:A356"/>
    <mergeCell ref="A357:A358"/>
    <mergeCell ref="A359:A360"/>
    <mergeCell ref="A361:A362"/>
    <mergeCell ref="B354:B356"/>
    <mergeCell ref="C354:C356"/>
    <mergeCell ref="A331:A332"/>
    <mergeCell ref="M331:M342"/>
    <mergeCell ref="A333:A334"/>
    <mergeCell ref="D334:D336"/>
    <mergeCell ref="A335:A336"/>
    <mergeCell ref="A337:A338"/>
    <mergeCell ref="A339:A340"/>
    <mergeCell ref="A341:A342"/>
    <mergeCell ref="B334:B336"/>
    <mergeCell ref="C334:C336"/>
    <mergeCell ref="A311:A312"/>
    <mergeCell ref="M311:M322"/>
    <mergeCell ref="A313:A314"/>
    <mergeCell ref="D314:D316"/>
    <mergeCell ref="A315:A316"/>
    <mergeCell ref="A317:A318"/>
    <mergeCell ref="A319:A320"/>
    <mergeCell ref="A321:A322"/>
    <mergeCell ref="B314:B316"/>
    <mergeCell ref="C314:C316"/>
    <mergeCell ref="A291:A292"/>
    <mergeCell ref="M291:M302"/>
    <mergeCell ref="A293:A294"/>
    <mergeCell ref="D294:D296"/>
    <mergeCell ref="A295:A296"/>
    <mergeCell ref="A297:A298"/>
    <mergeCell ref="A299:A300"/>
    <mergeCell ref="A301:A302"/>
    <mergeCell ref="B294:B296"/>
    <mergeCell ref="C294:C296"/>
    <mergeCell ref="A271:A272"/>
    <mergeCell ref="M271:M282"/>
    <mergeCell ref="A273:A274"/>
    <mergeCell ref="D274:D276"/>
    <mergeCell ref="A275:A276"/>
    <mergeCell ref="A277:A278"/>
    <mergeCell ref="A279:A280"/>
    <mergeCell ref="A281:A282"/>
    <mergeCell ref="B274:B276"/>
    <mergeCell ref="C274:C276"/>
    <mergeCell ref="A251:A252"/>
    <mergeCell ref="M251:M262"/>
    <mergeCell ref="A253:A254"/>
    <mergeCell ref="D254:D256"/>
    <mergeCell ref="A255:A256"/>
    <mergeCell ref="A257:A258"/>
    <mergeCell ref="A259:A260"/>
    <mergeCell ref="A261:A262"/>
    <mergeCell ref="B254:B256"/>
    <mergeCell ref="C254:C256"/>
    <mergeCell ref="A231:A232"/>
    <mergeCell ref="M231:M242"/>
    <mergeCell ref="A233:A234"/>
    <mergeCell ref="D234:D236"/>
    <mergeCell ref="A235:A236"/>
    <mergeCell ref="A237:A238"/>
    <mergeCell ref="A239:A240"/>
    <mergeCell ref="A241:A242"/>
    <mergeCell ref="B234:B236"/>
    <mergeCell ref="C234:C236"/>
    <mergeCell ref="A211:A212"/>
    <mergeCell ref="M211:M222"/>
    <mergeCell ref="A213:A214"/>
    <mergeCell ref="D214:D216"/>
    <mergeCell ref="A215:A216"/>
    <mergeCell ref="A217:A218"/>
    <mergeCell ref="A219:A220"/>
    <mergeCell ref="A221:A222"/>
    <mergeCell ref="B214:B216"/>
    <mergeCell ref="C214:C216"/>
    <mergeCell ref="A191:A192"/>
    <mergeCell ref="M191:M202"/>
    <mergeCell ref="A193:A194"/>
    <mergeCell ref="D194:D196"/>
    <mergeCell ref="A195:A196"/>
    <mergeCell ref="A197:A198"/>
    <mergeCell ref="A199:A200"/>
    <mergeCell ref="A201:A202"/>
    <mergeCell ref="B194:B196"/>
    <mergeCell ref="C194:C196"/>
    <mergeCell ref="A171:A172"/>
    <mergeCell ref="M171:M182"/>
    <mergeCell ref="A173:A174"/>
    <mergeCell ref="D174:D176"/>
    <mergeCell ref="A175:A176"/>
    <mergeCell ref="A177:A178"/>
    <mergeCell ref="A179:A180"/>
    <mergeCell ref="A181:A182"/>
    <mergeCell ref="B174:B176"/>
    <mergeCell ref="C174:C176"/>
    <mergeCell ref="A151:A152"/>
    <mergeCell ref="M151:M162"/>
    <mergeCell ref="A153:A154"/>
    <mergeCell ref="D154:D156"/>
    <mergeCell ref="A155:A156"/>
    <mergeCell ref="A157:A158"/>
    <mergeCell ref="A159:A160"/>
    <mergeCell ref="A161:A162"/>
    <mergeCell ref="B154:B156"/>
    <mergeCell ref="C154:C156"/>
    <mergeCell ref="A131:A132"/>
    <mergeCell ref="M131:M142"/>
    <mergeCell ref="A133:A134"/>
    <mergeCell ref="D134:D136"/>
    <mergeCell ref="A135:A136"/>
    <mergeCell ref="A137:A138"/>
    <mergeCell ref="A139:A140"/>
    <mergeCell ref="A141:A142"/>
    <mergeCell ref="B134:B136"/>
    <mergeCell ref="C134:C136"/>
    <mergeCell ref="A111:A112"/>
    <mergeCell ref="M111:M122"/>
    <mergeCell ref="A113:A114"/>
    <mergeCell ref="D114:D116"/>
    <mergeCell ref="A115:A116"/>
    <mergeCell ref="A117:A118"/>
    <mergeCell ref="A119:A120"/>
    <mergeCell ref="A121:A122"/>
    <mergeCell ref="B114:B116"/>
    <mergeCell ref="C114:C116"/>
    <mergeCell ref="A91:A92"/>
    <mergeCell ref="M91:M102"/>
    <mergeCell ref="A93:A94"/>
    <mergeCell ref="D94:D96"/>
    <mergeCell ref="A95:A96"/>
    <mergeCell ref="A97:A98"/>
    <mergeCell ref="A99:A100"/>
    <mergeCell ref="A101:A102"/>
    <mergeCell ref="B94:B96"/>
    <mergeCell ref="C94:C96"/>
    <mergeCell ref="M71:M82"/>
    <mergeCell ref="A73:A74"/>
    <mergeCell ref="D74:D76"/>
    <mergeCell ref="A75:A76"/>
    <mergeCell ref="A77:A78"/>
    <mergeCell ref="A79:A80"/>
    <mergeCell ref="A81:A82"/>
    <mergeCell ref="A19:A20"/>
    <mergeCell ref="A21:A22"/>
    <mergeCell ref="M31:M42"/>
    <mergeCell ref="A33:A34"/>
    <mergeCell ref="B34:B36"/>
    <mergeCell ref="C34:C36"/>
    <mergeCell ref="D34:D36"/>
    <mergeCell ref="A35:A36"/>
    <mergeCell ref="A37:A38"/>
    <mergeCell ref="A51:A52"/>
    <mergeCell ref="M51:M62"/>
    <mergeCell ref="A53:A54"/>
    <mergeCell ref="D54:D56"/>
    <mergeCell ref="A55:A56"/>
    <mergeCell ref="A57:A58"/>
    <mergeCell ref="A59:A60"/>
    <mergeCell ref="A61:A62"/>
    <mergeCell ref="C3:F3"/>
    <mergeCell ref="K3:L3"/>
    <mergeCell ref="M3:Q3"/>
    <mergeCell ref="T3:V3"/>
    <mergeCell ref="A11:A12"/>
    <mergeCell ref="M11:M22"/>
    <mergeCell ref="A13:A14"/>
    <mergeCell ref="D14:D16"/>
    <mergeCell ref="A15:A16"/>
    <mergeCell ref="A17:A18"/>
  </mergeCells>
  <phoneticPr fontId="1"/>
  <conditionalFormatting sqref="T11:T28">
    <cfRule type="cellIs" dxfId="513" priority="8092" operator="lessThan">
      <formula>0</formula>
    </cfRule>
  </conditionalFormatting>
  <conditionalFormatting sqref="I11:I28">
    <cfRule type="cellIs" dxfId="512" priority="8091" operator="notBetween">
      <formula>0</formula>
      <formula>10</formula>
    </cfRule>
  </conditionalFormatting>
  <conditionalFormatting sqref="T43:T48">
    <cfRule type="cellIs" dxfId="511" priority="7924" operator="lessThan">
      <formula>0</formula>
    </cfRule>
  </conditionalFormatting>
  <conditionalFormatting sqref="I43:I48">
    <cfRule type="cellIs" dxfId="510" priority="7923" operator="notBetween">
      <formula>0</formula>
      <formula>10</formula>
    </cfRule>
  </conditionalFormatting>
  <conditionalFormatting sqref="T31:T42">
    <cfRule type="cellIs" dxfId="509" priority="3598" operator="lessThan">
      <formula>0</formula>
    </cfRule>
  </conditionalFormatting>
  <conditionalFormatting sqref="I31:I42">
    <cfRule type="cellIs" dxfId="508" priority="3597" operator="notBetween">
      <formula>0</formula>
      <formula>10</formula>
    </cfRule>
  </conditionalFormatting>
  <conditionalFormatting sqref="T63:T68">
    <cfRule type="cellIs" dxfId="507" priority="3514" operator="lessThan">
      <formula>0</formula>
    </cfRule>
  </conditionalFormatting>
  <conditionalFormatting sqref="I63:I68">
    <cfRule type="cellIs" dxfId="506" priority="3513" operator="notBetween">
      <formula>0</formula>
      <formula>10</formula>
    </cfRule>
  </conditionalFormatting>
  <conditionalFormatting sqref="T51:T62">
    <cfRule type="cellIs" dxfId="505" priority="3508" operator="lessThan">
      <formula>0</formula>
    </cfRule>
  </conditionalFormatting>
  <conditionalFormatting sqref="I51:I62">
    <cfRule type="cellIs" dxfId="504" priority="3507" operator="notBetween">
      <formula>0</formula>
      <formula>10</formula>
    </cfRule>
  </conditionalFormatting>
  <conditionalFormatting sqref="T83:T88">
    <cfRule type="cellIs" dxfId="503" priority="3424" operator="lessThan">
      <formula>0</formula>
    </cfRule>
  </conditionalFormatting>
  <conditionalFormatting sqref="I83:I88">
    <cfRule type="cellIs" dxfId="502" priority="3423" operator="notBetween">
      <formula>0</formula>
      <formula>10</formula>
    </cfRule>
  </conditionalFormatting>
  <conditionalFormatting sqref="T71:T82">
    <cfRule type="cellIs" dxfId="501" priority="3418" operator="lessThan">
      <formula>0</formula>
    </cfRule>
  </conditionalFormatting>
  <conditionalFormatting sqref="I71:I82">
    <cfRule type="cellIs" dxfId="500" priority="3417" operator="notBetween">
      <formula>0</formula>
      <formula>10</formula>
    </cfRule>
  </conditionalFormatting>
  <conditionalFormatting sqref="T103:T108">
    <cfRule type="cellIs" dxfId="499" priority="3334" operator="lessThan">
      <formula>0</formula>
    </cfRule>
  </conditionalFormatting>
  <conditionalFormatting sqref="I103:I108">
    <cfRule type="cellIs" dxfId="498" priority="3333" operator="notBetween">
      <formula>0</formula>
      <formula>10</formula>
    </cfRule>
  </conditionalFormatting>
  <conditionalFormatting sqref="T91:T102">
    <cfRule type="cellIs" dxfId="497" priority="3328" operator="lessThan">
      <formula>0</formula>
    </cfRule>
  </conditionalFormatting>
  <conditionalFormatting sqref="I91:I102">
    <cfRule type="cellIs" dxfId="496" priority="3327" operator="notBetween">
      <formula>0</formula>
      <formula>10</formula>
    </cfRule>
  </conditionalFormatting>
  <conditionalFormatting sqref="T123:T128">
    <cfRule type="cellIs" dxfId="495" priority="3244" operator="lessThan">
      <formula>0</formula>
    </cfRule>
  </conditionalFormatting>
  <conditionalFormatting sqref="I123:I128">
    <cfRule type="cellIs" dxfId="494" priority="3243" operator="notBetween">
      <formula>0</formula>
      <formula>10</formula>
    </cfRule>
  </conditionalFormatting>
  <conditionalFormatting sqref="T111:T122">
    <cfRule type="cellIs" dxfId="493" priority="3238" operator="lessThan">
      <formula>0</formula>
    </cfRule>
  </conditionalFormatting>
  <conditionalFormatting sqref="I111:I122">
    <cfRule type="cellIs" dxfId="492" priority="3237" operator="notBetween">
      <formula>0</formula>
      <formula>10</formula>
    </cfRule>
  </conditionalFormatting>
  <conditionalFormatting sqref="T143:T148">
    <cfRule type="cellIs" dxfId="491" priority="3154" operator="lessThan">
      <formula>0</formula>
    </cfRule>
  </conditionalFormatting>
  <conditionalFormatting sqref="I143:I148">
    <cfRule type="cellIs" dxfId="490" priority="3153" operator="notBetween">
      <formula>0</formula>
      <formula>10</formula>
    </cfRule>
  </conditionalFormatting>
  <conditionalFormatting sqref="T131:T142">
    <cfRule type="cellIs" dxfId="489" priority="3148" operator="lessThan">
      <formula>0</formula>
    </cfRule>
  </conditionalFormatting>
  <conditionalFormatting sqref="I131:I142">
    <cfRule type="cellIs" dxfId="488" priority="3147" operator="notBetween">
      <formula>0</formula>
      <formula>10</formula>
    </cfRule>
  </conditionalFormatting>
  <conditionalFormatting sqref="T163:T168">
    <cfRule type="cellIs" dxfId="487" priority="3064" operator="lessThan">
      <formula>0</formula>
    </cfRule>
  </conditionalFormatting>
  <conditionalFormatting sqref="I163:I168">
    <cfRule type="cellIs" dxfId="486" priority="3063" operator="notBetween">
      <formula>0</formula>
      <formula>10</formula>
    </cfRule>
  </conditionalFormatting>
  <conditionalFormatting sqref="T151:T162">
    <cfRule type="cellIs" dxfId="485" priority="3058" operator="lessThan">
      <formula>0</formula>
    </cfRule>
  </conditionalFormatting>
  <conditionalFormatting sqref="I151:I162">
    <cfRule type="cellIs" dxfId="484" priority="3057" operator="notBetween">
      <formula>0</formula>
      <formula>10</formula>
    </cfRule>
  </conditionalFormatting>
  <conditionalFormatting sqref="T183:T188">
    <cfRule type="cellIs" dxfId="483" priority="2974" operator="lessThan">
      <formula>0</formula>
    </cfRule>
  </conditionalFormatting>
  <conditionalFormatting sqref="I183:I188">
    <cfRule type="cellIs" dxfId="482" priority="2973" operator="notBetween">
      <formula>0</formula>
      <formula>10</formula>
    </cfRule>
  </conditionalFormatting>
  <conditionalFormatting sqref="T171:T182">
    <cfRule type="cellIs" dxfId="481" priority="2968" operator="lessThan">
      <formula>0</formula>
    </cfRule>
  </conditionalFormatting>
  <conditionalFormatting sqref="I171:I182">
    <cfRule type="cellIs" dxfId="480" priority="2967" operator="notBetween">
      <formula>0</formula>
      <formula>10</formula>
    </cfRule>
  </conditionalFormatting>
  <conditionalFormatting sqref="T203:T208">
    <cfRule type="cellIs" dxfId="479" priority="2884" operator="lessThan">
      <formula>0</formula>
    </cfRule>
  </conditionalFormatting>
  <conditionalFormatting sqref="I203:I208">
    <cfRule type="cellIs" dxfId="478" priority="2883" operator="notBetween">
      <formula>0</formula>
      <formula>10</formula>
    </cfRule>
  </conditionalFormatting>
  <conditionalFormatting sqref="T191:T202">
    <cfRule type="cellIs" dxfId="477" priority="2878" operator="lessThan">
      <formula>0</formula>
    </cfRule>
  </conditionalFormatting>
  <conditionalFormatting sqref="I191:I202">
    <cfRule type="cellIs" dxfId="476" priority="2877" operator="notBetween">
      <formula>0</formula>
      <formula>10</formula>
    </cfRule>
  </conditionalFormatting>
  <conditionalFormatting sqref="T223:T228">
    <cfRule type="cellIs" dxfId="475" priority="2794" operator="lessThan">
      <formula>0</formula>
    </cfRule>
  </conditionalFormatting>
  <conditionalFormatting sqref="I223:I228">
    <cfRule type="cellIs" dxfId="474" priority="2793" operator="notBetween">
      <formula>0</formula>
      <formula>10</formula>
    </cfRule>
  </conditionalFormatting>
  <conditionalFormatting sqref="T211:T222">
    <cfRule type="cellIs" dxfId="473" priority="2788" operator="lessThan">
      <formula>0</formula>
    </cfRule>
  </conditionalFormatting>
  <conditionalFormatting sqref="I211:I222">
    <cfRule type="cellIs" dxfId="472" priority="2787" operator="notBetween">
      <formula>0</formula>
      <formula>10</formula>
    </cfRule>
  </conditionalFormatting>
  <conditionalFormatting sqref="T243:T248">
    <cfRule type="cellIs" dxfId="471" priority="2704" operator="lessThan">
      <formula>0</formula>
    </cfRule>
  </conditionalFormatting>
  <conditionalFormatting sqref="I243:I248">
    <cfRule type="cellIs" dxfId="470" priority="2703" operator="notBetween">
      <formula>0</formula>
      <formula>10</formula>
    </cfRule>
  </conditionalFormatting>
  <conditionalFormatting sqref="T231:T242">
    <cfRule type="cellIs" dxfId="469" priority="2698" operator="lessThan">
      <formula>0</formula>
    </cfRule>
  </conditionalFormatting>
  <conditionalFormatting sqref="I231:I242">
    <cfRule type="cellIs" dxfId="468" priority="2697" operator="notBetween">
      <formula>0</formula>
      <formula>10</formula>
    </cfRule>
  </conditionalFormatting>
  <conditionalFormatting sqref="T263:T268">
    <cfRule type="cellIs" dxfId="467" priority="2614" operator="lessThan">
      <formula>0</formula>
    </cfRule>
  </conditionalFormatting>
  <conditionalFormatting sqref="I263:I268">
    <cfRule type="cellIs" dxfId="466" priority="2613" operator="notBetween">
      <formula>0</formula>
      <formula>10</formula>
    </cfRule>
  </conditionalFormatting>
  <conditionalFormatting sqref="T251:T262">
    <cfRule type="cellIs" dxfId="465" priority="2608" operator="lessThan">
      <formula>0</formula>
    </cfRule>
  </conditionalFormatting>
  <conditionalFormatting sqref="I251:I262">
    <cfRule type="cellIs" dxfId="464" priority="2607" operator="notBetween">
      <formula>0</formula>
      <formula>10</formula>
    </cfRule>
  </conditionalFormatting>
  <conditionalFormatting sqref="T283:T288">
    <cfRule type="cellIs" dxfId="463" priority="2524" operator="lessThan">
      <formula>0</formula>
    </cfRule>
  </conditionalFormatting>
  <conditionalFormatting sqref="I283:I288">
    <cfRule type="cellIs" dxfId="462" priority="2523" operator="notBetween">
      <formula>0</formula>
      <formula>10</formula>
    </cfRule>
  </conditionalFormatting>
  <conditionalFormatting sqref="T271:T282">
    <cfRule type="cellIs" dxfId="461" priority="2518" operator="lessThan">
      <formula>0</formula>
    </cfRule>
  </conditionalFormatting>
  <conditionalFormatting sqref="I271:I282">
    <cfRule type="cellIs" dxfId="460" priority="2517" operator="notBetween">
      <formula>0</formula>
      <formula>10</formula>
    </cfRule>
  </conditionalFormatting>
  <conditionalFormatting sqref="T303:T308">
    <cfRule type="cellIs" dxfId="459" priority="2434" operator="lessThan">
      <formula>0</formula>
    </cfRule>
  </conditionalFormatting>
  <conditionalFormatting sqref="I303:I308">
    <cfRule type="cellIs" dxfId="458" priority="2433" operator="notBetween">
      <formula>0</formula>
      <formula>10</formula>
    </cfRule>
  </conditionalFormatting>
  <conditionalFormatting sqref="T291:T302">
    <cfRule type="cellIs" dxfId="457" priority="2428" operator="lessThan">
      <formula>0</formula>
    </cfRule>
  </conditionalFormatting>
  <conditionalFormatting sqref="I291:I302">
    <cfRule type="cellIs" dxfId="456" priority="2427" operator="notBetween">
      <formula>0</formula>
      <formula>10</formula>
    </cfRule>
  </conditionalFormatting>
  <conditionalFormatting sqref="T323:T328">
    <cfRule type="cellIs" dxfId="455" priority="2344" operator="lessThan">
      <formula>0</formula>
    </cfRule>
  </conditionalFormatting>
  <conditionalFormatting sqref="I323:I328">
    <cfRule type="cellIs" dxfId="454" priority="2343" operator="notBetween">
      <formula>0</formula>
      <formula>10</formula>
    </cfRule>
  </conditionalFormatting>
  <conditionalFormatting sqref="T311:T322">
    <cfRule type="cellIs" dxfId="453" priority="2338" operator="lessThan">
      <formula>0</formula>
    </cfRule>
  </conditionalFormatting>
  <conditionalFormatting sqref="I311:I322">
    <cfRule type="cellIs" dxfId="452" priority="2337" operator="notBetween">
      <formula>0</formula>
      <formula>10</formula>
    </cfRule>
  </conditionalFormatting>
  <conditionalFormatting sqref="T343:T348">
    <cfRule type="cellIs" dxfId="451" priority="2254" operator="lessThan">
      <formula>0</formula>
    </cfRule>
  </conditionalFormatting>
  <conditionalFormatting sqref="I343:I348">
    <cfRule type="cellIs" dxfId="450" priority="2253" operator="notBetween">
      <formula>0</formula>
      <formula>10</formula>
    </cfRule>
  </conditionalFormatting>
  <conditionalFormatting sqref="T331:T342">
    <cfRule type="cellIs" dxfId="449" priority="2248" operator="lessThan">
      <formula>0</formula>
    </cfRule>
  </conditionalFormatting>
  <conditionalFormatting sqref="I331:I342">
    <cfRule type="cellIs" dxfId="448" priority="2247" operator="notBetween">
      <formula>0</formula>
      <formula>10</formula>
    </cfRule>
  </conditionalFormatting>
  <conditionalFormatting sqref="T363:T368">
    <cfRule type="cellIs" dxfId="447" priority="2164" operator="lessThan">
      <formula>0</formula>
    </cfRule>
  </conditionalFormatting>
  <conditionalFormatting sqref="I363:I368">
    <cfRule type="cellIs" dxfId="446" priority="2163" operator="notBetween">
      <formula>0</formula>
      <formula>10</formula>
    </cfRule>
  </conditionalFormatting>
  <conditionalFormatting sqref="T351:T362">
    <cfRule type="cellIs" dxfId="445" priority="2158" operator="lessThan">
      <formula>0</formula>
    </cfRule>
  </conditionalFormatting>
  <conditionalFormatting sqref="I351:I362">
    <cfRule type="cellIs" dxfId="444" priority="2157" operator="notBetween">
      <formula>0</formula>
      <formula>10</formula>
    </cfRule>
  </conditionalFormatting>
  <conditionalFormatting sqref="T383:T388">
    <cfRule type="cellIs" dxfId="443" priority="2074" operator="lessThan">
      <formula>0</formula>
    </cfRule>
  </conditionalFormatting>
  <conditionalFormatting sqref="I383:I388">
    <cfRule type="cellIs" dxfId="442" priority="2073" operator="notBetween">
      <formula>0</formula>
      <formula>10</formula>
    </cfRule>
  </conditionalFormatting>
  <conditionalFormatting sqref="T371:T382">
    <cfRule type="cellIs" dxfId="441" priority="2068" operator="lessThan">
      <formula>0</formula>
    </cfRule>
  </conditionalFormatting>
  <conditionalFormatting sqref="I371:I382">
    <cfRule type="cellIs" dxfId="440" priority="2067" operator="notBetween">
      <formula>0</formula>
      <formula>10</formula>
    </cfRule>
  </conditionalFormatting>
  <conditionalFormatting sqref="T403:T408">
    <cfRule type="cellIs" dxfId="439" priority="1984" operator="lessThan">
      <formula>0</formula>
    </cfRule>
  </conditionalFormatting>
  <conditionalFormatting sqref="I403:I408">
    <cfRule type="cellIs" dxfId="438" priority="1983" operator="notBetween">
      <formula>0</formula>
      <formula>10</formula>
    </cfRule>
  </conditionalFormatting>
  <conditionalFormatting sqref="T391:T402">
    <cfRule type="cellIs" dxfId="437" priority="1978" operator="lessThan">
      <formula>0</formula>
    </cfRule>
  </conditionalFormatting>
  <conditionalFormatting sqref="I391:I402">
    <cfRule type="cellIs" dxfId="436" priority="1977" operator="notBetween">
      <formula>0</formula>
      <formula>10</formula>
    </cfRule>
  </conditionalFormatting>
  <conditionalFormatting sqref="T423:T428">
    <cfRule type="cellIs" dxfId="435" priority="1894" operator="lessThan">
      <formula>0</formula>
    </cfRule>
  </conditionalFormatting>
  <conditionalFormatting sqref="I423:I428">
    <cfRule type="cellIs" dxfId="434" priority="1893" operator="notBetween">
      <formula>0</formula>
      <formula>10</formula>
    </cfRule>
  </conditionalFormatting>
  <conditionalFormatting sqref="T411:T422">
    <cfRule type="cellIs" dxfId="433" priority="1888" operator="lessThan">
      <formula>0</formula>
    </cfRule>
  </conditionalFormatting>
  <conditionalFormatting sqref="I411:I422">
    <cfRule type="cellIs" dxfId="432" priority="1887" operator="notBetween">
      <formula>0</formula>
      <formula>10</formula>
    </cfRule>
  </conditionalFormatting>
  <conditionalFormatting sqref="T443:T448">
    <cfRule type="cellIs" dxfId="431" priority="1804" operator="lessThan">
      <formula>0</formula>
    </cfRule>
  </conditionalFormatting>
  <conditionalFormatting sqref="I443:I448">
    <cfRule type="cellIs" dxfId="430" priority="1803" operator="notBetween">
      <formula>0</formula>
      <formula>10</formula>
    </cfRule>
  </conditionalFormatting>
  <conditionalFormatting sqref="T431:T442">
    <cfRule type="cellIs" dxfId="429" priority="1798" operator="lessThan">
      <formula>0</formula>
    </cfRule>
  </conditionalFormatting>
  <conditionalFormatting sqref="I431:I442">
    <cfRule type="cellIs" dxfId="428" priority="1797" operator="notBetween">
      <formula>0</formula>
      <formula>10</formula>
    </cfRule>
  </conditionalFormatting>
  <conditionalFormatting sqref="T463:T468">
    <cfRule type="cellIs" dxfId="427" priority="1714" operator="lessThan">
      <formula>0</formula>
    </cfRule>
  </conditionalFormatting>
  <conditionalFormatting sqref="I463:I468">
    <cfRule type="cellIs" dxfId="426" priority="1713" operator="notBetween">
      <formula>0</formula>
      <formula>10</formula>
    </cfRule>
  </conditionalFormatting>
  <conditionalFormatting sqref="T451:T462">
    <cfRule type="cellIs" dxfId="425" priority="1708" operator="lessThan">
      <formula>0</formula>
    </cfRule>
  </conditionalFormatting>
  <conditionalFormatting sqref="I451:I462">
    <cfRule type="cellIs" dxfId="424" priority="1707" operator="notBetween">
      <formula>0</formula>
      <formula>10</formula>
    </cfRule>
  </conditionalFormatting>
  <conditionalFormatting sqref="T483:T488">
    <cfRule type="cellIs" dxfId="423" priority="1624" operator="lessThan">
      <formula>0</formula>
    </cfRule>
  </conditionalFormatting>
  <conditionalFormatting sqref="I483:I488">
    <cfRule type="cellIs" dxfId="422" priority="1623" operator="notBetween">
      <formula>0</formula>
      <formula>10</formula>
    </cfRule>
  </conditionalFormatting>
  <conditionalFormatting sqref="T471:T482">
    <cfRule type="cellIs" dxfId="421" priority="1618" operator="lessThan">
      <formula>0</formula>
    </cfRule>
  </conditionalFormatting>
  <conditionalFormatting sqref="I471:I482">
    <cfRule type="cellIs" dxfId="420" priority="1617" operator="notBetween">
      <formula>0</formula>
      <formula>10</formula>
    </cfRule>
  </conditionalFormatting>
  <conditionalFormatting sqref="T503:T508">
    <cfRule type="cellIs" dxfId="419" priority="1534" operator="lessThan">
      <formula>0</formula>
    </cfRule>
  </conditionalFormatting>
  <conditionalFormatting sqref="I503:I508">
    <cfRule type="cellIs" dxfId="418" priority="1533" operator="notBetween">
      <formula>0</formula>
      <formula>10</formula>
    </cfRule>
  </conditionalFormatting>
  <conditionalFormatting sqref="T491:T502">
    <cfRule type="cellIs" dxfId="417" priority="1528" operator="lessThan">
      <formula>0</formula>
    </cfRule>
  </conditionalFormatting>
  <conditionalFormatting sqref="I491:I502">
    <cfRule type="cellIs" dxfId="416" priority="1527" operator="notBetween">
      <formula>0</formula>
      <formula>10</formula>
    </cfRule>
  </conditionalFormatting>
  <conditionalFormatting sqref="T523:T528">
    <cfRule type="cellIs" dxfId="415" priority="1444" operator="lessThan">
      <formula>0</formula>
    </cfRule>
  </conditionalFormatting>
  <conditionalFormatting sqref="I523:I528">
    <cfRule type="cellIs" dxfId="414" priority="1443" operator="notBetween">
      <formula>0</formula>
      <formula>10</formula>
    </cfRule>
  </conditionalFormatting>
  <conditionalFormatting sqref="T511:T522">
    <cfRule type="cellIs" dxfId="413" priority="1438" operator="lessThan">
      <formula>0</formula>
    </cfRule>
  </conditionalFormatting>
  <conditionalFormatting sqref="I511:I522">
    <cfRule type="cellIs" dxfId="412" priority="1437" operator="notBetween">
      <formula>0</formula>
      <formula>10</formula>
    </cfRule>
  </conditionalFormatting>
  <conditionalFormatting sqref="T543:T548">
    <cfRule type="cellIs" dxfId="411" priority="1354" operator="lessThan">
      <formula>0</formula>
    </cfRule>
  </conditionalFormatting>
  <conditionalFormatting sqref="I543:I548">
    <cfRule type="cellIs" dxfId="410" priority="1353" operator="notBetween">
      <formula>0</formula>
      <formula>10</formula>
    </cfRule>
  </conditionalFormatting>
  <conditionalFormatting sqref="T531:T542">
    <cfRule type="cellIs" dxfId="409" priority="1348" operator="lessThan">
      <formula>0</formula>
    </cfRule>
  </conditionalFormatting>
  <conditionalFormatting sqref="I531:I542">
    <cfRule type="cellIs" dxfId="408" priority="1347" operator="notBetween">
      <formula>0</formula>
      <formula>10</formula>
    </cfRule>
  </conditionalFormatting>
  <conditionalFormatting sqref="T563:T568">
    <cfRule type="cellIs" dxfId="407" priority="1264" operator="lessThan">
      <formula>0</formula>
    </cfRule>
  </conditionalFormatting>
  <conditionalFormatting sqref="I563:I568">
    <cfRule type="cellIs" dxfId="406" priority="1263" operator="notBetween">
      <formula>0</formula>
      <formula>10</formula>
    </cfRule>
  </conditionalFormatting>
  <conditionalFormatting sqref="T551:T562">
    <cfRule type="cellIs" dxfId="405" priority="1258" operator="lessThan">
      <formula>0</formula>
    </cfRule>
  </conditionalFormatting>
  <conditionalFormatting sqref="I551:I562">
    <cfRule type="cellIs" dxfId="404" priority="1257" operator="notBetween">
      <formula>0</formula>
      <formula>10</formula>
    </cfRule>
  </conditionalFormatting>
  <conditionalFormatting sqref="T583:T588">
    <cfRule type="cellIs" dxfId="403" priority="1174" operator="lessThan">
      <formula>0</formula>
    </cfRule>
  </conditionalFormatting>
  <conditionalFormatting sqref="I583:I588">
    <cfRule type="cellIs" dxfId="402" priority="1173" operator="notBetween">
      <formula>0</formula>
      <formula>10</formula>
    </cfRule>
  </conditionalFormatting>
  <conditionalFormatting sqref="T571:T582">
    <cfRule type="cellIs" dxfId="401" priority="1168" operator="lessThan">
      <formula>0</formula>
    </cfRule>
  </conditionalFormatting>
  <conditionalFormatting sqref="I571:I582">
    <cfRule type="cellIs" dxfId="400" priority="1167" operator="notBetween">
      <formula>0</formula>
      <formula>10</formula>
    </cfRule>
  </conditionalFormatting>
  <conditionalFormatting sqref="T603:T608">
    <cfRule type="cellIs" dxfId="399" priority="1084" operator="lessThan">
      <formula>0</formula>
    </cfRule>
  </conditionalFormatting>
  <conditionalFormatting sqref="I603:I608">
    <cfRule type="cellIs" dxfId="398" priority="1083" operator="notBetween">
      <formula>0</formula>
      <formula>10</formula>
    </cfRule>
  </conditionalFormatting>
  <conditionalFormatting sqref="T591:T602">
    <cfRule type="cellIs" dxfId="397" priority="1078" operator="lessThan">
      <formula>0</formula>
    </cfRule>
  </conditionalFormatting>
  <conditionalFormatting sqref="I591:I602">
    <cfRule type="cellIs" dxfId="396" priority="1077" operator="notBetween">
      <formula>0</formula>
      <formula>10</formula>
    </cfRule>
  </conditionalFormatting>
  <conditionalFormatting sqref="T623:T628">
    <cfRule type="cellIs" dxfId="395" priority="994" operator="lessThan">
      <formula>0</formula>
    </cfRule>
  </conditionalFormatting>
  <conditionalFormatting sqref="I623:I628">
    <cfRule type="cellIs" dxfId="394" priority="993" operator="notBetween">
      <formula>0</formula>
      <formula>10</formula>
    </cfRule>
  </conditionalFormatting>
  <conditionalFormatting sqref="T611:T622">
    <cfRule type="cellIs" dxfId="393" priority="988" operator="lessThan">
      <formula>0</formula>
    </cfRule>
  </conditionalFormatting>
  <conditionalFormatting sqref="I611:I622">
    <cfRule type="cellIs" dxfId="392" priority="987" operator="notBetween">
      <formula>0</formula>
      <formula>10</formula>
    </cfRule>
  </conditionalFormatting>
  <conditionalFormatting sqref="T643:T648">
    <cfRule type="cellIs" dxfId="391" priority="904" operator="lessThan">
      <formula>0</formula>
    </cfRule>
  </conditionalFormatting>
  <conditionalFormatting sqref="I643:I648">
    <cfRule type="cellIs" dxfId="390" priority="903" operator="notBetween">
      <formula>0</formula>
      <formula>10</formula>
    </cfRule>
  </conditionalFormatting>
  <conditionalFormatting sqref="T631:T642">
    <cfRule type="cellIs" dxfId="389" priority="898" operator="lessThan">
      <formula>0</formula>
    </cfRule>
  </conditionalFormatting>
  <conditionalFormatting sqref="I631:I642">
    <cfRule type="cellIs" dxfId="388" priority="897" operator="notBetween">
      <formula>0</formula>
      <formula>10</formula>
    </cfRule>
  </conditionalFormatting>
  <conditionalFormatting sqref="T663:T668">
    <cfRule type="cellIs" dxfId="387" priority="814" operator="lessThan">
      <formula>0</formula>
    </cfRule>
  </conditionalFormatting>
  <conditionalFormatting sqref="I663:I668">
    <cfRule type="cellIs" dxfId="386" priority="813" operator="notBetween">
      <formula>0</formula>
      <formula>10</formula>
    </cfRule>
  </conditionalFormatting>
  <conditionalFormatting sqref="T651:T662">
    <cfRule type="cellIs" dxfId="385" priority="808" operator="lessThan">
      <formula>0</formula>
    </cfRule>
  </conditionalFormatting>
  <conditionalFormatting sqref="I651:I662">
    <cfRule type="cellIs" dxfId="384" priority="807" operator="notBetween">
      <formula>0</formula>
      <formula>10</formula>
    </cfRule>
  </conditionalFormatting>
  <conditionalFormatting sqref="T683:T688">
    <cfRule type="cellIs" dxfId="383" priority="724" operator="lessThan">
      <formula>0</formula>
    </cfRule>
  </conditionalFormatting>
  <conditionalFormatting sqref="I683:I688">
    <cfRule type="cellIs" dxfId="382" priority="723" operator="notBetween">
      <formula>0</formula>
      <formula>10</formula>
    </cfRule>
  </conditionalFormatting>
  <conditionalFormatting sqref="T671:T682">
    <cfRule type="cellIs" dxfId="381" priority="718" operator="lessThan">
      <formula>0</formula>
    </cfRule>
  </conditionalFormatting>
  <conditionalFormatting sqref="I671:I682">
    <cfRule type="cellIs" dxfId="380" priority="717" operator="notBetween">
      <formula>0</formula>
      <formula>10</formula>
    </cfRule>
  </conditionalFormatting>
  <conditionalFormatting sqref="T703:T708">
    <cfRule type="cellIs" dxfId="379" priority="634" operator="lessThan">
      <formula>0</formula>
    </cfRule>
  </conditionalFormatting>
  <conditionalFormatting sqref="I703:I708">
    <cfRule type="cellIs" dxfId="378" priority="633" operator="notBetween">
      <formula>0</formula>
      <formula>10</formula>
    </cfRule>
  </conditionalFormatting>
  <conditionalFormatting sqref="T691:T702">
    <cfRule type="cellIs" dxfId="377" priority="628" operator="lessThan">
      <formula>0</formula>
    </cfRule>
  </conditionalFormatting>
  <conditionalFormatting sqref="I691:I702">
    <cfRule type="cellIs" dxfId="376" priority="627" operator="notBetween">
      <formula>0</formula>
      <formula>10</formula>
    </cfRule>
  </conditionalFormatting>
  <conditionalFormatting sqref="T723:T728">
    <cfRule type="cellIs" dxfId="375" priority="544" operator="lessThan">
      <formula>0</formula>
    </cfRule>
  </conditionalFormatting>
  <conditionalFormatting sqref="I723:I728">
    <cfRule type="cellIs" dxfId="374" priority="543" operator="notBetween">
      <formula>0</formula>
      <formula>10</formula>
    </cfRule>
  </conditionalFormatting>
  <conditionalFormatting sqref="T711:T722">
    <cfRule type="cellIs" dxfId="373" priority="538" operator="lessThan">
      <formula>0</formula>
    </cfRule>
  </conditionalFormatting>
  <conditionalFormatting sqref="I711:I722">
    <cfRule type="cellIs" dxfId="372" priority="537" operator="notBetween">
      <formula>0</formula>
      <formula>10</formula>
    </cfRule>
  </conditionalFormatting>
  <conditionalFormatting sqref="T743:T748">
    <cfRule type="cellIs" dxfId="371" priority="454" operator="lessThan">
      <formula>0</formula>
    </cfRule>
  </conditionalFormatting>
  <conditionalFormatting sqref="I743:I748">
    <cfRule type="cellIs" dxfId="370" priority="453" operator="notBetween">
      <formula>0</formula>
      <formula>10</formula>
    </cfRule>
  </conditionalFormatting>
  <conditionalFormatting sqref="T731:T742">
    <cfRule type="cellIs" dxfId="369" priority="448" operator="lessThan">
      <formula>0</formula>
    </cfRule>
  </conditionalFormatting>
  <conditionalFormatting sqref="I731:I742">
    <cfRule type="cellIs" dxfId="368" priority="447" operator="notBetween">
      <formula>0</formula>
      <formula>10</formula>
    </cfRule>
  </conditionalFormatting>
  <conditionalFormatting sqref="T763:T768">
    <cfRule type="cellIs" dxfId="367" priority="364" operator="lessThan">
      <formula>0</formula>
    </cfRule>
  </conditionalFormatting>
  <conditionalFormatting sqref="I763:I768">
    <cfRule type="cellIs" dxfId="366" priority="363" operator="notBetween">
      <formula>0</formula>
      <formula>10</formula>
    </cfRule>
  </conditionalFormatting>
  <conditionalFormatting sqref="T751:T762">
    <cfRule type="cellIs" dxfId="365" priority="358" operator="lessThan">
      <formula>0</formula>
    </cfRule>
  </conditionalFormatting>
  <conditionalFormatting sqref="I751:I762">
    <cfRule type="cellIs" dxfId="364" priority="357" operator="notBetween">
      <formula>0</formula>
      <formula>10</formula>
    </cfRule>
  </conditionalFormatting>
  <conditionalFormatting sqref="T783:T788">
    <cfRule type="cellIs" dxfId="363" priority="274" operator="lessThan">
      <formula>0</formula>
    </cfRule>
  </conditionalFormatting>
  <conditionalFormatting sqref="I783:I788">
    <cfRule type="cellIs" dxfId="362" priority="273" operator="notBetween">
      <formula>0</formula>
      <formula>10</formula>
    </cfRule>
  </conditionalFormatting>
  <conditionalFormatting sqref="T771:T782">
    <cfRule type="cellIs" dxfId="361" priority="268" operator="lessThan">
      <formula>0</formula>
    </cfRule>
  </conditionalFormatting>
  <conditionalFormatting sqref="I771:I782">
    <cfRule type="cellIs" dxfId="360" priority="267" operator="notBetween">
      <formula>0</formula>
      <formula>10</formula>
    </cfRule>
  </conditionalFormatting>
  <conditionalFormatting sqref="T803:T805">
    <cfRule type="cellIs" dxfId="359" priority="184" operator="lessThan">
      <formula>0</formula>
    </cfRule>
  </conditionalFormatting>
  <conditionalFormatting sqref="I803:I805">
    <cfRule type="cellIs" dxfId="358" priority="183" operator="notBetween">
      <formula>0</formula>
      <formula>10</formula>
    </cfRule>
  </conditionalFormatting>
  <conditionalFormatting sqref="T791:T802">
    <cfRule type="cellIs" dxfId="357" priority="178" operator="lessThan">
      <formula>0</formula>
    </cfRule>
  </conditionalFormatting>
  <conditionalFormatting sqref="I791:I802">
    <cfRule type="cellIs" dxfId="356" priority="177" operator="notBetween">
      <formula>0</formula>
      <formula>10</formula>
    </cfRule>
  </conditionalFormatting>
  <conditionalFormatting sqref="N11:R802">
    <cfRule type="expression" dxfId="355" priority="1">
      <formula>IF($L11="なし",TRUE)</formula>
    </cfRule>
  </conditionalFormatting>
  <conditionalFormatting sqref="O11:P802">
    <cfRule type="expression" dxfId="354" priority="2">
      <formula>IF(OR($N11="【宿舎借上げ】",$N11="【補助対象外】"),TRUE)</formula>
    </cfRule>
  </conditionalFormatting>
  <conditionalFormatting sqref="Q11:R802">
    <cfRule type="expression" dxfId="353" priority="3">
      <formula>IF(OR($N11="【住宅手当】",$N11="【補助対象外】"),TRUE)</formula>
    </cfRule>
  </conditionalFormatting>
  <dataValidations count="7">
    <dataValidation type="list" allowBlank="1" showInputMessage="1" showErrorMessage="1" sqref="L11:L28 L31:L48 L51:L68 L71:L88 L91:L108 L111:L128 L131:L148 L151:L168 L171:L188 L191:L208 L211:L228 L231:L248 L251:L268 L271:L288 L291:L308 L311:L328 L331:L348 L351:L368 L371:L388 L391:L408 L411:L428 L431:L448 L451:L468 L471:L488 L491:L508 L511:L528 L531:L548 L551:L568 L571:L588 L591:L608 L611:L628 L631:L648 L651:L668 L671:L688 L691:L708 L711:L728 L731:L748 L751:L768 L771:L788 L791:L805">
      <formula1>"なし,【あり】"</formula1>
    </dataValidation>
    <dataValidation type="list" allowBlank="1" showInputMessage="1" showErrorMessage="1" sqref="N11:N28 N31:N48 N51:N68 N71:N88 N91:N108 N111:N128 N131:N148 N151:N168 N171:N188 N191:N208 N211:N228 N231:N248 N251:N268 N271:N288 N291:N308 N311:N328 N331:N348 N351:N368 N371:N388 N391:N408 N411:N428 N431:N448 N451:N468 N471:N488 N491:N508 N511:N528 N531:N548 N551:N568 N571:N588 N591:N608 N611:N628 N631:N648 N651:N668 N671:N688 N691:N708 N711:N728 N731:N748 N751:N768 N771:N788 N791:N805">
      <formula1>$A$1:$A$3</formula1>
    </dataValidation>
    <dataValidation type="list" allowBlank="1" showInputMessage="1" showErrorMessage="1" sqref="S11:S28 S31:S48 S51:S68 S71:S88 S91:S108 S111:S128 S131:S148 S151:S168 S171:S188 S191:S208 S211:S228 S231:S248 S251:S268 S271:S288 S291:S308 S311:S328 S331:S348 S351:S368 S371:S388 S391:S408 S411:S428 S431:S448 S451:S468 S471:S488 S491:S508 S511:S528 S531:S548 S551:S568 S571:S588 S591:S608 S611:S628 S631:S648 S651:S668 S671:S688 S691:S708 S711:S728 S731:S748 S751:S768 S771:S788 S791:S805">
      <formula1>"標準エリア,加算エリア,神戸市外"</formula1>
    </dataValidation>
    <dataValidation type="custom" allowBlank="1" showInputMessage="1" showErrorMessage="1" sqref="Q11:Q28 Q31:Q48 Q51:Q68 Q71:Q88 Q91:Q108 Q111:Q128 Q131:Q148 Q151:Q168 Q171:Q188 Q191:Q208 Q211:Q228 Q231:Q248 Q251:Q268 Q271:Q288 Q291:Q308 Q311:Q328 Q331:Q348 Q351:Q368 Q371:Q388 Q391:Q408 Q411:Q428 Q431:Q448 Q451:Q468 Q471:Q488 Q491:Q508 Q511:Q528 Q531:Q548 Q551:Q568 Q571:Q588 Q591:Q608 Q611:Q628 Q631:Q648 Q651:Q668 Q671:Q688 Q691:Q708 Q711:Q728 Q731:Q748 Q751:Q768 Q771:Q788 Q791:Q805">
      <formula1>N11="【宿舎借上げ】"</formula1>
    </dataValidation>
    <dataValidation type="custom" allowBlank="1" showInputMessage="1" showErrorMessage="1" sqref="R11:R28 R31:R48 R51:R68 R71:R88 R91:R108 R111:R128 R131:R148 R151:R168 R171:R188 R191:R208 R211:R228 R231:R248 R251:R268 R271:R288 R291:R308 R311:R328 R331:R348 R351:R368 R371:R388 R391:R408 R411:R428 R431:R448 R451:R468 R471:R488 R491:R508 R511:R528 R531:R548 R551:R568 R571:R588 R591:R608 R611:R628 R631:R648 R651:R668 R671:R688 R691:R708 R711:R728 R731:R748 R751:R768 R771:R788 R791:R805">
      <formula1>N11="【宿舎借上げ】"</formula1>
    </dataValidation>
    <dataValidation type="custom" allowBlank="1" showInputMessage="1" showErrorMessage="1" sqref="O11:O28 O31:O48 O51:O68 O71:O88 O91:O108 O111:O128 O131:O148 O151:O168 O171:O188 O191:O208 O211:O228 O231:O248 O251:O268 O271:O288 O291:O308 O311:O328 O331:O348 O351:O368 O371:O388 O391:O408 O411:O428 O431:O448 O451:O468 O471:O488 O491:O508 O511:O528 O531:O548 O551:O568 O571:O588 O591:O608 O611:O628 O631:O648 O651:O668 O671:O688 O691:O708 O711:O728 O731:O748 O751:O768 O771:O788 O791:O805">
      <formula1>N11="【住宅手当】"</formula1>
    </dataValidation>
    <dataValidation type="custom" allowBlank="1" showInputMessage="1" showErrorMessage="1" sqref="P11:P28 P31:P48 P51:P68 P71:P88 P91:P108 P111:P128 P131:P148 P151:P168 P171:P188 P191:P208 P211:P228 P231:P248 P251:P268 P271:P288 P291:P308 P311:P328 P331:P348 P351:P368 P371:P388 P391:P408 P411:P428 P431:P448 P451:P468 P471:P488 P491:P508 P511:P528 P531:P548 P551:P568 P571:P588 P591:P608 P611:P628 P631:P648 P651:P668 P671:P688 P691:P708 P711:P728 P731:P748 P751:P768 P771:P788 P791:P805">
      <formula1>N11="【住宅手当】"</formula1>
    </dataValidation>
  </dataValidations>
  <pageMargins left="0.7" right="0.7" top="0.75" bottom="0.75" header="0.3" footer="0.3"/>
  <pageSetup paperSize="9" scale="60" fitToHeight="0" orientation="landscape" r:id="rId1"/>
  <ignoredErrors>
    <ignoredError sqref="AC1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G4297"/>
  <sheetViews>
    <sheetView showGridLines="0" topLeftCell="A7" zoomScale="80" zoomScaleNormal="80" workbookViewId="0">
      <selection activeCell="N18" sqref="N18"/>
    </sheetView>
  </sheetViews>
  <sheetFormatPr defaultColWidth="8.6640625" defaultRowHeight="19.5" x14ac:dyDescent="0.55000000000000004"/>
  <cols>
    <col min="1" max="1" width="6.5" style="78" customWidth="1"/>
    <col min="2" max="4" width="21.83203125" style="1" customWidth="1"/>
    <col min="5" max="5" width="4.9140625" style="1" customWidth="1"/>
    <col min="6" max="6" width="6.08203125" style="1" customWidth="1"/>
    <col min="7" max="8" width="12" style="149" hidden="1" customWidth="1"/>
    <col min="9" max="9" width="9.6640625" style="1" hidden="1" customWidth="1"/>
    <col min="10" max="10" width="17.58203125" style="149" customWidth="1"/>
    <col min="11" max="11" width="17.58203125" style="1" customWidth="1"/>
    <col min="12" max="12" width="10.83203125" style="1" bestFit="1" customWidth="1"/>
    <col min="13" max="13" width="4" style="1" bestFit="1" customWidth="1"/>
    <col min="14" max="14" width="14.33203125" style="149" bestFit="1" customWidth="1"/>
    <col min="15" max="15" width="11.6640625" style="1" customWidth="1"/>
    <col min="16" max="16" width="11.4140625" style="1" customWidth="1"/>
    <col min="17" max="17" width="11" style="1" bestFit="1" customWidth="1"/>
    <col min="18" max="18" width="14.1640625" style="1" customWidth="1"/>
    <col min="19" max="19" width="15.1640625" style="1" bestFit="1" customWidth="1"/>
    <col min="20" max="20" width="14.58203125" style="1" customWidth="1"/>
    <col min="21" max="21" width="14.6640625" style="1" hidden="1" customWidth="1"/>
    <col min="22" max="22" width="22" style="149" customWidth="1"/>
    <col min="23" max="23" width="8.6640625" style="1"/>
    <col min="24" max="24" width="12" style="1" hidden="1" customWidth="1"/>
    <col min="25" max="33" width="18.4140625" style="1" hidden="1" customWidth="1"/>
    <col min="34" max="34" width="18.4140625" style="1" customWidth="1"/>
    <col min="35" max="16384" width="8.6640625" style="1"/>
  </cols>
  <sheetData>
    <row r="1" spans="1:33" x14ac:dyDescent="0.55000000000000004">
      <c r="A1" s="78" t="s">
        <v>20</v>
      </c>
    </row>
    <row r="2" spans="1:33" ht="63" customHeight="1" thickBot="1" x14ac:dyDescent="0.6">
      <c r="A2" s="78" t="s">
        <v>76</v>
      </c>
      <c r="B2" s="56" t="s">
        <v>169</v>
      </c>
      <c r="C2" s="56"/>
      <c r="D2" s="56"/>
      <c r="E2" s="56"/>
      <c r="F2" s="56"/>
    </row>
    <row r="3" spans="1:33" ht="37.25" customHeight="1" thickBot="1" x14ac:dyDescent="0.6">
      <c r="A3" s="78" t="s">
        <v>77</v>
      </c>
      <c r="B3" s="85" t="s">
        <v>64</v>
      </c>
      <c r="C3" s="316">
        <f>IF('変更シート（２回目）'!M3=0,'変更シート（２回目）'!C3,'変更シート（２回目）'!M3)</f>
        <v>0</v>
      </c>
      <c r="D3" s="317"/>
      <c r="E3" s="317"/>
      <c r="F3" s="318"/>
      <c r="G3" s="123"/>
      <c r="H3" s="123"/>
      <c r="I3" s="123"/>
      <c r="J3" s="124"/>
      <c r="K3" s="319" t="s">
        <v>117</v>
      </c>
      <c r="L3" s="319"/>
      <c r="M3" s="320"/>
      <c r="N3" s="345"/>
      <c r="O3" s="345"/>
      <c r="P3" s="345"/>
      <c r="Q3" s="346"/>
      <c r="S3" s="113" t="s">
        <v>80</v>
      </c>
      <c r="T3" s="313">
        <f>D21+D41+D61+D81+D101+D121+D141+D161+D181+D201+D221+D241+D261+D281+D301+D321+D341+D361+D381+D401+D421+D441+D461+D481+D501+D521+D541+D561+D581+D601+D621+D641+D661+D681+D701+D721+D741+D761+D781+D801</f>
        <v>0</v>
      </c>
      <c r="U3" s="314"/>
      <c r="V3" s="314"/>
    </row>
    <row r="4" spans="1:33" ht="1.25" customHeight="1" x14ac:dyDescent="0.55000000000000004">
      <c r="B4" s="85"/>
      <c r="C4" s="124"/>
      <c r="D4" s="124"/>
      <c r="E4" s="124"/>
      <c r="F4" s="124"/>
      <c r="G4" s="152"/>
      <c r="H4" s="152"/>
      <c r="I4" s="152"/>
      <c r="J4" s="124"/>
      <c r="K4" s="148"/>
      <c r="L4" s="148"/>
      <c r="M4" s="153"/>
      <c r="N4" s="153"/>
      <c r="O4" s="153"/>
      <c r="P4" s="153"/>
      <c r="Q4" s="153"/>
      <c r="S4" s="129"/>
      <c r="T4" s="150"/>
      <c r="U4" s="150"/>
      <c r="V4" s="150"/>
    </row>
    <row r="5" spans="1:33" ht="1.25" customHeight="1" x14ac:dyDescent="0.55000000000000004">
      <c r="B5" s="85"/>
      <c r="C5" s="124"/>
      <c r="D5" s="124"/>
      <c r="E5" s="124"/>
      <c r="F5" s="124"/>
      <c r="G5" s="152"/>
      <c r="H5" s="152"/>
      <c r="I5" s="152"/>
      <c r="J5" s="124"/>
      <c r="K5" s="148"/>
      <c r="L5" s="148"/>
      <c r="M5" s="153"/>
      <c r="N5" s="153"/>
      <c r="O5" s="153"/>
      <c r="P5" s="153"/>
      <c r="Q5" s="153"/>
      <c r="S5" s="129"/>
      <c r="T5" s="150"/>
      <c r="U5" s="150"/>
      <c r="V5" s="150"/>
    </row>
    <row r="6" spans="1:33" ht="1.25" customHeight="1" x14ac:dyDescent="0.55000000000000004">
      <c r="B6" s="85"/>
      <c r="C6" s="124"/>
      <c r="D6" s="124"/>
      <c r="E6" s="124"/>
      <c r="F6" s="124"/>
      <c r="G6" s="152"/>
      <c r="H6" s="152"/>
      <c r="I6" s="152"/>
      <c r="J6" s="124"/>
      <c r="K6" s="148"/>
      <c r="L6" s="148"/>
      <c r="M6" s="153"/>
      <c r="N6" s="153"/>
      <c r="O6" s="153"/>
      <c r="P6" s="153"/>
      <c r="Q6" s="153"/>
      <c r="S6" s="129"/>
      <c r="T6" s="150"/>
      <c r="U6" s="150"/>
      <c r="V6" s="150"/>
    </row>
    <row r="7" spans="1:33" ht="1.25" customHeight="1" x14ac:dyDescent="0.55000000000000004">
      <c r="B7" s="85"/>
      <c r="C7" s="124"/>
      <c r="D7" s="124"/>
      <c r="E7" s="124"/>
      <c r="F7" s="124"/>
      <c r="G7" s="152"/>
      <c r="H7" s="152"/>
      <c r="I7" s="152"/>
      <c r="J7" s="124"/>
      <c r="K7" s="148"/>
      <c r="L7" s="148"/>
      <c r="M7" s="153"/>
      <c r="N7" s="153"/>
      <c r="O7" s="153"/>
      <c r="P7" s="153"/>
      <c r="Q7" s="153"/>
      <c r="S7" s="129"/>
      <c r="T7" s="150"/>
      <c r="U7" s="150"/>
      <c r="V7" s="150"/>
    </row>
    <row r="8" spans="1:33" ht="1.25" customHeight="1" x14ac:dyDescent="0.55000000000000004">
      <c r="B8" s="85"/>
      <c r="C8" s="124"/>
      <c r="D8" s="124"/>
      <c r="E8" s="124"/>
      <c r="F8" s="124"/>
      <c r="G8" s="152"/>
      <c r="H8" s="152"/>
      <c r="I8" s="152"/>
      <c r="J8" s="124"/>
      <c r="K8" s="148"/>
      <c r="L8" s="148"/>
      <c r="M8" s="153"/>
      <c r="N8" s="153"/>
      <c r="O8" s="153"/>
      <c r="P8" s="153"/>
      <c r="Q8" s="153"/>
      <c r="S8" s="129"/>
      <c r="T8" s="150"/>
      <c r="U8" s="150"/>
      <c r="V8" s="150"/>
    </row>
    <row r="9" spans="1:33" ht="20" thickBot="1" x14ac:dyDescent="0.5">
      <c r="B9" s="6"/>
      <c r="C9" s="6"/>
      <c r="D9" s="122" t="str">
        <f>'変更シート（２回目）'!D9</f>
        <v>１人目</v>
      </c>
      <c r="E9" s="6"/>
      <c r="F9" s="6"/>
      <c r="T9" s="154"/>
      <c r="U9" s="154"/>
      <c r="V9" s="155"/>
    </row>
    <row r="10" spans="1:33" s="70" customFormat="1" ht="48" customHeight="1" thickBot="1" x14ac:dyDescent="0.6">
      <c r="A10" s="78"/>
      <c r="B10" s="83" t="s">
        <v>94</v>
      </c>
      <c r="C10" s="83" t="s">
        <v>105</v>
      </c>
      <c r="D10" s="114" t="s">
        <v>107</v>
      </c>
      <c r="E10" s="88"/>
      <c r="F10" s="83" t="s">
        <v>93</v>
      </c>
      <c r="G10" s="84" t="s">
        <v>66</v>
      </c>
      <c r="H10" s="84" t="s">
        <v>67</v>
      </c>
      <c r="I10" s="81" t="s">
        <v>73</v>
      </c>
      <c r="J10" s="116" t="s">
        <v>173</v>
      </c>
      <c r="K10" s="116" t="s">
        <v>171</v>
      </c>
      <c r="L10" s="116" t="s">
        <v>109</v>
      </c>
      <c r="M10" s="116"/>
      <c r="N10" s="84" t="s">
        <v>75</v>
      </c>
      <c r="O10" s="84" t="s">
        <v>69</v>
      </c>
      <c r="P10" s="84" t="s">
        <v>68</v>
      </c>
      <c r="Q10" s="84" t="s">
        <v>70</v>
      </c>
      <c r="R10" s="84" t="s">
        <v>71</v>
      </c>
      <c r="S10" s="84" t="s">
        <v>15</v>
      </c>
      <c r="T10" s="121" t="s">
        <v>113</v>
      </c>
      <c r="U10" s="80" t="s">
        <v>74</v>
      </c>
      <c r="V10" s="69" t="s">
        <v>116</v>
      </c>
      <c r="Y10" s="70" t="s">
        <v>54</v>
      </c>
      <c r="Z10" s="70" t="s">
        <v>79</v>
      </c>
      <c r="AA10" s="70" t="s">
        <v>56</v>
      </c>
      <c r="AB10" s="70" t="s">
        <v>57</v>
      </c>
      <c r="AC10" s="71" t="s">
        <v>58</v>
      </c>
      <c r="AD10" s="70" t="s">
        <v>59</v>
      </c>
      <c r="AE10" s="70" t="s">
        <v>60</v>
      </c>
      <c r="AF10" s="70" t="s">
        <v>61</v>
      </c>
      <c r="AG10" s="70" t="s">
        <v>62</v>
      </c>
    </row>
    <row r="11" spans="1:33" s="70" customFormat="1" ht="20.5" customHeight="1" x14ac:dyDescent="0.55000000000000004">
      <c r="A11" s="315"/>
      <c r="B11" s="72" t="s">
        <v>96</v>
      </c>
      <c r="C11" s="184" t="str">
        <f>IF('変更シート（２回目）'!D11=0,'変更シート（２回目）'!C11,'変更シート（２回目）'!D11)</f>
        <v/>
      </c>
      <c r="D11" s="304"/>
      <c r="E11" s="89"/>
      <c r="F11" s="87">
        <v>1</v>
      </c>
      <c r="G11" s="73"/>
      <c r="H11" s="74"/>
      <c r="I11" s="75">
        <f t="shared" ref="I11:I22" si="0">IF(H11-G11+1&lt;10,IF(H11-G11+1&gt;0,H11-G11+1,"✕"),"✕")</f>
        <v>1</v>
      </c>
      <c r="J11" s="119" t="str">
        <f>IF('変更シート（２回目）'!L11="なし",'変更シート（２回目）'!J11,'変更シート（２回目）'!N11)</f>
        <v>【住宅手当】</v>
      </c>
      <c r="K11" s="117">
        <f>'変更シート（２回目）'!T11</f>
        <v>0</v>
      </c>
      <c r="L11" s="300" t="s">
        <v>108</v>
      </c>
      <c r="M11" s="332" t="s">
        <v>110</v>
      </c>
      <c r="N11" s="283" t="s">
        <v>20</v>
      </c>
      <c r="O11" s="284"/>
      <c r="P11" s="284"/>
      <c r="Q11" s="284"/>
      <c r="R11" s="284"/>
      <c r="S11" s="285" t="s">
        <v>17</v>
      </c>
      <c r="T11" s="76">
        <f>IF(L11="【あり】",IF(N11="【住宅手当】",AC11,IF(N11="【宿舎借上げ】",AG11,0)),K11)</f>
        <v>0</v>
      </c>
      <c r="U11" s="76">
        <f t="shared" ref="U11:U22" si="1">I11*T11</f>
        <v>0</v>
      </c>
      <c r="V11" s="286"/>
      <c r="X11" s="70" t="str">
        <f>IF(L11="【あり】",N11,J11)</f>
        <v>【住宅手当】</v>
      </c>
      <c r="Y11" s="70">
        <f t="shared" ref="Y11:Y22" si="2">IF(S11="標準エリア",1/2,(IF(S11="加算エリア",2/3,0)))</f>
        <v>0.5</v>
      </c>
      <c r="Z11" s="70">
        <f t="shared" ref="Z11:Z22" si="3">P11*Y11</f>
        <v>0</v>
      </c>
      <c r="AA11" s="70">
        <f t="shared" ref="AA11:AA22" si="4">IF(Z11&gt;=(IF(S11="標準エリア",10000,IF(S11="加算エリア",14000,0))),IF(S11="標準エリア",10000,IF(S11="加算エリア",14000,0)),Z11)</f>
        <v>0</v>
      </c>
      <c r="AB11" s="77">
        <f t="shared" ref="AB11:AB22" si="5">O11-P11</f>
        <v>0</v>
      </c>
      <c r="AC11" s="70">
        <f t="shared" ref="AC11:AC22" si="6">IF(AA11&gt;=AB11,AB11,AA11)</f>
        <v>0</v>
      </c>
      <c r="AD11" s="77">
        <f t="shared" ref="AD11:AD22" si="7">Q11-R11</f>
        <v>0</v>
      </c>
      <c r="AE11" s="70">
        <f t="shared" ref="AE11:AE22" si="8">AD11*Y11</f>
        <v>0</v>
      </c>
      <c r="AF11" s="70">
        <f t="shared" ref="AF11:AF22" si="9">IF(AE11&gt;=(IF(S11="標準エリア",10000,14000)),(IF(S11="標準エリア",10000,14000)),AE11)</f>
        <v>0</v>
      </c>
      <c r="AG11" s="70">
        <f t="shared" ref="AG11:AG22" si="10">IF(AF11&gt;=R11,R11,AF11)</f>
        <v>0</v>
      </c>
    </row>
    <row r="12" spans="1:33" s="70" customFormat="1" ht="20.5" customHeight="1" x14ac:dyDescent="0.55000000000000004">
      <c r="A12" s="315"/>
      <c r="B12" s="101" t="s">
        <v>97</v>
      </c>
      <c r="C12" s="102" t="str">
        <f>IF('変更シート（２回目）'!D12=0,'変更シート（２回目）'!C12,'変更シート（２回目）'!D12)</f>
        <v/>
      </c>
      <c r="D12" s="301"/>
      <c r="E12" s="90"/>
      <c r="F12" s="102">
        <v>2</v>
      </c>
      <c r="G12" s="104"/>
      <c r="H12" s="105"/>
      <c r="I12" s="106">
        <f t="shared" si="0"/>
        <v>1</v>
      </c>
      <c r="J12" s="118" t="str">
        <f>IF('変更シート（２回目）'!L12="なし",'変更シート（２回目）'!J12,'変更シート（２回目）'!N12)</f>
        <v>【住宅手当】</v>
      </c>
      <c r="K12" s="107">
        <f>'変更シート（２回目）'!T12</f>
        <v>0</v>
      </c>
      <c r="L12" s="300" t="s">
        <v>108</v>
      </c>
      <c r="M12" s="333"/>
      <c r="N12" s="288" t="s">
        <v>20</v>
      </c>
      <c r="O12" s="289"/>
      <c r="P12" s="289"/>
      <c r="Q12" s="289"/>
      <c r="R12" s="289"/>
      <c r="S12" s="290" t="s">
        <v>17</v>
      </c>
      <c r="T12" s="107">
        <f>IF(L12="【あり】",IF(N12="【住宅手当】",AC12,IF(N12="【宿舎借上げ】",AG12,0)),K12)</f>
        <v>0</v>
      </c>
      <c r="U12" s="107">
        <f t="shared" si="1"/>
        <v>0</v>
      </c>
      <c r="V12" s="291"/>
      <c r="X12" s="70" t="str">
        <f t="shared" ref="X12:X22" si="11">IF(L12="【あり】",N12,J12)</f>
        <v>【住宅手当】</v>
      </c>
      <c r="Y12" s="70">
        <f t="shared" si="2"/>
        <v>0.5</v>
      </c>
      <c r="Z12" s="70">
        <f t="shared" si="3"/>
        <v>0</v>
      </c>
      <c r="AA12" s="70">
        <f t="shared" si="4"/>
        <v>0</v>
      </c>
      <c r="AB12" s="77">
        <f t="shared" si="5"/>
        <v>0</v>
      </c>
      <c r="AC12" s="70">
        <f t="shared" si="6"/>
        <v>0</v>
      </c>
      <c r="AD12" s="77">
        <f t="shared" si="7"/>
        <v>0</v>
      </c>
      <c r="AE12" s="70">
        <f t="shared" si="8"/>
        <v>0</v>
      </c>
      <c r="AF12" s="70">
        <f t="shared" si="9"/>
        <v>0</v>
      </c>
      <c r="AG12" s="70">
        <f t="shared" si="10"/>
        <v>0</v>
      </c>
    </row>
    <row r="13" spans="1:33" s="70" customFormat="1" ht="20.5" customHeight="1" x14ac:dyDescent="0.55000000000000004">
      <c r="A13" s="315"/>
      <c r="B13" s="101" t="s">
        <v>106</v>
      </c>
      <c r="C13" s="103" t="str">
        <f>IF('変更シート（２回目）'!D13=0,'変更シート（２回目）'!C13,'変更シート（２回目）'!D13)</f>
        <v/>
      </c>
      <c r="D13" s="301"/>
      <c r="E13" s="89"/>
      <c r="F13" s="102">
        <v>3</v>
      </c>
      <c r="G13" s="104"/>
      <c r="H13" s="105"/>
      <c r="I13" s="106">
        <f t="shared" si="0"/>
        <v>1</v>
      </c>
      <c r="J13" s="118" t="str">
        <f>IF('変更シート（２回目）'!L13="なし",'変更シート（２回目）'!J13,'変更シート（２回目）'!N13)</f>
        <v>【住宅手当】</v>
      </c>
      <c r="K13" s="107">
        <f>'変更シート（２回目）'!T13</f>
        <v>0</v>
      </c>
      <c r="L13" s="300" t="s">
        <v>108</v>
      </c>
      <c r="M13" s="333"/>
      <c r="N13" s="288" t="s">
        <v>20</v>
      </c>
      <c r="O13" s="289"/>
      <c r="P13" s="289"/>
      <c r="Q13" s="289"/>
      <c r="R13" s="289"/>
      <c r="S13" s="290" t="s">
        <v>17</v>
      </c>
      <c r="T13" s="107">
        <f t="shared" ref="T13:T22" si="12">IF(L13="【あり】",IF(N13="【住宅手当】",AC13,IF(N13="【宿舎借上げ】",AG13,0)),K13)</f>
        <v>0</v>
      </c>
      <c r="U13" s="107">
        <f t="shared" si="1"/>
        <v>0</v>
      </c>
      <c r="V13" s="291"/>
      <c r="X13" s="70" t="str">
        <f t="shared" si="11"/>
        <v>【住宅手当】</v>
      </c>
      <c r="Y13" s="70">
        <f t="shared" si="2"/>
        <v>0.5</v>
      </c>
      <c r="Z13" s="70">
        <f t="shared" si="3"/>
        <v>0</v>
      </c>
      <c r="AA13" s="70">
        <f t="shared" si="4"/>
        <v>0</v>
      </c>
      <c r="AB13" s="77">
        <f t="shared" si="5"/>
        <v>0</v>
      </c>
      <c r="AC13" s="70">
        <f t="shared" si="6"/>
        <v>0</v>
      </c>
      <c r="AD13" s="77">
        <f t="shared" si="7"/>
        <v>0</v>
      </c>
      <c r="AE13" s="70">
        <f t="shared" si="8"/>
        <v>0</v>
      </c>
      <c r="AF13" s="70">
        <f t="shared" si="9"/>
        <v>0</v>
      </c>
      <c r="AG13" s="70">
        <f t="shared" si="10"/>
        <v>0</v>
      </c>
    </row>
    <row r="14" spans="1:33" s="70" customFormat="1" ht="20.5" customHeight="1" x14ac:dyDescent="0.55000000000000004">
      <c r="A14" s="315"/>
      <c r="B14" s="323" t="s">
        <v>101</v>
      </c>
      <c r="C14" s="347" t="str">
        <f>IF('変更シート（２回目）'!D14=0,'変更シート（２回目）'!C14,'変更シート（２回目）'!D14)</f>
        <v/>
      </c>
      <c r="D14" s="329"/>
      <c r="E14" s="90"/>
      <c r="F14" s="102">
        <v>4</v>
      </c>
      <c r="G14" s="104"/>
      <c r="H14" s="105"/>
      <c r="I14" s="106">
        <f t="shared" si="0"/>
        <v>1</v>
      </c>
      <c r="J14" s="118" t="str">
        <f>IF('変更シート（２回目）'!L14="なし",'変更シート（２回目）'!J14,'変更シート（２回目）'!N14)</f>
        <v>【住宅手当】</v>
      </c>
      <c r="K14" s="107">
        <f>'変更シート（２回目）'!T14</f>
        <v>0</v>
      </c>
      <c r="L14" s="300" t="s">
        <v>108</v>
      </c>
      <c r="M14" s="333"/>
      <c r="N14" s="288" t="s">
        <v>20</v>
      </c>
      <c r="O14" s="289"/>
      <c r="P14" s="289"/>
      <c r="Q14" s="289"/>
      <c r="R14" s="289"/>
      <c r="S14" s="290" t="s">
        <v>17</v>
      </c>
      <c r="T14" s="107">
        <f t="shared" si="12"/>
        <v>0</v>
      </c>
      <c r="U14" s="107">
        <f t="shared" si="1"/>
        <v>0</v>
      </c>
      <c r="V14" s="291"/>
      <c r="X14" s="70" t="str">
        <f t="shared" si="11"/>
        <v>【住宅手当】</v>
      </c>
      <c r="Y14" s="70">
        <f t="shared" si="2"/>
        <v>0.5</v>
      </c>
      <c r="Z14" s="70">
        <f t="shared" si="3"/>
        <v>0</v>
      </c>
      <c r="AA14" s="70">
        <f t="shared" si="4"/>
        <v>0</v>
      </c>
      <c r="AB14" s="77">
        <f t="shared" si="5"/>
        <v>0</v>
      </c>
      <c r="AC14" s="70">
        <f t="shared" si="6"/>
        <v>0</v>
      </c>
      <c r="AD14" s="77">
        <f t="shared" si="7"/>
        <v>0</v>
      </c>
      <c r="AE14" s="70">
        <f t="shared" si="8"/>
        <v>0</v>
      </c>
      <c r="AF14" s="70">
        <f t="shared" si="9"/>
        <v>0</v>
      </c>
      <c r="AG14" s="70">
        <f t="shared" si="10"/>
        <v>0</v>
      </c>
    </row>
    <row r="15" spans="1:33" s="70" customFormat="1" ht="20.5" customHeight="1" x14ac:dyDescent="0.55000000000000004">
      <c r="A15" s="315"/>
      <c r="B15" s="324"/>
      <c r="C15" s="348"/>
      <c r="D15" s="330"/>
      <c r="E15" s="89"/>
      <c r="F15" s="102">
        <v>5</v>
      </c>
      <c r="G15" s="104"/>
      <c r="H15" s="105"/>
      <c r="I15" s="106">
        <f t="shared" si="0"/>
        <v>1</v>
      </c>
      <c r="J15" s="118" t="str">
        <f>IF('変更シート（２回目）'!L15="なし",'変更シート（２回目）'!J15,'変更シート（２回目）'!N15)</f>
        <v>【住宅手当】</v>
      </c>
      <c r="K15" s="107">
        <f>'変更シート（２回目）'!T15</f>
        <v>0</v>
      </c>
      <c r="L15" s="300" t="s">
        <v>108</v>
      </c>
      <c r="M15" s="333"/>
      <c r="N15" s="288" t="s">
        <v>20</v>
      </c>
      <c r="O15" s="289"/>
      <c r="P15" s="289"/>
      <c r="Q15" s="289"/>
      <c r="R15" s="289"/>
      <c r="S15" s="290" t="s">
        <v>17</v>
      </c>
      <c r="T15" s="107">
        <f t="shared" si="12"/>
        <v>0</v>
      </c>
      <c r="U15" s="107">
        <f t="shared" si="1"/>
        <v>0</v>
      </c>
      <c r="V15" s="291"/>
      <c r="X15" s="70" t="str">
        <f t="shared" si="11"/>
        <v>【住宅手当】</v>
      </c>
      <c r="Y15" s="70">
        <f t="shared" si="2"/>
        <v>0.5</v>
      </c>
      <c r="Z15" s="70">
        <f t="shared" si="3"/>
        <v>0</v>
      </c>
      <c r="AA15" s="70">
        <f t="shared" si="4"/>
        <v>0</v>
      </c>
      <c r="AB15" s="77">
        <f t="shared" si="5"/>
        <v>0</v>
      </c>
      <c r="AC15" s="70">
        <f t="shared" si="6"/>
        <v>0</v>
      </c>
      <c r="AD15" s="77">
        <f t="shared" si="7"/>
        <v>0</v>
      </c>
      <c r="AE15" s="70">
        <f t="shared" si="8"/>
        <v>0</v>
      </c>
      <c r="AF15" s="70">
        <f t="shared" si="9"/>
        <v>0</v>
      </c>
      <c r="AG15" s="70">
        <f t="shared" si="10"/>
        <v>0</v>
      </c>
    </row>
    <row r="16" spans="1:33" s="70" customFormat="1" ht="20.5" customHeight="1" thickBot="1" x14ac:dyDescent="0.6">
      <c r="A16" s="315"/>
      <c r="B16" s="325"/>
      <c r="C16" s="349"/>
      <c r="D16" s="331"/>
      <c r="E16" s="90"/>
      <c r="F16" s="102">
        <v>6</v>
      </c>
      <c r="G16" s="104"/>
      <c r="H16" s="105"/>
      <c r="I16" s="106">
        <f t="shared" si="0"/>
        <v>1</v>
      </c>
      <c r="J16" s="118" t="str">
        <f>IF('変更シート（２回目）'!L16="なし",'変更シート（２回目）'!J16,'変更シート（２回目）'!N16)</f>
        <v>【住宅手当】</v>
      </c>
      <c r="K16" s="107">
        <f>'変更シート（２回目）'!T16</f>
        <v>0</v>
      </c>
      <c r="L16" s="300" t="s">
        <v>108</v>
      </c>
      <c r="M16" s="333"/>
      <c r="N16" s="288" t="s">
        <v>20</v>
      </c>
      <c r="O16" s="289"/>
      <c r="P16" s="289"/>
      <c r="Q16" s="289"/>
      <c r="R16" s="289"/>
      <c r="S16" s="290" t="s">
        <v>17</v>
      </c>
      <c r="T16" s="107">
        <f t="shared" si="12"/>
        <v>0</v>
      </c>
      <c r="U16" s="107">
        <f t="shared" si="1"/>
        <v>0</v>
      </c>
      <c r="V16" s="291"/>
      <c r="X16" s="70" t="str">
        <f t="shared" si="11"/>
        <v>【住宅手当】</v>
      </c>
      <c r="Y16" s="70">
        <f t="shared" si="2"/>
        <v>0.5</v>
      </c>
      <c r="Z16" s="70">
        <f t="shared" si="3"/>
        <v>0</v>
      </c>
      <c r="AA16" s="70">
        <f t="shared" si="4"/>
        <v>0</v>
      </c>
      <c r="AB16" s="77">
        <f t="shared" si="5"/>
        <v>0</v>
      </c>
      <c r="AC16" s="70">
        <f t="shared" si="6"/>
        <v>0</v>
      </c>
      <c r="AD16" s="77">
        <f t="shared" si="7"/>
        <v>0</v>
      </c>
      <c r="AE16" s="70">
        <f t="shared" si="8"/>
        <v>0</v>
      </c>
      <c r="AF16" s="70">
        <f t="shared" si="9"/>
        <v>0</v>
      </c>
      <c r="AG16" s="70">
        <f t="shared" si="10"/>
        <v>0</v>
      </c>
    </row>
    <row r="17" spans="1:33" s="70" customFormat="1" ht="20.5" customHeight="1" x14ac:dyDescent="0.55000000000000004">
      <c r="A17" s="338"/>
      <c r="B17" s="99"/>
      <c r="C17" s="99"/>
      <c r="D17" s="99"/>
      <c r="E17" s="97"/>
      <c r="F17" s="102">
        <v>7</v>
      </c>
      <c r="G17" s="104"/>
      <c r="H17" s="105"/>
      <c r="I17" s="106">
        <f t="shared" si="0"/>
        <v>1</v>
      </c>
      <c r="J17" s="118" t="str">
        <f>IF('変更シート（２回目）'!L17="なし",'変更シート（２回目）'!J17,'変更シート（２回目）'!N17)</f>
        <v>【住宅手当】</v>
      </c>
      <c r="K17" s="107">
        <f>'変更シート（２回目）'!T17</f>
        <v>0</v>
      </c>
      <c r="L17" s="300" t="s">
        <v>108</v>
      </c>
      <c r="M17" s="333"/>
      <c r="N17" s="288" t="s">
        <v>20</v>
      </c>
      <c r="O17" s="289"/>
      <c r="P17" s="289"/>
      <c r="Q17" s="289"/>
      <c r="R17" s="289"/>
      <c r="S17" s="290" t="s">
        <v>17</v>
      </c>
      <c r="T17" s="107">
        <f t="shared" si="12"/>
        <v>0</v>
      </c>
      <c r="U17" s="107">
        <f t="shared" si="1"/>
        <v>0</v>
      </c>
      <c r="V17" s="291"/>
      <c r="X17" s="70" t="str">
        <f t="shared" si="11"/>
        <v>【住宅手当】</v>
      </c>
      <c r="Y17" s="70">
        <f t="shared" si="2"/>
        <v>0.5</v>
      </c>
      <c r="Z17" s="70">
        <f t="shared" si="3"/>
        <v>0</v>
      </c>
      <c r="AA17" s="70">
        <f t="shared" si="4"/>
        <v>0</v>
      </c>
      <c r="AB17" s="77">
        <f t="shared" si="5"/>
        <v>0</v>
      </c>
      <c r="AC17" s="70">
        <f t="shared" si="6"/>
        <v>0</v>
      </c>
      <c r="AD17" s="77">
        <f t="shared" si="7"/>
        <v>0</v>
      </c>
      <c r="AE17" s="70">
        <f t="shared" si="8"/>
        <v>0</v>
      </c>
      <c r="AF17" s="70">
        <f t="shared" si="9"/>
        <v>0</v>
      </c>
      <c r="AG17" s="70">
        <f t="shared" si="10"/>
        <v>0</v>
      </c>
    </row>
    <row r="18" spans="1:33" s="70" customFormat="1" ht="20.5" customHeight="1" thickBot="1" x14ac:dyDescent="0.6">
      <c r="A18" s="338"/>
      <c r="B18" s="100"/>
      <c r="C18" s="100"/>
      <c r="D18" s="100"/>
      <c r="E18" s="98"/>
      <c r="F18" s="102">
        <v>8</v>
      </c>
      <c r="G18" s="104"/>
      <c r="H18" s="105"/>
      <c r="I18" s="106">
        <f t="shared" si="0"/>
        <v>1</v>
      </c>
      <c r="J18" s="118" t="str">
        <f>IF('変更シート（２回目）'!L18="なし",'変更シート（２回目）'!J18,'変更シート（２回目）'!N18)</f>
        <v>【住宅手当】</v>
      </c>
      <c r="K18" s="107">
        <f>'変更シート（２回目）'!T18</f>
        <v>0</v>
      </c>
      <c r="L18" s="300" t="s">
        <v>108</v>
      </c>
      <c r="M18" s="333"/>
      <c r="N18" s="288" t="s">
        <v>20</v>
      </c>
      <c r="O18" s="289"/>
      <c r="P18" s="289"/>
      <c r="Q18" s="289"/>
      <c r="R18" s="289"/>
      <c r="S18" s="290" t="s">
        <v>17</v>
      </c>
      <c r="T18" s="107">
        <f t="shared" si="12"/>
        <v>0</v>
      </c>
      <c r="U18" s="107">
        <f t="shared" si="1"/>
        <v>0</v>
      </c>
      <c r="V18" s="291"/>
      <c r="X18" s="70" t="str">
        <f t="shared" si="11"/>
        <v>【住宅手当】</v>
      </c>
      <c r="Y18" s="70">
        <f t="shared" si="2"/>
        <v>0.5</v>
      </c>
      <c r="Z18" s="70">
        <f t="shared" si="3"/>
        <v>0</v>
      </c>
      <c r="AA18" s="70">
        <f t="shared" si="4"/>
        <v>0</v>
      </c>
      <c r="AB18" s="77">
        <f t="shared" si="5"/>
        <v>0</v>
      </c>
      <c r="AC18" s="70">
        <f t="shared" si="6"/>
        <v>0</v>
      </c>
      <c r="AD18" s="77">
        <f t="shared" si="7"/>
        <v>0</v>
      </c>
      <c r="AE18" s="70">
        <f t="shared" si="8"/>
        <v>0</v>
      </c>
      <c r="AF18" s="70">
        <f t="shared" si="9"/>
        <v>0</v>
      </c>
      <c r="AG18" s="70">
        <f t="shared" si="10"/>
        <v>0</v>
      </c>
    </row>
    <row r="19" spans="1:33" s="70" customFormat="1" ht="20.5" customHeight="1" thickBot="1" x14ac:dyDescent="0.6">
      <c r="A19" s="315"/>
      <c r="B19" s="172" t="str">
        <f>IF(D12=0,C12,D12)</f>
        <v/>
      </c>
      <c r="C19" s="173" t="s">
        <v>164</v>
      </c>
      <c r="D19" s="174"/>
      <c r="E19" s="89"/>
      <c r="F19" s="102">
        <v>9</v>
      </c>
      <c r="G19" s="104"/>
      <c r="H19" s="105"/>
      <c r="I19" s="106">
        <f t="shared" si="0"/>
        <v>1</v>
      </c>
      <c r="J19" s="118" t="str">
        <f>IF('変更シート（２回目）'!L19="なし",'変更シート（２回目）'!J19,'変更シート（２回目）'!N19)</f>
        <v>【住宅手当】</v>
      </c>
      <c r="K19" s="107">
        <f>'変更シート（２回目）'!T19</f>
        <v>0</v>
      </c>
      <c r="L19" s="300" t="s">
        <v>108</v>
      </c>
      <c r="M19" s="333"/>
      <c r="N19" s="288" t="s">
        <v>20</v>
      </c>
      <c r="O19" s="289"/>
      <c r="P19" s="289"/>
      <c r="Q19" s="289"/>
      <c r="R19" s="289"/>
      <c r="S19" s="290" t="s">
        <v>17</v>
      </c>
      <c r="T19" s="107">
        <f t="shared" si="12"/>
        <v>0</v>
      </c>
      <c r="U19" s="107">
        <f t="shared" si="1"/>
        <v>0</v>
      </c>
      <c r="V19" s="291"/>
      <c r="X19" s="70" t="str">
        <f t="shared" si="11"/>
        <v>【住宅手当】</v>
      </c>
      <c r="Y19" s="70">
        <f t="shared" si="2"/>
        <v>0.5</v>
      </c>
      <c r="Z19" s="70">
        <f t="shared" si="3"/>
        <v>0</v>
      </c>
      <c r="AA19" s="70">
        <f t="shared" si="4"/>
        <v>0</v>
      </c>
      <c r="AB19" s="77">
        <f t="shared" si="5"/>
        <v>0</v>
      </c>
      <c r="AC19" s="70">
        <f t="shared" si="6"/>
        <v>0</v>
      </c>
      <c r="AD19" s="77">
        <f t="shared" si="7"/>
        <v>0</v>
      </c>
      <c r="AE19" s="70">
        <f t="shared" si="8"/>
        <v>0</v>
      </c>
      <c r="AF19" s="70">
        <f t="shared" si="9"/>
        <v>0</v>
      </c>
      <c r="AG19" s="70">
        <f t="shared" si="10"/>
        <v>0</v>
      </c>
    </row>
    <row r="20" spans="1:33" s="70" customFormat="1" ht="20.5" customHeight="1" thickBot="1" x14ac:dyDescent="0.6">
      <c r="A20" s="315"/>
      <c r="B20" s="174" t="s">
        <v>5</v>
      </c>
      <c r="C20" s="175">
        <f>'変更シート（２回目）'!D20</f>
        <v>12</v>
      </c>
      <c r="D20" s="176">
        <f>COUNTIF(X11:X22,"&lt;&gt;【補助対象外】")</f>
        <v>12</v>
      </c>
      <c r="E20" s="90"/>
      <c r="F20" s="102">
        <v>10</v>
      </c>
      <c r="G20" s="104"/>
      <c r="H20" s="105"/>
      <c r="I20" s="106">
        <f t="shared" si="0"/>
        <v>1</v>
      </c>
      <c r="J20" s="118" t="str">
        <f>IF('変更シート（２回目）'!L20="なし",'変更シート（２回目）'!J20,'変更シート（２回目）'!N20)</f>
        <v>【住宅手当】</v>
      </c>
      <c r="K20" s="107">
        <f>'変更シート（２回目）'!T20</f>
        <v>0</v>
      </c>
      <c r="L20" s="300" t="s">
        <v>108</v>
      </c>
      <c r="M20" s="333"/>
      <c r="N20" s="288" t="s">
        <v>20</v>
      </c>
      <c r="O20" s="289"/>
      <c r="P20" s="289"/>
      <c r="Q20" s="289"/>
      <c r="R20" s="289"/>
      <c r="S20" s="290" t="s">
        <v>17</v>
      </c>
      <c r="T20" s="107">
        <f t="shared" si="12"/>
        <v>0</v>
      </c>
      <c r="U20" s="107">
        <f t="shared" si="1"/>
        <v>0</v>
      </c>
      <c r="V20" s="291"/>
      <c r="X20" s="70" t="str">
        <f t="shared" si="11"/>
        <v>【住宅手当】</v>
      </c>
      <c r="Y20" s="70">
        <f t="shared" si="2"/>
        <v>0.5</v>
      </c>
      <c r="Z20" s="70">
        <f t="shared" si="3"/>
        <v>0</v>
      </c>
      <c r="AA20" s="70">
        <f t="shared" si="4"/>
        <v>0</v>
      </c>
      <c r="AB20" s="77">
        <f t="shared" si="5"/>
        <v>0</v>
      </c>
      <c r="AC20" s="70">
        <f t="shared" si="6"/>
        <v>0</v>
      </c>
      <c r="AD20" s="77">
        <f t="shared" si="7"/>
        <v>0</v>
      </c>
      <c r="AE20" s="70">
        <f t="shared" si="8"/>
        <v>0</v>
      </c>
      <c r="AF20" s="70">
        <f t="shared" si="9"/>
        <v>0</v>
      </c>
      <c r="AG20" s="70">
        <f t="shared" si="10"/>
        <v>0</v>
      </c>
    </row>
    <row r="21" spans="1:33" s="70" customFormat="1" ht="20.5" customHeight="1" thickBot="1" x14ac:dyDescent="0.6">
      <c r="A21" s="315"/>
      <c r="B21" s="89" t="s">
        <v>114</v>
      </c>
      <c r="C21" s="182">
        <f>ROUNDDOWN(SUM(K11:K22),-3)</f>
        <v>0</v>
      </c>
      <c r="D21" s="177">
        <f>ROUNDDOWN(SUM(T11:T22),-3)</f>
        <v>0</v>
      </c>
      <c r="E21" s="89"/>
      <c r="F21" s="102">
        <v>11</v>
      </c>
      <c r="G21" s="104"/>
      <c r="H21" s="105"/>
      <c r="I21" s="106">
        <f t="shared" si="0"/>
        <v>1</v>
      </c>
      <c r="J21" s="118" t="str">
        <f>IF('変更シート（２回目）'!L21="なし",'変更シート（２回目）'!J21,'変更シート（２回目）'!N21)</f>
        <v>【住宅手当】</v>
      </c>
      <c r="K21" s="107">
        <f>'変更シート（２回目）'!T21</f>
        <v>0</v>
      </c>
      <c r="L21" s="300" t="s">
        <v>108</v>
      </c>
      <c r="M21" s="333"/>
      <c r="N21" s="288" t="s">
        <v>20</v>
      </c>
      <c r="O21" s="289"/>
      <c r="P21" s="289"/>
      <c r="Q21" s="289"/>
      <c r="R21" s="289"/>
      <c r="S21" s="290" t="s">
        <v>17</v>
      </c>
      <c r="T21" s="107">
        <f t="shared" si="12"/>
        <v>0</v>
      </c>
      <c r="U21" s="107">
        <f t="shared" si="1"/>
        <v>0</v>
      </c>
      <c r="V21" s="291"/>
      <c r="X21" s="70" t="str">
        <f t="shared" si="11"/>
        <v>【住宅手当】</v>
      </c>
      <c r="Y21" s="70">
        <f t="shared" si="2"/>
        <v>0.5</v>
      </c>
      <c r="Z21" s="70">
        <f t="shared" si="3"/>
        <v>0</v>
      </c>
      <c r="AA21" s="70">
        <f t="shared" si="4"/>
        <v>0</v>
      </c>
      <c r="AB21" s="77">
        <f t="shared" si="5"/>
        <v>0</v>
      </c>
      <c r="AC21" s="70">
        <f t="shared" si="6"/>
        <v>0</v>
      </c>
      <c r="AD21" s="77">
        <f t="shared" si="7"/>
        <v>0</v>
      </c>
      <c r="AE21" s="70">
        <f t="shared" si="8"/>
        <v>0</v>
      </c>
      <c r="AF21" s="70">
        <f t="shared" si="9"/>
        <v>0</v>
      </c>
      <c r="AG21" s="70">
        <f t="shared" si="10"/>
        <v>0</v>
      </c>
    </row>
    <row r="22" spans="1:33" s="70" customFormat="1" ht="20.5" customHeight="1" thickBot="1" x14ac:dyDescent="0.6">
      <c r="A22" s="315"/>
      <c r="B22" s="183" t="s">
        <v>115</v>
      </c>
      <c r="C22" s="178"/>
      <c r="D22" s="179">
        <f>D21-C21</f>
        <v>0</v>
      </c>
      <c r="E22" s="90"/>
      <c r="F22" s="108">
        <v>12</v>
      </c>
      <c r="G22" s="109"/>
      <c r="H22" s="110"/>
      <c r="I22" s="111">
        <f t="shared" si="0"/>
        <v>1</v>
      </c>
      <c r="J22" s="120" t="str">
        <f>IF('変更シート（２回目）'!L22="なし",'変更シート（２回目）'!J22,'変更シート（２回目）'!N22)</f>
        <v>【住宅手当】</v>
      </c>
      <c r="K22" s="112">
        <f>'変更シート（２回目）'!T22</f>
        <v>0</v>
      </c>
      <c r="L22" s="303" t="s">
        <v>108</v>
      </c>
      <c r="M22" s="334"/>
      <c r="N22" s="295" t="s">
        <v>20</v>
      </c>
      <c r="O22" s="296"/>
      <c r="P22" s="296"/>
      <c r="Q22" s="296"/>
      <c r="R22" s="296"/>
      <c r="S22" s="297" t="s">
        <v>17</v>
      </c>
      <c r="T22" s="112">
        <f t="shared" si="12"/>
        <v>0</v>
      </c>
      <c r="U22" s="112">
        <f t="shared" si="1"/>
        <v>0</v>
      </c>
      <c r="V22" s="298"/>
      <c r="X22" s="70" t="str">
        <f t="shared" si="11"/>
        <v>【住宅手当】</v>
      </c>
      <c r="Y22" s="70">
        <f t="shared" si="2"/>
        <v>0.5</v>
      </c>
      <c r="Z22" s="70">
        <f t="shared" si="3"/>
        <v>0</v>
      </c>
      <c r="AA22" s="70">
        <f t="shared" si="4"/>
        <v>0</v>
      </c>
      <c r="AB22" s="77">
        <f t="shared" si="5"/>
        <v>0</v>
      </c>
      <c r="AC22" s="70">
        <f t="shared" si="6"/>
        <v>0</v>
      </c>
      <c r="AD22" s="77">
        <f t="shared" si="7"/>
        <v>0</v>
      </c>
      <c r="AE22" s="70">
        <f t="shared" si="8"/>
        <v>0</v>
      </c>
      <c r="AF22" s="70">
        <f t="shared" si="9"/>
        <v>0</v>
      </c>
      <c r="AG22" s="70">
        <f t="shared" si="10"/>
        <v>0</v>
      </c>
    </row>
    <row r="23" spans="1:33" s="70" customFormat="1" ht="3.65" customHeight="1" x14ac:dyDescent="0.55000000000000004">
      <c r="A23" s="147"/>
      <c r="B23" s="91"/>
      <c r="C23" s="71"/>
      <c r="D23" s="151"/>
      <c r="E23" s="92"/>
      <c r="F23" s="71"/>
      <c r="G23" s="93"/>
      <c r="H23" s="93"/>
      <c r="I23" s="94"/>
      <c r="J23" s="156"/>
      <c r="K23" s="95"/>
      <c r="L23" s="156"/>
      <c r="M23" s="157"/>
      <c r="N23" s="267"/>
      <c r="O23" s="268"/>
      <c r="P23" s="268"/>
      <c r="Q23" s="268"/>
      <c r="R23" s="268"/>
      <c r="S23" s="267"/>
      <c r="T23" s="95"/>
      <c r="U23" s="95"/>
      <c r="V23" s="96"/>
      <c r="AB23" s="77"/>
      <c r="AD23" s="77"/>
    </row>
    <row r="24" spans="1:33" s="70" customFormat="1" ht="3.65" customHeight="1" x14ac:dyDescent="0.55000000000000004">
      <c r="A24" s="147"/>
      <c r="B24" s="91"/>
      <c r="C24" s="71"/>
      <c r="D24" s="151"/>
      <c r="E24" s="92"/>
      <c r="F24" s="71"/>
      <c r="G24" s="93"/>
      <c r="H24" s="93"/>
      <c r="I24" s="94"/>
      <c r="J24" s="156"/>
      <c r="K24" s="95"/>
      <c r="L24" s="156"/>
      <c r="M24" s="157"/>
      <c r="N24" s="267"/>
      <c r="O24" s="268"/>
      <c r="P24" s="268"/>
      <c r="Q24" s="268"/>
      <c r="R24" s="268"/>
      <c r="S24" s="267"/>
      <c r="T24" s="95"/>
      <c r="U24" s="95"/>
      <c r="V24" s="96"/>
      <c r="AB24" s="77"/>
      <c r="AD24" s="77"/>
    </row>
    <row r="25" spans="1:33" s="70" customFormat="1" ht="3.65" customHeight="1" thickBot="1" x14ac:dyDescent="0.6">
      <c r="A25" s="147"/>
      <c r="B25" s="91"/>
      <c r="C25" s="71"/>
      <c r="D25" s="151"/>
      <c r="E25" s="92"/>
      <c r="F25" s="71"/>
      <c r="G25" s="93"/>
      <c r="H25" s="93"/>
      <c r="I25" s="94"/>
      <c r="J25" s="156"/>
      <c r="K25" s="95"/>
      <c r="L25" s="156"/>
      <c r="M25" s="157"/>
      <c r="N25" s="267"/>
      <c r="O25" s="268"/>
      <c r="P25" s="268"/>
      <c r="Q25" s="268"/>
      <c r="R25" s="268"/>
      <c r="S25" s="267"/>
      <c r="T25" s="95"/>
      <c r="U25" s="95"/>
      <c r="V25" s="96"/>
      <c r="AB25" s="77"/>
      <c r="AD25" s="77"/>
    </row>
    <row r="26" spans="1:33" s="70" customFormat="1" ht="3.65" customHeight="1" x14ac:dyDescent="0.55000000000000004">
      <c r="A26" s="147"/>
      <c r="B26" s="162"/>
      <c r="C26" s="164"/>
      <c r="D26" s="161"/>
      <c r="E26" s="163"/>
      <c r="F26" s="164"/>
      <c r="G26" s="165"/>
      <c r="H26" s="165"/>
      <c r="I26" s="166"/>
      <c r="J26" s="180"/>
      <c r="K26" s="167"/>
      <c r="L26" s="180"/>
      <c r="M26" s="181"/>
      <c r="N26" s="269"/>
      <c r="O26" s="270"/>
      <c r="P26" s="270"/>
      <c r="Q26" s="270"/>
      <c r="R26" s="270"/>
      <c r="S26" s="269"/>
      <c r="T26" s="167"/>
      <c r="U26" s="167"/>
      <c r="V26" s="168"/>
      <c r="AB26" s="77"/>
      <c r="AD26" s="77"/>
    </row>
    <row r="27" spans="1:33" s="70" customFormat="1" ht="3.65" customHeight="1" x14ac:dyDescent="0.55000000000000004">
      <c r="A27" s="147"/>
      <c r="B27" s="91"/>
      <c r="C27" s="71"/>
      <c r="D27" s="151"/>
      <c r="E27" s="92"/>
      <c r="F27" s="71"/>
      <c r="G27" s="93"/>
      <c r="H27" s="93"/>
      <c r="I27" s="94"/>
      <c r="J27" s="156"/>
      <c r="K27" s="95"/>
      <c r="L27" s="156"/>
      <c r="M27" s="157"/>
      <c r="N27" s="267"/>
      <c r="O27" s="268"/>
      <c r="P27" s="268"/>
      <c r="Q27" s="268"/>
      <c r="R27" s="268"/>
      <c r="S27" s="267"/>
      <c r="T27" s="95"/>
      <c r="U27" s="95"/>
      <c r="V27" s="96"/>
      <c r="AB27" s="77"/>
      <c r="AD27" s="77"/>
    </row>
    <row r="28" spans="1:33" s="70" customFormat="1" ht="3.65" customHeight="1" x14ac:dyDescent="0.55000000000000004">
      <c r="A28" s="147"/>
      <c r="B28" s="91"/>
      <c r="C28" s="71"/>
      <c r="D28" s="151"/>
      <c r="E28" s="92"/>
      <c r="F28" s="71"/>
      <c r="G28" s="93"/>
      <c r="H28" s="93"/>
      <c r="I28" s="94"/>
      <c r="J28" s="156"/>
      <c r="K28" s="95"/>
      <c r="L28" s="156"/>
      <c r="M28" s="157"/>
      <c r="N28" s="267"/>
      <c r="O28" s="268"/>
      <c r="P28" s="268"/>
      <c r="Q28" s="268"/>
      <c r="R28" s="268"/>
      <c r="S28" s="267"/>
      <c r="T28" s="95"/>
      <c r="U28" s="95"/>
      <c r="V28" s="96"/>
      <c r="AB28" s="77"/>
      <c r="AD28" s="77"/>
    </row>
    <row r="29" spans="1:33" ht="20" thickBot="1" x14ac:dyDescent="0.5">
      <c r="B29" s="6"/>
      <c r="C29" s="6"/>
      <c r="D29" s="122" t="str">
        <f>'変更シート（２回目）'!D29</f>
        <v>２人目</v>
      </c>
      <c r="E29" s="6"/>
      <c r="F29" s="6"/>
      <c r="T29" s="154"/>
      <c r="U29" s="154"/>
      <c r="V29" s="155"/>
    </row>
    <row r="30" spans="1:33" s="70" customFormat="1" ht="48" customHeight="1" thickBot="1" x14ac:dyDescent="0.6">
      <c r="A30" s="78"/>
      <c r="B30" s="83" t="s">
        <v>94</v>
      </c>
      <c r="C30" s="83" t="s">
        <v>105</v>
      </c>
      <c r="D30" s="114" t="s">
        <v>107</v>
      </c>
      <c r="E30" s="88"/>
      <c r="F30" s="83" t="s">
        <v>93</v>
      </c>
      <c r="G30" s="84" t="s">
        <v>66</v>
      </c>
      <c r="H30" s="84" t="s">
        <v>67</v>
      </c>
      <c r="I30" s="81" t="s">
        <v>73</v>
      </c>
      <c r="J30" s="116" t="s">
        <v>173</v>
      </c>
      <c r="K30" s="116" t="s">
        <v>171</v>
      </c>
      <c r="L30" s="116" t="s">
        <v>109</v>
      </c>
      <c r="M30" s="116"/>
      <c r="N30" s="84" t="s">
        <v>75</v>
      </c>
      <c r="O30" s="84" t="s">
        <v>69</v>
      </c>
      <c r="P30" s="84" t="s">
        <v>68</v>
      </c>
      <c r="Q30" s="84" t="s">
        <v>70</v>
      </c>
      <c r="R30" s="84" t="s">
        <v>71</v>
      </c>
      <c r="S30" s="84" t="s">
        <v>15</v>
      </c>
      <c r="T30" s="121" t="s">
        <v>113</v>
      </c>
      <c r="U30" s="80" t="s">
        <v>74</v>
      </c>
      <c r="V30" s="69" t="s">
        <v>116</v>
      </c>
      <c r="Y30" s="70" t="s">
        <v>54</v>
      </c>
      <c r="Z30" s="70" t="s">
        <v>79</v>
      </c>
      <c r="AA30" s="70" t="s">
        <v>56</v>
      </c>
      <c r="AB30" s="70" t="s">
        <v>57</v>
      </c>
      <c r="AC30" s="71" t="s">
        <v>58</v>
      </c>
      <c r="AD30" s="70" t="s">
        <v>59</v>
      </c>
      <c r="AE30" s="70" t="s">
        <v>60</v>
      </c>
      <c r="AF30" s="70" t="s">
        <v>61</v>
      </c>
      <c r="AG30" s="70" t="s">
        <v>62</v>
      </c>
    </row>
    <row r="31" spans="1:33" s="70" customFormat="1" ht="20.5" customHeight="1" x14ac:dyDescent="0.55000000000000004">
      <c r="A31" s="315"/>
      <c r="B31" s="72" t="s">
        <v>96</v>
      </c>
      <c r="C31" s="184" t="str">
        <f>IF('変更シート（２回目）'!D31=0,'変更シート（２回目）'!C31,'変更シート（２回目）'!D31)</f>
        <v/>
      </c>
      <c r="D31" s="304"/>
      <c r="E31" s="89"/>
      <c r="F31" s="87">
        <v>1</v>
      </c>
      <c r="G31" s="73"/>
      <c r="H31" s="74"/>
      <c r="I31" s="75">
        <f t="shared" ref="I31:I42" si="13">IF(H31-G31+1&lt;10,IF(H31-G31+1&gt;0,H31-G31+1,"✕"),"✕")</f>
        <v>1</v>
      </c>
      <c r="J31" s="119" t="str">
        <f>IF('変更シート（２回目）'!L31="なし",'変更シート（２回目）'!J31,'変更シート（２回目）'!N31)</f>
        <v>【住宅手当】</v>
      </c>
      <c r="K31" s="117">
        <f>'変更シート（２回目）'!T31</f>
        <v>0</v>
      </c>
      <c r="L31" s="300" t="s">
        <v>108</v>
      </c>
      <c r="M31" s="332" t="s">
        <v>110</v>
      </c>
      <c r="N31" s="283" t="s">
        <v>20</v>
      </c>
      <c r="O31" s="284"/>
      <c r="P31" s="284"/>
      <c r="Q31" s="284"/>
      <c r="R31" s="284"/>
      <c r="S31" s="285" t="s">
        <v>17</v>
      </c>
      <c r="T31" s="76">
        <f>IF(L31="【あり】",IF(N31="【住宅手当】",AC31,IF(N31="【宿舎借上げ】",AG31,0)),K31)</f>
        <v>0</v>
      </c>
      <c r="U31" s="76">
        <f t="shared" ref="U31:U42" si="14">I31*T31</f>
        <v>0</v>
      </c>
      <c r="V31" s="286"/>
      <c r="X31" s="70" t="str">
        <f>IF(L31="【あり】",N31,J31)</f>
        <v>【住宅手当】</v>
      </c>
      <c r="Y31" s="70">
        <f t="shared" ref="Y31:Y42" si="15">IF(S31="標準エリア",1/2,(IF(S31="加算エリア",2/3,0)))</f>
        <v>0.5</v>
      </c>
      <c r="Z31" s="70">
        <f t="shared" ref="Z31:Z42" si="16">P31*Y31</f>
        <v>0</v>
      </c>
      <c r="AA31" s="70">
        <f t="shared" ref="AA31:AA42" si="17">IF(Z31&gt;=(IF(S31="標準エリア",10000,IF(S31="加算エリア",14000,0))),IF(S31="標準エリア",10000,IF(S31="加算エリア",14000,0)),Z31)</f>
        <v>0</v>
      </c>
      <c r="AB31" s="77">
        <f t="shared" ref="AB31:AB42" si="18">O31-P31</f>
        <v>0</v>
      </c>
      <c r="AC31" s="70">
        <f t="shared" ref="AC31:AC42" si="19">IF(AA31&gt;=AB31,AB31,AA31)</f>
        <v>0</v>
      </c>
      <c r="AD31" s="77">
        <f t="shared" ref="AD31:AD42" si="20">Q31-R31</f>
        <v>0</v>
      </c>
      <c r="AE31" s="70">
        <f t="shared" ref="AE31:AE42" si="21">AD31*Y31</f>
        <v>0</v>
      </c>
      <c r="AF31" s="70">
        <f t="shared" ref="AF31:AF42" si="22">IF(AE31&gt;=(IF(S31="標準エリア",10000,14000)),(IF(S31="標準エリア",10000,14000)),AE31)</f>
        <v>0</v>
      </c>
      <c r="AG31" s="70">
        <f t="shared" ref="AG31:AG42" si="23">IF(AF31&gt;=R31,R31,AF31)</f>
        <v>0</v>
      </c>
    </row>
    <row r="32" spans="1:33" s="70" customFormat="1" ht="20.5" customHeight="1" x14ac:dyDescent="0.55000000000000004">
      <c r="A32" s="315"/>
      <c r="B32" s="101" t="s">
        <v>97</v>
      </c>
      <c r="C32" s="102" t="str">
        <f>IF('変更シート（２回目）'!D32=0,'変更シート（２回目）'!C32,'変更シート（２回目）'!D32)</f>
        <v/>
      </c>
      <c r="D32" s="301"/>
      <c r="E32" s="90"/>
      <c r="F32" s="102">
        <v>2</v>
      </c>
      <c r="G32" s="104"/>
      <c r="H32" s="105"/>
      <c r="I32" s="106">
        <f t="shared" si="13"/>
        <v>1</v>
      </c>
      <c r="J32" s="118" t="str">
        <f>IF('変更シート（２回目）'!L32="なし",'変更シート（２回目）'!J32,'変更シート（２回目）'!N32)</f>
        <v>【住宅手当】</v>
      </c>
      <c r="K32" s="107">
        <f>'変更シート（２回目）'!T32</f>
        <v>0</v>
      </c>
      <c r="L32" s="300" t="s">
        <v>108</v>
      </c>
      <c r="M32" s="333"/>
      <c r="N32" s="288" t="s">
        <v>20</v>
      </c>
      <c r="O32" s="289"/>
      <c r="P32" s="289"/>
      <c r="Q32" s="289"/>
      <c r="R32" s="289"/>
      <c r="S32" s="290" t="s">
        <v>17</v>
      </c>
      <c r="T32" s="107">
        <f>IF(L32="【あり】",IF(N32="【住宅手当】",AC32,IF(N32="【宿舎借上げ】",AG32,0)),K32)</f>
        <v>0</v>
      </c>
      <c r="U32" s="107">
        <f t="shared" si="14"/>
        <v>0</v>
      </c>
      <c r="V32" s="291"/>
      <c r="X32" s="70" t="str">
        <f t="shared" ref="X32:X42" si="24">IF(L32="【あり】",N32,J32)</f>
        <v>【住宅手当】</v>
      </c>
      <c r="Y32" s="70">
        <f t="shared" si="15"/>
        <v>0.5</v>
      </c>
      <c r="Z32" s="70">
        <f t="shared" si="16"/>
        <v>0</v>
      </c>
      <c r="AA32" s="70">
        <f t="shared" si="17"/>
        <v>0</v>
      </c>
      <c r="AB32" s="77">
        <f t="shared" si="18"/>
        <v>0</v>
      </c>
      <c r="AC32" s="70">
        <f t="shared" si="19"/>
        <v>0</v>
      </c>
      <c r="AD32" s="77">
        <f t="shared" si="20"/>
        <v>0</v>
      </c>
      <c r="AE32" s="70">
        <f t="shared" si="21"/>
        <v>0</v>
      </c>
      <c r="AF32" s="70">
        <f t="shared" si="22"/>
        <v>0</v>
      </c>
      <c r="AG32" s="70">
        <f t="shared" si="23"/>
        <v>0</v>
      </c>
    </row>
    <row r="33" spans="1:33" s="70" customFormat="1" ht="20.5" customHeight="1" x14ac:dyDescent="0.55000000000000004">
      <c r="A33" s="315"/>
      <c r="B33" s="101" t="s">
        <v>106</v>
      </c>
      <c r="C33" s="103" t="str">
        <f>IF('変更シート（２回目）'!D33=0,'変更シート（２回目）'!C33,'変更シート（２回目）'!D33)</f>
        <v/>
      </c>
      <c r="D33" s="301"/>
      <c r="E33" s="89"/>
      <c r="F33" s="102">
        <v>3</v>
      </c>
      <c r="G33" s="104"/>
      <c r="H33" s="105"/>
      <c r="I33" s="106">
        <f t="shared" si="13"/>
        <v>1</v>
      </c>
      <c r="J33" s="118" t="str">
        <f>IF('変更シート（２回目）'!L33="なし",'変更シート（２回目）'!J33,'変更シート（２回目）'!N33)</f>
        <v>【住宅手当】</v>
      </c>
      <c r="K33" s="107">
        <f>'変更シート（２回目）'!T33</f>
        <v>0</v>
      </c>
      <c r="L33" s="300" t="s">
        <v>108</v>
      </c>
      <c r="M33" s="333"/>
      <c r="N33" s="288" t="s">
        <v>20</v>
      </c>
      <c r="O33" s="289"/>
      <c r="P33" s="289"/>
      <c r="Q33" s="289"/>
      <c r="R33" s="289"/>
      <c r="S33" s="290" t="s">
        <v>17</v>
      </c>
      <c r="T33" s="107">
        <f t="shared" ref="T33:T42" si="25">IF(L33="【あり】",IF(N33="【住宅手当】",AC33,IF(N33="【宿舎借上げ】",AG33,0)),K33)</f>
        <v>0</v>
      </c>
      <c r="U33" s="107">
        <f t="shared" si="14"/>
        <v>0</v>
      </c>
      <c r="V33" s="291"/>
      <c r="X33" s="70" t="str">
        <f t="shared" si="24"/>
        <v>【住宅手当】</v>
      </c>
      <c r="Y33" s="70">
        <f t="shared" si="15"/>
        <v>0.5</v>
      </c>
      <c r="Z33" s="70">
        <f t="shared" si="16"/>
        <v>0</v>
      </c>
      <c r="AA33" s="70">
        <f t="shared" si="17"/>
        <v>0</v>
      </c>
      <c r="AB33" s="77">
        <f t="shared" si="18"/>
        <v>0</v>
      </c>
      <c r="AC33" s="70">
        <f t="shared" si="19"/>
        <v>0</v>
      </c>
      <c r="AD33" s="77">
        <f t="shared" si="20"/>
        <v>0</v>
      </c>
      <c r="AE33" s="70">
        <f t="shared" si="21"/>
        <v>0</v>
      </c>
      <c r="AF33" s="70">
        <f t="shared" si="22"/>
        <v>0</v>
      </c>
      <c r="AG33" s="70">
        <f t="shared" si="23"/>
        <v>0</v>
      </c>
    </row>
    <row r="34" spans="1:33" s="70" customFormat="1" ht="20.5" customHeight="1" x14ac:dyDescent="0.55000000000000004">
      <c r="A34" s="315"/>
      <c r="B34" s="323" t="s">
        <v>101</v>
      </c>
      <c r="C34" s="347" t="str">
        <f>IF('変更シート（２回目）'!D34=0,'変更シート（２回目）'!C34,'変更シート（２回目）'!D34)</f>
        <v/>
      </c>
      <c r="D34" s="329"/>
      <c r="E34" s="90"/>
      <c r="F34" s="102">
        <v>4</v>
      </c>
      <c r="G34" s="104"/>
      <c r="H34" s="105"/>
      <c r="I34" s="106">
        <f t="shared" si="13"/>
        <v>1</v>
      </c>
      <c r="J34" s="118" t="str">
        <f>IF('変更シート（２回目）'!L34="なし",'変更シート（２回目）'!J34,'変更シート（２回目）'!N34)</f>
        <v>【住宅手当】</v>
      </c>
      <c r="K34" s="107">
        <f>'変更シート（２回目）'!T34</f>
        <v>0</v>
      </c>
      <c r="L34" s="300" t="s">
        <v>108</v>
      </c>
      <c r="M34" s="333"/>
      <c r="N34" s="288" t="s">
        <v>20</v>
      </c>
      <c r="O34" s="289"/>
      <c r="P34" s="289"/>
      <c r="Q34" s="289"/>
      <c r="R34" s="289"/>
      <c r="S34" s="290" t="s">
        <v>17</v>
      </c>
      <c r="T34" s="107">
        <f t="shared" si="25"/>
        <v>0</v>
      </c>
      <c r="U34" s="107">
        <f t="shared" si="14"/>
        <v>0</v>
      </c>
      <c r="V34" s="291"/>
      <c r="X34" s="70" t="str">
        <f t="shared" si="24"/>
        <v>【住宅手当】</v>
      </c>
      <c r="Y34" s="70">
        <f t="shared" si="15"/>
        <v>0.5</v>
      </c>
      <c r="Z34" s="70">
        <f t="shared" si="16"/>
        <v>0</v>
      </c>
      <c r="AA34" s="70">
        <f t="shared" si="17"/>
        <v>0</v>
      </c>
      <c r="AB34" s="77">
        <f t="shared" si="18"/>
        <v>0</v>
      </c>
      <c r="AC34" s="70">
        <f t="shared" si="19"/>
        <v>0</v>
      </c>
      <c r="AD34" s="77">
        <f t="shared" si="20"/>
        <v>0</v>
      </c>
      <c r="AE34" s="70">
        <f t="shared" si="21"/>
        <v>0</v>
      </c>
      <c r="AF34" s="70">
        <f t="shared" si="22"/>
        <v>0</v>
      </c>
      <c r="AG34" s="70">
        <f t="shared" si="23"/>
        <v>0</v>
      </c>
    </row>
    <row r="35" spans="1:33" s="70" customFormat="1" ht="20.5" customHeight="1" x14ac:dyDescent="0.55000000000000004">
      <c r="A35" s="315"/>
      <c r="B35" s="324"/>
      <c r="C35" s="348"/>
      <c r="D35" s="330"/>
      <c r="E35" s="89"/>
      <c r="F35" s="102">
        <v>5</v>
      </c>
      <c r="G35" s="104"/>
      <c r="H35" s="105"/>
      <c r="I35" s="106">
        <f t="shared" si="13"/>
        <v>1</v>
      </c>
      <c r="J35" s="118" t="str">
        <f>IF('変更シート（２回目）'!L35="なし",'変更シート（２回目）'!J35,'変更シート（２回目）'!N35)</f>
        <v>【住宅手当】</v>
      </c>
      <c r="K35" s="107">
        <f>'変更シート（２回目）'!T35</f>
        <v>0</v>
      </c>
      <c r="L35" s="300" t="s">
        <v>108</v>
      </c>
      <c r="M35" s="333"/>
      <c r="N35" s="288" t="s">
        <v>20</v>
      </c>
      <c r="O35" s="289"/>
      <c r="P35" s="289"/>
      <c r="Q35" s="289"/>
      <c r="R35" s="289"/>
      <c r="S35" s="290" t="s">
        <v>17</v>
      </c>
      <c r="T35" s="107">
        <f t="shared" si="25"/>
        <v>0</v>
      </c>
      <c r="U35" s="107">
        <f t="shared" si="14"/>
        <v>0</v>
      </c>
      <c r="V35" s="291"/>
      <c r="X35" s="70" t="str">
        <f t="shared" si="24"/>
        <v>【住宅手当】</v>
      </c>
      <c r="Y35" s="70">
        <f t="shared" si="15"/>
        <v>0.5</v>
      </c>
      <c r="Z35" s="70">
        <f t="shared" si="16"/>
        <v>0</v>
      </c>
      <c r="AA35" s="70">
        <f t="shared" si="17"/>
        <v>0</v>
      </c>
      <c r="AB35" s="77">
        <f t="shared" si="18"/>
        <v>0</v>
      </c>
      <c r="AC35" s="70">
        <f t="shared" si="19"/>
        <v>0</v>
      </c>
      <c r="AD35" s="77">
        <f t="shared" si="20"/>
        <v>0</v>
      </c>
      <c r="AE35" s="70">
        <f t="shared" si="21"/>
        <v>0</v>
      </c>
      <c r="AF35" s="70">
        <f t="shared" si="22"/>
        <v>0</v>
      </c>
      <c r="AG35" s="70">
        <f t="shared" si="23"/>
        <v>0</v>
      </c>
    </row>
    <row r="36" spans="1:33" s="70" customFormat="1" ht="20.5" customHeight="1" thickBot="1" x14ac:dyDescent="0.6">
      <c r="A36" s="315"/>
      <c r="B36" s="325"/>
      <c r="C36" s="349"/>
      <c r="D36" s="331"/>
      <c r="E36" s="90"/>
      <c r="F36" s="102">
        <v>6</v>
      </c>
      <c r="G36" s="104"/>
      <c r="H36" s="105"/>
      <c r="I36" s="106">
        <f t="shared" si="13"/>
        <v>1</v>
      </c>
      <c r="J36" s="118" t="str">
        <f>IF('変更シート（２回目）'!L36="なし",'変更シート（２回目）'!J36,'変更シート（２回目）'!N36)</f>
        <v>【住宅手当】</v>
      </c>
      <c r="K36" s="107">
        <f>'変更シート（２回目）'!T36</f>
        <v>0</v>
      </c>
      <c r="L36" s="300" t="s">
        <v>108</v>
      </c>
      <c r="M36" s="333"/>
      <c r="N36" s="288" t="s">
        <v>20</v>
      </c>
      <c r="O36" s="289"/>
      <c r="P36" s="289"/>
      <c r="Q36" s="289"/>
      <c r="R36" s="289"/>
      <c r="S36" s="290" t="s">
        <v>17</v>
      </c>
      <c r="T36" s="107">
        <f t="shared" si="25"/>
        <v>0</v>
      </c>
      <c r="U36" s="107">
        <f t="shared" si="14"/>
        <v>0</v>
      </c>
      <c r="V36" s="291"/>
      <c r="X36" s="70" t="str">
        <f t="shared" si="24"/>
        <v>【住宅手当】</v>
      </c>
      <c r="Y36" s="70">
        <f t="shared" si="15"/>
        <v>0.5</v>
      </c>
      <c r="Z36" s="70">
        <f t="shared" si="16"/>
        <v>0</v>
      </c>
      <c r="AA36" s="70">
        <f t="shared" si="17"/>
        <v>0</v>
      </c>
      <c r="AB36" s="77">
        <f t="shared" si="18"/>
        <v>0</v>
      </c>
      <c r="AC36" s="70">
        <f t="shared" si="19"/>
        <v>0</v>
      </c>
      <c r="AD36" s="77">
        <f t="shared" si="20"/>
        <v>0</v>
      </c>
      <c r="AE36" s="70">
        <f t="shared" si="21"/>
        <v>0</v>
      </c>
      <c r="AF36" s="70">
        <f t="shared" si="22"/>
        <v>0</v>
      </c>
      <c r="AG36" s="70">
        <f t="shared" si="23"/>
        <v>0</v>
      </c>
    </row>
    <row r="37" spans="1:33" s="70" customFormat="1" ht="20.5" customHeight="1" x14ac:dyDescent="0.55000000000000004">
      <c r="A37" s="338"/>
      <c r="B37" s="99"/>
      <c r="C37" s="99"/>
      <c r="D37" s="99"/>
      <c r="E37" s="97"/>
      <c r="F37" s="102">
        <v>7</v>
      </c>
      <c r="G37" s="104"/>
      <c r="H37" s="105"/>
      <c r="I37" s="106">
        <f t="shared" si="13"/>
        <v>1</v>
      </c>
      <c r="J37" s="118" t="str">
        <f>IF('変更シート（２回目）'!L37="なし",'変更シート（２回目）'!J37,'変更シート（２回目）'!N37)</f>
        <v>【住宅手当】</v>
      </c>
      <c r="K37" s="107">
        <f>'変更シート（２回目）'!T37</f>
        <v>0</v>
      </c>
      <c r="L37" s="300" t="s">
        <v>108</v>
      </c>
      <c r="M37" s="333"/>
      <c r="N37" s="288" t="s">
        <v>20</v>
      </c>
      <c r="O37" s="289"/>
      <c r="P37" s="289"/>
      <c r="Q37" s="289"/>
      <c r="R37" s="289"/>
      <c r="S37" s="290" t="s">
        <v>17</v>
      </c>
      <c r="T37" s="107">
        <f t="shared" si="25"/>
        <v>0</v>
      </c>
      <c r="U37" s="107">
        <f t="shared" si="14"/>
        <v>0</v>
      </c>
      <c r="V37" s="291"/>
      <c r="X37" s="70" t="str">
        <f t="shared" si="24"/>
        <v>【住宅手当】</v>
      </c>
      <c r="Y37" s="70">
        <f t="shared" si="15"/>
        <v>0.5</v>
      </c>
      <c r="Z37" s="70">
        <f t="shared" si="16"/>
        <v>0</v>
      </c>
      <c r="AA37" s="70">
        <f t="shared" si="17"/>
        <v>0</v>
      </c>
      <c r="AB37" s="77">
        <f t="shared" si="18"/>
        <v>0</v>
      </c>
      <c r="AC37" s="70">
        <f t="shared" si="19"/>
        <v>0</v>
      </c>
      <c r="AD37" s="77">
        <f t="shared" si="20"/>
        <v>0</v>
      </c>
      <c r="AE37" s="70">
        <f t="shared" si="21"/>
        <v>0</v>
      </c>
      <c r="AF37" s="70">
        <f t="shared" si="22"/>
        <v>0</v>
      </c>
      <c r="AG37" s="70">
        <f t="shared" si="23"/>
        <v>0</v>
      </c>
    </row>
    <row r="38" spans="1:33" s="70" customFormat="1" ht="20.5" customHeight="1" thickBot="1" x14ac:dyDescent="0.6">
      <c r="A38" s="338"/>
      <c r="B38" s="100"/>
      <c r="C38" s="100"/>
      <c r="D38" s="100"/>
      <c r="E38" s="98"/>
      <c r="F38" s="102">
        <v>8</v>
      </c>
      <c r="G38" s="104"/>
      <c r="H38" s="105"/>
      <c r="I38" s="106">
        <f t="shared" si="13"/>
        <v>1</v>
      </c>
      <c r="J38" s="118" t="str">
        <f>IF('変更シート（２回目）'!L38="なし",'変更シート（２回目）'!J38,'変更シート（２回目）'!N38)</f>
        <v>【住宅手当】</v>
      </c>
      <c r="K38" s="107">
        <f>'変更シート（２回目）'!T38</f>
        <v>0</v>
      </c>
      <c r="L38" s="300" t="s">
        <v>108</v>
      </c>
      <c r="M38" s="333"/>
      <c r="N38" s="288" t="s">
        <v>20</v>
      </c>
      <c r="O38" s="289"/>
      <c r="P38" s="289"/>
      <c r="Q38" s="289"/>
      <c r="R38" s="289"/>
      <c r="S38" s="290" t="s">
        <v>17</v>
      </c>
      <c r="T38" s="107">
        <f t="shared" si="25"/>
        <v>0</v>
      </c>
      <c r="U38" s="107">
        <f t="shared" si="14"/>
        <v>0</v>
      </c>
      <c r="V38" s="291"/>
      <c r="X38" s="70" t="str">
        <f t="shared" si="24"/>
        <v>【住宅手当】</v>
      </c>
      <c r="Y38" s="70">
        <f t="shared" si="15"/>
        <v>0.5</v>
      </c>
      <c r="Z38" s="70">
        <f t="shared" si="16"/>
        <v>0</v>
      </c>
      <c r="AA38" s="70">
        <f t="shared" si="17"/>
        <v>0</v>
      </c>
      <c r="AB38" s="77">
        <f t="shared" si="18"/>
        <v>0</v>
      </c>
      <c r="AC38" s="70">
        <f t="shared" si="19"/>
        <v>0</v>
      </c>
      <c r="AD38" s="77">
        <f t="shared" si="20"/>
        <v>0</v>
      </c>
      <c r="AE38" s="70">
        <f t="shared" si="21"/>
        <v>0</v>
      </c>
      <c r="AF38" s="70">
        <f t="shared" si="22"/>
        <v>0</v>
      </c>
      <c r="AG38" s="70">
        <f t="shared" si="23"/>
        <v>0</v>
      </c>
    </row>
    <row r="39" spans="1:33" s="70" customFormat="1" ht="20.5" customHeight="1" thickBot="1" x14ac:dyDescent="0.6">
      <c r="A39" s="315"/>
      <c r="B39" s="172" t="str">
        <f>IF(D32=0,C32,D32)</f>
        <v/>
      </c>
      <c r="C39" s="173" t="s">
        <v>164</v>
      </c>
      <c r="D39" s="174"/>
      <c r="E39" s="89"/>
      <c r="F39" s="102">
        <v>9</v>
      </c>
      <c r="G39" s="104"/>
      <c r="H39" s="105"/>
      <c r="I39" s="106">
        <f t="shared" si="13"/>
        <v>1</v>
      </c>
      <c r="J39" s="118" t="str">
        <f>IF('変更シート（２回目）'!L39="なし",'変更シート（２回目）'!J39,'変更シート（２回目）'!N39)</f>
        <v>【住宅手当】</v>
      </c>
      <c r="K39" s="107">
        <f>'変更シート（２回目）'!T39</f>
        <v>0</v>
      </c>
      <c r="L39" s="300" t="s">
        <v>108</v>
      </c>
      <c r="M39" s="333"/>
      <c r="N39" s="288" t="s">
        <v>20</v>
      </c>
      <c r="O39" s="289"/>
      <c r="P39" s="289"/>
      <c r="Q39" s="289"/>
      <c r="R39" s="289"/>
      <c r="S39" s="290" t="s">
        <v>17</v>
      </c>
      <c r="T39" s="107">
        <f t="shared" si="25"/>
        <v>0</v>
      </c>
      <c r="U39" s="107">
        <f t="shared" si="14"/>
        <v>0</v>
      </c>
      <c r="V39" s="291"/>
      <c r="X39" s="70" t="str">
        <f t="shared" si="24"/>
        <v>【住宅手当】</v>
      </c>
      <c r="Y39" s="70">
        <f t="shared" si="15"/>
        <v>0.5</v>
      </c>
      <c r="Z39" s="70">
        <f t="shared" si="16"/>
        <v>0</v>
      </c>
      <c r="AA39" s="70">
        <f t="shared" si="17"/>
        <v>0</v>
      </c>
      <c r="AB39" s="77">
        <f t="shared" si="18"/>
        <v>0</v>
      </c>
      <c r="AC39" s="70">
        <f t="shared" si="19"/>
        <v>0</v>
      </c>
      <c r="AD39" s="77">
        <f t="shared" si="20"/>
        <v>0</v>
      </c>
      <c r="AE39" s="70">
        <f t="shared" si="21"/>
        <v>0</v>
      </c>
      <c r="AF39" s="70">
        <f t="shared" si="22"/>
        <v>0</v>
      </c>
      <c r="AG39" s="70">
        <f t="shared" si="23"/>
        <v>0</v>
      </c>
    </row>
    <row r="40" spans="1:33" s="70" customFormat="1" ht="20.5" customHeight="1" thickBot="1" x14ac:dyDescent="0.6">
      <c r="A40" s="315"/>
      <c r="B40" s="174" t="s">
        <v>5</v>
      </c>
      <c r="C40" s="175">
        <f>'変更シート（２回目）'!D40</f>
        <v>12</v>
      </c>
      <c r="D40" s="176">
        <f>COUNTIF(X31:X42,"&lt;&gt;【補助対象外】")</f>
        <v>12</v>
      </c>
      <c r="E40" s="90"/>
      <c r="F40" s="102">
        <v>10</v>
      </c>
      <c r="G40" s="104"/>
      <c r="H40" s="105"/>
      <c r="I40" s="106">
        <f t="shared" si="13"/>
        <v>1</v>
      </c>
      <c r="J40" s="118" t="str">
        <f>IF('変更シート（２回目）'!L40="なし",'変更シート（２回目）'!J40,'変更シート（２回目）'!N40)</f>
        <v>【住宅手当】</v>
      </c>
      <c r="K40" s="107">
        <f>'変更シート（２回目）'!T40</f>
        <v>0</v>
      </c>
      <c r="L40" s="300" t="s">
        <v>108</v>
      </c>
      <c r="M40" s="333"/>
      <c r="N40" s="288" t="s">
        <v>20</v>
      </c>
      <c r="O40" s="289"/>
      <c r="P40" s="289"/>
      <c r="Q40" s="289"/>
      <c r="R40" s="289"/>
      <c r="S40" s="290" t="s">
        <v>17</v>
      </c>
      <c r="T40" s="107">
        <f t="shared" si="25"/>
        <v>0</v>
      </c>
      <c r="U40" s="107">
        <f t="shared" si="14"/>
        <v>0</v>
      </c>
      <c r="V40" s="291"/>
      <c r="X40" s="70" t="str">
        <f t="shared" si="24"/>
        <v>【住宅手当】</v>
      </c>
      <c r="Y40" s="70">
        <f t="shared" si="15"/>
        <v>0.5</v>
      </c>
      <c r="Z40" s="70">
        <f t="shared" si="16"/>
        <v>0</v>
      </c>
      <c r="AA40" s="70">
        <f t="shared" si="17"/>
        <v>0</v>
      </c>
      <c r="AB40" s="77">
        <f t="shared" si="18"/>
        <v>0</v>
      </c>
      <c r="AC40" s="70">
        <f t="shared" si="19"/>
        <v>0</v>
      </c>
      <c r="AD40" s="77">
        <f t="shared" si="20"/>
        <v>0</v>
      </c>
      <c r="AE40" s="70">
        <f t="shared" si="21"/>
        <v>0</v>
      </c>
      <c r="AF40" s="70">
        <f t="shared" si="22"/>
        <v>0</v>
      </c>
      <c r="AG40" s="70">
        <f t="shared" si="23"/>
        <v>0</v>
      </c>
    </row>
    <row r="41" spans="1:33" s="70" customFormat="1" ht="20.5" customHeight="1" thickBot="1" x14ac:dyDescent="0.6">
      <c r="A41" s="315"/>
      <c r="B41" s="89" t="s">
        <v>114</v>
      </c>
      <c r="C41" s="182">
        <f>ROUNDDOWN(SUM(K31:K42),-3)</f>
        <v>0</v>
      </c>
      <c r="D41" s="177">
        <f>ROUNDDOWN(SUM(T31:T42),-3)</f>
        <v>0</v>
      </c>
      <c r="E41" s="89"/>
      <c r="F41" s="102">
        <v>11</v>
      </c>
      <c r="G41" s="104"/>
      <c r="H41" s="105"/>
      <c r="I41" s="106">
        <f t="shared" si="13"/>
        <v>1</v>
      </c>
      <c r="J41" s="118" t="str">
        <f>IF('変更シート（２回目）'!L41="なし",'変更シート（２回目）'!J41,'変更シート（２回目）'!N41)</f>
        <v>【住宅手当】</v>
      </c>
      <c r="K41" s="107">
        <f>'変更シート（２回目）'!T41</f>
        <v>0</v>
      </c>
      <c r="L41" s="300" t="s">
        <v>108</v>
      </c>
      <c r="M41" s="333"/>
      <c r="N41" s="288" t="s">
        <v>20</v>
      </c>
      <c r="O41" s="289"/>
      <c r="P41" s="289"/>
      <c r="Q41" s="289"/>
      <c r="R41" s="289"/>
      <c r="S41" s="290" t="s">
        <v>17</v>
      </c>
      <c r="T41" s="107">
        <f t="shared" si="25"/>
        <v>0</v>
      </c>
      <c r="U41" s="107">
        <f t="shared" si="14"/>
        <v>0</v>
      </c>
      <c r="V41" s="291"/>
      <c r="X41" s="70" t="str">
        <f t="shared" si="24"/>
        <v>【住宅手当】</v>
      </c>
      <c r="Y41" s="70">
        <f t="shared" si="15"/>
        <v>0.5</v>
      </c>
      <c r="Z41" s="70">
        <f t="shared" si="16"/>
        <v>0</v>
      </c>
      <c r="AA41" s="70">
        <f t="shared" si="17"/>
        <v>0</v>
      </c>
      <c r="AB41" s="77">
        <f t="shared" si="18"/>
        <v>0</v>
      </c>
      <c r="AC41" s="70">
        <f t="shared" si="19"/>
        <v>0</v>
      </c>
      <c r="AD41" s="77">
        <f t="shared" si="20"/>
        <v>0</v>
      </c>
      <c r="AE41" s="70">
        <f t="shared" si="21"/>
        <v>0</v>
      </c>
      <c r="AF41" s="70">
        <f t="shared" si="22"/>
        <v>0</v>
      </c>
      <c r="AG41" s="70">
        <f t="shared" si="23"/>
        <v>0</v>
      </c>
    </row>
    <row r="42" spans="1:33" s="70" customFormat="1" ht="20.5" customHeight="1" thickBot="1" x14ac:dyDescent="0.6">
      <c r="A42" s="315"/>
      <c r="B42" s="183" t="s">
        <v>115</v>
      </c>
      <c r="C42" s="178"/>
      <c r="D42" s="179">
        <f>D41-C41</f>
        <v>0</v>
      </c>
      <c r="E42" s="90"/>
      <c r="F42" s="108">
        <v>12</v>
      </c>
      <c r="G42" s="109"/>
      <c r="H42" s="110"/>
      <c r="I42" s="111">
        <f t="shared" si="13"/>
        <v>1</v>
      </c>
      <c r="J42" s="120" t="str">
        <f>IF('変更シート（２回目）'!L42="なし",'変更シート（２回目）'!J42,'変更シート（２回目）'!N42)</f>
        <v>【住宅手当】</v>
      </c>
      <c r="K42" s="112">
        <f>'変更シート（２回目）'!T42</f>
        <v>0</v>
      </c>
      <c r="L42" s="303" t="s">
        <v>108</v>
      </c>
      <c r="M42" s="334"/>
      <c r="N42" s="295" t="s">
        <v>20</v>
      </c>
      <c r="O42" s="296"/>
      <c r="P42" s="296"/>
      <c r="Q42" s="296"/>
      <c r="R42" s="296"/>
      <c r="S42" s="297" t="s">
        <v>17</v>
      </c>
      <c r="T42" s="112">
        <f t="shared" si="25"/>
        <v>0</v>
      </c>
      <c r="U42" s="112">
        <f t="shared" si="14"/>
        <v>0</v>
      </c>
      <c r="V42" s="298"/>
      <c r="X42" s="70" t="str">
        <f t="shared" si="24"/>
        <v>【住宅手当】</v>
      </c>
      <c r="Y42" s="70">
        <f t="shared" si="15"/>
        <v>0.5</v>
      </c>
      <c r="Z42" s="70">
        <f t="shared" si="16"/>
        <v>0</v>
      </c>
      <c r="AA42" s="70">
        <f t="shared" si="17"/>
        <v>0</v>
      </c>
      <c r="AB42" s="77">
        <f t="shared" si="18"/>
        <v>0</v>
      </c>
      <c r="AC42" s="70">
        <f t="shared" si="19"/>
        <v>0</v>
      </c>
      <c r="AD42" s="77">
        <f t="shared" si="20"/>
        <v>0</v>
      </c>
      <c r="AE42" s="70">
        <f t="shared" si="21"/>
        <v>0</v>
      </c>
      <c r="AF42" s="70">
        <f t="shared" si="22"/>
        <v>0</v>
      </c>
      <c r="AG42" s="70">
        <f t="shared" si="23"/>
        <v>0</v>
      </c>
    </row>
    <row r="43" spans="1:33" s="70" customFormat="1" ht="3.65" customHeight="1" x14ac:dyDescent="0.55000000000000004">
      <c r="A43" s="147"/>
      <c r="B43" s="91"/>
      <c r="C43" s="71"/>
      <c r="D43" s="151"/>
      <c r="E43" s="92"/>
      <c r="F43" s="71"/>
      <c r="G43" s="93"/>
      <c r="H43" s="93"/>
      <c r="I43" s="94"/>
      <c r="J43" s="156"/>
      <c r="K43" s="95"/>
      <c r="L43" s="156"/>
      <c r="M43" s="157"/>
      <c r="N43" s="267"/>
      <c r="O43" s="268"/>
      <c r="P43" s="268"/>
      <c r="Q43" s="268"/>
      <c r="R43" s="268"/>
      <c r="S43" s="267"/>
      <c r="T43" s="95"/>
      <c r="U43" s="95"/>
      <c r="V43" s="96"/>
      <c r="AB43" s="77"/>
      <c r="AD43" s="77"/>
    </row>
    <row r="44" spans="1:33" s="70" customFormat="1" ht="3.65" customHeight="1" x14ac:dyDescent="0.55000000000000004">
      <c r="A44" s="147"/>
      <c r="B44" s="91"/>
      <c r="C44" s="71"/>
      <c r="D44" s="151"/>
      <c r="E44" s="92"/>
      <c r="F44" s="71"/>
      <c r="G44" s="93"/>
      <c r="H44" s="93"/>
      <c r="I44" s="94"/>
      <c r="J44" s="156"/>
      <c r="K44" s="95"/>
      <c r="L44" s="156"/>
      <c r="M44" s="157"/>
      <c r="N44" s="267"/>
      <c r="O44" s="268"/>
      <c r="P44" s="268"/>
      <c r="Q44" s="268"/>
      <c r="R44" s="268"/>
      <c r="S44" s="267"/>
      <c r="T44" s="95"/>
      <c r="U44" s="95"/>
      <c r="V44" s="96"/>
      <c r="AB44" s="77"/>
      <c r="AD44" s="77"/>
    </row>
    <row r="45" spans="1:33" s="70" customFormat="1" ht="3.65" customHeight="1" thickBot="1" x14ac:dyDescent="0.6">
      <c r="A45" s="147"/>
      <c r="B45" s="91"/>
      <c r="C45" s="71"/>
      <c r="D45" s="151"/>
      <c r="E45" s="92"/>
      <c r="F45" s="71"/>
      <c r="G45" s="93"/>
      <c r="H45" s="93"/>
      <c r="I45" s="94"/>
      <c r="J45" s="156"/>
      <c r="K45" s="95"/>
      <c r="L45" s="156"/>
      <c r="M45" s="157"/>
      <c r="N45" s="267"/>
      <c r="O45" s="268"/>
      <c r="P45" s="268"/>
      <c r="Q45" s="268"/>
      <c r="R45" s="268"/>
      <c r="S45" s="267"/>
      <c r="T45" s="95"/>
      <c r="U45" s="95"/>
      <c r="V45" s="96"/>
      <c r="AB45" s="77"/>
      <c r="AD45" s="77"/>
    </row>
    <row r="46" spans="1:33" s="70" customFormat="1" ht="3.65" customHeight="1" x14ac:dyDescent="0.55000000000000004">
      <c r="A46" s="147"/>
      <c r="B46" s="162"/>
      <c r="C46" s="164"/>
      <c r="D46" s="161"/>
      <c r="E46" s="163"/>
      <c r="F46" s="164"/>
      <c r="G46" s="165"/>
      <c r="H46" s="165"/>
      <c r="I46" s="166"/>
      <c r="J46" s="180"/>
      <c r="K46" s="167"/>
      <c r="L46" s="180"/>
      <c r="M46" s="181"/>
      <c r="N46" s="269"/>
      <c r="O46" s="270"/>
      <c r="P46" s="270"/>
      <c r="Q46" s="270"/>
      <c r="R46" s="270"/>
      <c r="S46" s="269"/>
      <c r="T46" s="167"/>
      <c r="U46" s="167"/>
      <c r="V46" s="168"/>
      <c r="AB46" s="77"/>
      <c r="AD46" s="77"/>
    </row>
    <row r="47" spans="1:33" s="70" customFormat="1" ht="3.65" customHeight="1" x14ac:dyDescent="0.55000000000000004">
      <c r="A47" s="147"/>
      <c r="B47" s="91"/>
      <c r="C47" s="71"/>
      <c r="D47" s="151"/>
      <c r="E47" s="92"/>
      <c r="F47" s="71"/>
      <c r="G47" s="93"/>
      <c r="H47" s="93"/>
      <c r="I47" s="94"/>
      <c r="J47" s="156"/>
      <c r="K47" s="95"/>
      <c r="L47" s="156"/>
      <c r="M47" s="157"/>
      <c r="N47" s="267"/>
      <c r="O47" s="268"/>
      <c r="P47" s="268"/>
      <c r="Q47" s="268"/>
      <c r="R47" s="268"/>
      <c r="S47" s="267"/>
      <c r="T47" s="95"/>
      <c r="U47" s="95"/>
      <c r="V47" s="96"/>
      <c r="AB47" s="77"/>
      <c r="AD47" s="77"/>
    </row>
    <row r="48" spans="1:33" s="70" customFormat="1" ht="3.65" customHeight="1" x14ac:dyDescent="0.55000000000000004">
      <c r="A48" s="147"/>
      <c r="B48" s="91"/>
      <c r="C48" s="71"/>
      <c r="D48" s="151"/>
      <c r="E48" s="92"/>
      <c r="F48" s="71"/>
      <c r="G48" s="93"/>
      <c r="H48" s="93"/>
      <c r="I48" s="94"/>
      <c r="J48" s="156"/>
      <c r="K48" s="95"/>
      <c r="L48" s="156"/>
      <c r="M48" s="157"/>
      <c r="N48" s="267"/>
      <c r="O48" s="268"/>
      <c r="P48" s="268"/>
      <c r="Q48" s="268"/>
      <c r="R48" s="268"/>
      <c r="S48" s="267"/>
      <c r="T48" s="95"/>
      <c r="U48" s="95"/>
      <c r="V48" s="96"/>
      <c r="AB48" s="77"/>
      <c r="AD48" s="77"/>
    </row>
    <row r="49" spans="1:33" ht="20" thickBot="1" x14ac:dyDescent="0.5">
      <c r="B49" s="6"/>
      <c r="C49" s="6"/>
      <c r="D49" s="122" t="str">
        <f>'変更シート（２回目）'!D49</f>
        <v>３人目</v>
      </c>
      <c r="E49" s="6"/>
      <c r="F49" s="6"/>
      <c r="T49" s="154"/>
      <c r="U49" s="154"/>
      <c r="V49" s="155"/>
    </row>
    <row r="50" spans="1:33" s="70" customFormat="1" ht="48" customHeight="1" thickBot="1" x14ac:dyDescent="0.6">
      <c r="A50" s="78"/>
      <c r="B50" s="83" t="s">
        <v>94</v>
      </c>
      <c r="C50" s="83" t="s">
        <v>105</v>
      </c>
      <c r="D50" s="114" t="s">
        <v>107</v>
      </c>
      <c r="E50" s="88"/>
      <c r="F50" s="83" t="s">
        <v>93</v>
      </c>
      <c r="G50" s="84" t="s">
        <v>66</v>
      </c>
      <c r="H50" s="84" t="s">
        <v>67</v>
      </c>
      <c r="I50" s="81" t="s">
        <v>73</v>
      </c>
      <c r="J50" s="116" t="s">
        <v>173</v>
      </c>
      <c r="K50" s="116" t="s">
        <v>171</v>
      </c>
      <c r="L50" s="116" t="s">
        <v>109</v>
      </c>
      <c r="M50" s="116"/>
      <c r="N50" s="84" t="s">
        <v>75</v>
      </c>
      <c r="O50" s="84" t="s">
        <v>69</v>
      </c>
      <c r="P50" s="84" t="s">
        <v>68</v>
      </c>
      <c r="Q50" s="84" t="s">
        <v>70</v>
      </c>
      <c r="R50" s="84" t="s">
        <v>71</v>
      </c>
      <c r="S50" s="84" t="s">
        <v>15</v>
      </c>
      <c r="T50" s="121" t="s">
        <v>113</v>
      </c>
      <c r="U50" s="80" t="s">
        <v>74</v>
      </c>
      <c r="V50" s="69" t="s">
        <v>116</v>
      </c>
      <c r="Y50" s="70" t="s">
        <v>54</v>
      </c>
      <c r="Z50" s="70" t="s">
        <v>79</v>
      </c>
      <c r="AA50" s="70" t="s">
        <v>56</v>
      </c>
      <c r="AB50" s="70" t="s">
        <v>57</v>
      </c>
      <c r="AC50" s="71" t="s">
        <v>58</v>
      </c>
      <c r="AD50" s="70" t="s">
        <v>59</v>
      </c>
      <c r="AE50" s="70" t="s">
        <v>60</v>
      </c>
      <c r="AF50" s="70" t="s">
        <v>61</v>
      </c>
      <c r="AG50" s="70" t="s">
        <v>62</v>
      </c>
    </row>
    <row r="51" spans="1:33" s="70" customFormat="1" ht="20.5" customHeight="1" x14ac:dyDescent="0.55000000000000004">
      <c r="A51" s="315"/>
      <c r="B51" s="72" t="s">
        <v>96</v>
      </c>
      <c r="C51" s="184" t="str">
        <f>IF('変更シート（２回目）'!D51=0,'変更シート（２回目）'!C51,'変更シート（２回目）'!D51)</f>
        <v/>
      </c>
      <c r="D51" s="304"/>
      <c r="E51" s="89"/>
      <c r="F51" s="87">
        <v>1</v>
      </c>
      <c r="G51" s="73"/>
      <c r="H51" s="74"/>
      <c r="I51" s="75">
        <f t="shared" ref="I51:I62" si="26">IF(H51-G51+1&lt;10,IF(H51-G51+1&gt;0,H51-G51+1,"✕"),"✕")</f>
        <v>1</v>
      </c>
      <c r="J51" s="119" t="str">
        <f>IF('変更シート（２回目）'!L51="なし",'変更シート（２回目）'!J51,'変更シート（２回目）'!N51)</f>
        <v>【住宅手当】</v>
      </c>
      <c r="K51" s="117">
        <f>'変更シート（２回目）'!T51</f>
        <v>0</v>
      </c>
      <c r="L51" s="300" t="s">
        <v>108</v>
      </c>
      <c r="M51" s="332" t="s">
        <v>110</v>
      </c>
      <c r="N51" s="283" t="s">
        <v>20</v>
      </c>
      <c r="O51" s="284"/>
      <c r="P51" s="284"/>
      <c r="Q51" s="284"/>
      <c r="R51" s="284"/>
      <c r="S51" s="285" t="s">
        <v>17</v>
      </c>
      <c r="T51" s="76">
        <f>IF(L51="【あり】",IF(N51="【住宅手当】",AC51,IF(N51="【宿舎借上げ】",AG51,0)),K51)</f>
        <v>0</v>
      </c>
      <c r="U51" s="76">
        <f t="shared" ref="U51:U62" si="27">I51*T51</f>
        <v>0</v>
      </c>
      <c r="V51" s="286"/>
      <c r="X51" s="70" t="str">
        <f>IF(L51="【あり】",N51,J51)</f>
        <v>【住宅手当】</v>
      </c>
      <c r="Y51" s="70">
        <f t="shared" ref="Y51:Y62" si="28">IF(S51="標準エリア",1/2,(IF(S51="加算エリア",2/3,0)))</f>
        <v>0.5</v>
      </c>
      <c r="Z51" s="70">
        <f t="shared" ref="Z51:Z62" si="29">P51*Y51</f>
        <v>0</v>
      </c>
      <c r="AA51" s="70">
        <f t="shared" ref="AA51:AA62" si="30">IF(Z51&gt;=(IF(S51="標準エリア",10000,IF(S51="加算エリア",14000,0))),IF(S51="標準エリア",10000,IF(S51="加算エリア",14000,0)),Z51)</f>
        <v>0</v>
      </c>
      <c r="AB51" s="77">
        <f t="shared" ref="AB51:AB62" si="31">O51-P51</f>
        <v>0</v>
      </c>
      <c r="AC51" s="70">
        <f t="shared" ref="AC51:AC62" si="32">IF(AA51&gt;=AB51,AB51,AA51)</f>
        <v>0</v>
      </c>
      <c r="AD51" s="77">
        <f t="shared" ref="AD51:AD62" si="33">Q51-R51</f>
        <v>0</v>
      </c>
      <c r="AE51" s="70">
        <f t="shared" ref="AE51:AE62" si="34">AD51*Y51</f>
        <v>0</v>
      </c>
      <c r="AF51" s="70">
        <f t="shared" ref="AF51:AF62" si="35">IF(AE51&gt;=(IF(S51="標準エリア",10000,14000)),(IF(S51="標準エリア",10000,14000)),AE51)</f>
        <v>0</v>
      </c>
      <c r="AG51" s="70">
        <f t="shared" ref="AG51:AG62" si="36">IF(AF51&gt;=R51,R51,AF51)</f>
        <v>0</v>
      </c>
    </row>
    <row r="52" spans="1:33" s="70" customFormat="1" ht="20.5" customHeight="1" x14ac:dyDescent="0.55000000000000004">
      <c r="A52" s="315"/>
      <c r="B52" s="101" t="s">
        <v>97</v>
      </c>
      <c r="C52" s="102" t="str">
        <f>IF('変更シート（２回目）'!D52=0,'変更シート（２回目）'!C52,'変更シート（２回目）'!D52)</f>
        <v/>
      </c>
      <c r="D52" s="301"/>
      <c r="E52" s="90"/>
      <c r="F52" s="102">
        <v>2</v>
      </c>
      <c r="G52" s="104"/>
      <c r="H52" s="105"/>
      <c r="I52" s="106">
        <f t="shared" si="26"/>
        <v>1</v>
      </c>
      <c r="J52" s="118" t="str">
        <f>IF('変更シート（２回目）'!L52="なし",'変更シート（２回目）'!J52,'変更シート（２回目）'!N52)</f>
        <v>【住宅手当】</v>
      </c>
      <c r="K52" s="107">
        <f>'変更シート（２回目）'!T52</f>
        <v>0</v>
      </c>
      <c r="L52" s="300" t="s">
        <v>108</v>
      </c>
      <c r="M52" s="333"/>
      <c r="N52" s="288" t="s">
        <v>20</v>
      </c>
      <c r="O52" s="289"/>
      <c r="P52" s="289"/>
      <c r="Q52" s="289"/>
      <c r="R52" s="289"/>
      <c r="S52" s="290" t="s">
        <v>17</v>
      </c>
      <c r="T52" s="107">
        <f>IF(L52="【あり】",IF(N52="【住宅手当】",AC52,IF(N52="【宿舎借上げ】",AG52,0)),K52)</f>
        <v>0</v>
      </c>
      <c r="U52" s="107">
        <f t="shared" si="27"/>
        <v>0</v>
      </c>
      <c r="V52" s="291"/>
      <c r="X52" s="70" t="str">
        <f t="shared" ref="X52:X62" si="37">IF(L52="【あり】",N52,J52)</f>
        <v>【住宅手当】</v>
      </c>
      <c r="Y52" s="70">
        <f t="shared" si="28"/>
        <v>0.5</v>
      </c>
      <c r="Z52" s="70">
        <f t="shared" si="29"/>
        <v>0</v>
      </c>
      <c r="AA52" s="70">
        <f t="shared" si="30"/>
        <v>0</v>
      </c>
      <c r="AB52" s="77">
        <f t="shared" si="31"/>
        <v>0</v>
      </c>
      <c r="AC52" s="70">
        <f t="shared" si="32"/>
        <v>0</v>
      </c>
      <c r="AD52" s="77">
        <f t="shared" si="33"/>
        <v>0</v>
      </c>
      <c r="AE52" s="70">
        <f t="shared" si="34"/>
        <v>0</v>
      </c>
      <c r="AF52" s="70">
        <f t="shared" si="35"/>
        <v>0</v>
      </c>
      <c r="AG52" s="70">
        <f t="shared" si="36"/>
        <v>0</v>
      </c>
    </row>
    <row r="53" spans="1:33" s="70" customFormat="1" ht="20.5" customHeight="1" x14ac:dyDescent="0.55000000000000004">
      <c r="A53" s="315"/>
      <c r="B53" s="101" t="s">
        <v>106</v>
      </c>
      <c r="C53" s="103" t="str">
        <f>IF('変更シート（２回目）'!D53=0,'変更シート（２回目）'!C53,'変更シート（２回目）'!D53)</f>
        <v/>
      </c>
      <c r="D53" s="301"/>
      <c r="E53" s="89"/>
      <c r="F53" s="102">
        <v>3</v>
      </c>
      <c r="G53" s="104"/>
      <c r="H53" s="105"/>
      <c r="I53" s="106">
        <f t="shared" si="26"/>
        <v>1</v>
      </c>
      <c r="J53" s="118" t="str">
        <f>IF('変更シート（２回目）'!L53="なし",'変更シート（２回目）'!J53,'変更シート（２回目）'!N53)</f>
        <v>【住宅手当】</v>
      </c>
      <c r="K53" s="107">
        <f>'変更シート（２回目）'!T53</f>
        <v>0</v>
      </c>
      <c r="L53" s="300" t="s">
        <v>108</v>
      </c>
      <c r="M53" s="333"/>
      <c r="N53" s="288" t="s">
        <v>20</v>
      </c>
      <c r="O53" s="289"/>
      <c r="P53" s="289"/>
      <c r="Q53" s="289"/>
      <c r="R53" s="289"/>
      <c r="S53" s="290" t="s">
        <v>17</v>
      </c>
      <c r="T53" s="107">
        <f t="shared" ref="T53:T62" si="38">IF(L53="【あり】",IF(N53="【住宅手当】",AC53,IF(N53="【宿舎借上げ】",AG53,0)),K53)</f>
        <v>0</v>
      </c>
      <c r="U53" s="107">
        <f t="shared" si="27"/>
        <v>0</v>
      </c>
      <c r="V53" s="291"/>
      <c r="X53" s="70" t="str">
        <f t="shared" si="37"/>
        <v>【住宅手当】</v>
      </c>
      <c r="Y53" s="70">
        <f t="shared" si="28"/>
        <v>0.5</v>
      </c>
      <c r="Z53" s="70">
        <f t="shared" si="29"/>
        <v>0</v>
      </c>
      <c r="AA53" s="70">
        <f t="shared" si="30"/>
        <v>0</v>
      </c>
      <c r="AB53" s="77">
        <f t="shared" si="31"/>
        <v>0</v>
      </c>
      <c r="AC53" s="70">
        <f t="shared" si="32"/>
        <v>0</v>
      </c>
      <c r="AD53" s="77">
        <f t="shared" si="33"/>
        <v>0</v>
      </c>
      <c r="AE53" s="70">
        <f t="shared" si="34"/>
        <v>0</v>
      </c>
      <c r="AF53" s="70">
        <f t="shared" si="35"/>
        <v>0</v>
      </c>
      <c r="AG53" s="70">
        <f t="shared" si="36"/>
        <v>0</v>
      </c>
    </row>
    <row r="54" spans="1:33" s="70" customFormat="1" ht="20.5" customHeight="1" x14ac:dyDescent="0.55000000000000004">
      <c r="A54" s="315"/>
      <c r="B54" s="323" t="s">
        <v>101</v>
      </c>
      <c r="C54" s="347" t="str">
        <f>IF('変更シート（２回目）'!D54=0,'変更シート（２回目）'!C54,'変更シート（２回目）'!D54)</f>
        <v/>
      </c>
      <c r="D54" s="329"/>
      <c r="E54" s="90"/>
      <c r="F54" s="102">
        <v>4</v>
      </c>
      <c r="G54" s="104"/>
      <c r="H54" s="105"/>
      <c r="I54" s="106">
        <f t="shared" si="26"/>
        <v>1</v>
      </c>
      <c r="J54" s="118" t="str">
        <f>IF('変更シート（２回目）'!L54="なし",'変更シート（２回目）'!J54,'変更シート（２回目）'!N54)</f>
        <v>【住宅手当】</v>
      </c>
      <c r="K54" s="107">
        <f>'変更シート（２回目）'!T54</f>
        <v>0</v>
      </c>
      <c r="L54" s="300" t="s">
        <v>108</v>
      </c>
      <c r="M54" s="333"/>
      <c r="N54" s="288" t="s">
        <v>20</v>
      </c>
      <c r="O54" s="289"/>
      <c r="P54" s="289"/>
      <c r="Q54" s="289"/>
      <c r="R54" s="289"/>
      <c r="S54" s="290" t="s">
        <v>17</v>
      </c>
      <c r="T54" s="107">
        <f t="shared" si="38"/>
        <v>0</v>
      </c>
      <c r="U54" s="107">
        <f t="shared" si="27"/>
        <v>0</v>
      </c>
      <c r="V54" s="291"/>
      <c r="X54" s="70" t="str">
        <f t="shared" si="37"/>
        <v>【住宅手当】</v>
      </c>
      <c r="Y54" s="70">
        <f t="shared" si="28"/>
        <v>0.5</v>
      </c>
      <c r="Z54" s="70">
        <f t="shared" si="29"/>
        <v>0</v>
      </c>
      <c r="AA54" s="70">
        <f t="shared" si="30"/>
        <v>0</v>
      </c>
      <c r="AB54" s="77">
        <f t="shared" si="31"/>
        <v>0</v>
      </c>
      <c r="AC54" s="70">
        <f t="shared" si="32"/>
        <v>0</v>
      </c>
      <c r="AD54" s="77">
        <f t="shared" si="33"/>
        <v>0</v>
      </c>
      <c r="AE54" s="70">
        <f t="shared" si="34"/>
        <v>0</v>
      </c>
      <c r="AF54" s="70">
        <f t="shared" si="35"/>
        <v>0</v>
      </c>
      <c r="AG54" s="70">
        <f t="shared" si="36"/>
        <v>0</v>
      </c>
    </row>
    <row r="55" spans="1:33" s="70" customFormat="1" ht="20.5" customHeight="1" x14ac:dyDescent="0.55000000000000004">
      <c r="A55" s="315"/>
      <c r="B55" s="324"/>
      <c r="C55" s="348"/>
      <c r="D55" s="330"/>
      <c r="E55" s="89"/>
      <c r="F55" s="102">
        <v>5</v>
      </c>
      <c r="G55" s="104"/>
      <c r="H55" s="105"/>
      <c r="I55" s="106">
        <f t="shared" si="26"/>
        <v>1</v>
      </c>
      <c r="J55" s="118" t="str">
        <f>IF('変更シート（２回目）'!L55="なし",'変更シート（２回目）'!J55,'変更シート（２回目）'!N55)</f>
        <v>【住宅手当】</v>
      </c>
      <c r="K55" s="107">
        <f>'変更シート（２回目）'!T55</f>
        <v>0</v>
      </c>
      <c r="L55" s="300" t="s">
        <v>108</v>
      </c>
      <c r="M55" s="333"/>
      <c r="N55" s="288" t="s">
        <v>20</v>
      </c>
      <c r="O55" s="289"/>
      <c r="P55" s="289"/>
      <c r="Q55" s="289"/>
      <c r="R55" s="289"/>
      <c r="S55" s="290" t="s">
        <v>17</v>
      </c>
      <c r="T55" s="107">
        <f t="shared" si="38"/>
        <v>0</v>
      </c>
      <c r="U55" s="107">
        <f t="shared" si="27"/>
        <v>0</v>
      </c>
      <c r="V55" s="291"/>
      <c r="X55" s="70" t="str">
        <f t="shared" si="37"/>
        <v>【住宅手当】</v>
      </c>
      <c r="Y55" s="70">
        <f t="shared" si="28"/>
        <v>0.5</v>
      </c>
      <c r="Z55" s="70">
        <f t="shared" si="29"/>
        <v>0</v>
      </c>
      <c r="AA55" s="70">
        <f t="shared" si="30"/>
        <v>0</v>
      </c>
      <c r="AB55" s="77">
        <f t="shared" si="31"/>
        <v>0</v>
      </c>
      <c r="AC55" s="70">
        <f t="shared" si="32"/>
        <v>0</v>
      </c>
      <c r="AD55" s="77">
        <f t="shared" si="33"/>
        <v>0</v>
      </c>
      <c r="AE55" s="70">
        <f t="shared" si="34"/>
        <v>0</v>
      </c>
      <c r="AF55" s="70">
        <f t="shared" si="35"/>
        <v>0</v>
      </c>
      <c r="AG55" s="70">
        <f t="shared" si="36"/>
        <v>0</v>
      </c>
    </row>
    <row r="56" spans="1:33" s="70" customFormat="1" ht="20.5" customHeight="1" thickBot="1" x14ac:dyDescent="0.6">
      <c r="A56" s="315"/>
      <c r="B56" s="325"/>
      <c r="C56" s="349"/>
      <c r="D56" s="331"/>
      <c r="E56" s="90"/>
      <c r="F56" s="102">
        <v>6</v>
      </c>
      <c r="G56" s="104"/>
      <c r="H56" s="105"/>
      <c r="I56" s="106">
        <f t="shared" si="26"/>
        <v>1</v>
      </c>
      <c r="J56" s="118" t="str">
        <f>IF('変更シート（２回目）'!L56="なし",'変更シート（２回目）'!J56,'変更シート（２回目）'!N56)</f>
        <v>【住宅手当】</v>
      </c>
      <c r="K56" s="107">
        <f>'変更シート（２回目）'!T56</f>
        <v>0</v>
      </c>
      <c r="L56" s="300" t="s">
        <v>108</v>
      </c>
      <c r="M56" s="333"/>
      <c r="N56" s="288" t="s">
        <v>20</v>
      </c>
      <c r="O56" s="289"/>
      <c r="P56" s="289"/>
      <c r="Q56" s="289"/>
      <c r="R56" s="289"/>
      <c r="S56" s="290" t="s">
        <v>17</v>
      </c>
      <c r="T56" s="107">
        <f t="shared" si="38"/>
        <v>0</v>
      </c>
      <c r="U56" s="107">
        <f t="shared" si="27"/>
        <v>0</v>
      </c>
      <c r="V56" s="291"/>
      <c r="X56" s="70" t="str">
        <f t="shared" si="37"/>
        <v>【住宅手当】</v>
      </c>
      <c r="Y56" s="70">
        <f t="shared" si="28"/>
        <v>0.5</v>
      </c>
      <c r="Z56" s="70">
        <f t="shared" si="29"/>
        <v>0</v>
      </c>
      <c r="AA56" s="70">
        <f t="shared" si="30"/>
        <v>0</v>
      </c>
      <c r="AB56" s="77">
        <f t="shared" si="31"/>
        <v>0</v>
      </c>
      <c r="AC56" s="70">
        <f t="shared" si="32"/>
        <v>0</v>
      </c>
      <c r="AD56" s="77">
        <f t="shared" si="33"/>
        <v>0</v>
      </c>
      <c r="AE56" s="70">
        <f t="shared" si="34"/>
        <v>0</v>
      </c>
      <c r="AF56" s="70">
        <f t="shared" si="35"/>
        <v>0</v>
      </c>
      <c r="AG56" s="70">
        <f t="shared" si="36"/>
        <v>0</v>
      </c>
    </row>
    <row r="57" spans="1:33" s="70" customFormat="1" ht="20.5" customHeight="1" x14ac:dyDescent="0.55000000000000004">
      <c r="A57" s="338"/>
      <c r="B57" s="99"/>
      <c r="C57" s="99"/>
      <c r="D57" s="99"/>
      <c r="E57" s="97"/>
      <c r="F57" s="102">
        <v>7</v>
      </c>
      <c r="G57" s="104"/>
      <c r="H57" s="105"/>
      <c r="I57" s="106">
        <f t="shared" si="26"/>
        <v>1</v>
      </c>
      <c r="J57" s="118" t="str">
        <f>IF('変更シート（２回目）'!L57="なし",'変更シート（２回目）'!J57,'変更シート（２回目）'!N57)</f>
        <v>【住宅手当】</v>
      </c>
      <c r="K57" s="107">
        <f>'変更シート（２回目）'!T57</f>
        <v>0</v>
      </c>
      <c r="L57" s="300" t="s">
        <v>108</v>
      </c>
      <c r="M57" s="333"/>
      <c r="N57" s="288" t="s">
        <v>20</v>
      </c>
      <c r="O57" s="289"/>
      <c r="P57" s="289"/>
      <c r="Q57" s="289"/>
      <c r="R57" s="289"/>
      <c r="S57" s="290" t="s">
        <v>17</v>
      </c>
      <c r="T57" s="107">
        <f t="shared" si="38"/>
        <v>0</v>
      </c>
      <c r="U57" s="107">
        <f t="shared" si="27"/>
        <v>0</v>
      </c>
      <c r="V57" s="291"/>
      <c r="X57" s="70" t="str">
        <f t="shared" si="37"/>
        <v>【住宅手当】</v>
      </c>
      <c r="Y57" s="70">
        <f t="shared" si="28"/>
        <v>0.5</v>
      </c>
      <c r="Z57" s="70">
        <f t="shared" si="29"/>
        <v>0</v>
      </c>
      <c r="AA57" s="70">
        <f t="shared" si="30"/>
        <v>0</v>
      </c>
      <c r="AB57" s="77">
        <f t="shared" si="31"/>
        <v>0</v>
      </c>
      <c r="AC57" s="70">
        <f t="shared" si="32"/>
        <v>0</v>
      </c>
      <c r="AD57" s="77">
        <f t="shared" si="33"/>
        <v>0</v>
      </c>
      <c r="AE57" s="70">
        <f t="shared" si="34"/>
        <v>0</v>
      </c>
      <c r="AF57" s="70">
        <f t="shared" si="35"/>
        <v>0</v>
      </c>
      <c r="AG57" s="70">
        <f t="shared" si="36"/>
        <v>0</v>
      </c>
    </row>
    <row r="58" spans="1:33" s="70" customFormat="1" ht="20.5" customHeight="1" thickBot="1" x14ac:dyDescent="0.6">
      <c r="A58" s="338"/>
      <c r="B58" s="100"/>
      <c r="C58" s="100"/>
      <c r="D58" s="100"/>
      <c r="E58" s="98"/>
      <c r="F58" s="102">
        <v>8</v>
      </c>
      <c r="G58" s="104"/>
      <c r="H58" s="105"/>
      <c r="I58" s="106">
        <f t="shared" si="26"/>
        <v>1</v>
      </c>
      <c r="J58" s="118" t="str">
        <f>IF('変更シート（２回目）'!L58="なし",'変更シート（２回目）'!J58,'変更シート（２回目）'!N58)</f>
        <v>【住宅手当】</v>
      </c>
      <c r="K58" s="107">
        <f>'変更シート（２回目）'!T58</f>
        <v>0</v>
      </c>
      <c r="L58" s="300" t="s">
        <v>108</v>
      </c>
      <c r="M58" s="333"/>
      <c r="N58" s="288" t="s">
        <v>20</v>
      </c>
      <c r="O58" s="289"/>
      <c r="P58" s="289"/>
      <c r="Q58" s="289"/>
      <c r="R58" s="289"/>
      <c r="S58" s="290" t="s">
        <v>17</v>
      </c>
      <c r="T58" s="107">
        <f t="shared" si="38"/>
        <v>0</v>
      </c>
      <c r="U58" s="107">
        <f t="shared" si="27"/>
        <v>0</v>
      </c>
      <c r="V58" s="291"/>
      <c r="X58" s="70" t="str">
        <f t="shared" si="37"/>
        <v>【住宅手当】</v>
      </c>
      <c r="Y58" s="70">
        <f t="shared" si="28"/>
        <v>0.5</v>
      </c>
      <c r="Z58" s="70">
        <f t="shared" si="29"/>
        <v>0</v>
      </c>
      <c r="AA58" s="70">
        <f t="shared" si="30"/>
        <v>0</v>
      </c>
      <c r="AB58" s="77">
        <f t="shared" si="31"/>
        <v>0</v>
      </c>
      <c r="AC58" s="70">
        <f t="shared" si="32"/>
        <v>0</v>
      </c>
      <c r="AD58" s="77">
        <f t="shared" si="33"/>
        <v>0</v>
      </c>
      <c r="AE58" s="70">
        <f t="shared" si="34"/>
        <v>0</v>
      </c>
      <c r="AF58" s="70">
        <f t="shared" si="35"/>
        <v>0</v>
      </c>
      <c r="AG58" s="70">
        <f t="shared" si="36"/>
        <v>0</v>
      </c>
    </row>
    <row r="59" spans="1:33" s="70" customFormat="1" ht="20.5" customHeight="1" thickBot="1" x14ac:dyDescent="0.6">
      <c r="A59" s="315"/>
      <c r="B59" s="172" t="str">
        <f>IF(D52=0,C52,D52)</f>
        <v/>
      </c>
      <c r="C59" s="173" t="s">
        <v>164</v>
      </c>
      <c r="D59" s="174"/>
      <c r="E59" s="89"/>
      <c r="F59" s="102">
        <v>9</v>
      </c>
      <c r="G59" s="104"/>
      <c r="H59" s="105"/>
      <c r="I59" s="106">
        <f t="shared" si="26"/>
        <v>1</v>
      </c>
      <c r="J59" s="118" t="str">
        <f>IF('変更シート（２回目）'!L59="なし",'変更シート（２回目）'!J59,'変更シート（２回目）'!N59)</f>
        <v>【住宅手当】</v>
      </c>
      <c r="K59" s="107">
        <f>'変更シート（２回目）'!T59</f>
        <v>0</v>
      </c>
      <c r="L59" s="300" t="s">
        <v>108</v>
      </c>
      <c r="M59" s="333"/>
      <c r="N59" s="288" t="s">
        <v>20</v>
      </c>
      <c r="O59" s="289"/>
      <c r="P59" s="289"/>
      <c r="Q59" s="289"/>
      <c r="R59" s="289"/>
      <c r="S59" s="290" t="s">
        <v>17</v>
      </c>
      <c r="T59" s="107">
        <f t="shared" si="38"/>
        <v>0</v>
      </c>
      <c r="U59" s="107">
        <f t="shared" si="27"/>
        <v>0</v>
      </c>
      <c r="V59" s="291"/>
      <c r="X59" s="70" t="str">
        <f t="shared" si="37"/>
        <v>【住宅手当】</v>
      </c>
      <c r="Y59" s="70">
        <f t="shared" si="28"/>
        <v>0.5</v>
      </c>
      <c r="Z59" s="70">
        <f t="shared" si="29"/>
        <v>0</v>
      </c>
      <c r="AA59" s="70">
        <f t="shared" si="30"/>
        <v>0</v>
      </c>
      <c r="AB59" s="77">
        <f t="shared" si="31"/>
        <v>0</v>
      </c>
      <c r="AC59" s="70">
        <f t="shared" si="32"/>
        <v>0</v>
      </c>
      <c r="AD59" s="77">
        <f t="shared" si="33"/>
        <v>0</v>
      </c>
      <c r="AE59" s="70">
        <f t="shared" si="34"/>
        <v>0</v>
      </c>
      <c r="AF59" s="70">
        <f t="shared" si="35"/>
        <v>0</v>
      </c>
      <c r="AG59" s="70">
        <f t="shared" si="36"/>
        <v>0</v>
      </c>
    </row>
    <row r="60" spans="1:33" s="70" customFormat="1" ht="20.5" customHeight="1" thickBot="1" x14ac:dyDescent="0.6">
      <c r="A60" s="315"/>
      <c r="B60" s="174" t="s">
        <v>5</v>
      </c>
      <c r="C60" s="175">
        <f>'変更シート（２回目）'!D60</f>
        <v>12</v>
      </c>
      <c r="D60" s="176">
        <f>COUNTIF(X51:X62,"&lt;&gt;【補助対象外】")</f>
        <v>12</v>
      </c>
      <c r="E60" s="90"/>
      <c r="F60" s="102">
        <v>10</v>
      </c>
      <c r="G60" s="104"/>
      <c r="H60" s="105"/>
      <c r="I60" s="106">
        <f t="shared" si="26"/>
        <v>1</v>
      </c>
      <c r="J60" s="118" t="str">
        <f>IF('変更シート（２回目）'!L60="なし",'変更シート（２回目）'!J60,'変更シート（２回目）'!N60)</f>
        <v>【住宅手当】</v>
      </c>
      <c r="K60" s="107">
        <f>'変更シート（２回目）'!T60</f>
        <v>0</v>
      </c>
      <c r="L60" s="300" t="s">
        <v>108</v>
      </c>
      <c r="M60" s="333"/>
      <c r="N60" s="288" t="s">
        <v>20</v>
      </c>
      <c r="O60" s="289"/>
      <c r="P60" s="289"/>
      <c r="Q60" s="289"/>
      <c r="R60" s="289"/>
      <c r="S60" s="290" t="s">
        <v>17</v>
      </c>
      <c r="T60" s="107">
        <f t="shared" si="38"/>
        <v>0</v>
      </c>
      <c r="U60" s="107">
        <f t="shared" si="27"/>
        <v>0</v>
      </c>
      <c r="V60" s="291"/>
      <c r="X60" s="70" t="str">
        <f t="shared" si="37"/>
        <v>【住宅手当】</v>
      </c>
      <c r="Y60" s="70">
        <f t="shared" si="28"/>
        <v>0.5</v>
      </c>
      <c r="Z60" s="70">
        <f t="shared" si="29"/>
        <v>0</v>
      </c>
      <c r="AA60" s="70">
        <f t="shared" si="30"/>
        <v>0</v>
      </c>
      <c r="AB60" s="77">
        <f t="shared" si="31"/>
        <v>0</v>
      </c>
      <c r="AC60" s="70">
        <f t="shared" si="32"/>
        <v>0</v>
      </c>
      <c r="AD60" s="77">
        <f t="shared" si="33"/>
        <v>0</v>
      </c>
      <c r="AE60" s="70">
        <f t="shared" si="34"/>
        <v>0</v>
      </c>
      <c r="AF60" s="70">
        <f t="shared" si="35"/>
        <v>0</v>
      </c>
      <c r="AG60" s="70">
        <f t="shared" si="36"/>
        <v>0</v>
      </c>
    </row>
    <row r="61" spans="1:33" s="70" customFormat="1" ht="20.5" customHeight="1" thickBot="1" x14ac:dyDescent="0.6">
      <c r="A61" s="315"/>
      <c r="B61" s="89" t="s">
        <v>114</v>
      </c>
      <c r="C61" s="182">
        <f>ROUNDDOWN(SUM(K51:K62),-3)</f>
        <v>0</v>
      </c>
      <c r="D61" s="177">
        <f>ROUNDDOWN(SUM(T51:T62),-3)</f>
        <v>0</v>
      </c>
      <c r="E61" s="89"/>
      <c r="F61" s="102">
        <v>11</v>
      </c>
      <c r="G61" s="104"/>
      <c r="H61" s="105"/>
      <c r="I61" s="106">
        <f t="shared" si="26"/>
        <v>1</v>
      </c>
      <c r="J61" s="118" t="str">
        <f>IF('変更シート（２回目）'!L61="なし",'変更シート（２回目）'!J61,'変更シート（２回目）'!N61)</f>
        <v>【住宅手当】</v>
      </c>
      <c r="K61" s="107">
        <f>'変更シート（２回目）'!T61</f>
        <v>0</v>
      </c>
      <c r="L61" s="300" t="s">
        <v>108</v>
      </c>
      <c r="M61" s="333"/>
      <c r="N61" s="288" t="s">
        <v>20</v>
      </c>
      <c r="O61" s="289"/>
      <c r="P61" s="289"/>
      <c r="Q61" s="289"/>
      <c r="R61" s="289"/>
      <c r="S61" s="290" t="s">
        <v>17</v>
      </c>
      <c r="T61" s="107">
        <f t="shared" si="38"/>
        <v>0</v>
      </c>
      <c r="U61" s="107">
        <f t="shared" si="27"/>
        <v>0</v>
      </c>
      <c r="V61" s="291"/>
      <c r="X61" s="70" t="str">
        <f t="shared" si="37"/>
        <v>【住宅手当】</v>
      </c>
      <c r="Y61" s="70">
        <f t="shared" si="28"/>
        <v>0.5</v>
      </c>
      <c r="Z61" s="70">
        <f t="shared" si="29"/>
        <v>0</v>
      </c>
      <c r="AA61" s="70">
        <f t="shared" si="30"/>
        <v>0</v>
      </c>
      <c r="AB61" s="77">
        <f t="shared" si="31"/>
        <v>0</v>
      </c>
      <c r="AC61" s="70">
        <f t="shared" si="32"/>
        <v>0</v>
      </c>
      <c r="AD61" s="77">
        <f t="shared" si="33"/>
        <v>0</v>
      </c>
      <c r="AE61" s="70">
        <f t="shared" si="34"/>
        <v>0</v>
      </c>
      <c r="AF61" s="70">
        <f t="shared" si="35"/>
        <v>0</v>
      </c>
      <c r="AG61" s="70">
        <f t="shared" si="36"/>
        <v>0</v>
      </c>
    </row>
    <row r="62" spans="1:33" s="70" customFormat="1" ht="20.5" customHeight="1" thickBot="1" x14ac:dyDescent="0.6">
      <c r="A62" s="315"/>
      <c r="B62" s="183" t="s">
        <v>115</v>
      </c>
      <c r="C62" s="178"/>
      <c r="D62" s="179">
        <f>D61-C61</f>
        <v>0</v>
      </c>
      <c r="E62" s="90"/>
      <c r="F62" s="108">
        <v>12</v>
      </c>
      <c r="G62" s="109"/>
      <c r="H62" s="110"/>
      <c r="I62" s="111">
        <f t="shared" si="26"/>
        <v>1</v>
      </c>
      <c r="J62" s="120" t="str">
        <f>IF('変更シート（２回目）'!L62="なし",'変更シート（２回目）'!J62,'変更シート（２回目）'!N62)</f>
        <v>【住宅手当】</v>
      </c>
      <c r="K62" s="112">
        <f>'変更シート（２回目）'!T62</f>
        <v>0</v>
      </c>
      <c r="L62" s="303" t="s">
        <v>108</v>
      </c>
      <c r="M62" s="334"/>
      <c r="N62" s="295" t="s">
        <v>20</v>
      </c>
      <c r="O62" s="296"/>
      <c r="P62" s="296"/>
      <c r="Q62" s="296"/>
      <c r="R62" s="296"/>
      <c r="S62" s="297" t="s">
        <v>17</v>
      </c>
      <c r="T62" s="112">
        <f t="shared" si="38"/>
        <v>0</v>
      </c>
      <c r="U62" s="112">
        <f t="shared" si="27"/>
        <v>0</v>
      </c>
      <c r="V62" s="298"/>
      <c r="X62" s="70" t="str">
        <f t="shared" si="37"/>
        <v>【住宅手当】</v>
      </c>
      <c r="Y62" s="70">
        <f t="shared" si="28"/>
        <v>0.5</v>
      </c>
      <c r="Z62" s="70">
        <f t="shared" si="29"/>
        <v>0</v>
      </c>
      <c r="AA62" s="70">
        <f t="shared" si="30"/>
        <v>0</v>
      </c>
      <c r="AB62" s="77">
        <f t="shared" si="31"/>
        <v>0</v>
      </c>
      <c r="AC62" s="70">
        <f t="shared" si="32"/>
        <v>0</v>
      </c>
      <c r="AD62" s="77">
        <f t="shared" si="33"/>
        <v>0</v>
      </c>
      <c r="AE62" s="70">
        <f t="shared" si="34"/>
        <v>0</v>
      </c>
      <c r="AF62" s="70">
        <f t="shared" si="35"/>
        <v>0</v>
      </c>
      <c r="AG62" s="70">
        <f t="shared" si="36"/>
        <v>0</v>
      </c>
    </row>
    <row r="63" spans="1:33" s="70" customFormat="1" ht="3.65" customHeight="1" x14ac:dyDescent="0.55000000000000004">
      <c r="A63" s="147"/>
      <c r="B63" s="91"/>
      <c r="C63" s="71"/>
      <c r="D63" s="151"/>
      <c r="E63" s="92"/>
      <c r="F63" s="71"/>
      <c r="G63" s="93"/>
      <c r="H63" s="93"/>
      <c r="I63" s="94"/>
      <c r="J63" s="156"/>
      <c r="K63" s="95"/>
      <c r="L63" s="156"/>
      <c r="M63" s="157"/>
      <c r="N63" s="267"/>
      <c r="O63" s="268"/>
      <c r="P63" s="268"/>
      <c r="Q63" s="268"/>
      <c r="R63" s="268"/>
      <c r="S63" s="267"/>
      <c r="T63" s="95"/>
      <c r="U63" s="95"/>
      <c r="V63" s="96"/>
      <c r="AB63" s="77"/>
      <c r="AD63" s="77"/>
    </row>
    <row r="64" spans="1:33" s="70" customFormat="1" ht="3.65" customHeight="1" x14ac:dyDescent="0.55000000000000004">
      <c r="A64" s="147"/>
      <c r="B64" s="91"/>
      <c r="C64" s="71"/>
      <c r="D64" s="151"/>
      <c r="E64" s="92"/>
      <c r="F64" s="71"/>
      <c r="G64" s="93"/>
      <c r="H64" s="93"/>
      <c r="I64" s="94"/>
      <c r="J64" s="156"/>
      <c r="K64" s="95"/>
      <c r="L64" s="156"/>
      <c r="M64" s="157"/>
      <c r="N64" s="267"/>
      <c r="O64" s="268"/>
      <c r="P64" s="268"/>
      <c r="Q64" s="268"/>
      <c r="R64" s="268"/>
      <c r="S64" s="267"/>
      <c r="T64" s="95"/>
      <c r="U64" s="95"/>
      <c r="V64" s="96"/>
      <c r="AB64" s="77"/>
      <c r="AD64" s="77"/>
    </row>
    <row r="65" spans="1:33" s="70" customFormat="1" ht="3.65" customHeight="1" thickBot="1" x14ac:dyDescent="0.6">
      <c r="A65" s="147"/>
      <c r="B65" s="91"/>
      <c r="C65" s="71"/>
      <c r="D65" s="151"/>
      <c r="E65" s="92"/>
      <c r="F65" s="71"/>
      <c r="G65" s="93"/>
      <c r="H65" s="93"/>
      <c r="I65" s="94"/>
      <c r="J65" s="156"/>
      <c r="K65" s="95"/>
      <c r="L65" s="156"/>
      <c r="M65" s="157"/>
      <c r="N65" s="267"/>
      <c r="O65" s="268"/>
      <c r="P65" s="268"/>
      <c r="Q65" s="268"/>
      <c r="R65" s="268"/>
      <c r="S65" s="267"/>
      <c r="T65" s="95"/>
      <c r="U65" s="95"/>
      <c r="V65" s="96"/>
      <c r="AB65" s="77"/>
      <c r="AD65" s="77"/>
    </row>
    <row r="66" spans="1:33" s="70" customFormat="1" ht="3.65" customHeight="1" x14ac:dyDescent="0.55000000000000004">
      <c r="A66" s="147"/>
      <c r="B66" s="162"/>
      <c r="C66" s="164"/>
      <c r="D66" s="161"/>
      <c r="E66" s="163"/>
      <c r="F66" s="164"/>
      <c r="G66" s="165"/>
      <c r="H66" s="165"/>
      <c r="I66" s="166"/>
      <c r="J66" s="180"/>
      <c r="K66" s="167"/>
      <c r="L66" s="180"/>
      <c r="M66" s="181"/>
      <c r="N66" s="269"/>
      <c r="O66" s="270"/>
      <c r="P66" s="270"/>
      <c r="Q66" s="270"/>
      <c r="R66" s="270"/>
      <c r="S66" s="269"/>
      <c r="T66" s="167"/>
      <c r="U66" s="167"/>
      <c r="V66" s="168"/>
      <c r="AB66" s="77"/>
      <c r="AD66" s="77"/>
    </row>
    <row r="67" spans="1:33" s="70" customFormat="1" ht="3.65" customHeight="1" x14ac:dyDescent="0.55000000000000004">
      <c r="A67" s="147"/>
      <c r="B67" s="91"/>
      <c r="C67" s="71"/>
      <c r="D67" s="151"/>
      <c r="E67" s="92"/>
      <c r="F67" s="71"/>
      <c r="G67" s="93"/>
      <c r="H67" s="93"/>
      <c r="I67" s="94"/>
      <c r="J67" s="156"/>
      <c r="K67" s="95"/>
      <c r="L67" s="156"/>
      <c r="M67" s="157"/>
      <c r="N67" s="267"/>
      <c r="O67" s="268"/>
      <c r="P67" s="268"/>
      <c r="Q67" s="268"/>
      <c r="R67" s="268"/>
      <c r="S67" s="267"/>
      <c r="T67" s="95"/>
      <c r="U67" s="95"/>
      <c r="V67" s="96"/>
      <c r="AB67" s="77"/>
      <c r="AD67" s="77"/>
    </row>
    <row r="68" spans="1:33" s="70" customFormat="1" ht="3.65" customHeight="1" x14ac:dyDescent="0.55000000000000004">
      <c r="A68" s="147"/>
      <c r="B68" s="91"/>
      <c r="C68" s="71"/>
      <c r="D68" s="151"/>
      <c r="E68" s="92"/>
      <c r="F68" s="71"/>
      <c r="G68" s="93"/>
      <c r="H68" s="93"/>
      <c r="I68" s="94"/>
      <c r="J68" s="156"/>
      <c r="K68" s="95"/>
      <c r="L68" s="156"/>
      <c r="M68" s="157"/>
      <c r="N68" s="267"/>
      <c r="O68" s="268"/>
      <c r="P68" s="268"/>
      <c r="Q68" s="268"/>
      <c r="R68" s="268"/>
      <c r="S68" s="267"/>
      <c r="T68" s="95"/>
      <c r="U68" s="95"/>
      <c r="V68" s="96"/>
      <c r="AB68" s="77"/>
      <c r="AD68" s="77"/>
    </row>
    <row r="69" spans="1:33" ht="20" thickBot="1" x14ac:dyDescent="0.5">
      <c r="B69" s="6"/>
      <c r="C69" s="6"/>
      <c r="D69" s="122" t="str">
        <f>'変更シート（２回目）'!D69</f>
        <v>４人目</v>
      </c>
      <c r="E69" s="6"/>
      <c r="F69" s="6"/>
      <c r="T69" s="154"/>
      <c r="U69" s="154"/>
      <c r="V69" s="155"/>
    </row>
    <row r="70" spans="1:33" s="70" customFormat="1" ht="48" customHeight="1" thickBot="1" x14ac:dyDescent="0.6">
      <c r="A70" s="78"/>
      <c r="B70" s="83" t="s">
        <v>94</v>
      </c>
      <c r="C70" s="83" t="s">
        <v>105</v>
      </c>
      <c r="D70" s="114" t="s">
        <v>107</v>
      </c>
      <c r="E70" s="88"/>
      <c r="F70" s="83" t="s">
        <v>93</v>
      </c>
      <c r="G70" s="84" t="s">
        <v>66</v>
      </c>
      <c r="H70" s="84" t="s">
        <v>67</v>
      </c>
      <c r="I70" s="81" t="s">
        <v>73</v>
      </c>
      <c r="J70" s="116" t="s">
        <v>173</v>
      </c>
      <c r="K70" s="116" t="s">
        <v>171</v>
      </c>
      <c r="L70" s="116" t="s">
        <v>109</v>
      </c>
      <c r="M70" s="116"/>
      <c r="N70" s="84" t="s">
        <v>75</v>
      </c>
      <c r="O70" s="84" t="s">
        <v>69</v>
      </c>
      <c r="P70" s="84" t="s">
        <v>68</v>
      </c>
      <c r="Q70" s="84" t="s">
        <v>70</v>
      </c>
      <c r="R70" s="84" t="s">
        <v>71</v>
      </c>
      <c r="S70" s="84" t="s">
        <v>15</v>
      </c>
      <c r="T70" s="121" t="s">
        <v>113</v>
      </c>
      <c r="U70" s="80" t="s">
        <v>74</v>
      </c>
      <c r="V70" s="69" t="s">
        <v>116</v>
      </c>
      <c r="Y70" s="70" t="s">
        <v>54</v>
      </c>
      <c r="Z70" s="70" t="s">
        <v>79</v>
      </c>
      <c r="AA70" s="70" t="s">
        <v>56</v>
      </c>
      <c r="AB70" s="70" t="s">
        <v>57</v>
      </c>
      <c r="AC70" s="71" t="s">
        <v>58</v>
      </c>
      <c r="AD70" s="70" t="s">
        <v>59</v>
      </c>
      <c r="AE70" s="70" t="s">
        <v>60</v>
      </c>
      <c r="AF70" s="70" t="s">
        <v>61</v>
      </c>
      <c r="AG70" s="70" t="s">
        <v>62</v>
      </c>
    </row>
    <row r="71" spans="1:33" s="70" customFormat="1" ht="20.5" customHeight="1" x14ac:dyDescent="0.55000000000000004">
      <c r="A71" s="315"/>
      <c r="B71" s="72" t="s">
        <v>96</v>
      </c>
      <c r="C71" s="184" t="str">
        <f>IF('変更シート（２回目）'!D71=0,'変更シート（２回目）'!C71,'変更シート（２回目）'!D71)</f>
        <v/>
      </c>
      <c r="D71" s="304"/>
      <c r="E71" s="89"/>
      <c r="F71" s="87">
        <v>1</v>
      </c>
      <c r="G71" s="73"/>
      <c r="H71" s="74"/>
      <c r="I71" s="75">
        <f t="shared" ref="I71:I82" si="39">IF(H71-G71+1&lt;10,IF(H71-G71+1&gt;0,H71-G71+1,"✕"),"✕")</f>
        <v>1</v>
      </c>
      <c r="J71" s="119" t="str">
        <f>IF('変更シート（２回目）'!L71="なし",'変更シート（２回目）'!J71,'変更シート（２回目）'!N71)</f>
        <v>【住宅手当】</v>
      </c>
      <c r="K71" s="117">
        <f>'変更シート（２回目）'!T71</f>
        <v>0</v>
      </c>
      <c r="L71" s="300" t="s">
        <v>108</v>
      </c>
      <c r="M71" s="332" t="s">
        <v>110</v>
      </c>
      <c r="N71" s="283" t="s">
        <v>20</v>
      </c>
      <c r="O71" s="284"/>
      <c r="P71" s="284"/>
      <c r="Q71" s="284"/>
      <c r="R71" s="284"/>
      <c r="S71" s="285" t="s">
        <v>17</v>
      </c>
      <c r="T71" s="76">
        <f>IF(L71="【あり】",IF(N71="【住宅手当】",AC71,IF(N71="【宿舎借上げ】",AG71,0)),K71)</f>
        <v>0</v>
      </c>
      <c r="U71" s="76">
        <f t="shared" ref="U71:U82" si="40">I71*T71</f>
        <v>0</v>
      </c>
      <c r="V71" s="286"/>
      <c r="X71" s="70" t="str">
        <f>IF(L71="【あり】",N71,J71)</f>
        <v>【住宅手当】</v>
      </c>
      <c r="Y71" s="70">
        <f t="shared" ref="Y71:Y82" si="41">IF(S71="標準エリア",1/2,(IF(S71="加算エリア",2/3,0)))</f>
        <v>0.5</v>
      </c>
      <c r="Z71" s="70">
        <f t="shared" ref="Z71:Z82" si="42">P71*Y71</f>
        <v>0</v>
      </c>
      <c r="AA71" s="70">
        <f t="shared" ref="AA71:AA82" si="43">IF(Z71&gt;=(IF(S71="標準エリア",10000,IF(S71="加算エリア",14000,0))),IF(S71="標準エリア",10000,IF(S71="加算エリア",14000,0)),Z71)</f>
        <v>0</v>
      </c>
      <c r="AB71" s="77">
        <f t="shared" ref="AB71:AB82" si="44">O71-P71</f>
        <v>0</v>
      </c>
      <c r="AC71" s="70">
        <f t="shared" ref="AC71:AC82" si="45">IF(AA71&gt;=AB71,AB71,AA71)</f>
        <v>0</v>
      </c>
      <c r="AD71" s="77">
        <f t="shared" ref="AD71:AD82" si="46">Q71-R71</f>
        <v>0</v>
      </c>
      <c r="AE71" s="70">
        <f t="shared" ref="AE71:AE82" si="47">AD71*Y71</f>
        <v>0</v>
      </c>
      <c r="AF71" s="70">
        <f t="shared" ref="AF71:AF82" si="48">IF(AE71&gt;=(IF(S71="標準エリア",10000,14000)),(IF(S71="標準エリア",10000,14000)),AE71)</f>
        <v>0</v>
      </c>
      <c r="AG71" s="70">
        <f t="shared" ref="AG71:AG82" si="49">IF(AF71&gt;=R71,R71,AF71)</f>
        <v>0</v>
      </c>
    </row>
    <row r="72" spans="1:33" s="70" customFormat="1" ht="20.5" customHeight="1" x14ac:dyDescent="0.55000000000000004">
      <c r="A72" s="315"/>
      <c r="B72" s="101" t="s">
        <v>97</v>
      </c>
      <c r="C72" s="102" t="str">
        <f>IF('変更シート（２回目）'!D72=0,'変更シート（２回目）'!C72,'変更シート（２回目）'!D72)</f>
        <v/>
      </c>
      <c r="D72" s="301"/>
      <c r="E72" s="90"/>
      <c r="F72" s="102">
        <v>2</v>
      </c>
      <c r="G72" s="104"/>
      <c r="H72" s="105"/>
      <c r="I72" s="106">
        <f t="shared" si="39"/>
        <v>1</v>
      </c>
      <c r="J72" s="118" t="str">
        <f>IF('変更シート（２回目）'!L72="なし",'変更シート（２回目）'!J72,'変更シート（２回目）'!N72)</f>
        <v>【住宅手当】</v>
      </c>
      <c r="K72" s="107">
        <f>'変更シート（２回目）'!T72</f>
        <v>0</v>
      </c>
      <c r="L72" s="300" t="s">
        <v>108</v>
      </c>
      <c r="M72" s="333"/>
      <c r="N72" s="288" t="s">
        <v>20</v>
      </c>
      <c r="O72" s="289"/>
      <c r="P72" s="289"/>
      <c r="Q72" s="289"/>
      <c r="R72" s="289"/>
      <c r="S72" s="290" t="s">
        <v>17</v>
      </c>
      <c r="T72" s="107">
        <f>IF(L72="【あり】",IF(N72="【住宅手当】",AC72,IF(N72="【宿舎借上げ】",AG72,0)),K72)</f>
        <v>0</v>
      </c>
      <c r="U72" s="107">
        <f t="shared" si="40"/>
        <v>0</v>
      </c>
      <c r="V72" s="291"/>
      <c r="X72" s="70" t="str">
        <f t="shared" ref="X72:X82" si="50">IF(L72="【あり】",N72,J72)</f>
        <v>【住宅手当】</v>
      </c>
      <c r="Y72" s="70">
        <f t="shared" si="41"/>
        <v>0.5</v>
      </c>
      <c r="Z72" s="70">
        <f t="shared" si="42"/>
        <v>0</v>
      </c>
      <c r="AA72" s="70">
        <f t="shared" si="43"/>
        <v>0</v>
      </c>
      <c r="AB72" s="77">
        <f t="shared" si="44"/>
        <v>0</v>
      </c>
      <c r="AC72" s="70">
        <f t="shared" si="45"/>
        <v>0</v>
      </c>
      <c r="AD72" s="77">
        <f t="shared" si="46"/>
        <v>0</v>
      </c>
      <c r="AE72" s="70">
        <f t="shared" si="47"/>
        <v>0</v>
      </c>
      <c r="AF72" s="70">
        <f t="shared" si="48"/>
        <v>0</v>
      </c>
      <c r="AG72" s="70">
        <f t="shared" si="49"/>
        <v>0</v>
      </c>
    </row>
    <row r="73" spans="1:33" s="70" customFormat="1" ht="20.5" customHeight="1" x14ac:dyDescent="0.55000000000000004">
      <c r="A73" s="315"/>
      <c r="B73" s="101" t="s">
        <v>106</v>
      </c>
      <c r="C73" s="103" t="str">
        <f>IF('変更シート（２回目）'!D73=0,'変更シート（２回目）'!C73,'変更シート（２回目）'!D73)</f>
        <v/>
      </c>
      <c r="D73" s="301"/>
      <c r="E73" s="89"/>
      <c r="F73" s="102">
        <v>3</v>
      </c>
      <c r="G73" s="104"/>
      <c r="H73" s="105"/>
      <c r="I73" s="106">
        <f t="shared" si="39"/>
        <v>1</v>
      </c>
      <c r="J73" s="118" t="str">
        <f>IF('変更シート（２回目）'!L73="なし",'変更シート（２回目）'!J73,'変更シート（２回目）'!N73)</f>
        <v>【住宅手当】</v>
      </c>
      <c r="K73" s="107">
        <f>'変更シート（２回目）'!T73</f>
        <v>0</v>
      </c>
      <c r="L73" s="300" t="s">
        <v>108</v>
      </c>
      <c r="M73" s="333"/>
      <c r="N73" s="288" t="s">
        <v>20</v>
      </c>
      <c r="O73" s="289"/>
      <c r="P73" s="289"/>
      <c r="Q73" s="289"/>
      <c r="R73" s="289"/>
      <c r="S73" s="290" t="s">
        <v>17</v>
      </c>
      <c r="T73" s="107">
        <f t="shared" ref="T73:T82" si="51">IF(L73="【あり】",IF(N73="【住宅手当】",AC73,IF(N73="【宿舎借上げ】",AG73,0)),K73)</f>
        <v>0</v>
      </c>
      <c r="U73" s="107">
        <f t="shared" si="40"/>
        <v>0</v>
      </c>
      <c r="V73" s="291"/>
      <c r="X73" s="70" t="str">
        <f t="shared" si="50"/>
        <v>【住宅手当】</v>
      </c>
      <c r="Y73" s="70">
        <f t="shared" si="41"/>
        <v>0.5</v>
      </c>
      <c r="Z73" s="70">
        <f t="shared" si="42"/>
        <v>0</v>
      </c>
      <c r="AA73" s="70">
        <f t="shared" si="43"/>
        <v>0</v>
      </c>
      <c r="AB73" s="77">
        <f t="shared" si="44"/>
        <v>0</v>
      </c>
      <c r="AC73" s="70">
        <f t="shared" si="45"/>
        <v>0</v>
      </c>
      <c r="AD73" s="77">
        <f t="shared" si="46"/>
        <v>0</v>
      </c>
      <c r="AE73" s="70">
        <f t="shared" si="47"/>
        <v>0</v>
      </c>
      <c r="AF73" s="70">
        <f t="shared" si="48"/>
        <v>0</v>
      </c>
      <c r="AG73" s="70">
        <f t="shared" si="49"/>
        <v>0</v>
      </c>
    </row>
    <row r="74" spans="1:33" s="70" customFormat="1" ht="20.5" customHeight="1" x14ac:dyDescent="0.55000000000000004">
      <c r="A74" s="315"/>
      <c r="B74" s="323" t="s">
        <v>101</v>
      </c>
      <c r="C74" s="347" t="str">
        <f>IF('変更シート（２回目）'!D74=0,'変更シート（２回目）'!C74,'変更シート（２回目）'!D74)</f>
        <v/>
      </c>
      <c r="D74" s="329"/>
      <c r="E74" s="90"/>
      <c r="F74" s="102">
        <v>4</v>
      </c>
      <c r="G74" s="104"/>
      <c r="H74" s="105"/>
      <c r="I74" s="106">
        <f t="shared" si="39"/>
        <v>1</v>
      </c>
      <c r="J74" s="118" t="str">
        <f>IF('変更シート（２回目）'!L74="なし",'変更シート（２回目）'!J74,'変更シート（２回目）'!N74)</f>
        <v>【住宅手当】</v>
      </c>
      <c r="K74" s="107">
        <f>'変更シート（２回目）'!T74</f>
        <v>0</v>
      </c>
      <c r="L74" s="300" t="s">
        <v>108</v>
      </c>
      <c r="M74" s="333"/>
      <c r="N74" s="288" t="s">
        <v>20</v>
      </c>
      <c r="O74" s="289"/>
      <c r="P74" s="289"/>
      <c r="Q74" s="289"/>
      <c r="R74" s="289"/>
      <c r="S74" s="290" t="s">
        <v>17</v>
      </c>
      <c r="T74" s="107">
        <f t="shared" si="51"/>
        <v>0</v>
      </c>
      <c r="U74" s="107">
        <f t="shared" si="40"/>
        <v>0</v>
      </c>
      <c r="V74" s="291"/>
      <c r="X74" s="70" t="str">
        <f t="shared" si="50"/>
        <v>【住宅手当】</v>
      </c>
      <c r="Y74" s="70">
        <f t="shared" si="41"/>
        <v>0.5</v>
      </c>
      <c r="Z74" s="70">
        <f t="shared" si="42"/>
        <v>0</v>
      </c>
      <c r="AA74" s="70">
        <f t="shared" si="43"/>
        <v>0</v>
      </c>
      <c r="AB74" s="77">
        <f t="shared" si="44"/>
        <v>0</v>
      </c>
      <c r="AC74" s="70">
        <f t="shared" si="45"/>
        <v>0</v>
      </c>
      <c r="AD74" s="77">
        <f t="shared" si="46"/>
        <v>0</v>
      </c>
      <c r="AE74" s="70">
        <f t="shared" si="47"/>
        <v>0</v>
      </c>
      <c r="AF74" s="70">
        <f t="shared" si="48"/>
        <v>0</v>
      </c>
      <c r="AG74" s="70">
        <f t="shared" si="49"/>
        <v>0</v>
      </c>
    </row>
    <row r="75" spans="1:33" s="70" customFormat="1" ht="20.5" customHeight="1" x14ac:dyDescent="0.55000000000000004">
      <c r="A75" s="315"/>
      <c r="B75" s="324"/>
      <c r="C75" s="348"/>
      <c r="D75" s="330"/>
      <c r="E75" s="89"/>
      <c r="F75" s="102">
        <v>5</v>
      </c>
      <c r="G75" s="104"/>
      <c r="H75" s="105"/>
      <c r="I75" s="106">
        <f t="shared" si="39"/>
        <v>1</v>
      </c>
      <c r="J75" s="118" t="str">
        <f>IF('変更シート（２回目）'!L75="なし",'変更シート（２回目）'!J75,'変更シート（２回目）'!N75)</f>
        <v>【住宅手当】</v>
      </c>
      <c r="K75" s="107">
        <f>'変更シート（２回目）'!T75</f>
        <v>0</v>
      </c>
      <c r="L75" s="300" t="s">
        <v>108</v>
      </c>
      <c r="M75" s="333"/>
      <c r="N75" s="288" t="s">
        <v>20</v>
      </c>
      <c r="O75" s="289"/>
      <c r="P75" s="289"/>
      <c r="Q75" s="289"/>
      <c r="R75" s="289"/>
      <c r="S75" s="290" t="s">
        <v>17</v>
      </c>
      <c r="T75" s="107">
        <f t="shared" si="51"/>
        <v>0</v>
      </c>
      <c r="U75" s="107">
        <f t="shared" si="40"/>
        <v>0</v>
      </c>
      <c r="V75" s="291"/>
      <c r="X75" s="70" t="str">
        <f t="shared" si="50"/>
        <v>【住宅手当】</v>
      </c>
      <c r="Y75" s="70">
        <f t="shared" si="41"/>
        <v>0.5</v>
      </c>
      <c r="Z75" s="70">
        <f t="shared" si="42"/>
        <v>0</v>
      </c>
      <c r="AA75" s="70">
        <f t="shared" si="43"/>
        <v>0</v>
      </c>
      <c r="AB75" s="77">
        <f t="shared" si="44"/>
        <v>0</v>
      </c>
      <c r="AC75" s="70">
        <f t="shared" si="45"/>
        <v>0</v>
      </c>
      <c r="AD75" s="77">
        <f t="shared" si="46"/>
        <v>0</v>
      </c>
      <c r="AE75" s="70">
        <f t="shared" si="47"/>
        <v>0</v>
      </c>
      <c r="AF75" s="70">
        <f t="shared" si="48"/>
        <v>0</v>
      </c>
      <c r="AG75" s="70">
        <f t="shared" si="49"/>
        <v>0</v>
      </c>
    </row>
    <row r="76" spans="1:33" s="70" customFormat="1" ht="20.5" customHeight="1" thickBot="1" x14ac:dyDescent="0.6">
      <c r="A76" s="315"/>
      <c r="B76" s="325"/>
      <c r="C76" s="349"/>
      <c r="D76" s="331"/>
      <c r="E76" s="90"/>
      <c r="F76" s="102">
        <v>6</v>
      </c>
      <c r="G76" s="104"/>
      <c r="H76" s="105"/>
      <c r="I76" s="106">
        <f t="shared" si="39"/>
        <v>1</v>
      </c>
      <c r="J76" s="118" t="str">
        <f>IF('変更シート（２回目）'!L76="なし",'変更シート（２回目）'!J76,'変更シート（２回目）'!N76)</f>
        <v>【住宅手当】</v>
      </c>
      <c r="K76" s="107">
        <f>'変更シート（２回目）'!T76</f>
        <v>0</v>
      </c>
      <c r="L76" s="300" t="s">
        <v>108</v>
      </c>
      <c r="M76" s="333"/>
      <c r="N76" s="288" t="s">
        <v>20</v>
      </c>
      <c r="O76" s="289"/>
      <c r="P76" s="289"/>
      <c r="Q76" s="289"/>
      <c r="R76" s="289"/>
      <c r="S76" s="290" t="s">
        <v>17</v>
      </c>
      <c r="T76" s="107">
        <f t="shared" si="51"/>
        <v>0</v>
      </c>
      <c r="U76" s="107">
        <f t="shared" si="40"/>
        <v>0</v>
      </c>
      <c r="V76" s="291"/>
      <c r="X76" s="70" t="str">
        <f t="shared" si="50"/>
        <v>【住宅手当】</v>
      </c>
      <c r="Y76" s="70">
        <f t="shared" si="41"/>
        <v>0.5</v>
      </c>
      <c r="Z76" s="70">
        <f t="shared" si="42"/>
        <v>0</v>
      </c>
      <c r="AA76" s="70">
        <f t="shared" si="43"/>
        <v>0</v>
      </c>
      <c r="AB76" s="77">
        <f t="shared" si="44"/>
        <v>0</v>
      </c>
      <c r="AC76" s="70">
        <f t="shared" si="45"/>
        <v>0</v>
      </c>
      <c r="AD76" s="77">
        <f t="shared" si="46"/>
        <v>0</v>
      </c>
      <c r="AE76" s="70">
        <f t="shared" si="47"/>
        <v>0</v>
      </c>
      <c r="AF76" s="70">
        <f t="shared" si="48"/>
        <v>0</v>
      </c>
      <c r="AG76" s="70">
        <f t="shared" si="49"/>
        <v>0</v>
      </c>
    </row>
    <row r="77" spans="1:33" s="70" customFormat="1" ht="20.5" customHeight="1" x14ac:dyDescent="0.55000000000000004">
      <c r="A77" s="338"/>
      <c r="B77" s="99"/>
      <c r="C77" s="99"/>
      <c r="D77" s="99"/>
      <c r="E77" s="97"/>
      <c r="F77" s="102">
        <v>7</v>
      </c>
      <c r="G77" s="104"/>
      <c r="H77" s="105"/>
      <c r="I77" s="106">
        <f t="shared" si="39"/>
        <v>1</v>
      </c>
      <c r="J77" s="118" t="str">
        <f>IF('変更シート（２回目）'!L77="なし",'変更シート（２回目）'!J77,'変更シート（２回目）'!N77)</f>
        <v>【住宅手当】</v>
      </c>
      <c r="K77" s="107">
        <f>'変更シート（２回目）'!T77</f>
        <v>0</v>
      </c>
      <c r="L77" s="300" t="s">
        <v>108</v>
      </c>
      <c r="M77" s="333"/>
      <c r="N77" s="288" t="s">
        <v>20</v>
      </c>
      <c r="O77" s="289"/>
      <c r="P77" s="289"/>
      <c r="Q77" s="289"/>
      <c r="R77" s="289"/>
      <c r="S77" s="290" t="s">
        <v>17</v>
      </c>
      <c r="T77" s="107">
        <f t="shared" si="51"/>
        <v>0</v>
      </c>
      <c r="U77" s="107">
        <f t="shared" si="40"/>
        <v>0</v>
      </c>
      <c r="V77" s="291"/>
      <c r="X77" s="70" t="str">
        <f t="shared" si="50"/>
        <v>【住宅手当】</v>
      </c>
      <c r="Y77" s="70">
        <f t="shared" si="41"/>
        <v>0.5</v>
      </c>
      <c r="Z77" s="70">
        <f t="shared" si="42"/>
        <v>0</v>
      </c>
      <c r="AA77" s="70">
        <f t="shared" si="43"/>
        <v>0</v>
      </c>
      <c r="AB77" s="77">
        <f t="shared" si="44"/>
        <v>0</v>
      </c>
      <c r="AC77" s="70">
        <f t="shared" si="45"/>
        <v>0</v>
      </c>
      <c r="AD77" s="77">
        <f t="shared" si="46"/>
        <v>0</v>
      </c>
      <c r="AE77" s="70">
        <f t="shared" si="47"/>
        <v>0</v>
      </c>
      <c r="AF77" s="70">
        <f t="shared" si="48"/>
        <v>0</v>
      </c>
      <c r="AG77" s="70">
        <f t="shared" si="49"/>
        <v>0</v>
      </c>
    </row>
    <row r="78" spans="1:33" s="70" customFormat="1" ht="20.5" customHeight="1" thickBot="1" x14ac:dyDescent="0.6">
      <c r="A78" s="338"/>
      <c r="B78" s="100"/>
      <c r="C78" s="100"/>
      <c r="D78" s="100"/>
      <c r="E78" s="98"/>
      <c r="F78" s="102">
        <v>8</v>
      </c>
      <c r="G78" s="104"/>
      <c r="H78" s="105"/>
      <c r="I78" s="106">
        <f t="shared" si="39"/>
        <v>1</v>
      </c>
      <c r="J78" s="118" t="str">
        <f>IF('変更シート（２回目）'!L78="なし",'変更シート（２回目）'!J78,'変更シート（２回目）'!N78)</f>
        <v>【住宅手当】</v>
      </c>
      <c r="K78" s="107">
        <f>'変更シート（２回目）'!T78</f>
        <v>0</v>
      </c>
      <c r="L78" s="300" t="s">
        <v>108</v>
      </c>
      <c r="M78" s="333"/>
      <c r="N78" s="288" t="s">
        <v>20</v>
      </c>
      <c r="O78" s="289"/>
      <c r="P78" s="289"/>
      <c r="Q78" s="289"/>
      <c r="R78" s="289"/>
      <c r="S78" s="290" t="s">
        <v>17</v>
      </c>
      <c r="T78" s="107">
        <f t="shared" si="51"/>
        <v>0</v>
      </c>
      <c r="U78" s="107">
        <f t="shared" si="40"/>
        <v>0</v>
      </c>
      <c r="V78" s="291"/>
      <c r="X78" s="70" t="str">
        <f t="shared" si="50"/>
        <v>【住宅手当】</v>
      </c>
      <c r="Y78" s="70">
        <f t="shared" si="41"/>
        <v>0.5</v>
      </c>
      <c r="Z78" s="70">
        <f t="shared" si="42"/>
        <v>0</v>
      </c>
      <c r="AA78" s="70">
        <f t="shared" si="43"/>
        <v>0</v>
      </c>
      <c r="AB78" s="77">
        <f t="shared" si="44"/>
        <v>0</v>
      </c>
      <c r="AC78" s="70">
        <f t="shared" si="45"/>
        <v>0</v>
      </c>
      <c r="AD78" s="77">
        <f t="shared" si="46"/>
        <v>0</v>
      </c>
      <c r="AE78" s="70">
        <f t="shared" si="47"/>
        <v>0</v>
      </c>
      <c r="AF78" s="70">
        <f t="shared" si="48"/>
        <v>0</v>
      </c>
      <c r="AG78" s="70">
        <f t="shared" si="49"/>
        <v>0</v>
      </c>
    </row>
    <row r="79" spans="1:33" s="70" customFormat="1" ht="20.5" customHeight="1" thickBot="1" x14ac:dyDescent="0.6">
      <c r="A79" s="315"/>
      <c r="B79" s="172" t="str">
        <f>IF(D72=0,C72,D72)</f>
        <v/>
      </c>
      <c r="C79" s="173" t="s">
        <v>164</v>
      </c>
      <c r="D79" s="174"/>
      <c r="E79" s="89"/>
      <c r="F79" s="102">
        <v>9</v>
      </c>
      <c r="G79" s="104"/>
      <c r="H79" s="105"/>
      <c r="I79" s="106">
        <f t="shared" si="39"/>
        <v>1</v>
      </c>
      <c r="J79" s="118" t="str">
        <f>IF('変更シート（２回目）'!L79="なし",'変更シート（２回目）'!J79,'変更シート（２回目）'!N79)</f>
        <v>【住宅手当】</v>
      </c>
      <c r="K79" s="107">
        <f>'変更シート（２回目）'!T79</f>
        <v>0</v>
      </c>
      <c r="L79" s="300" t="s">
        <v>108</v>
      </c>
      <c r="M79" s="333"/>
      <c r="N79" s="288" t="s">
        <v>20</v>
      </c>
      <c r="O79" s="289"/>
      <c r="P79" s="289"/>
      <c r="Q79" s="289"/>
      <c r="R79" s="289"/>
      <c r="S79" s="290" t="s">
        <v>17</v>
      </c>
      <c r="T79" s="107">
        <f t="shared" si="51"/>
        <v>0</v>
      </c>
      <c r="U79" s="107">
        <f t="shared" si="40"/>
        <v>0</v>
      </c>
      <c r="V79" s="291"/>
      <c r="X79" s="70" t="str">
        <f t="shared" si="50"/>
        <v>【住宅手当】</v>
      </c>
      <c r="Y79" s="70">
        <f t="shared" si="41"/>
        <v>0.5</v>
      </c>
      <c r="Z79" s="70">
        <f t="shared" si="42"/>
        <v>0</v>
      </c>
      <c r="AA79" s="70">
        <f t="shared" si="43"/>
        <v>0</v>
      </c>
      <c r="AB79" s="77">
        <f t="shared" si="44"/>
        <v>0</v>
      </c>
      <c r="AC79" s="70">
        <f t="shared" si="45"/>
        <v>0</v>
      </c>
      <c r="AD79" s="77">
        <f t="shared" si="46"/>
        <v>0</v>
      </c>
      <c r="AE79" s="70">
        <f t="shared" si="47"/>
        <v>0</v>
      </c>
      <c r="AF79" s="70">
        <f t="shared" si="48"/>
        <v>0</v>
      </c>
      <c r="AG79" s="70">
        <f t="shared" si="49"/>
        <v>0</v>
      </c>
    </row>
    <row r="80" spans="1:33" s="70" customFormat="1" ht="20.5" customHeight="1" thickBot="1" x14ac:dyDescent="0.6">
      <c r="A80" s="315"/>
      <c r="B80" s="174" t="s">
        <v>5</v>
      </c>
      <c r="C80" s="175">
        <f>'変更シート（２回目）'!D80</f>
        <v>12</v>
      </c>
      <c r="D80" s="176">
        <f>COUNTIF(X71:X82,"&lt;&gt;【補助対象外】")</f>
        <v>12</v>
      </c>
      <c r="E80" s="90"/>
      <c r="F80" s="102">
        <v>10</v>
      </c>
      <c r="G80" s="104"/>
      <c r="H80" s="105"/>
      <c r="I80" s="106">
        <f t="shared" si="39"/>
        <v>1</v>
      </c>
      <c r="J80" s="118" t="str">
        <f>IF('変更シート（２回目）'!L80="なし",'変更シート（２回目）'!J80,'変更シート（２回目）'!N80)</f>
        <v>【住宅手当】</v>
      </c>
      <c r="K80" s="107">
        <f>'変更シート（２回目）'!T80</f>
        <v>0</v>
      </c>
      <c r="L80" s="300" t="s">
        <v>108</v>
      </c>
      <c r="M80" s="333"/>
      <c r="N80" s="288" t="s">
        <v>20</v>
      </c>
      <c r="O80" s="289"/>
      <c r="P80" s="289"/>
      <c r="Q80" s="289"/>
      <c r="R80" s="289"/>
      <c r="S80" s="290" t="s">
        <v>17</v>
      </c>
      <c r="T80" s="107">
        <f t="shared" si="51"/>
        <v>0</v>
      </c>
      <c r="U80" s="107">
        <f t="shared" si="40"/>
        <v>0</v>
      </c>
      <c r="V80" s="291"/>
      <c r="X80" s="70" t="str">
        <f t="shared" si="50"/>
        <v>【住宅手当】</v>
      </c>
      <c r="Y80" s="70">
        <f t="shared" si="41"/>
        <v>0.5</v>
      </c>
      <c r="Z80" s="70">
        <f t="shared" si="42"/>
        <v>0</v>
      </c>
      <c r="AA80" s="70">
        <f t="shared" si="43"/>
        <v>0</v>
      </c>
      <c r="AB80" s="77">
        <f t="shared" si="44"/>
        <v>0</v>
      </c>
      <c r="AC80" s="70">
        <f t="shared" si="45"/>
        <v>0</v>
      </c>
      <c r="AD80" s="77">
        <f t="shared" si="46"/>
        <v>0</v>
      </c>
      <c r="AE80" s="70">
        <f t="shared" si="47"/>
        <v>0</v>
      </c>
      <c r="AF80" s="70">
        <f t="shared" si="48"/>
        <v>0</v>
      </c>
      <c r="AG80" s="70">
        <f t="shared" si="49"/>
        <v>0</v>
      </c>
    </row>
    <row r="81" spans="1:33" s="70" customFormat="1" ht="20.5" customHeight="1" thickBot="1" x14ac:dyDescent="0.6">
      <c r="A81" s="315"/>
      <c r="B81" s="89" t="s">
        <v>114</v>
      </c>
      <c r="C81" s="182">
        <f>ROUNDDOWN(SUM(K71:K82),-3)</f>
        <v>0</v>
      </c>
      <c r="D81" s="177">
        <f>ROUNDDOWN(SUM(T71:T82),-3)</f>
        <v>0</v>
      </c>
      <c r="E81" s="89"/>
      <c r="F81" s="102">
        <v>11</v>
      </c>
      <c r="G81" s="104"/>
      <c r="H81" s="105"/>
      <c r="I81" s="106">
        <f t="shared" si="39"/>
        <v>1</v>
      </c>
      <c r="J81" s="118" t="str">
        <f>IF('変更シート（２回目）'!L81="なし",'変更シート（２回目）'!J81,'変更シート（２回目）'!N81)</f>
        <v>【住宅手当】</v>
      </c>
      <c r="K81" s="107">
        <f>'変更シート（２回目）'!T81</f>
        <v>0</v>
      </c>
      <c r="L81" s="300" t="s">
        <v>108</v>
      </c>
      <c r="M81" s="333"/>
      <c r="N81" s="288" t="s">
        <v>20</v>
      </c>
      <c r="O81" s="289"/>
      <c r="P81" s="289"/>
      <c r="Q81" s="289"/>
      <c r="R81" s="289"/>
      <c r="S81" s="290" t="s">
        <v>17</v>
      </c>
      <c r="T81" s="107">
        <f t="shared" si="51"/>
        <v>0</v>
      </c>
      <c r="U81" s="107">
        <f t="shared" si="40"/>
        <v>0</v>
      </c>
      <c r="V81" s="291"/>
      <c r="X81" s="70" t="str">
        <f t="shared" si="50"/>
        <v>【住宅手当】</v>
      </c>
      <c r="Y81" s="70">
        <f t="shared" si="41"/>
        <v>0.5</v>
      </c>
      <c r="Z81" s="70">
        <f t="shared" si="42"/>
        <v>0</v>
      </c>
      <c r="AA81" s="70">
        <f t="shared" si="43"/>
        <v>0</v>
      </c>
      <c r="AB81" s="77">
        <f t="shared" si="44"/>
        <v>0</v>
      </c>
      <c r="AC81" s="70">
        <f t="shared" si="45"/>
        <v>0</v>
      </c>
      <c r="AD81" s="77">
        <f t="shared" si="46"/>
        <v>0</v>
      </c>
      <c r="AE81" s="70">
        <f t="shared" si="47"/>
        <v>0</v>
      </c>
      <c r="AF81" s="70">
        <f t="shared" si="48"/>
        <v>0</v>
      </c>
      <c r="AG81" s="70">
        <f t="shared" si="49"/>
        <v>0</v>
      </c>
    </row>
    <row r="82" spans="1:33" s="70" customFormat="1" ht="20.5" customHeight="1" thickBot="1" x14ac:dyDescent="0.6">
      <c r="A82" s="315"/>
      <c r="B82" s="183" t="s">
        <v>115</v>
      </c>
      <c r="C82" s="178"/>
      <c r="D82" s="179">
        <f>D81-C81</f>
        <v>0</v>
      </c>
      <c r="E82" s="90"/>
      <c r="F82" s="108">
        <v>12</v>
      </c>
      <c r="G82" s="109"/>
      <c r="H82" s="110"/>
      <c r="I82" s="111">
        <f t="shared" si="39"/>
        <v>1</v>
      </c>
      <c r="J82" s="120" t="str">
        <f>IF('変更シート（２回目）'!L82="なし",'変更シート（２回目）'!J82,'変更シート（２回目）'!N82)</f>
        <v>【住宅手当】</v>
      </c>
      <c r="K82" s="112">
        <f>'変更シート（２回目）'!T82</f>
        <v>0</v>
      </c>
      <c r="L82" s="303" t="s">
        <v>108</v>
      </c>
      <c r="M82" s="334"/>
      <c r="N82" s="295" t="s">
        <v>20</v>
      </c>
      <c r="O82" s="296"/>
      <c r="P82" s="296"/>
      <c r="Q82" s="296"/>
      <c r="R82" s="296"/>
      <c r="S82" s="297" t="s">
        <v>17</v>
      </c>
      <c r="T82" s="112">
        <f t="shared" si="51"/>
        <v>0</v>
      </c>
      <c r="U82" s="112">
        <f t="shared" si="40"/>
        <v>0</v>
      </c>
      <c r="V82" s="298"/>
      <c r="X82" s="70" t="str">
        <f t="shared" si="50"/>
        <v>【住宅手当】</v>
      </c>
      <c r="Y82" s="70">
        <f t="shared" si="41"/>
        <v>0.5</v>
      </c>
      <c r="Z82" s="70">
        <f t="shared" si="42"/>
        <v>0</v>
      </c>
      <c r="AA82" s="70">
        <f t="shared" si="43"/>
        <v>0</v>
      </c>
      <c r="AB82" s="77">
        <f t="shared" si="44"/>
        <v>0</v>
      </c>
      <c r="AC82" s="70">
        <f t="shared" si="45"/>
        <v>0</v>
      </c>
      <c r="AD82" s="77">
        <f t="shared" si="46"/>
        <v>0</v>
      </c>
      <c r="AE82" s="70">
        <f t="shared" si="47"/>
        <v>0</v>
      </c>
      <c r="AF82" s="70">
        <f t="shared" si="48"/>
        <v>0</v>
      </c>
      <c r="AG82" s="70">
        <f t="shared" si="49"/>
        <v>0</v>
      </c>
    </row>
    <row r="83" spans="1:33" s="70" customFormat="1" ht="3.65" customHeight="1" x14ac:dyDescent="0.55000000000000004">
      <c r="A83" s="147"/>
      <c r="B83" s="91"/>
      <c r="C83" s="71"/>
      <c r="D83" s="151"/>
      <c r="E83" s="92"/>
      <c r="F83" s="71"/>
      <c r="G83" s="93"/>
      <c r="H83" s="93"/>
      <c r="I83" s="94"/>
      <c r="J83" s="156"/>
      <c r="K83" s="95"/>
      <c r="L83" s="156"/>
      <c r="M83" s="157"/>
      <c r="N83" s="267"/>
      <c r="O83" s="268"/>
      <c r="P83" s="268"/>
      <c r="Q83" s="268"/>
      <c r="R83" s="268"/>
      <c r="S83" s="267"/>
      <c r="T83" s="95"/>
      <c r="U83" s="95"/>
      <c r="V83" s="96"/>
      <c r="AB83" s="77"/>
      <c r="AD83" s="77"/>
    </row>
    <row r="84" spans="1:33" s="70" customFormat="1" ht="3.65" customHeight="1" x14ac:dyDescent="0.55000000000000004">
      <c r="A84" s="147"/>
      <c r="B84" s="91"/>
      <c r="C84" s="71"/>
      <c r="D84" s="151"/>
      <c r="E84" s="92"/>
      <c r="F84" s="71"/>
      <c r="G84" s="93"/>
      <c r="H84" s="93"/>
      <c r="I84" s="94"/>
      <c r="J84" s="156"/>
      <c r="K84" s="95"/>
      <c r="L84" s="156"/>
      <c r="M84" s="157"/>
      <c r="N84" s="267"/>
      <c r="O84" s="268"/>
      <c r="P84" s="268"/>
      <c r="Q84" s="268"/>
      <c r="R84" s="268"/>
      <c r="S84" s="267"/>
      <c r="T84" s="95"/>
      <c r="U84" s="95"/>
      <c r="V84" s="96"/>
      <c r="AB84" s="77"/>
      <c r="AD84" s="77"/>
    </row>
    <row r="85" spans="1:33" s="70" customFormat="1" ht="3.65" customHeight="1" thickBot="1" x14ac:dyDescent="0.6">
      <c r="A85" s="147"/>
      <c r="B85" s="91"/>
      <c r="C85" s="71"/>
      <c r="D85" s="151"/>
      <c r="E85" s="92"/>
      <c r="F85" s="71"/>
      <c r="G85" s="93"/>
      <c r="H85" s="93"/>
      <c r="I85" s="94"/>
      <c r="J85" s="156"/>
      <c r="K85" s="95"/>
      <c r="L85" s="156"/>
      <c r="M85" s="157"/>
      <c r="N85" s="267"/>
      <c r="O85" s="268"/>
      <c r="P85" s="268"/>
      <c r="Q85" s="268"/>
      <c r="R85" s="268"/>
      <c r="S85" s="267"/>
      <c r="T85" s="95"/>
      <c r="U85" s="95"/>
      <c r="V85" s="96"/>
      <c r="AB85" s="77"/>
      <c r="AD85" s="77"/>
    </row>
    <row r="86" spans="1:33" s="70" customFormat="1" ht="3.65" customHeight="1" x14ac:dyDescent="0.55000000000000004">
      <c r="A86" s="147"/>
      <c r="B86" s="162"/>
      <c r="C86" s="164"/>
      <c r="D86" s="161"/>
      <c r="E86" s="163"/>
      <c r="F86" s="164"/>
      <c r="G86" s="165"/>
      <c r="H86" s="165"/>
      <c r="I86" s="166"/>
      <c r="J86" s="180"/>
      <c r="K86" s="167"/>
      <c r="L86" s="180"/>
      <c r="M86" s="181"/>
      <c r="N86" s="269"/>
      <c r="O86" s="270"/>
      <c r="P86" s="270"/>
      <c r="Q86" s="270"/>
      <c r="R86" s="270"/>
      <c r="S86" s="269"/>
      <c r="T86" s="167"/>
      <c r="U86" s="167"/>
      <c r="V86" s="168"/>
      <c r="AB86" s="77"/>
      <c r="AD86" s="77"/>
    </row>
    <row r="87" spans="1:33" s="70" customFormat="1" ht="3.65" customHeight="1" x14ac:dyDescent="0.55000000000000004">
      <c r="A87" s="147"/>
      <c r="B87" s="91"/>
      <c r="C87" s="71"/>
      <c r="D87" s="151"/>
      <c r="E87" s="92"/>
      <c r="F87" s="71"/>
      <c r="G87" s="93"/>
      <c r="H87" s="93"/>
      <c r="I87" s="94"/>
      <c r="J87" s="156"/>
      <c r="K87" s="95"/>
      <c r="L87" s="156"/>
      <c r="M87" s="157"/>
      <c r="N87" s="267"/>
      <c r="O87" s="268"/>
      <c r="P87" s="268"/>
      <c r="Q87" s="268"/>
      <c r="R87" s="268"/>
      <c r="S87" s="267"/>
      <c r="T87" s="95"/>
      <c r="U87" s="95"/>
      <c r="V87" s="96"/>
      <c r="AB87" s="77"/>
      <c r="AD87" s="77"/>
    </row>
    <row r="88" spans="1:33" s="70" customFormat="1" ht="3.65" customHeight="1" x14ac:dyDescent="0.55000000000000004">
      <c r="A88" s="147"/>
      <c r="B88" s="91"/>
      <c r="C88" s="71"/>
      <c r="D88" s="151"/>
      <c r="E88" s="92"/>
      <c r="F88" s="71"/>
      <c r="G88" s="93"/>
      <c r="H88" s="93"/>
      <c r="I88" s="94"/>
      <c r="J88" s="156"/>
      <c r="K88" s="95"/>
      <c r="L88" s="156"/>
      <c r="M88" s="157"/>
      <c r="N88" s="267"/>
      <c r="O88" s="268"/>
      <c r="P88" s="268"/>
      <c r="Q88" s="268"/>
      <c r="R88" s="268"/>
      <c r="S88" s="267"/>
      <c r="T88" s="95"/>
      <c r="U88" s="95"/>
      <c r="V88" s="96"/>
      <c r="AB88" s="77"/>
      <c r="AD88" s="77"/>
    </row>
    <row r="89" spans="1:33" ht="20" thickBot="1" x14ac:dyDescent="0.5">
      <c r="B89" s="6"/>
      <c r="C89" s="6"/>
      <c r="D89" s="122" t="str">
        <f>'変更シート（２回目）'!D89</f>
        <v>５人目</v>
      </c>
      <c r="E89" s="6"/>
      <c r="F89" s="6"/>
      <c r="T89" s="154"/>
      <c r="U89" s="154"/>
      <c r="V89" s="155"/>
    </row>
    <row r="90" spans="1:33" s="70" customFormat="1" ht="48" customHeight="1" thickBot="1" x14ac:dyDescent="0.6">
      <c r="A90" s="78"/>
      <c r="B90" s="83" t="s">
        <v>94</v>
      </c>
      <c r="C90" s="83" t="s">
        <v>105</v>
      </c>
      <c r="D90" s="114" t="s">
        <v>107</v>
      </c>
      <c r="E90" s="88"/>
      <c r="F90" s="83" t="s">
        <v>93</v>
      </c>
      <c r="G90" s="84" t="s">
        <v>66</v>
      </c>
      <c r="H90" s="84" t="s">
        <v>67</v>
      </c>
      <c r="I90" s="81" t="s">
        <v>73</v>
      </c>
      <c r="J90" s="116" t="s">
        <v>173</v>
      </c>
      <c r="K90" s="116" t="s">
        <v>171</v>
      </c>
      <c r="L90" s="116" t="s">
        <v>109</v>
      </c>
      <c r="M90" s="116"/>
      <c r="N90" s="84" t="s">
        <v>75</v>
      </c>
      <c r="O90" s="84" t="s">
        <v>69</v>
      </c>
      <c r="P90" s="84" t="s">
        <v>68</v>
      </c>
      <c r="Q90" s="84" t="s">
        <v>70</v>
      </c>
      <c r="R90" s="84" t="s">
        <v>71</v>
      </c>
      <c r="S90" s="84" t="s">
        <v>15</v>
      </c>
      <c r="T90" s="121" t="s">
        <v>113</v>
      </c>
      <c r="U90" s="80" t="s">
        <v>74</v>
      </c>
      <c r="V90" s="69" t="s">
        <v>116</v>
      </c>
      <c r="Y90" s="70" t="s">
        <v>54</v>
      </c>
      <c r="Z90" s="70" t="s">
        <v>79</v>
      </c>
      <c r="AA90" s="70" t="s">
        <v>56</v>
      </c>
      <c r="AB90" s="70" t="s">
        <v>57</v>
      </c>
      <c r="AC90" s="71" t="s">
        <v>58</v>
      </c>
      <c r="AD90" s="70" t="s">
        <v>59</v>
      </c>
      <c r="AE90" s="70" t="s">
        <v>60</v>
      </c>
      <c r="AF90" s="70" t="s">
        <v>61</v>
      </c>
      <c r="AG90" s="70" t="s">
        <v>62</v>
      </c>
    </row>
    <row r="91" spans="1:33" s="70" customFormat="1" ht="20.5" customHeight="1" x14ac:dyDescent="0.55000000000000004">
      <c r="A91" s="315"/>
      <c r="B91" s="72" t="s">
        <v>96</v>
      </c>
      <c r="C91" s="184" t="str">
        <f>IF('変更シート（２回目）'!D91=0,'変更シート（２回目）'!C91,'変更シート（２回目）'!D91)</f>
        <v/>
      </c>
      <c r="D91" s="304"/>
      <c r="E91" s="89"/>
      <c r="F91" s="87">
        <v>1</v>
      </c>
      <c r="G91" s="73"/>
      <c r="H91" s="74"/>
      <c r="I91" s="75">
        <f t="shared" ref="I91:I102" si="52">IF(H91-G91+1&lt;10,IF(H91-G91+1&gt;0,H91-G91+1,"✕"),"✕")</f>
        <v>1</v>
      </c>
      <c r="J91" s="119" t="str">
        <f>IF('変更シート（２回目）'!L91="なし",'変更シート（２回目）'!J91,'変更シート（２回目）'!N91)</f>
        <v>【住宅手当】</v>
      </c>
      <c r="K91" s="117">
        <f>'変更シート（２回目）'!T91</f>
        <v>0</v>
      </c>
      <c r="L91" s="300" t="s">
        <v>108</v>
      </c>
      <c r="M91" s="332" t="s">
        <v>110</v>
      </c>
      <c r="N91" s="283" t="s">
        <v>20</v>
      </c>
      <c r="O91" s="284"/>
      <c r="P91" s="284"/>
      <c r="Q91" s="284"/>
      <c r="R91" s="284"/>
      <c r="S91" s="285" t="s">
        <v>17</v>
      </c>
      <c r="T91" s="76">
        <f>IF(L91="【あり】",IF(N91="【住宅手当】",AC91,IF(N91="【宿舎借上げ】",AG91,0)),K91)</f>
        <v>0</v>
      </c>
      <c r="U91" s="76">
        <f t="shared" ref="U91:U102" si="53">I91*T91</f>
        <v>0</v>
      </c>
      <c r="V91" s="286"/>
      <c r="X91" s="70" t="str">
        <f t="shared" ref="X91:X102" si="54">IF(L91="【あり】",N91,J91)</f>
        <v>【住宅手当】</v>
      </c>
      <c r="Y91" s="70">
        <f t="shared" ref="Y91:Y102" si="55">IF(S91="標準エリア",1/2,(IF(S91="加算エリア",2/3,0)))</f>
        <v>0.5</v>
      </c>
      <c r="Z91" s="70">
        <f t="shared" ref="Z91:Z102" si="56">P91*Y91</f>
        <v>0</v>
      </c>
      <c r="AA91" s="70">
        <f t="shared" ref="AA91:AA102" si="57">IF(Z91&gt;=(IF(S91="標準エリア",10000,IF(S91="加算エリア",14000,0))),IF(S91="標準エリア",10000,IF(S91="加算エリア",14000,0)),Z91)</f>
        <v>0</v>
      </c>
      <c r="AB91" s="77">
        <f t="shared" ref="AB91:AB102" si="58">O91-P91</f>
        <v>0</v>
      </c>
      <c r="AC91" s="70">
        <f t="shared" ref="AC91:AC102" si="59">IF(AA91&gt;=AB91,AB91,AA91)</f>
        <v>0</v>
      </c>
      <c r="AD91" s="77">
        <f t="shared" ref="AD91:AD102" si="60">Q91-R91</f>
        <v>0</v>
      </c>
      <c r="AE91" s="70">
        <f t="shared" ref="AE91:AE102" si="61">AD91*Y91</f>
        <v>0</v>
      </c>
      <c r="AF91" s="70">
        <f t="shared" ref="AF91:AF102" si="62">IF(AE91&gt;=(IF(S91="標準エリア",10000,14000)),(IF(S91="標準エリア",10000,14000)),AE91)</f>
        <v>0</v>
      </c>
      <c r="AG91" s="70">
        <f t="shared" ref="AG91:AG102" si="63">IF(AF91&gt;=R91,R91,AF91)</f>
        <v>0</v>
      </c>
    </row>
    <row r="92" spans="1:33" s="70" customFormat="1" ht="20.5" customHeight="1" x14ac:dyDescent="0.55000000000000004">
      <c r="A92" s="315"/>
      <c r="B92" s="101" t="s">
        <v>97</v>
      </c>
      <c r="C92" s="102" t="str">
        <f>IF('変更シート（２回目）'!D92=0,'変更シート（２回目）'!C92,'変更シート（２回目）'!D92)</f>
        <v/>
      </c>
      <c r="D92" s="301"/>
      <c r="E92" s="90"/>
      <c r="F92" s="102">
        <v>2</v>
      </c>
      <c r="G92" s="104"/>
      <c r="H92" s="105"/>
      <c r="I92" s="106">
        <f t="shared" si="52"/>
        <v>1</v>
      </c>
      <c r="J92" s="118" t="str">
        <f>IF('変更シート（２回目）'!L92="なし",'変更シート（２回目）'!J92,'変更シート（２回目）'!N92)</f>
        <v>【住宅手当】</v>
      </c>
      <c r="K92" s="107">
        <f>'変更シート（２回目）'!T92</f>
        <v>0</v>
      </c>
      <c r="L92" s="300" t="s">
        <v>108</v>
      </c>
      <c r="M92" s="333"/>
      <c r="N92" s="288" t="s">
        <v>20</v>
      </c>
      <c r="O92" s="289"/>
      <c r="P92" s="289"/>
      <c r="Q92" s="289"/>
      <c r="R92" s="289"/>
      <c r="S92" s="290" t="s">
        <v>17</v>
      </c>
      <c r="T92" s="107">
        <f>IF(L92="【あり】",IF(N92="【住宅手当】",AC92,IF(N92="【宿舎借上げ】",AG92,0)),K92)</f>
        <v>0</v>
      </c>
      <c r="U92" s="107">
        <f t="shared" si="53"/>
        <v>0</v>
      </c>
      <c r="V92" s="291"/>
      <c r="X92" s="70" t="str">
        <f t="shared" si="54"/>
        <v>【住宅手当】</v>
      </c>
      <c r="Y92" s="70">
        <f t="shared" si="55"/>
        <v>0.5</v>
      </c>
      <c r="Z92" s="70">
        <f t="shared" si="56"/>
        <v>0</v>
      </c>
      <c r="AA92" s="70">
        <f t="shared" si="57"/>
        <v>0</v>
      </c>
      <c r="AB92" s="77">
        <f t="shared" si="58"/>
        <v>0</v>
      </c>
      <c r="AC92" s="70">
        <f t="shared" si="59"/>
        <v>0</v>
      </c>
      <c r="AD92" s="77">
        <f t="shared" si="60"/>
        <v>0</v>
      </c>
      <c r="AE92" s="70">
        <f t="shared" si="61"/>
        <v>0</v>
      </c>
      <c r="AF92" s="70">
        <f t="shared" si="62"/>
        <v>0</v>
      </c>
      <c r="AG92" s="70">
        <f t="shared" si="63"/>
        <v>0</v>
      </c>
    </row>
    <row r="93" spans="1:33" s="70" customFormat="1" ht="20.5" customHeight="1" x14ac:dyDescent="0.55000000000000004">
      <c r="A93" s="315"/>
      <c r="B93" s="101" t="s">
        <v>106</v>
      </c>
      <c r="C93" s="103" t="str">
        <f>IF('変更シート（２回目）'!D93=0,'変更シート（２回目）'!C93,'変更シート（２回目）'!D93)</f>
        <v/>
      </c>
      <c r="D93" s="301"/>
      <c r="E93" s="89"/>
      <c r="F93" s="102">
        <v>3</v>
      </c>
      <c r="G93" s="104"/>
      <c r="H93" s="105"/>
      <c r="I93" s="106">
        <f t="shared" si="52"/>
        <v>1</v>
      </c>
      <c r="J93" s="118" t="str">
        <f>IF('変更シート（２回目）'!L93="なし",'変更シート（２回目）'!J93,'変更シート（２回目）'!N93)</f>
        <v>【住宅手当】</v>
      </c>
      <c r="K93" s="107">
        <f>'変更シート（２回目）'!T93</f>
        <v>0</v>
      </c>
      <c r="L93" s="300" t="s">
        <v>108</v>
      </c>
      <c r="M93" s="333"/>
      <c r="N93" s="288" t="s">
        <v>20</v>
      </c>
      <c r="O93" s="289"/>
      <c r="P93" s="289"/>
      <c r="Q93" s="289"/>
      <c r="R93" s="289"/>
      <c r="S93" s="290" t="s">
        <v>17</v>
      </c>
      <c r="T93" s="107">
        <f t="shared" ref="T93:T102" si="64">IF(L93="【あり】",IF(N93="【住宅手当】",AC93,IF(N93="【宿舎借上げ】",AG93,0)),K93)</f>
        <v>0</v>
      </c>
      <c r="U93" s="107">
        <f t="shared" si="53"/>
        <v>0</v>
      </c>
      <c r="V93" s="291"/>
      <c r="X93" s="70" t="str">
        <f t="shared" si="54"/>
        <v>【住宅手当】</v>
      </c>
      <c r="Y93" s="70">
        <f t="shared" si="55"/>
        <v>0.5</v>
      </c>
      <c r="Z93" s="70">
        <f t="shared" si="56"/>
        <v>0</v>
      </c>
      <c r="AA93" s="70">
        <f t="shared" si="57"/>
        <v>0</v>
      </c>
      <c r="AB93" s="77">
        <f t="shared" si="58"/>
        <v>0</v>
      </c>
      <c r="AC93" s="70">
        <f t="shared" si="59"/>
        <v>0</v>
      </c>
      <c r="AD93" s="77">
        <f t="shared" si="60"/>
        <v>0</v>
      </c>
      <c r="AE93" s="70">
        <f t="shared" si="61"/>
        <v>0</v>
      </c>
      <c r="AF93" s="70">
        <f t="shared" si="62"/>
        <v>0</v>
      </c>
      <c r="AG93" s="70">
        <f t="shared" si="63"/>
        <v>0</v>
      </c>
    </row>
    <row r="94" spans="1:33" s="70" customFormat="1" ht="20.5" customHeight="1" x14ac:dyDescent="0.55000000000000004">
      <c r="A94" s="315"/>
      <c r="B94" s="323" t="s">
        <v>101</v>
      </c>
      <c r="C94" s="347" t="str">
        <f>IF('変更シート（２回目）'!D94=0,'変更シート（２回目）'!C94,'変更シート（２回目）'!D94)</f>
        <v/>
      </c>
      <c r="D94" s="329"/>
      <c r="E94" s="90"/>
      <c r="F94" s="102">
        <v>4</v>
      </c>
      <c r="G94" s="104"/>
      <c r="H94" s="105"/>
      <c r="I94" s="106">
        <f t="shared" si="52"/>
        <v>1</v>
      </c>
      <c r="J94" s="118" t="str">
        <f>IF('変更シート（２回目）'!L94="なし",'変更シート（２回目）'!J94,'変更シート（２回目）'!N94)</f>
        <v>【住宅手当】</v>
      </c>
      <c r="K94" s="107">
        <f>'変更シート（２回目）'!T94</f>
        <v>0</v>
      </c>
      <c r="L94" s="300" t="s">
        <v>108</v>
      </c>
      <c r="M94" s="333"/>
      <c r="N94" s="288" t="s">
        <v>20</v>
      </c>
      <c r="O94" s="289"/>
      <c r="P94" s="289"/>
      <c r="Q94" s="289"/>
      <c r="R94" s="289"/>
      <c r="S94" s="290" t="s">
        <v>17</v>
      </c>
      <c r="T94" s="107">
        <f t="shared" si="64"/>
        <v>0</v>
      </c>
      <c r="U94" s="107">
        <f t="shared" si="53"/>
        <v>0</v>
      </c>
      <c r="V94" s="291"/>
      <c r="X94" s="70" t="str">
        <f t="shared" si="54"/>
        <v>【住宅手当】</v>
      </c>
      <c r="Y94" s="70">
        <f t="shared" si="55"/>
        <v>0.5</v>
      </c>
      <c r="Z94" s="70">
        <f t="shared" si="56"/>
        <v>0</v>
      </c>
      <c r="AA94" s="70">
        <f t="shared" si="57"/>
        <v>0</v>
      </c>
      <c r="AB94" s="77">
        <f t="shared" si="58"/>
        <v>0</v>
      </c>
      <c r="AC94" s="70">
        <f t="shared" si="59"/>
        <v>0</v>
      </c>
      <c r="AD94" s="77">
        <f t="shared" si="60"/>
        <v>0</v>
      </c>
      <c r="AE94" s="70">
        <f t="shared" si="61"/>
        <v>0</v>
      </c>
      <c r="AF94" s="70">
        <f t="shared" si="62"/>
        <v>0</v>
      </c>
      <c r="AG94" s="70">
        <f t="shared" si="63"/>
        <v>0</v>
      </c>
    </row>
    <row r="95" spans="1:33" s="70" customFormat="1" ht="20.5" customHeight="1" x14ac:dyDescent="0.55000000000000004">
      <c r="A95" s="315"/>
      <c r="B95" s="324"/>
      <c r="C95" s="348"/>
      <c r="D95" s="330"/>
      <c r="E95" s="89"/>
      <c r="F95" s="102">
        <v>5</v>
      </c>
      <c r="G95" s="104"/>
      <c r="H95" s="105"/>
      <c r="I95" s="106">
        <f t="shared" si="52"/>
        <v>1</v>
      </c>
      <c r="J95" s="118" t="str">
        <f>IF('変更シート（２回目）'!L95="なし",'変更シート（２回目）'!J95,'変更シート（２回目）'!N95)</f>
        <v>【住宅手当】</v>
      </c>
      <c r="K95" s="107">
        <f>'変更シート（２回目）'!T95</f>
        <v>0</v>
      </c>
      <c r="L95" s="300" t="s">
        <v>108</v>
      </c>
      <c r="M95" s="333"/>
      <c r="N95" s="288" t="s">
        <v>20</v>
      </c>
      <c r="O95" s="289"/>
      <c r="P95" s="289"/>
      <c r="Q95" s="289"/>
      <c r="R95" s="289"/>
      <c r="S95" s="290" t="s">
        <v>17</v>
      </c>
      <c r="T95" s="107">
        <f t="shared" si="64"/>
        <v>0</v>
      </c>
      <c r="U95" s="107">
        <f t="shared" si="53"/>
        <v>0</v>
      </c>
      <c r="V95" s="291"/>
      <c r="X95" s="70" t="str">
        <f t="shared" si="54"/>
        <v>【住宅手当】</v>
      </c>
      <c r="Y95" s="70">
        <f t="shared" si="55"/>
        <v>0.5</v>
      </c>
      <c r="Z95" s="70">
        <f t="shared" si="56"/>
        <v>0</v>
      </c>
      <c r="AA95" s="70">
        <f t="shared" si="57"/>
        <v>0</v>
      </c>
      <c r="AB95" s="77">
        <f t="shared" si="58"/>
        <v>0</v>
      </c>
      <c r="AC95" s="70">
        <f t="shared" si="59"/>
        <v>0</v>
      </c>
      <c r="AD95" s="77">
        <f t="shared" si="60"/>
        <v>0</v>
      </c>
      <c r="AE95" s="70">
        <f t="shared" si="61"/>
        <v>0</v>
      </c>
      <c r="AF95" s="70">
        <f t="shared" si="62"/>
        <v>0</v>
      </c>
      <c r="AG95" s="70">
        <f t="shared" si="63"/>
        <v>0</v>
      </c>
    </row>
    <row r="96" spans="1:33" s="70" customFormat="1" ht="20.5" customHeight="1" thickBot="1" x14ac:dyDescent="0.6">
      <c r="A96" s="315"/>
      <c r="B96" s="325"/>
      <c r="C96" s="349"/>
      <c r="D96" s="331"/>
      <c r="E96" s="90"/>
      <c r="F96" s="102">
        <v>6</v>
      </c>
      <c r="G96" s="104"/>
      <c r="H96" s="105"/>
      <c r="I96" s="106">
        <f t="shared" si="52"/>
        <v>1</v>
      </c>
      <c r="J96" s="118" t="str">
        <f>IF('変更シート（２回目）'!L96="なし",'変更シート（２回目）'!J96,'変更シート（２回目）'!N96)</f>
        <v>【住宅手当】</v>
      </c>
      <c r="K96" s="107">
        <f>'変更シート（２回目）'!T96</f>
        <v>0</v>
      </c>
      <c r="L96" s="300" t="s">
        <v>108</v>
      </c>
      <c r="M96" s="333"/>
      <c r="N96" s="288" t="s">
        <v>20</v>
      </c>
      <c r="O96" s="289"/>
      <c r="P96" s="289"/>
      <c r="Q96" s="289"/>
      <c r="R96" s="289"/>
      <c r="S96" s="290" t="s">
        <v>17</v>
      </c>
      <c r="T96" s="107">
        <f t="shared" si="64"/>
        <v>0</v>
      </c>
      <c r="U96" s="107">
        <f t="shared" si="53"/>
        <v>0</v>
      </c>
      <c r="V96" s="291"/>
      <c r="X96" s="70" t="str">
        <f t="shared" si="54"/>
        <v>【住宅手当】</v>
      </c>
      <c r="Y96" s="70">
        <f t="shared" si="55"/>
        <v>0.5</v>
      </c>
      <c r="Z96" s="70">
        <f t="shared" si="56"/>
        <v>0</v>
      </c>
      <c r="AA96" s="70">
        <f t="shared" si="57"/>
        <v>0</v>
      </c>
      <c r="AB96" s="77">
        <f t="shared" si="58"/>
        <v>0</v>
      </c>
      <c r="AC96" s="70">
        <f t="shared" si="59"/>
        <v>0</v>
      </c>
      <c r="AD96" s="77">
        <f t="shared" si="60"/>
        <v>0</v>
      </c>
      <c r="AE96" s="70">
        <f t="shared" si="61"/>
        <v>0</v>
      </c>
      <c r="AF96" s="70">
        <f t="shared" si="62"/>
        <v>0</v>
      </c>
      <c r="AG96" s="70">
        <f t="shared" si="63"/>
        <v>0</v>
      </c>
    </row>
    <row r="97" spans="1:33" s="70" customFormat="1" ht="20.5" customHeight="1" x14ac:dyDescent="0.55000000000000004">
      <c r="A97" s="338"/>
      <c r="B97" s="99"/>
      <c r="C97" s="99"/>
      <c r="D97" s="99"/>
      <c r="E97" s="97"/>
      <c r="F97" s="102">
        <v>7</v>
      </c>
      <c r="G97" s="104"/>
      <c r="H97" s="105"/>
      <c r="I97" s="106">
        <f t="shared" si="52"/>
        <v>1</v>
      </c>
      <c r="J97" s="118" t="str">
        <f>IF('変更シート（２回目）'!L97="なし",'変更シート（２回目）'!J97,'変更シート（２回目）'!N97)</f>
        <v>【住宅手当】</v>
      </c>
      <c r="K97" s="107">
        <f>'変更シート（２回目）'!T97</f>
        <v>0</v>
      </c>
      <c r="L97" s="300" t="s">
        <v>108</v>
      </c>
      <c r="M97" s="333"/>
      <c r="N97" s="288" t="s">
        <v>20</v>
      </c>
      <c r="O97" s="289"/>
      <c r="P97" s="289"/>
      <c r="Q97" s="289"/>
      <c r="R97" s="289"/>
      <c r="S97" s="290" t="s">
        <v>17</v>
      </c>
      <c r="T97" s="107">
        <f t="shared" si="64"/>
        <v>0</v>
      </c>
      <c r="U97" s="107">
        <f t="shared" si="53"/>
        <v>0</v>
      </c>
      <c r="V97" s="291"/>
      <c r="X97" s="70" t="str">
        <f t="shared" si="54"/>
        <v>【住宅手当】</v>
      </c>
      <c r="Y97" s="70">
        <f t="shared" si="55"/>
        <v>0.5</v>
      </c>
      <c r="Z97" s="70">
        <f t="shared" si="56"/>
        <v>0</v>
      </c>
      <c r="AA97" s="70">
        <f t="shared" si="57"/>
        <v>0</v>
      </c>
      <c r="AB97" s="77">
        <f t="shared" si="58"/>
        <v>0</v>
      </c>
      <c r="AC97" s="70">
        <f t="shared" si="59"/>
        <v>0</v>
      </c>
      <c r="AD97" s="77">
        <f t="shared" si="60"/>
        <v>0</v>
      </c>
      <c r="AE97" s="70">
        <f t="shared" si="61"/>
        <v>0</v>
      </c>
      <c r="AF97" s="70">
        <f t="shared" si="62"/>
        <v>0</v>
      </c>
      <c r="AG97" s="70">
        <f t="shared" si="63"/>
        <v>0</v>
      </c>
    </row>
    <row r="98" spans="1:33" s="70" customFormat="1" ht="20.5" customHeight="1" thickBot="1" x14ac:dyDescent="0.6">
      <c r="A98" s="338"/>
      <c r="B98" s="100"/>
      <c r="C98" s="100"/>
      <c r="D98" s="100"/>
      <c r="E98" s="98"/>
      <c r="F98" s="102">
        <v>8</v>
      </c>
      <c r="G98" s="104"/>
      <c r="H98" s="105"/>
      <c r="I98" s="106">
        <f t="shared" si="52"/>
        <v>1</v>
      </c>
      <c r="J98" s="118" t="str">
        <f>IF('変更シート（２回目）'!L98="なし",'変更シート（２回目）'!J98,'変更シート（２回目）'!N98)</f>
        <v>【住宅手当】</v>
      </c>
      <c r="K98" s="107">
        <f>'変更シート（２回目）'!T98</f>
        <v>0</v>
      </c>
      <c r="L98" s="300" t="s">
        <v>108</v>
      </c>
      <c r="M98" s="333"/>
      <c r="N98" s="288" t="s">
        <v>20</v>
      </c>
      <c r="O98" s="289"/>
      <c r="P98" s="289"/>
      <c r="Q98" s="289"/>
      <c r="R98" s="289"/>
      <c r="S98" s="290" t="s">
        <v>17</v>
      </c>
      <c r="T98" s="107">
        <f t="shared" si="64"/>
        <v>0</v>
      </c>
      <c r="U98" s="107">
        <f t="shared" si="53"/>
        <v>0</v>
      </c>
      <c r="V98" s="291"/>
      <c r="X98" s="70" t="str">
        <f t="shared" si="54"/>
        <v>【住宅手当】</v>
      </c>
      <c r="Y98" s="70">
        <f t="shared" si="55"/>
        <v>0.5</v>
      </c>
      <c r="Z98" s="70">
        <f t="shared" si="56"/>
        <v>0</v>
      </c>
      <c r="AA98" s="70">
        <f t="shared" si="57"/>
        <v>0</v>
      </c>
      <c r="AB98" s="77">
        <f t="shared" si="58"/>
        <v>0</v>
      </c>
      <c r="AC98" s="70">
        <f t="shared" si="59"/>
        <v>0</v>
      </c>
      <c r="AD98" s="77">
        <f t="shared" si="60"/>
        <v>0</v>
      </c>
      <c r="AE98" s="70">
        <f t="shared" si="61"/>
        <v>0</v>
      </c>
      <c r="AF98" s="70">
        <f t="shared" si="62"/>
        <v>0</v>
      </c>
      <c r="AG98" s="70">
        <f t="shared" si="63"/>
        <v>0</v>
      </c>
    </row>
    <row r="99" spans="1:33" s="70" customFormat="1" ht="20.5" customHeight="1" thickBot="1" x14ac:dyDescent="0.6">
      <c r="A99" s="315"/>
      <c r="B99" s="172" t="str">
        <f>IF(D92=0,C92,D92)</f>
        <v/>
      </c>
      <c r="C99" s="173" t="s">
        <v>164</v>
      </c>
      <c r="D99" s="174"/>
      <c r="E99" s="89"/>
      <c r="F99" s="102">
        <v>9</v>
      </c>
      <c r="G99" s="104"/>
      <c r="H99" s="105"/>
      <c r="I99" s="106">
        <f t="shared" si="52"/>
        <v>1</v>
      </c>
      <c r="J99" s="118" t="str">
        <f>IF('変更シート（２回目）'!L99="なし",'変更シート（２回目）'!J99,'変更シート（２回目）'!N99)</f>
        <v>【住宅手当】</v>
      </c>
      <c r="K99" s="107">
        <f>'変更シート（２回目）'!T99</f>
        <v>0</v>
      </c>
      <c r="L99" s="300" t="s">
        <v>108</v>
      </c>
      <c r="M99" s="333"/>
      <c r="N99" s="288" t="s">
        <v>20</v>
      </c>
      <c r="O99" s="289"/>
      <c r="P99" s="289"/>
      <c r="Q99" s="289"/>
      <c r="R99" s="289"/>
      <c r="S99" s="290" t="s">
        <v>17</v>
      </c>
      <c r="T99" s="107">
        <f t="shared" si="64"/>
        <v>0</v>
      </c>
      <c r="U99" s="107">
        <f t="shared" si="53"/>
        <v>0</v>
      </c>
      <c r="V99" s="291"/>
      <c r="X99" s="70" t="str">
        <f t="shared" si="54"/>
        <v>【住宅手当】</v>
      </c>
      <c r="Y99" s="70">
        <f t="shared" si="55"/>
        <v>0.5</v>
      </c>
      <c r="Z99" s="70">
        <f t="shared" si="56"/>
        <v>0</v>
      </c>
      <c r="AA99" s="70">
        <f t="shared" si="57"/>
        <v>0</v>
      </c>
      <c r="AB99" s="77">
        <f t="shared" si="58"/>
        <v>0</v>
      </c>
      <c r="AC99" s="70">
        <f t="shared" si="59"/>
        <v>0</v>
      </c>
      <c r="AD99" s="77">
        <f t="shared" si="60"/>
        <v>0</v>
      </c>
      <c r="AE99" s="70">
        <f t="shared" si="61"/>
        <v>0</v>
      </c>
      <c r="AF99" s="70">
        <f t="shared" si="62"/>
        <v>0</v>
      </c>
      <c r="AG99" s="70">
        <f t="shared" si="63"/>
        <v>0</v>
      </c>
    </row>
    <row r="100" spans="1:33" s="70" customFormat="1" ht="20.5" customHeight="1" thickBot="1" x14ac:dyDescent="0.6">
      <c r="A100" s="315"/>
      <c r="B100" s="174" t="s">
        <v>5</v>
      </c>
      <c r="C100" s="175">
        <f>'変更シート（２回目）'!D100</f>
        <v>12</v>
      </c>
      <c r="D100" s="176">
        <f>COUNTIF(X91:X102,"&lt;&gt;【補助対象外】")</f>
        <v>12</v>
      </c>
      <c r="E100" s="90"/>
      <c r="F100" s="102">
        <v>10</v>
      </c>
      <c r="G100" s="104"/>
      <c r="H100" s="105"/>
      <c r="I100" s="106">
        <f t="shared" si="52"/>
        <v>1</v>
      </c>
      <c r="J100" s="118" t="str">
        <f>IF('変更シート（２回目）'!L100="なし",'変更シート（２回目）'!J100,'変更シート（２回目）'!N100)</f>
        <v>【住宅手当】</v>
      </c>
      <c r="K100" s="107">
        <f>'変更シート（２回目）'!T100</f>
        <v>0</v>
      </c>
      <c r="L100" s="300" t="s">
        <v>108</v>
      </c>
      <c r="M100" s="333"/>
      <c r="N100" s="288" t="s">
        <v>20</v>
      </c>
      <c r="O100" s="289"/>
      <c r="P100" s="289"/>
      <c r="Q100" s="289"/>
      <c r="R100" s="289"/>
      <c r="S100" s="290" t="s">
        <v>17</v>
      </c>
      <c r="T100" s="107">
        <f t="shared" si="64"/>
        <v>0</v>
      </c>
      <c r="U100" s="107">
        <f t="shared" si="53"/>
        <v>0</v>
      </c>
      <c r="V100" s="291"/>
      <c r="X100" s="70" t="str">
        <f t="shared" si="54"/>
        <v>【住宅手当】</v>
      </c>
      <c r="Y100" s="70">
        <f t="shared" si="55"/>
        <v>0.5</v>
      </c>
      <c r="Z100" s="70">
        <f t="shared" si="56"/>
        <v>0</v>
      </c>
      <c r="AA100" s="70">
        <f t="shared" si="57"/>
        <v>0</v>
      </c>
      <c r="AB100" s="77">
        <f t="shared" si="58"/>
        <v>0</v>
      </c>
      <c r="AC100" s="70">
        <f t="shared" si="59"/>
        <v>0</v>
      </c>
      <c r="AD100" s="77">
        <f t="shared" si="60"/>
        <v>0</v>
      </c>
      <c r="AE100" s="70">
        <f t="shared" si="61"/>
        <v>0</v>
      </c>
      <c r="AF100" s="70">
        <f t="shared" si="62"/>
        <v>0</v>
      </c>
      <c r="AG100" s="70">
        <f t="shared" si="63"/>
        <v>0</v>
      </c>
    </row>
    <row r="101" spans="1:33" s="70" customFormat="1" ht="20.5" customHeight="1" thickBot="1" x14ac:dyDescent="0.6">
      <c r="A101" s="315"/>
      <c r="B101" s="89" t="s">
        <v>114</v>
      </c>
      <c r="C101" s="182">
        <f>ROUNDDOWN(SUM(K91:K102),-3)</f>
        <v>0</v>
      </c>
      <c r="D101" s="177">
        <f>ROUNDDOWN(SUM(T91:T102),-3)</f>
        <v>0</v>
      </c>
      <c r="E101" s="89"/>
      <c r="F101" s="102">
        <v>11</v>
      </c>
      <c r="G101" s="104"/>
      <c r="H101" s="105"/>
      <c r="I101" s="106">
        <f t="shared" si="52"/>
        <v>1</v>
      </c>
      <c r="J101" s="118" t="str">
        <f>IF('変更シート（２回目）'!L101="なし",'変更シート（２回目）'!J101,'変更シート（２回目）'!N101)</f>
        <v>【住宅手当】</v>
      </c>
      <c r="K101" s="107">
        <f>'変更シート（２回目）'!T101</f>
        <v>0</v>
      </c>
      <c r="L101" s="300" t="s">
        <v>108</v>
      </c>
      <c r="M101" s="333"/>
      <c r="N101" s="288" t="s">
        <v>20</v>
      </c>
      <c r="O101" s="289"/>
      <c r="P101" s="289"/>
      <c r="Q101" s="289"/>
      <c r="R101" s="289"/>
      <c r="S101" s="290" t="s">
        <v>17</v>
      </c>
      <c r="T101" s="107">
        <f t="shared" si="64"/>
        <v>0</v>
      </c>
      <c r="U101" s="107">
        <f t="shared" si="53"/>
        <v>0</v>
      </c>
      <c r="V101" s="291"/>
      <c r="X101" s="70" t="str">
        <f t="shared" si="54"/>
        <v>【住宅手当】</v>
      </c>
      <c r="Y101" s="70">
        <f t="shared" si="55"/>
        <v>0.5</v>
      </c>
      <c r="Z101" s="70">
        <f t="shared" si="56"/>
        <v>0</v>
      </c>
      <c r="AA101" s="70">
        <f t="shared" si="57"/>
        <v>0</v>
      </c>
      <c r="AB101" s="77">
        <f t="shared" si="58"/>
        <v>0</v>
      </c>
      <c r="AC101" s="70">
        <f t="shared" si="59"/>
        <v>0</v>
      </c>
      <c r="AD101" s="77">
        <f t="shared" si="60"/>
        <v>0</v>
      </c>
      <c r="AE101" s="70">
        <f t="shared" si="61"/>
        <v>0</v>
      </c>
      <c r="AF101" s="70">
        <f t="shared" si="62"/>
        <v>0</v>
      </c>
      <c r="AG101" s="70">
        <f t="shared" si="63"/>
        <v>0</v>
      </c>
    </row>
    <row r="102" spans="1:33" s="70" customFormat="1" ht="20.5" customHeight="1" thickBot="1" x14ac:dyDescent="0.6">
      <c r="A102" s="315"/>
      <c r="B102" s="183" t="s">
        <v>115</v>
      </c>
      <c r="C102" s="178"/>
      <c r="D102" s="179">
        <f>D101-C101</f>
        <v>0</v>
      </c>
      <c r="E102" s="90"/>
      <c r="F102" s="108">
        <v>12</v>
      </c>
      <c r="G102" s="109"/>
      <c r="H102" s="110"/>
      <c r="I102" s="111">
        <f t="shared" si="52"/>
        <v>1</v>
      </c>
      <c r="J102" s="120" t="str">
        <f>IF('変更シート（２回目）'!L102="なし",'変更シート（２回目）'!J102,'変更シート（２回目）'!N102)</f>
        <v>【住宅手当】</v>
      </c>
      <c r="K102" s="112">
        <f>'変更シート（２回目）'!T102</f>
        <v>0</v>
      </c>
      <c r="L102" s="303" t="s">
        <v>108</v>
      </c>
      <c r="M102" s="334"/>
      <c r="N102" s="295" t="s">
        <v>20</v>
      </c>
      <c r="O102" s="296"/>
      <c r="P102" s="296"/>
      <c r="Q102" s="296"/>
      <c r="R102" s="296"/>
      <c r="S102" s="297" t="s">
        <v>17</v>
      </c>
      <c r="T102" s="112">
        <f t="shared" si="64"/>
        <v>0</v>
      </c>
      <c r="U102" s="112">
        <f t="shared" si="53"/>
        <v>0</v>
      </c>
      <c r="V102" s="298"/>
      <c r="X102" s="70" t="str">
        <f t="shared" si="54"/>
        <v>【住宅手当】</v>
      </c>
      <c r="Y102" s="70">
        <f t="shared" si="55"/>
        <v>0.5</v>
      </c>
      <c r="Z102" s="70">
        <f t="shared" si="56"/>
        <v>0</v>
      </c>
      <c r="AA102" s="70">
        <f t="shared" si="57"/>
        <v>0</v>
      </c>
      <c r="AB102" s="77">
        <f t="shared" si="58"/>
        <v>0</v>
      </c>
      <c r="AC102" s="70">
        <f t="shared" si="59"/>
        <v>0</v>
      </c>
      <c r="AD102" s="77">
        <f t="shared" si="60"/>
        <v>0</v>
      </c>
      <c r="AE102" s="70">
        <f t="shared" si="61"/>
        <v>0</v>
      </c>
      <c r="AF102" s="70">
        <f t="shared" si="62"/>
        <v>0</v>
      </c>
      <c r="AG102" s="70">
        <f t="shared" si="63"/>
        <v>0</v>
      </c>
    </row>
    <row r="103" spans="1:33" s="70" customFormat="1" ht="3.65" customHeight="1" x14ac:dyDescent="0.55000000000000004">
      <c r="A103" s="147"/>
      <c r="B103" s="91"/>
      <c r="C103" s="71"/>
      <c r="D103" s="151"/>
      <c r="E103" s="92"/>
      <c r="F103" s="71"/>
      <c r="G103" s="93"/>
      <c r="H103" s="93"/>
      <c r="I103" s="94"/>
      <c r="J103" s="156"/>
      <c r="K103" s="95"/>
      <c r="L103" s="156"/>
      <c r="M103" s="157"/>
      <c r="N103" s="267"/>
      <c r="O103" s="268"/>
      <c r="P103" s="268"/>
      <c r="Q103" s="268"/>
      <c r="R103" s="268"/>
      <c r="S103" s="267"/>
      <c r="T103" s="95"/>
      <c r="U103" s="95"/>
      <c r="V103" s="96"/>
      <c r="AB103" s="77"/>
      <c r="AD103" s="77"/>
    </row>
    <row r="104" spans="1:33" s="70" customFormat="1" ht="3.65" customHeight="1" x14ac:dyDescent="0.55000000000000004">
      <c r="A104" s="147"/>
      <c r="B104" s="91"/>
      <c r="C104" s="71"/>
      <c r="D104" s="151"/>
      <c r="E104" s="92"/>
      <c r="F104" s="71"/>
      <c r="G104" s="93"/>
      <c r="H104" s="93"/>
      <c r="I104" s="94"/>
      <c r="J104" s="156"/>
      <c r="K104" s="95"/>
      <c r="L104" s="156"/>
      <c r="M104" s="157"/>
      <c r="N104" s="267"/>
      <c r="O104" s="268"/>
      <c r="P104" s="268"/>
      <c r="Q104" s="268"/>
      <c r="R104" s="268"/>
      <c r="S104" s="267"/>
      <c r="T104" s="95"/>
      <c r="U104" s="95"/>
      <c r="V104" s="96"/>
      <c r="AB104" s="77"/>
      <c r="AD104" s="77"/>
    </row>
    <row r="105" spans="1:33" s="70" customFormat="1" ht="3.65" customHeight="1" thickBot="1" x14ac:dyDescent="0.6">
      <c r="A105" s="147"/>
      <c r="B105" s="91"/>
      <c r="C105" s="71"/>
      <c r="D105" s="151"/>
      <c r="E105" s="92"/>
      <c r="F105" s="71"/>
      <c r="G105" s="93"/>
      <c r="H105" s="93"/>
      <c r="I105" s="94"/>
      <c r="J105" s="156"/>
      <c r="K105" s="95"/>
      <c r="L105" s="156"/>
      <c r="M105" s="157"/>
      <c r="N105" s="267"/>
      <c r="O105" s="268"/>
      <c r="P105" s="268"/>
      <c r="Q105" s="268"/>
      <c r="R105" s="268"/>
      <c r="S105" s="267"/>
      <c r="T105" s="95"/>
      <c r="U105" s="95"/>
      <c r="V105" s="96"/>
      <c r="AB105" s="77"/>
      <c r="AD105" s="77"/>
    </row>
    <row r="106" spans="1:33" s="70" customFormat="1" ht="3.65" customHeight="1" x14ac:dyDescent="0.55000000000000004">
      <c r="A106" s="147"/>
      <c r="B106" s="162"/>
      <c r="C106" s="164"/>
      <c r="D106" s="161"/>
      <c r="E106" s="163"/>
      <c r="F106" s="164"/>
      <c r="G106" s="165"/>
      <c r="H106" s="165"/>
      <c r="I106" s="166"/>
      <c r="J106" s="180"/>
      <c r="K106" s="167"/>
      <c r="L106" s="180"/>
      <c r="M106" s="181"/>
      <c r="N106" s="269"/>
      <c r="O106" s="270"/>
      <c r="P106" s="270"/>
      <c r="Q106" s="270"/>
      <c r="R106" s="270"/>
      <c r="S106" s="269"/>
      <c r="T106" s="167"/>
      <c r="U106" s="167"/>
      <c r="V106" s="168"/>
      <c r="AB106" s="77"/>
      <c r="AD106" s="77"/>
    </row>
    <row r="107" spans="1:33" s="70" customFormat="1" ht="3.65" customHeight="1" x14ac:dyDescent="0.55000000000000004">
      <c r="A107" s="147"/>
      <c r="B107" s="91"/>
      <c r="C107" s="71"/>
      <c r="D107" s="151"/>
      <c r="E107" s="92"/>
      <c r="F107" s="71"/>
      <c r="G107" s="93"/>
      <c r="H107" s="93"/>
      <c r="I107" s="94"/>
      <c r="J107" s="156"/>
      <c r="K107" s="95"/>
      <c r="L107" s="156"/>
      <c r="M107" s="157"/>
      <c r="N107" s="267"/>
      <c r="O107" s="268"/>
      <c r="P107" s="268"/>
      <c r="Q107" s="268"/>
      <c r="R107" s="268"/>
      <c r="S107" s="267"/>
      <c r="T107" s="95"/>
      <c r="U107" s="95"/>
      <c r="V107" s="96"/>
      <c r="AB107" s="77"/>
      <c r="AD107" s="77"/>
    </row>
    <row r="108" spans="1:33" s="70" customFormat="1" ht="3.65" customHeight="1" x14ac:dyDescent="0.55000000000000004">
      <c r="A108" s="147"/>
      <c r="B108" s="91"/>
      <c r="C108" s="71"/>
      <c r="D108" s="151"/>
      <c r="E108" s="92"/>
      <c r="F108" s="71"/>
      <c r="G108" s="93"/>
      <c r="H108" s="93"/>
      <c r="I108" s="94"/>
      <c r="J108" s="156"/>
      <c r="K108" s="95"/>
      <c r="L108" s="156"/>
      <c r="M108" s="157"/>
      <c r="N108" s="267"/>
      <c r="O108" s="268"/>
      <c r="P108" s="268"/>
      <c r="Q108" s="268"/>
      <c r="R108" s="268"/>
      <c r="S108" s="267"/>
      <c r="T108" s="95"/>
      <c r="U108" s="95"/>
      <c r="V108" s="96"/>
      <c r="AB108" s="77"/>
      <c r="AD108" s="77"/>
    </row>
    <row r="109" spans="1:33" ht="20" thickBot="1" x14ac:dyDescent="0.5">
      <c r="B109" s="6"/>
      <c r="C109" s="6"/>
      <c r="D109" s="122" t="str">
        <f>'変更シート（２回目）'!D109</f>
        <v>６人目</v>
      </c>
      <c r="E109" s="6"/>
      <c r="F109" s="6"/>
      <c r="N109" s="155"/>
      <c r="O109" s="154"/>
      <c r="P109" s="154"/>
      <c r="Q109" s="154"/>
      <c r="R109" s="154"/>
      <c r="S109" s="154"/>
      <c r="T109" s="154"/>
      <c r="U109" s="154"/>
      <c r="V109" s="155"/>
    </row>
    <row r="110" spans="1:33" s="70" customFormat="1" ht="48" customHeight="1" thickBot="1" x14ac:dyDescent="0.6">
      <c r="A110" s="78"/>
      <c r="B110" s="83" t="s">
        <v>94</v>
      </c>
      <c r="C110" s="83" t="s">
        <v>105</v>
      </c>
      <c r="D110" s="114" t="s">
        <v>107</v>
      </c>
      <c r="E110" s="88"/>
      <c r="F110" s="83" t="s">
        <v>93</v>
      </c>
      <c r="G110" s="84" t="s">
        <v>66</v>
      </c>
      <c r="H110" s="84" t="s">
        <v>67</v>
      </c>
      <c r="I110" s="81" t="s">
        <v>73</v>
      </c>
      <c r="J110" s="116" t="s">
        <v>173</v>
      </c>
      <c r="K110" s="116" t="s">
        <v>171</v>
      </c>
      <c r="L110" s="116" t="s">
        <v>109</v>
      </c>
      <c r="M110" s="116"/>
      <c r="N110" s="84" t="s">
        <v>75</v>
      </c>
      <c r="O110" s="84" t="s">
        <v>69</v>
      </c>
      <c r="P110" s="84" t="s">
        <v>68</v>
      </c>
      <c r="Q110" s="84" t="s">
        <v>70</v>
      </c>
      <c r="R110" s="84" t="s">
        <v>71</v>
      </c>
      <c r="S110" s="84" t="s">
        <v>15</v>
      </c>
      <c r="T110" s="121" t="s">
        <v>113</v>
      </c>
      <c r="U110" s="80" t="s">
        <v>74</v>
      </c>
      <c r="V110" s="69" t="s">
        <v>116</v>
      </c>
      <c r="Y110" s="70" t="s">
        <v>54</v>
      </c>
      <c r="Z110" s="70" t="s">
        <v>79</v>
      </c>
      <c r="AA110" s="70" t="s">
        <v>56</v>
      </c>
      <c r="AB110" s="70" t="s">
        <v>57</v>
      </c>
      <c r="AC110" s="71" t="s">
        <v>58</v>
      </c>
      <c r="AD110" s="70" t="s">
        <v>59</v>
      </c>
      <c r="AE110" s="70" t="s">
        <v>60</v>
      </c>
      <c r="AF110" s="70" t="s">
        <v>61</v>
      </c>
      <c r="AG110" s="70" t="s">
        <v>62</v>
      </c>
    </row>
    <row r="111" spans="1:33" s="70" customFormat="1" ht="20.5" customHeight="1" x14ac:dyDescent="0.55000000000000004">
      <c r="A111" s="315"/>
      <c r="B111" s="72" t="s">
        <v>96</v>
      </c>
      <c r="C111" s="184" t="str">
        <f>IF('変更シート（２回目）'!D111=0,'変更シート（２回目）'!C111,'変更シート（２回目）'!D111)</f>
        <v/>
      </c>
      <c r="D111" s="304"/>
      <c r="E111" s="89"/>
      <c r="F111" s="87">
        <v>1</v>
      </c>
      <c r="G111" s="73"/>
      <c r="H111" s="74"/>
      <c r="I111" s="75">
        <f t="shared" ref="I111:I122" si="65">IF(H111-G111+1&lt;10,IF(H111-G111+1&gt;0,H111-G111+1,"✕"),"✕")</f>
        <v>1</v>
      </c>
      <c r="J111" s="119" t="str">
        <f>IF('変更シート（２回目）'!L111="なし",'変更シート（２回目）'!J111,'変更シート（２回目）'!N111)</f>
        <v>【住宅手当】</v>
      </c>
      <c r="K111" s="117">
        <f>'変更シート（２回目）'!T111</f>
        <v>0</v>
      </c>
      <c r="L111" s="300" t="s">
        <v>108</v>
      </c>
      <c r="M111" s="332" t="s">
        <v>110</v>
      </c>
      <c r="N111" s="283" t="s">
        <v>20</v>
      </c>
      <c r="O111" s="284"/>
      <c r="P111" s="284"/>
      <c r="Q111" s="284"/>
      <c r="R111" s="284"/>
      <c r="S111" s="285" t="s">
        <v>17</v>
      </c>
      <c r="T111" s="76">
        <f>IF(L111="【あり】",IF(N111="【住宅手当】",AC111,IF(N111="【宿舎借上げ】",AG111,0)),K111)</f>
        <v>0</v>
      </c>
      <c r="U111" s="76">
        <f t="shared" ref="U111:U122" si="66">I111*T111</f>
        <v>0</v>
      </c>
      <c r="V111" s="286"/>
      <c r="X111" s="70" t="str">
        <f t="shared" ref="X111:X122" si="67">IF(L111="【あり】",N111,J111)</f>
        <v>【住宅手当】</v>
      </c>
      <c r="Y111" s="70">
        <f t="shared" ref="Y111:Y122" si="68">IF(S111="標準エリア",1/2,(IF(S111="加算エリア",2/3,0)))</f>
        <v>0.5</v>
      </c>
      <c r="Z111" s="70">
        <f t="shared" ref="Z111:Z122" si="69">P111*Y111</f>
        <v>0</v>
      </c>
      <c r="AA111" s="70">
        <f t="shared" ref="AA111:AA122" si="70">IF(Z111&gt;=(IF(S111="標準エリア",10000,IF(S111="加算エリア",14000,0))),IF(S111="標準エリア",10000,IF(S111="加算エリア",14000,0)),Z111)</f>
        <v>0</v>
      </c>
      <c r="AB111" s="77">
        <f t="shared" ref="AB111:AB122" si="71">O111-P111</f>
        <v>0</v>
      </c>
      <c r="AC111" s="70">
        <f t="shared" ref="AC111:AC122" si="72">IF(AA111&gt;=AB111,AB111,AA111)</f>
        <v>0</v>
      </c>
      <c r="AD111" s="77">
        <f t="shared" ref="AD111:AD122" si="73">Q111-R111</f>
        <v>0</v>
      </c>
      <c r="AE111" s="70">
        <f t="shared" ref="AE111:AE122" si="74">AD111*Y111</f>
        <v>0</v>
      </c>
      <c r="AF111" s="70">
        <f t="shared" ref="AF111:AF122" si="75">IF(AE111&gt;=(IF(S111="標準エリア",10000,14000)),(IF(S111="標準エリア",10000,14000)),AE111)</f>
        <v>0</v>
      </c>
      <c r="AG111" s="70">
        <f t="shared" ref="AG111:AG122" si="76">IF(AF111&gt;=R111,R111,AF111)</f>
        <v>0</v>
      </c>
    </row>
    <row r="112" spans="1:33" s="70" customFormat="1" ht="20.5" customHeight="1" x14ac:dyDescent="0.55000000000000004">
      <c r="A112" s="315"/>
      <c r="B112" s="101" t="s">
        <v>97</v>
      </c>
      <c r="C112" s="102" t="str">
        <f>IF('変更シート（２回目）'!D112=0,'変更シート（２回目）'!C112,'変更シート（２回目）'!D112)</f>
        <v/>
      </c>
      <c r="D112" s="301"/>
      <c r="E112" s="90"/>
      <c r="F112" s="102">
        <v>2</v>
      </c>
      <c r="G112" s="104"/>
      <c r="H112" s="105"/>
      <c r="I112" s="106">
        <f t="shared" si="65"/>
        <v>1</v>
      </c>
      <c r="J112" s="118" t="str">
        <f>IF('変更シート（２回目）'!L112="なし",'変更シート（２回目）'!J112,'変更シート（２回目）'!N112)</f>
        <v>【住宅手当】</v>
      </c>
      <c r="K112" s="107">
        <f>'変更シート（２回目）'!T112</f>
        <v>0</v>
      </c>
      <c r="L112" s="300" t="s">
        <v>108</v>
      </c>
      <c r="M112" s="333"/>
      <c r="N112" s="288" t="s">
        <v>20</v>
      </c>
      <c r="O112" s="289"/>
      <c r="P112" s="289"/>
      <c r="Q112" s="289"/>
      <c r="R112" s="289"/>
      <c r="S112" s="290" t="s">
        <v>17</v>
      </c>
      <c r="T112" s="107">
        <f>IF(L112="【あり】",IF(N112="【住宅手当】",AC112,IF(N112="【宿舎借上げ】",AG112,0)),K112)</f>
        <v>0</v>
      </c>
      <c r="U112" s="107">
        <f t="shared" si="66"/>
        <v>0</v>
      </c>
      <c r="V112" s="291"/>
      <c r="X112" s="70" t="str">
        <f t="shared" si="67"/>
        <v>【住宅手当】</v>
      </c>
      <c r="Y112" s="70">
        <f t="shared" si="68"/>
        <v>0.5</v>
      </c>
      <c r="Z112" s="70">
        <f t="shared" si="69"/>
        <v>0</v>
      </c>
      <c r="AA112" s="70">
        <f t="shared" si="70"/>
        <v>0</v>
      </c>
      <c r="AB112" s="77">
        <f t="shared" si="71"/>
        <v>0</v>
      </c>
      <c r="AC112" s="70">
        <f t="shared" si="72"/>
        <v>0</v>
      </c>
      <c r="AD112" s="77">
        <f t="shared" si="73"/>
        <v>0</v>
      </c>
      <c r="AE112" s="70">
        <f t="shared" si="74"/>
        <v>0</v>
      </c>
      <c r="AF112" s="70">
        <f t="shared" si="75"/>
        <v>0</v>
      </c>
      <c r="AG112" s="70">
        <f t="shared" si="76"/>
        <v>0</v>
      </c>
    </row>
    <row r="113" spans="1:33" s="70" customFormat="1" ht="20.5" customHeight="1" x14ac:dyDescent="0.55000000000000004">
      <c r="A113" s="315"/>
      <c r="B113" s="101" t="s">
        <v>106</v>
      </c>
      <c r="C113" s="103" t="str">
        <f>IF('変更シート（２回目）'!D113=0,'変更シート（２回目）'!C113,'変更シート（２回目）'!D113)</f>
        <v/>
      </c>
      <c r="D113" s="301"/>
      <c r="E113" s="89"/>
      <c r="F113" s="102">
        <v>3</v>
      </c>
      <c r="G113" s="104"/>
      <c r="H113" s="105"/>
      <c r="I113" s="106">
        <f t="shared" si="65"/>
        <v>1</v>
      </c>
      <c r="J113" s="118" t="str">
        <f>IF('変更シート（２回目）'!L113="なし",'変更シート（２回目）'!J113,'変更シート（２回目）'!N113)</f>
        <v>【住宅手当】</v>
      </c>
      <c r="K113" s="107">
        <f>'変更シート（２回目）'!T113</f>
        <v>0</v>
      </c>
      <c r="L113" s="300" t="s">
        <v>108</v>
      </c>
      <c r="M113" s="333"/>
      <c r="N113" s="288" t="s">
        <v>20</v>
      </c>
      <c r="O113" s="289"/>
      <c r="P113" s="289"/>
      <c r="Q113" s="289"/>
      <c r="R113" s="289"/>
      <c r="S113" s="290" t="s">
        <v>17</v>
      </c>
      <c r="T113" s="107">
        <f t="shared" ref="T113:T122" si="77">IF(L113="【あり】",IF(N113="【住宅手当】",AC113,IF(N113="【宿舎借上げ】",AG113,0)),K113)</f>
        <v>0</v>
      </c>
      <c r="U113" s="107">
        <f t="shared" si="66"/>
        <v>0</v>
      </c>
      <c r="V113" s="291"/>
      <c r="X113" s="70" t="str">
        <f t="shared" si="67"/>
        <v>【住宅手当】</v>
      </c>
      <c r="Y113" s="70">
        <f t="shared" si="68"/>
        <v>0.5</v>
      </c>
      <c r="Z113" s="70">
        <f t="shared" si="69"/>
        <v>0</v>
      </c>
      <c r="AA113" s="70">
        <f t="shared" si="70"/>
        <v>0</v>
      </c>
      <c r="AB113" s="77">
        <f t="shared" si="71"/>
        <v>0</v>
      </c>
      <c r="AC113" s="70">
        <f t="shared" si="72"/>
        <v>0</v>
      </c>
      <c r="AD113" s="77">
        <f t="shared" si="73"/>
        <v>0</v>
      </c>
      <c r="AE113" s="70">
        <f t="shared" si="74"/>
        <v>0</v>
      </c>
      <c r="AF113" s="70">
        <f t="shared" si="75"/>
        <v>0</v>
      </c>
      <c r="AG113" s="70">
        <f t="shared" si="76"/>
        <v>0</v>
      </c>
    </row>
    <row r="114" spans="1:33" s="70" customFormat="1" ht="20.5" customHeight="1" x14ac:dyDescent="0.55000000000000004">
      <c r="A114" s="315"/>
      <c r="B114" s="323" t="s">
        <v>101</v>
      </c>
      <c r="C114" s="347" t="str">
        <f>IF('変更シート（２回目）'!D114=0,'変更シート（２回目）'!C114,'変更シート（２回目）'!D114)</f>
        <v/>
      </c>
      <c r="D114" s="329"/>
      <c r="E114" s="90"/>
      <c r="F114" s="102">
        <v>4</v>
      </c>
      <c r="G114" s="104"/>
      <c r="H114" s="105"/>
      <c r="I114" s="106">
        <f t="shared" si="65"/>
        <v>1</v>
      </c>
      <c r="J114" s="118" t="str">
        <f>IF('変更シート（２回目）'!L114="なし",'変更シート（２回目）'!J114,'変更シート（２回目）'!N114)</f>
        <v>【住宅手当】</v>
      </c>
      <c r="K114" s="107">
        <f>'変更シート（２回目）'!T114</f>
        <v>0</v>
      </c>
      <c r="L114" s="300" t="s">
        <v>108</v>
      </c>
      <c r="M114" s="333"/>
      <c r="N114" s="288" t="s">
        <v>20</v>
      </c>
      <c r="O114" s="289"/>
      <c r="P114" s="289"/>
      <c r="Q114" s="289"/>
      <c r="R114" s="289"/>
      <c r="S114" s="290" t="s">
        <v>17</v>
      </c>
      <c r="T114" s="107">
        <f t="shared" si="77"/>
        <v>0</v>
      </c>
      <c r="U114" s="107">
        <f t="shared" si="66"/>
        <v>0</v>
      </c>
      <c r="V114" s="291"/>
      <c r="X114" s="70" t="str">
        <f t="shared" si="67"/>
        <v>【住宅手当】</v>
      </c>
      <c r="Y114" s="70">
        <f t="shared" si="68"/>
        <v>0.5</v>
      </c>
      <c r="Z114" s="70">
        <f t="shared" si="69"/>
        <v>0</v>
      </c>
      <c r="AA114" s="70">
        <f t="shared" si="70"/>
        <v>0</v>
      </c>
      <c r="AB114" s="77">
        <f t="shared" si="71"/>
        <v>0</v>
      </c>
      <c r="AC114" s="70">
        <f t="shared" si="72"/>
        <v>0</v>
      </c>
      <c r="AD114" s="77">
        <f t="shared" si="73"/>
        <v>0</v>
      </c>
      <c r="AE114" s="70">
        <f t="shared" si="74"/>
        <v>0</v>
      </c>
      <c r="AF114" s="70">
        <f t="shared" si="75"/>
        <v>0</v>
      </c>
      <c r="AG114" s="70">
        <f t="shared" si="76"/>
        <v>0</v>
      </c>
    </row>
    <row r="115" spans="1:33" s="70" customFormat="1" ht="20.5" customHeight="1" x14ac:dyDescent="0.55000000000000004">
      <c r="A115" s="315"/>
      <c r="B115" s="324"/>
      <c r="C115" s="348"/>
      <c r="D115" s="330"/>
      <c r="E115" s="89"/>
      <c r="F115" s="102">
        <v>5</v>
      </c>
      <c r="G115" s="104"/>
      <c r="H115" s="105"/>
      <c r="I115" s="106">
        <f t="shared" si="65"/>
        <v>1</v>
      </c>
      <c r="J115" s="118" t="str">
        <f>IF('変更シート（２回目）'!L115="なし",'変更シート（２回目）'!J115,'変更シート（２回目）'!N115)</f>
        <v>【住宅手当】</v>
      </c>
      <c r="K115" s="107">
        <f>'変更シート（２回目）'!T115</f>
        <v>0</v>
      </c>
      <c r="L115" s="300" t="s">
        <v>108</v>
      </c>
      <c r="M115" s="333"/>
      <c r="N115" s="288" t="s">
        <v>20</v>
      </c>
      <c r="O115" s="289"/>
      <c r="P115" s="289"/>
      <c r="Q115" s="289"/>
      <c r="R115" s="289"/>
      <c r="S115" s="290" t="s">
        <v>17</v>
      </c>
      <c r="T115" s="107">
        <f t="shared" si="77"/>
        <v>0</v>
      </c>
      <c r="U115" s="107">
        <f t="shared" si="66"/>
        <v>0</v>
      </c>
      <c r="V115" s="291"/>
      <c r="X115" s="70" t="str">
        <f t="shared" si="67"/>
        <v>【住宅手当】</v>
      </c>
      <c r="Y115" s="70">
        <f t="shared" si="68"/>
        <v>0.5</v>
      </c>
      <c r="Z115" s="70">
        <f t="shared" si="69"/>
        <v>0</v>
      </c>
      <c r="AA115" s="70">
        <f t="shared" si="70"/>
        <v>0</v>
      </c>
      <c r="AB115" s="77">
        <f t="shared" si="71"/>
        <v>0</v>
      </c>
      <c r="AC115" s="70">
        <f t="shared" si="72"/>
        <v>0</v>
      </c>
      <c r="AD115" s="77">
        <f t="shared" si="73"/>
        <v>0</v>
      </c>
      <c r="AE115" s="70">
        <f t="shared" si="74"/>
        <v>0</v>
      </c>
      <c r="AF115" s="70">
        <f t="shared" si="75"/>
        <v>0</v>
      </c>
      <c r="AG115" s="70">
        <f t="shared" si="76"/>
        <v>0</v>
      </c>
    </row>
    <row r="116" spans="1:33" s="70" customFormat="1" ht="20.5" customHeight="1" thickBot="1" x14ac:dyDescent="0.6">
      <c r="A116" s="315"/>
      <c r="B116" s="325"/>
      <c r="C116" s="349"/>
      <c r="D116" s="331"/>
      <c r="E116" s="90"/>
      <c r="F116" s="102">
        <v>6</v>
      </c>
      <c r="G116" s="104"/>
      <c r="H116" s="105"/>
      <c r="I116" s="106">
        <f t="shared" si="65"/>
        <v>1</v>
      </c>
      <c r="J116" s="118" t="str">
        <f>IF('変更シート（２回目）'!L116="なし",'変更シート（２回目）'!J116,'変更シート（２回目）'!N116)</f>
        <v>【住宅手当】</v>
      </c>
      <c r="K116" s="107">
        <f>'変更シート（２回目）'!T116</f>
        <v>0</v>
      </c>
      <c r="L116" s="300" t="s">
        <v>108</v>
      </c>
      <c r="M116" s="333"/>
      <c r="N116" s="288" t="s">
        <v>20</v>
      </c>
      <c r="O116" s="289"/>
      <c r="P116" s="289"/>
      <c r="Q116" s="289"/>
      <c r="R116" s="289"/>
      <c r="S116" s="290" t="s">
        <v>17</v>
      </c>
      <c r="T116" s="107">
        <f t="shared" si="77"/>
        <v>0</v>
      </c>
      <c r="U116" s="107">
        <f t="shared" si="66"/>
        <v>0</v>
      </c>
      <c r="V116" s="291"/>
      <c r="X116" s="70" t="str">
        <f t="shared" si="67"/>
        <v>【住宅手当】</v>
      </c>
      <c r="Y116" s="70">
        <f t="shared" si="68"/>
        <v>0.5</v>
      </c>
      <c r="Z116" s="70">
        <f t="shared" si="69"/>
        <v>0</v>
      </c>
      <c r="AA116" s="70">
        <f t="shared" si="70"/>
        <v>0</v>
      </c>
      <c r="AB116" s="77">
        <f t="shared" si="71"/>
        <v>0</v>
      </c>
      <c r="AC116" s="70">
        <f t="shared" si="72"/>
        <v>0</v>
      </c>
      <c r="AD116" s="77">
        <f t="shared" si="73"/>
        <v>0</v>
      </c>
      <c r="AE116" s="70">
        <f t="shared" si="74"/>
        <v>0</v>
      </c>
      <c r="AF116" s="70">
        <f t="shared" si="75"/>
        <v>0</v>
      </c>
      <c r="AG116" s="70">
        <f t="shared" si="76"/>
        <v>0</v>
      </c>
    </row>
    <row r="117" spans="1:33" s="70" customFormat="1" ht="20.5" customHeight="1" x14ac:dyDescent="0.55000000000000004">
      <c r="A117" s="338"/>
      <c r="B117" s="99"/>
      <c r="C117" s="99"/>
      <c r="D117" s="99"/>
      <c r="E117" s="97"/>
      <c r="F117" s="102">
        <v>7</v>
      </c>
      <c r="G117" s="104"/>
      <c r="H117" s="105"/>
      <c r="I117" s="106">
        <f t="shared" si="65"/>
        <v>1</v>
      </c>
      <c r="J117" s="118" t="str">
        <f>IF('変更シート（２回目）'!L117="なし",'変更シート（２回目）'!J117,'変更シート（２回目）'!N117)</f>
        <v>【住宅手当】</v>
      </c>
      <c r="K117" s="107">
        <f>'変更シート（２回目）'!T117</f>
        <v>0</v>
      </c>
      <c r="L117" s="300" t="s">
        <v>108</v>
      </c>
      <c r="M117" s="333"/>
      <c r="N117" s="288" t="s">
        <v>20</v>
      </c>
      <c r="O117" s="289"/>
      <c r="P117" s="289"/>
      <c r="Q117" s="289"/>
      <c r="R117" s="289"/>
      <c r="S117" s="290" t="s">
        <v>17</v>
      </c>
      <c r="T117" s="107">
        <f t="shared" si="77"/>
        <v>0</v>
      </c>
      <c r="U117" s="107">
        <f t="shared" si="66"/>
        <v>0</v>
      </c>
      <c r="V117" s="291"/>
      <c r="X117" s="70" t="str">
        <f t="shared" si="67"/>
        <v>【住宅手当】</v>
      </c>
      <c r="Y117" s="70">
        <f t="shared" si="68"/>
        <v>0.5</v>
      </c>
      <c r="Z117" s="70">
        <f t="shared" si="69"/>
        <v>0</v>
      </c>
      <c r="AA117" s="70">
        <f t="shared" si="70"/>
        <v>0</v>
      </c>
      <c r="AB117" s="77">
        <f t="shared" si="71"/>
        <v>0</v>
      </c>
      <c r="AC117" s="70">
        <f t="shared" si="72"/>
        <v>0</v>
      </c>
      <c r="AD117" s="77">
        <f t="shared" si="73"/>
        <v>0</v>
      </c>
      <c r="AE117" s="70">
        <f t="shared" si="74"/>
        <v>0</v>
      </c>
      <c r="AF117" s="70">
        <f t="shared" si="75"/>
        <v>0</v>
      </c>
      <c r="AG117" s="70">
        <f t="shared" si="76"/>
        <v>0</v>
      </c>
    </row>
    <row r="118" spans="1:33" s="70" customFormat="1" ht="20.5" customHeight="1" thickBot="1" x14ac:dyDescent="0.6">
      <c r="A118" s="338"/>
      <c r="B118" s="100"/>
      <c r="C118" s="100"/>
      <c r="D118" s="100"/>
      <c r="E118" s="98"/>
      <c r="F118" s="102">
        <v>8</v>
      </c>
      <c r="G118" s="104"/>
      <c r="H118" s="105"/>
      <c r="I118" s="106">
        <f t="shared" si="65"/>
        <v>1</v>
      </c>
      <c r="J118" s="118" t="str">
        <f>IF('変更シート（２回目）'!L118="なし",'変更シート（２回目）'!J118,'変更シート（２回目）'!N118)</f>
        <v>【住宅手当】</v>
      </c>
      <c r="K118" s="107">
        <f>'変更シート（２回目）'!T118</f>
        <v>0</v>
      </c>
      <c r="L118" s="300" t="s">
        <v>108</v>
      </c>
      <c r="M118" s="333"/>
      <c r="N118" s="288" t="s">
        <v>20</v>
      </c>
      <c r="O118" s="289"/>
      <c r="P118" s="289"/>
      <c r="Q118" s="289"/>
      <c r="R118" s="289"/>
      <c r="S118" s="290" t="s">
        <v>17</v>
      </c>
      <c r="T118" s="107">
        <f t="shared" si="77"/>
        <v>0</v>
      </c>
      <c r="U118" s="107">
        <f t="shared" si="66"/>
        <v>0</v>
      </c>
      <c r="V118" s="291"/>
      <c r="X118" s="70" t="str">
        <f t="shared" si="67"/>
        <v>【住宅手当】</v>
      </c>
      <c r="Y118" s="70">
        <f t="shared" si="68"/>
        <v>0.5</v>
      </c>
      <c r="Z118" s="70">
        <f t="shared" si="69"/>
        <v>0</v>
      </c>
      <c r="AA118" s="70">
        <f t="shared" si="70"/>
        <v>0</v>
      </c>
      <c r="AB118" s="77">
        <f t="shared" si="71"/>
        <v>0</v>
      </c>
      <c r="AC118" s="70">
        <f t="shared" si="72"/>
        <v>0</v>
      </c>
      <c r="AD118" s="77">
        <f t="shared" si="73"/>
        <v>0</v>
      </c>
      <c r="AE118" s="70">
        <f t="shared" si="74"/>
        <v>0</v>
      </c>
      <c r="AF118" s="70">
        <f t="shared" si="75"/>
        <v>0</v>
      </c>
      <c r="AG118" s="70">
        <f t="shared" si="76"/>
        <v>0</v>
      </c>
    </row>
    <row r="119" spans="1:33" s="70" customFormat="1" ht="20.5" customHeight="1" thickBot="1" x14ac:dyDescent="0.6">
      <c r="A119" s="315"/>
      <c r="B119" s="172" t="str">
        <f>IF(D112=0,C112,D112)</f>
        <v/>
      </c>
      <c r="C119" s="173" t="s">
        <v>164</v>
      </c>
      <c r="D119" s="174"/>
      <c r="E119" s="89"/>
      <c r="F119" s="102">
        <v>9</v>
      </c>
      <c r="G119" s="104"/>
      <c r="H119" s="105"/>
      <c r="I119" s="106">
        <f t="shared" si="65"/>
        <v>1</v>
      </c>
      <c r="J119" s="118" t="str">
        <f>IF('変更シート（２回目）'!L119="なし",'変更シート（２回目）'!J119,'変更シート（２回目）'!N119)</f>
        <v>【住宅手当】</v>
      </c>
      <c r="K119" s="107">
        <f>'変更シート（２回目）'!T119</f>
        <v>0</v>
      </c>
      <c r="L119" s="300" t="s">
        <v>108</v>
      </c>
      <c r="M119" s="333"/>
      <c r="N119" s="288" t="s">
        <v>20</v>
      </c>
      <c r="O119" s="289"/>
      <c r="P119" s="289"/>
      <c r="Q119" s="289"/>
      <c r="R119" s="289"/>
      <c r="S119" s="290" t="s">
        <v>17</v>
      </c>
      <c r="T119" s="107">
        <f t="shared" si="77"/>
        <v>0</v>
      </c>
      <c r="U119" s="107">
        <f t="shared" si="66"/>
        <v>0</v>
      </c>
      <c r="V119" s="291"/>
      <c r="X119" s="70" t="str">
        <f t="shared" si="67"/>
        <v>【住宅手当】</v>
      </c>
      <c r="Y119" s="70">
        <f t="shared" si="68"/>
        <v>0.5</v>
      </c>
      <c r="Z119" s="70">
        <f t="shared" si="69"/>
        <v>0</v>
      </c>
      <c r="AA119" s="70">
        <f t="shared" si="70"/>
        <v>0</v>
      </c>
      <c r="AB119" s="77">
        <f t="shared" si="71"/>
        <v>0</v>
      </c>
      <c r="AC119" s="70">
        <f t="shared" si="72"/>
        <v>0</v>
      </c>
      <c r="AD119" s="77">
        <f t="shared" si="73"/>
        <v>0</v>
      </c>
      <c r="AE119" s="70">
        <f t="shared" si="74"/>
        <v>0</v>
      </c>
      <c r="AF119" s="70">
        <f t="shared" si="75"/>
        <v>0</v>
      </c>
      <c r="AG119" s="70">
        <f t="shared" si="76"/>
        <v>0</v>
      </c>
    </row>
    <row r="120" spans="1:33" s="70" customFormat="1" ht="20.5" customHeight="1" thickBot="1" x14ac:dyDescent="0.6">
      <c r="A120" s="315"/>
      <c r="B120" s="174" t="s">
        <v>5</v>
      </c>
      <c r="C120" s="175">
        <f>'変更シート（２回目）'!D120</f>
        <v>12</v>
      </c>
      <c r="D120" s="176">
        <f>COUNTIF(X111:X122,"&lt;&gt;【補助対象外】")</f>
        <v>12</v>
      </c>
      <c r="E120" s="90"/>
      <c r="F120" s="102">
        <v>10</v>
      </c>
      <c r="G120" s="104"/>
      <c r="H120" s="105"/>
      <c r="I120" s="106">
        <f t="shared" si="65"/>
        <v>1</v>
      </c>
      <c r="J120" s="118" t="str">
        <f>IF('変更シート（２回目）'!L120="なし",'変更シート（２回目）'!J120,'変更シート（２回目）'!N120)</f>
        <v>【住宅手当】</v>
      </c>
      <c r="K120" s="107">
        <f>'変更シート（２回目）'!T120</f>
        <v>0</v>
      </c>
      <c r="L120" s="300" t="s">
        <v>108</v>
      </c>
      <c r="M120" s="333"/>
      <c r="N120" s="288" t="s">
        <v>20</v>
      </c>
      <c r="O120" s="289"/>
      <c r="P120" s="289"/>
      <c r="Q120" s="289"/>
      <c r="R120" s="289"/>
      <c r="S120" s="290" t="s">
        <v>17</v>
      </c>
      <c r="T120" s="107">
        <f t="shared" si="77"/>
        <v>0</v>
      </c>
      <c r="U120" s="107">
        <f t="shared" si="66"/>
        <v>0</v>
      </c>
      <c r="V120" s="291"/>
      <c r="X120" s="70" t="str">
        <f t="shared" si="67"/>
        <v>【住宅手当】</v>
      </c>
      <c r="Y120" s="70">
        <f t="shared" si="68"/>
        <v>0.5</v>
      </c>
      <c r="Z120" s="70">
        <f t="shared" si="69"/>
        <v>0</v>
      </c>
      <c r="AA120" s="70">
        <f t="shared" si="70"/>
        <v>0</v>
      </c>
      <c r="AB120" s="77">
        <f t="shared" si="71"/>
        <v>0</v>
      </c>
      <c r="AC120" s="70">
        <f t="shared" si="72"/>
        <v>0</v>
      </c>
      <c r="AD120" s="77">
        <f t="shared" si="73"/>
        <v>0</v>
      </c>
      <c r="AE120" s="70">
        <f t="shared" si="74"/>
        <v>0</v>
      </c>
      <c r="AF120" s="70">
        <f t="shared" si="75"/>
        <v>0</v>
      </c>
      <c r="AG120" s="70">
        <f t="shared" si="76"/>
        <v>0</v>
      </c>
    </row>
    <row r="121" spans="1:33" s="70" customFormat="1" ht="20.5" customHeight="1" thickBot="1" x14ac:dyDescent="0.6">
      <c r="A121" s="315"/>
      <c r="B121" s="89" t="s">
        <v>114</v>
      </c>
      <c r="C121" s="182">
        <f>ROUNDDOWN(SUM(K111:K122),-3)</f>
        <v>0</v>
      </c>
      <c r="D121" s="177">
        <f>ROUNDDOWN(SUM(T111:T122),-3)</f>
        <v>0</v>
      </c>
      <c r="E121" s="89"/>
      <c r="F121" s="102">
        <v>11</v>
      </c>
      <c r="G121" s="104"/>
      <c r="H121" s="105"/>
      <c r="I121" s="106">
        <f t="shared" si="65"/>
        <v>1</v>
      </c>
      <c r="J121" s="118" t="str">
        <f>IF('変更シート（２回目）'!L121="なし",'変更シート（２回目）'!J121,'変更シート（２回目）'!N121)</f>
        <v>【住宅手当】</v>
      </c>
      <c r="K121" s="107">
        <f>'変更シート（２回目）'!T121</f>
        <v>0</v>
      </c>
      <c r="L121" s="300" t="s">
        <v>108</v>
      </c>
      <c r="M121" s="333"/>
      <c r="N121" s="288" t="s">
        <v>20</v>
      </c>
      <c r="O121" s="289"/>
      <c r="P121" s="289"/>
      <c r="Q121" s="289"/>
      <c r="R121" s="289"/>
      <c r="S121" s="290" t="s">
        <v>17</v>
      </c>
      <c r="T121" s="107">
        <f t="shared" si="77"/>
        <v>0</v>
      </c>
      <c r="U121" s="107">
        <f t="shared" si="66"/>
        <v>0</v>
      </c>
      <c r="V121" s="291"/>
      <c r="X121" s="70" t="str">
        <f t="shared" si="67"/>
        <v>【住宅手当】</v>
      </c>
      <c r="Y121" s="70">
        <f t="shared" si="68"/>
        <v>0.5</v>
      </c>
      <c r="Z121" s="70">
        <f t="shared" si="69"/>
        <v>0</v>
      </c>
      <c r="AA121" s="70">
        <f t="shared" si="70"/>
        <v>0</v>
      </c>
      <c r="AB121" s="77">
        <f t="shared" si="71"/>
        <v>0</v>
      </c>
      <c r="AC121" s="70">
        <f t="shared" si="72"/>
        <v>0</v>
      </c>
      <c r="AD121" s="77">
        <f t="shared" si="73"/>
        <v>0</v>
      </c>
      <c r="AE121" s="70">
        <f t="shared" si="74"/>
        <v>0</v>
      </c>
      <c r="AF121" s="70">
        <f t="shared" si="75"/>
        <v>0</v>
      </c>
      <c r="AG121" s="70">
        <f t="shared" si="76"/>
        <v>0</v>
      </c>
    </row>
    <row r="122" spans="1:33" s="70" customFormat="1" ht="20.5" customHeight="1" thickBot="1" x14ac:dyDescent="0.6">
      <c r="A122" s="315"/>
      <c r="B122" s="183" t="s">
        <v>115</v>
      </c>
      <c r="C122" s="178"/>
      <c r="D122" s="179">
        <f>D121-C121</f>
        <v>0</v>
      </c>
      <c r="E122" s="90"/>
      <c r="F122" s="108">
        <v>12</v>
      </c>
      <c r="G122" s="109"/>
      <c r="H122" s="110"/>
      <c r="I122" s="111">
        <f t="shared" si="65"/>
        <v>1</v>
      </c>
      <c r="J122" s="120" t="str">
        <f>IF('変更シート（２回目）'!L122="なし",'変更シート（２回目）'!J122,'変更シート（２回目）'!N122)</f>
        <v>【住宅手当】</v>
      </c>
      <c r="K122" s="112">
        <f>'変更シート（２回目）'!T122</f>
        <v>0</v>
      </c>
      <c r="L122" s="303" t="s">
        <v>108</v>
      </c>
      <c r="M122" s="334"/>
      <c r="N122" s="295" t="s">
        <v>20</v>
      </c>
      <c r="O122" s="296"/>
      <c r="P122" s="296"/>
      <c r="Q122" s="296"/>
      <c r="R122" s="296"/>
      <c r="S122" s="297" t="s">
        <v>17</v>
      </c>
      <c r="T122" s="112">
        <f t="shared" si="77"/>
        <v>0</v>
      </c>
      <c r="U122" s="112">
        <f t="shared" si="66"/>
        <v>0</v>
      </c>
      <c r="V122" s="298"/>
      <c r="X122" s="70" t="str">
        <f t="shared" si="67"/>
        <v>【住宅手当】</v>
      </c>
      <c r="Y122" s="70">
        <f t="shared" si="68"/>
        <v>0.5</v>
      </c>
      <c r="Z122" s="70">
        <f t="shared" si="69"/>
        <v>0</v>
      </c>
      <c r="AA122" s="70">
        <f t="shared" si="70"/>
        <v>0</v>
      </c>
      <c r="AB122" s="77">
        <f t="shared" si="71"/>
        <v>0</v>
      </c>
      <c r="AC122" s="70">
        <f t="shared" si="72"/>
        <v>0</v>
      </c>
      <c r="AD122" s="77">
        <f t="shared" si="73"/>
        <v>0</v>
      </c>
      <c r="AE122" s="70">
        <f t="shared" si="74"/>
        <v>0</v>
      </c>
      <c r="AF122" s="70">
        <f t="shared" si="75"/>
        <v>0</v>
      </c>
      <c r="AG122" s="70">
        <f t="shared" si="76"/>
        <v>0</v>
      </c>
    </row>
    <row r="123" spans="1:33" s="70" customFormat="1" ht="3.65" customHeight="1" x14ac:dyDescent="0.55000000000000004">
      <c r="A123" s="147"/>
      <c r="B123" s="91"/>
      <c r="C123" s="71"/>
      <c r="D123" s="151"/>
      <c r="E123" s="92"/>
      <c r="F123" s="71"/>
      <c r="G123" s="93"/>
      <c r="H123" s="93"/>
      <c r="I123" s="94"/>
      <c r="J123" s="156"/>
      <c r="K123" s="95"/>
      <c r="L123" s="156"/>
      <c r="M123" s="157"/>
      <c r="N123" s="267"/>
      <c r="O123" s="268"/>
      <c r="P123" s="268"/>
      <c r="Q123" s="268"/>
      <c r="R123" s="268"/>
      <c r="S123" s="267"/>
      <c r="T123" s="95"/>
      <c r="U123" s="95"/>
      <c r="V123" s="96"/>
      <c r="AB123" s="77"/>
      <c r="AD123" s="77"/>
    </row>
    <row r="124" spans="1:33" s="70" customFormat="1" ht="3.65" customHeight="1" x14ac:dyDescent="0.55000000000000004">
      <c r="A124" s="147"/>
      <c r="B124" s="91"/>
      <c r="C124" s="71"/>
      <c r="D124" s="151"/>
      <c r="E124" s="92"/>
      <c r="F124" s="71"/>
      <c r="G124" s="93"/>
      <c r="H124" s="93"/>
      <c r="I124" s="94"/>
      <c r="J124" s="156"/>
      <c r="K124" s="95"/>
      <c r="L124" s="156"/>
      <c r="M124" s="157"/>
      <c r="N124" s="267"/>
      <c r="O124" s="268"/>
      <c r="P124" s="268"/>
      <c r="Q124" s="268"/>
      <c r="R124" s="268"/>
      <c r="S124" s="267"/>
      <c r="T124" s="95"/>
      <c r="U124" s="95"/>
      <c r="V124" s="96"/>
      <c r="AB124" s="77"/>
      <c r="AD124" s="77"/>
    </row>
    <row r="125" spans="1:33" s="70" customFormat="1" ht="3.65" customHeight="1" thickBot="1" x14ac:dyDescent="0.6">
      <c r="A125" s="147"/>
      <c r="B125" s="91"/>
      <c r="C125" s="71"/>
      <c r="D125" s="151"/>
      <c r="E125" s="92"/>
      <c r="F125" s="71"/>
      <c r="G125" s="93"/>
      <c r="H125" s="93"/>
      <c r="I125" s="94"/>
      <c r="J125" s="156"/>
      <c r="K125" s="95"/>
      <c r="L125" s="156"/>
      <c r="M125" s="157"/>
      <c r="N125" s="267"/>
      <c r="O125" s="268"/>
      <c r="P125" s="268"/>
      <c r="Q125" s="268"/>
      <c r="R125" s="268"/>
      <c r="S125" s="267"/>
      <c r="T125" s="95"/>
      <c r="U125" s="95"/>
      <c r="V125" s="96"/>
      <c r="AB125" s="77"/>
      <c r="AD125" s="77"/>
    </row>
    <row r="126" spans="1:33" s="70" customFormat="1" ht="3.65" customHeight="1" x14ac:dyDescent="0.55000000000000004">
      <c r="A126" s="147"/>
      <c r="B126" s="162"/>
      <c r="C126" s="164"/>
      <c r="D126" s="161"/>
      <c r="E126" s="163"/>
      <c r="F126" s="164"/>
      <c r="G126" s="165"/>
      <c r="H126" s="165"/>
      <c r="I126" s="166"/>
      <c r="J126" s="180"/>
      <c r="K126" s="167"/>
      <c r="L126" s="180"/>
      <c r="M126" s="181"/>
      <c r="N126" s="269"/>
      <c r="O126" s="270"/>
      <c r="P126" s="270"/>
      <c r="Q126" s="270"/>
      <c r="R126" s="270"/>
      <c r="S126" s="269"/>
      <c r="T126" s="167"/>
      <c r="U126" s="167"/>
      <c r="V126" s="168"/>
      <c r="AB126" s="77"/>
      <c r="AD126" s="77"/>
    </row>
    <row r="127" spans="1:33" s="70" customFormat="1" ht="3.65" customHeight="1" x14ac:dyDescent="0.55000000000000004">
      <c r="A127" s="147"/>
      <c r="B127" s="91"/>
      <c r="C127" s="71"/>
      <c r="D127" s="151"/>
      <c r="E127" s="92"/>
      <c r="F127" s="71"/>
      <c r="G127" s="93"/>
      <c r="H127" s="93"/>
      <c r="I127" s="94"/>
      <c r="J127" s="156"/>
      <c r="K127" s="95"/>
      <c r="L127" s="156"/>
      <c r="M127" s="157"/>
      <c r="N127" s="267"/>
      <c r="O127" s="268"/>
      <c r="P127" s="268"/>
      <c r="Q127" s="268"/>
      <c r="R127" s="268"/>
      <c r="S127" s="267"/>
      <c r="T127" s="95"/>
      <c r="U127" s="95"/>
      <c r="V127" s="96"/>
      <c r="AB127" s="77"/>
      <c r="AD127" s="77"/>
    </row>
    <row r="128" spans="1:33" s="70" customFormat="1" ht="3.65" customHeight="1" x14ac:dyDescent="0.55000000000000004">
      <c r="A128" s="147"/>
      <c r="B128" s="91"/>
      <c r="C128" s="71"/>
      <c r="D128" s="151"/>
      <c r="E128" s="92"/>
      <c r="F128" s="71"/>
      <c r="G128" s="93"/>
      <c r="H128" s="93"/>
      <c r="I128" s="94"/>
      <c r="J128" s="156"/>
      <c r="K128" s="95"/>
      <c r="L128" s="156"/>
      <c r="M128" s="157"/>
      <c r="N128" s="267"/>
      <c r="O128" s="268"/>
      <c r="P128" s="268"/>
      <c r="Q128" s="268"/>
      <c r="R128" s="268"/>
      <c r="S128" s="267"/>
      <c r="T128" s="95"/>
      <c r="U128" s="95"/>
      <c r="V128" s="96"/>
      <c r="AB128" s="77"/>
      <c r="AD128" s="77"/>
    </row>
    <row r="129" spans="1:33" ht="20" thickBot="1" x14ac:dyDescent="0.5">
      <c r="B129" s="6"/>
      <c r="C129" s="6"/>
      <c r="D129" s="122" t="str">
        <f>'変更シート（２回目）'!D129</f>
        <v>７人目</v>
      </c>
      <c r="E129" s="6"/>
      <c r="F129" s="6"/>
      <c r="T129" s="154"/>
      <c r="U129" s="154"/>
      <c r="V129" s="155"/>
    </row>
    <row r="130" spans="1:33" s="70" customFormat="1" ht="48" customHeight="1" thickBot="1" x14ac:dyDescent="0.6">
      <c r="A130" s="78"/>
      <c r="B130" s="83" t="s">
        <v>94</v>
      </c>
      <c r="C130" s="83" t="s">
        <v>105</v>
      </c>
      <c r="D130" s="114" t="s">
        <v>107</v>
      </c>
      <c r="E130" s="88"/>
      <c r="F130" s="83" t="s">
        <v>93</v>
      </c>
      <c r="G130" s="84" t="s">
        <v>66</v>
      </c>
      <c r="H130" s="84" t="s">
        <v>67</v>
      </c>
      <c r="I130" s="81" t="s">
        <v>73</v>
      </c>
      <c r="J130" s="116" t="s">
        <v>173</v>
      </c>
      <c r="K130" s="116" t="s">
        <v>171</v>
      </c>
      <c r="L130" s="116" t="s">
        <v>109</v>
      </c>
      <c r="M130" s="116"/>
      <c r="N130" s="84" t="s">
        <v>75</v>
      </c>
      <c r="O130" s="84" t="s">
        <v>69</v>
      </c>
      <c r="P130" s="84" t="s">
        <v>68</v>
      </c>
      <c r="Q130" s="84" t="s">
        <v>70</v>
      </c>
      <c r="R130" s="84" t="s">
        <v>71</v>
      </c>
      <c r="S130" s="84" t="s">
        <v>15</v>
      </c>
      <c r="T130" s="121" t="s">
        <v>113</v>
      </c>
      <c r="U130" s="80" t="s">
        <v>74</v>
      </c>
      <c r="V130" s="69" t="s">
        <v>116</v>
      </c>
      <c r="Y130" s="70" t="s">
        <v>54</v>
      </c>
      <c r="Z130" s="70" t="s">
        <v>79</v>
      </c>
      <c r="AA130" s="70" t="s">
        <v>56</v>
      </c>
      <c r="AB130" s="70" t="s">
        <v>57</v>
      </c>
      <c r="AC130" s="71" t="s">
        <v>58</v>
      </c>
      <c r="AD130" s="70" t="s">
        <v>59</v>
      </c>
      <c r="AE130" s="70" t="s">
        <v>60</v>
      </c>
      <c r="AF130" s="70" t="s">
        <v>61</v>
      </c>
      <c r="AG130" s="70" t="s">
        <v>62</v>
      </c>
    </row>
    <row r="131" spans="1:33" s="70" customFormat="1" ht="20.5" customHeight="1" x14ac:dyDescent="0.55000000000000004">
      <c r="A131" s="315"/>
      <c r="B131" s="72" t="s">
        <v>96</v>
      </c>
      <c r="C131" s="184" t="str">
        <f>IF('変更シート（２回目）'!D131=0,'変更シート（２回目）'!C131,'変更シート（２回目）'!D131)</f>
        <v/>
      </c>
      <c r="D131" s="304"/>
      <c r="E131" s="89"/>
      <c r="F131" s="87">
        <v>1</v>
      </c>
      <c r="G131" s="73"/>
      <c r="H131" s="74"/>
      <c r="I131" s="75">
        <f t="shared" ref="I131:I142" si="78">IF(H131-G131+1&lt;10,IF(H131-G131+1&gt;0,H131-G131+1,"✕"),"✕")</f>
        <v>1</v>
      </c>
      <c r="J131" s="119" t="str">
        <f>IF('変更シート（２回目）'!L131="なし",'変更シート（２回目）'!J131,'変更シート（２回目）'!N131)</f>
        <v>【住宅手当】</v>
      </c>
      <c r="K131" s="117">
        <f>'変更シート（２回目）'!T131</f>
        <v>0</v>
      </c>
      <c r="L131" s="300" t="s">
        <v>108</v>
      </c>
      <c r="M131" s="332" t="s">
        <v>110</v>
      </c>
      <c r="N131" s="283" t="s">
        <v>20</v>
      </c>
      <c r="O131" s="284"/>
      <c r="P131" s="284"/>
      <c r="Q131" s="284"/>
      <c r="R131" s="284"/>
      <c r="S131" s="285" t="s">
        <v>17</v>
      </c>
      <c r="T131" s="76">
        <f>IF(L131="【あり】",IF(N131="【住宅手当】",AC131,IF(N131="【宿舎借上げ】",AG131,0)),K131)</f>
        <v>0</v>
      </c>
      <c r="U131" s="76">
        <f t="shared" ref="U131:U142" si="79">I131*T131</f>
        <v>0</v>
      </c>
      <c r="V131" s="286"/>
      <c r="X131" s="70" t="str">
        <f t="shared" ref="X131:X142" si="80">IF(L131="【あり】",N131,J131)</f>
        <v>【住宅手当】</v>
      </c>
      <c r="Y131" s="70">
        <f t="shared" ref="Y131:Y142" si="81">IF(S131="標準エリア",1/2,(IF(S131="加算エリア",2/3,0)))</f>
        <v>0.5</v>
      </c>
      <c r="Z131" s="70">
        <f t="shared" ref="Z131:Z142" si="82">P131*Y131</f>
        <v>0</v>
      </c>
      <c r="AA131" s="70">
        <f t="shared" ref="AA131:AA142" si="83">IF(Z131&gt;=(IF(S131="標準エリア",10000,IF(S131="加算エリア",14000,0))),IF(S131="標準エリア",10000,IF(S131="加算エリア",14000,0)),Z131)</f>
        <v>0</v>
      </c>
      <c r="AB131" s="77">
        <f t="shared" ref="AB131:AB142" si="84">O131-P131</f>
        <v>0</v>
      </c>
      <c r="AC131" s="70">
        <f t="shared" ref="AC131:AC142" si="85">IF(AA131&gt;=AB131,AB131,AA131)</f>
        <v>0</v>
      </c>
      <c r="AD131" s="77">
        <f t="shared" ref="AD131:AD142" si="86">Q131-R131</f>
        <v>0</v>
      </c>
      <c r="AE131" s="70">
        <f t="shared" ref="AE131:AE142" si="87">AD131*Y131</f>
        <v>0</v>
      </c>
      <c r="AF131" s="70">
        <f t="shared" ref="AF131:AF142" si="88">IF(AE131&gt;=(IF(S131="標準エリア",10000,14000)),(IF(S131="標準エリア",10000,14000)),AE131)</f>
        <v>0</v>
      </c>
      <c r="AG131" s="70">
        <f t="shared" ref="AG131:AG142" si="89">IF(AF131&gt;=R131,R131,AF131)</f>
        <v>0</v>
      </c>
    </row>
    <row r="132" spans="1:33" s="70" customFormat="1" ht="20.5" customHeight="1" x14ac:dyDescent="0.55000000000000004">
      <c r="A132" s="315"/>
      <c r="B132" s="101" t="s">
        <v>97</v>
      </c>
      <c r="C132" s="102" t="str">
        <f>IF('変更シート（２回目）'!D132=0,'変更シート（２回目）'!C132,'変更シート（２回目）'!D132)</f>
        <v/>
      </c>
      <c r="D132" s="301"/>
      <c r="E132" s="90"/>
      <c r="F132" s="102">
        <v>2</v>
      </c>
      <c r="G132" s="104"/>
      <c r="H132" s="105"/>
      <c r="I132" s="106">
        <f t="shared" si="78"/>
        <v>1</v>
      </c>
      <c r="J132" s="118" t="str">
        <f>IF('変更シート（２回目）'!L132="なし",'変更シート（２回目）'!J132,'変更シート（２回目）'!N132)</f>
        <v>【住宅手当】</v>
      </c>
      <c r="K132" s="107">
        <f>'変更シート（２回目）'!T132</f>
        <v>0</v>
      </c>
      <c r="L132" s="300" t="s">
        <v>108</v>
      </c>
      <c r="M132" s="333"/>
      <c r="N132" s="288" t="s">
        <v>20</v>
      </c>
      <c r="O132" s="289"/>
      <c r="P132" s="289"/>
      <c r="Q132" s="289"/>
      <c r="R132" s="289"/>
      <c r="S132" s="290" t="s">
        <v>17</v>
      </c>
      <c r="T132" s="107">
        <f>IF(L132="【あり】",IF(N132="【住宅手当】",AC132,IF(N132="【宿舎借上げ】",AG132,0)),K132)</f>
        <v>0</v>
      </c>
      <c r="U132" s="107">
        <f t="shared" si="79"/>
        <v>0</v>
      </c>
      <c r="V132" s="291"/>
      <c r="X132" s="70" t="str">
        <f t="shared" si="80"/>
        <v>【住宅手当】</v>
      </c>
      <c r="Y132" s="70">
        <f t="shared" si="81"/>
        <v>0.5</v>
      </c>
      <c r="Z132" s="70">
        <f t="shared" si="82"/>
        <v>0</v>
      </c>
      <c r="AA132" s="70">
        <f t="shared" si="83"/>
        <v>0</v>
      </c>
      <c r="AB132" s="77">
        <f t="shared" si="84"/>
        <v>0</v>
      </c>
      <c r="AC132" s="70">
        <f t="shared" si="85"/>
        <v>0</v>
      </c>
      <c r="AD132" s="77">
        <f t="shared" si="86"/>
        <v>0</v>
      </c>
      <c r="AE132" s="70">
        <f t="shared" si="87"/>
        <v>0</v>
      </c>
      <c r="AF132" s="70">
        <f t="shared" si="88"/>
        <v>0</v>
      </c>
      <c r="AG132" s="70">
        <f t="shared" si="89"/>
        <v>0</v>
      </c>
    </row>
    <row r="133" spans="1:33" s="70" customFormat="1" ht="20.5" customHeight="1" x14ac:dyDescent="0.55000000000000004">
      <c r="A133" s="315"/>
      <c r="B133" s="101" t="s">
        <v>106</v>
      </c>
      <c r="C133" s="103" t="str">
        <f>IF('変更シート（２回目）'!D133=0,'変更シート（２回目）'!C133,'変更シート（２回目）'!D133)</f>
        <v/>
      </c>
      <c r="D133" s="301"/>
      <c r="E133" s="89"/>
      <c r="F133" s="102">
        <v>3</v>
      </c>
      <c r="G133" s="104"/>
      <c r="H133" s="105"/>
      <c r="I133" s="106">
        <f t="shared" si="78"/>
        <v>1</v>
      </c>
      <c r="J133" s="118" t="str">
        <f>IF('変更シート（２回目）'!L133="なし",'変更シート（２回目）'!J133,'変更シート（２回目）'!N133)</f>
        <v>【住宅手当】</v>
      </c>
      <c r="K133" s="107">
        <f>'変更シート（２回目）'!T133</f>
        <v>0</v>
      </c>
      <c r="L133" s="300" t="s">
        <v>108</v>
      </c>
      <c r="M133" s="333"/>
      <c r="N133" s="288" t="s">
        <v>20</v>
      </c>
      <c r="O133" s="289"/>
      <c r="P133" s="289"/>
      <c r="Q133" s="289"/>
      <c r="R133" s="289"/>
      <c r="S133" s="290" t="s">
        <v>17</v>
      </c>
      <c r="T133" s="107">
        <f t="shared" ref="T133:T142" si="90">IF(L133="【あり】",IF(N133="【住宅手当】",AC133,IF(N133="【宿舎借上げ】",AG133,0)),K133)</f>
        <v>0</v>
      </c>
      <c r="U133" s="107">
        <f t="shared" si="79"/>
        <v>0</v>
      </c>
      <c r="V133" s="291"/>
      <c r="X133" s="70" t="str">
        <f t="shared" si="80"/>
        <v>【住宅手当】</v>
      </c>
      <c r="Y133" s="70">
        <f t="shared" si="81"/>
        <v>0.5</v>
      </c>
      <c r="Z133" s="70">
        <f t="shared" si="82"/>
        <v>0</v>
      </c>
      <c r="AA133" s="70">
        <f t="shared" si="83"/>
        <v>0</v>
      </c>
      <c r="AB133" s="77">
        <f t="shared" si="84"/>
        <v>0</v>
      </c>
      <c r="AC133" s="70">
        <f t="shared" si="85"/>
        <v>0</v>
      </c>
      <c r="AD133" s="77">
        <f t="shared" si="86"/>
        <v>0</v>
      </c>
      <c r="AE133" s="70">
        <f t="shared" si="87"/>
        <v>0</v>
      </c>
      <c r="AF133" s="70">
        <f t="shared" si="88"/>
        <v>0</v>
      </c>
      <c r="AG133" s="70">
        <f t="shared" si="89"/>
        <v>0</v>
      </c>
    </row>
    <row r="134" spans="1:33" s="70" customFormat="1" ht="20.5" customHeight="1" x14ac:dyDescent="0.55000000000000004">
      <c r="A134" s="315"/>
      <c r="B134" s="323" t="s">
        <v>101</v>
      </c>
      <c r="C134" s="347" t="str">
        <f>IF('変更シート（２回目）'!D134=0,'変更シート（２回目）'!C134,'変更シート（２回目）'!D134)</f>
        <v/>
      </c>
      <c r="D134" s="329"/>
      <c r="E134" s="90"/>
      <c r="F134" s="102">
        <v>4</v>
      </c>
      <c r="G134" s="104"/>
      <c r="H134" s="105"/>
      <c r="I134" s="106">
        <f t="shared" si="78"/>
        <v>1</v>
      </c>
      <c r="J134" s="118" t="str">
        <f>IF('変更シート（２回目）'!L134="なし",'変更シート（２回目）'!J134,'変更シート（２回目）'!N134)</f>
        <v>【住宅手当】</v>
      </c>
      <c r="K134" s="107">
        <f>'変更シート（２回目）'!T134</f>
        <v>0</v>
      </c>
      <c r="L134" s="300" t="s">
        <v>108</v>
      </c>
      <c r="M134" s="333"/>
      <c r="N134" s="288" t="s">
        <v>20</v>
      </c>
      <c r="O134" s="289"/>
      <c r="P134" s="289"/>
      <c r="Q134" s="289"/>
      <c r="R134" s="289"/>
      <c r="S134" s="290" t="s">
        <v>17</v>
      </c>
      <c r="T134" s="107">
        <f t="shared" si="90"/>
        <v>0</v>
      </c>
      <c r="U134" s="107">
        <f t="shared" si="79"/>
        <v>0</v>
      </c>
      <c r="V134" s="291"/>
      <c r="X134" s="70" t="str">
        <f t="shared" si="80"/>
        <v>【住宅手当】</v>
      </c>
      <c r="Y134" s="70">
        <f t="shared" si="81"/>
        <v>0.5</v>
      </c>
      <c r="Z134" s="70">
        <f t="shared" si="82"/>
        <v>0</v>
      </c>
      <c r="AA134" s="70">
        <f t="shared" si="83"/>
        <v>0</v>
      </c>
      <c r="AB134" s="77">
        <f t="shared" si="84"/>
        <v>0</v>
      </c>
      <c r="AC134" s="70">
        <f t="shared" si="85"/>
        <v>0</v>
      </c>
      <c r="AD134" s="77">
        <f t="shared" si="86"/>
        <v>0</v>
      </c>
      <c r="AE134" s="70">
        <f t="shared" si="87"/>
        <v>0</v>
      </c>
      <c r="AF134" s="70">
        <f t="shared" si="88"/>
        <v>0</v>
      </c>
      <c r="AG134" s="70">
        <f t="shared" si="89"/>
        <v>0</v>
      </c>
    </row>
    <row r="135" spans="1:33" s="70" customFormat="1" ht="20.5" customHeight="1" x14ac:dyDescent="0.55000000000000004">
      <c r="A135" s="315"/>
      <c r="B135" s="324"/>
      <c r="C135" s="348"/>
      <c r="D135" s="330"/>
      <c r="E135" s="89"/>
      <c r="F135" s="102">
        <v>5</v>
      </c>
      <c r="G135" s="104"/>
      <c r="H135" s="105"/>
      <c r="I135" s="106">
        <f t="shared" si="78"/>
        <v>1</v>
      </c>
      <c r="J135" s="118" t="str">
        <f>IF('変更シート（２回目）'!L135="なし",'変更シート（２回目）'!J135,'変更シート（２回目）'!N135)</f>
        <v>【住宅手当】</v>
      </c>
      <c r="K135" s="107">
        <f>'変更シート（２回目）'!T135</f>
        <v>0</v>
      </c>
      <c r="L135" s="300" t="s">
        <v>108</v>
      </c>
      <c r="M135" s="333"/>
      <c r="N135" s="288" t="s">
        <v>20</v>
      </c>
      <c r="O135" s="289"/>
      <c r="P135" s="289"/>
      <c r="Q135" s="289"/>
      <c r="R135" s="289"/>
      <c r="S135" s="290" t="s">
        <v>17</v>
      </c>
      <c r="T135" s="107">
        <f t="shared" si="90"/>
        <v>0</v>
      </c>
      <c r="U135" s="107">
        <f t="shared" si="79"/>
        <v>0</v>
      </c>
      <c r="V135" s="291"/>
      <c r="X135" s="70" t="str">
        <f t="shared" si="80"/>
        <v>【住宅手当】</v>
      </c>
      <c r="Y135" s="70">
        <f t="shared" si="81"/>
        <v>0.5</v>
      </c>
      <c r="Z135" s="70">
        <f t="shared" si="82"/>
        <v>0</v>
      </c>
      <c r="AA135" s="70">
        <f t="shared" si="83"/>
        <v>0</v>
      </c>
      <c r="AB135" s="77">
        <f t="shared" si="84"/>
        <v>0</v>
      </c>
      <c r="AC135" s="70">
        <f t="shared" si="85"/>
        <v>0</v>
      </c>
      <c r="AD135" s="77">
        <f t="shared" si="86"/>
        <v>0</v>
      </c>
      <c r="AE135" s="70">
        <f t="shared" si="87"/>
        <v>0</v>
      </c>
      <c r="AF135" s="70">
        <f t="shared" si="88"/>
        <v>0</v>
      </c>
      <c r="AG135" s="70">
        <f t="shared" si="89"/>
        <v>0</v>
      </c>
    </row>
    <row r="136" spans="1:33" s="70" customFormat="1" ht="20.5" customHeight="1" thickBot="1" x14ac:dyDescent="0.6">
      <c r="A136" s="315"/>
      <c r="B136" s="325"/>
      <c r="C136" s="349"/>
      <c r="D136" s="331"/>
      <c r="E136" s="90"/>
      <c r="F136" s="102">
        <v>6</v>
      </c>
      <c r="G136" s="104"/>
      <c r="H136" s="105"/>
      <c r="I136" s="106">
        <f t="shared" si="78"/>
        <v>1</v>
      </c>
      <c r="J136" s="118" t="str">
        <f>IF('変更シート（２回目）'!L136="なし",'変更シート（２回目）'!J136,'変更シート（２回目）'!N136)</f>
        <v>【住宅手当】</v>
      </c>
      <c r="K136" s="107">
        <f>'変更シート（２回目）'!T136</f>
        <v>0</v>
      </c>
      <c r="L136" s="300" t="s">
        <v>108</v>
      </c>
      <c r="M136" s="333"/>
      <c r="N136" s="288" t="s">
        <v>20</v>
      </c>
      <c r="O136" s="289"/>
      <c r="P136" s="289"/>
      <c r="Q136" s="289"/>
      <c r="R136" s="289"/>
      <c r="S136" s="290" t="s">
        <v>17</v>
      </c>
      <c r="T136" s="107">
        <f t="shared" si="90"/>
        <v>0</v>
      </c>
      <c r="U136" s="107">
        <f t="shared" si="79"/>
        <v>0</v>
      </c>
      <c r="V136" s="291"/>
      <c r="X136" s="70" t="str">
        <f t="shared" si="80"/>
        <v>【住宅手当】</v>
      </c>
      <c r="Y136" s="70">
        <f t="shared" si="81"/>
        <v>0.5</v>
      </c>
      <c r="Z136" s="70">
        <f t="shared" si="82"/>
        <v>0</v>
      </c>
      <c r="AA136" s="70">
        <f t="shared" si="83"/>
        <v>0</v>
      </c>
      <c r="AB136" s="77">
        <f t="shared" si="84"/>
        <v>0</v>
      </c>
      <c r="AC136" s="70">
        <f t="shared" si="85"/>
        <v>0</v>
      </c>
      <c r="AD136" s="77">
        <f t="shared" si="86"/>
        <v>0</v>
      </c>
      <c r="AE136" s="70">
        <f t="shared" si="87"/>
        <v>0</v>
      </c>
      <c r="AF136" s="70">
        <f t="shared" si="88"/>
        <v>0</v>
      </c>
      <c r="AG136" s="70">
        <f t="shared" si="89"/>
        <v>0</v>
      </c>
    </row>
    <row r="137" spans="1:33" s="70" customFormat="1" ht="20.5" customHeight="1" x14ac:dyDescent="0.55000000000000004">
      <c r="A137" s="338"/>
      <c r="B137" s="99"/>
      <c r="C137" s="99"/>
      <c r="D137" s="99"/>
      <c r="E137" s="97"/>
      <c r="F137" s="102">
        <v>7</v>
      </c>
      <c r="G137" s="104"/>
      <c r="H137" s="105"/>
      <c r="I137" s="106">
        <f t="shared" si="78"/>
        <v>1</v>
      </c>
      <c r="J137" s="118" t="str">
        <f>IF('変更シート（２回目）'!L137="なし",'変更シート（２回目）'!J137,'変更シート（２回目）'!N137)</f>
        <v>【住宅手当】</v>
      </c>
      <c r="K137" s="107">
        <f>'変更シート（２回目）'!T137</f>
        <v>0</v>
      </c>
      <c r="L137" s="300" t="s">
        <v>108</v>
      </c>
      <c r="M137" s="333"/>
      <c r="N137" s="288" t="s">
        <v>20</v>
      </c>
      <c r="O137" s="289"/>
      <c r="P137" s="289"/>
      <c r="Q137" s="289"/>
      <c r="R137" s="289"/>
      <c r="S137" s="290" t="s">
        <v>17</v>
      </c>
      <c r="T137" s="107">
        <f t="shared" si="90"/>
        <v>0</v>
      </c>
      <c r="U137" s="107">
        <f t="shared" si="79"/>
        <v>0</v>
      </c>
      <c r="V137" s="291"/>
      <c r="X137" s="70" t="str">
        <f t="shared" si="80"/>
        <v>【住宅手当】</v>
      </c>
      <c r="Y137" s="70">
        <f t="shared" si="81"/>
        <v>0.5</v>
      </c>
      <c r="Z137" s="70">
        <f t="shared" si="82"/>
        <v>0</v>
      </c>
      <c r="AA137" s="70">
        <f t="shared" si="83"/>
        <v>0</v>
      </c>
      <c r="AB137" s="77">
        <f t="shared" si="84"/>
        <v>0</v>
      </c>
      <c r="AC137" s="70">
        <f t="shared" si="85"/>
        <v>0</v>
      </c>
      <c r="AD137" s="77">
        <f t="shared" si="86"/>
        <v>0</v>
      </c>
      <c r="AE137" s="70">
        <f t="shared" si="87"/>
        <v>0</v>
      </c>
      <c r="AF137" s="70">
        <f t="shared" si="88"/>
        <v>0</v>
      </c>
      <c r="AG137" s="70">
        <f t="shared" si="89"/>
        <v>0</v>
      </c>
    </row>
    <row r="138" spans="1:33" s="70" customFormat="1" ht="20.5" customHeight="1" thickBot="1" x14ac:dyDescent="0.6">
      <c r="A138" s="338"/>
      <c r="B138" s="100"/>
      <c r="C138" s="100"/>
      <c r="D138" s="100"/>
      <c r="E138" s="98"/>
      <c r="F138" s="102">
        <v>8</v>
      </c>
      <c r="G138" s="104"/>
      <c r="H138" s="105"/>
      <c r="I138" s="106">
        <f t="shared" si="78"/>
        <v>1</v>
      </c>
      <c r="J138" s="118" t="str">
        <f>IF('変更シート（２回目）'!L138="なし",'変更シート（２回目）'!J138,'変更シート（２回目）'!N138)</f>
        <v>【住宅手当】</v>
      </c>
      <c r="K138" s="107">
        <f>'変更シート（２回目）'!T138</f>
        <v>0</v>
      </c>
      <c r="L138" s="300" t="s">
        <v>108</v>
      </c>
      <c r="M138" s="333"/>
      <c r="N138" s="288" t="s">
        <v>20</v>
      </c>
      <c r="O138" s="289"/>
      <c r="P138" s="289"/>
      <c r="Q138" s="289"/>
      <c r="R138" s="289"/>
      <c r="S138" s="290" t="s">
        <v>17</v>
      </c>
      <c r="T138" s="107">
        <f t="shared" si="90"/>
        <v>0</v>
      </c>
      <c r="U138" s="107">
        <f t="shared" si="79"/>
        <v>0</v>
      </c>
      <c r="V138" s="291"/>
      <c r="X138" s="70" t="str">
        <f t="shared" si="80"/>
        <v>【住宅手当】</v>
      </c>
      <c r="Y138" s="70">
        <f t="shared" si="81"/>
        <v>0.5</v>
      </c>
      <c r="Z138" s="70">
        <f t="shared" si="82"/>
        <v>0</v>
      </c>
      <c r="AA138" s="70">
        <f t="shared" si="83"/>
        <v>0</v>
      </c>
      <c r="AB138" s="77">
        <f t="shared" si="84"/>
        <v>0</v>
      </c>
      <c r="AC138" s="70">
        <f t="shared" si="85"/>
        <v>0</v>
      </c>
      <c r="AD138" s="77">
        <f t="shared" si="86"/>
        <v>0</v>
      </c>
      <c r="AE138" s="70">
        <f t="shared" si="87"/>
        <v>0</v>
      </c>
      <c r="AF138" s="70">
        <f t="shared" si="88"/>
        <v>0</v>
      </c>
      <c r="AG138" s="70">
        <f t="shared" si="89"/>
        <v>0</v>
      </c>
    </row>
    <row r="139" spans="1:33" s="70" customFormat="1" ht="20.5" customHeight="1" thickBot="1" x14ac:dyDescent="0.6">
      <c r="A139" s="315"/>
      <c r="B139" s="172" t="str">
        <f>IF(D132=0,C132,D132)</f>
        <v/>
      </c>
      <c r="C139" s="173" t="s">
        <v>164</v>
      </c>
      <c r="D139" s="174"/>
      <c r="E139" s="89"/>
      <c r="F139" s="102">
        <v>9</v>
      </c>
      <c r="G139" s="104"/>
      <c r="H139" s="105"/>
      <c r="I139" s="106">
        <f t="shared" si="78"/>
        <v>1</v>
      </c>
      <c r="J139" s="118" t="str">
        <f>IF('変更シート（２回目）'!L139="なし",'変更シート（２回目）'!J139,'変更シート（２回目）'!N139)</f>
        <v>【住宅手当】</v>
      </c>
      <c r="K139" s="107">
        <f>'変更シート（２回目）'!T139</f>
        <v>0</v>
      </c>
      <c r="L139" s="300" t="s">
        <v>108</v>
      </c>
      <c r="M139" s="333"/>
      <c r="N139" s="288" t="s">
        <v>20</v>
      </c>
      <c r="O139" s="289"/>
      <c r="P139" s="289"/>
      <c r="Q139" s="289"/>
      <c r="R139" s="289"/>
      <c r="S139" s="290" t="s">
        <v>17</v>
      </c>
      <c r="T139" s="107">
        <f t="shared" si="90"/>
        <v>0</v>
      </c>
      <c r="U139" s="107">
        <f t="shared" si="79"/>
        <v>0</v>
      </c>
      <c r="V139" s="291"/>
      <c r="X139" s="70" t="str">
        <f t="shared" si="80"/>
        <v>【住宅手当】</v>
      </c>
      <c r="Y139" s="70">
        <f t="shared" si="81"/>
        <v>0.5</v>
      </c>
      <c r="Z139" s="70">
        <f t="shared" si="82"/>
        <v>0</v>
      </c>
      <c r="AA139" s="70">
        <f t="shared" si="83"/>
        <v>0</v>
      </c>
      <c r="AB139" s="77">
        <f t="shared" si="84"/>
        <v>0</v>
      </c>
      <c r="AC139" s="70">
        <f t="shared" si="85"/>
        <v>0</v>
      </c>
      <c r="AD139" s="77">
        <f t="shared" si="86"/>
        <v>0</v>
      </c>
      <c r="AE139" s="70">
        <f t="shared" si="87"/>
        <v>0</v>
      </c>
      <c r="AF139" s="70">
        <f t="shared" si="88"/>
        <v>0</v>
      </c>
      <c r="AG139" s="70">
        <f t="shared" si="89"/>
        <v>0</v>
      </c>
    </row>
    <row r="140" spans="1:33" s="70" customFormat="1" ht="20.5" customHeight="1" thickBot="1" x14ac:dyDescent="0.6">
      <c r="A140" s="315"/>
      <c r="B140" s="174" t="s">
        <v>5</v>
      </c>
      <c r="C140" s="175">
        <f>'変更シート（２回目）'!D140</f>
        <v>12</v>
      </c>
      <c r="D140" s="176">
        <f>COUNTIF(X131:X142,"&lt;&gt;【補助対象外】")</f>
        <v>12</v>
      </c>
      <c r="E140" s="90"/>
      <c r="F140" s="102">
        <v>10</v>
      </c>
      <c r="G140" s="104"/>
      <c r="H140" s="105"/>
      <c r="I140" s="106">
        <f t="shared" si="78"/>
        <v>1</v>
      </c>
      <c r="J140" s="118" t="str">
        <f>IF('変更シート（２回目）'!L140="なし",'変更シート（２回目）'!J140,'変更シート（２回目）'!N140)</f>
        <v>【住宅手当】</v>
      </c>
      <c r="K140" s="107">
        <f>'変更シート（２回目）'!T140</f>
        <v>0</v>
      </c>
      <c r="L140" s="300" t="s">
        <v>108</v>
      </c>
      <c r="M140" s="333"/>
      <c r="N140" s="288" t="s">
        <v>20</v>
      </c>
      <c r="O140" s="289"/>
      <c r="P140" s="289"/>
      <c r="Q140" s="289"/>
      <c r="R140" s="289"/>
      <c r="S140" s="290" t="s">
        <v>17</v>
      </c>
      <c r="T140" s="107">
        <f t="shared" si="90"/>
        <v>0</v>
      </c>
      <c r="U140" s="107">
        <f t="shared" si="79"/>
        <v>0</v>
      </c>
      <c r="V140" s="291"/>
      <c r="X140" s="70" t="str">
        <f t="shared" si="80"/>
        <v>【住宅手当】</v>
      </c>
      <c r="Y140" s="70">
        <f t="shared" si="81"/>
        <v>0.5</v>
      </c>
      <c r="Z140" s="70">
        <f t="shared" si="82"/>
        <v>0</v>
      </c>
      <c r="AA140" s="70">
        <f t="shared" si="83"/>
        <v>0</v>
      </c>
      <c r="AB140" s="77">
        <f t="shared" si="84"/>
        <v>0</v>
      </c>
      <c r="AC140" s="70">
        <f t="shared" si="85"/>
        <v>0</v>
      </c>
      <c r="AD140" s="77">
        <f t="shared" si="86"/>
        <v>0</v>
      </c>
      <c r="AE140" s="70">
        <f t="shared" si="87"/>
        <v>0</v>
      </c>
      <c r="AF140" s="70">
        <f t="shared" si="88"/>
        <v>0</v>
      </c>
      <c r="AG140" s="70">
        <f t="shared" si="89"/>
        <v>0</v>
      </c>
    </row>
    <row r="141" spans="1:33" s="70" customFormat="1" ht="20.5" customHeight="1" thickBot="1" x14ac:dyDescent="0.6">
      <c r="A141" s="315"/>
      <c r="B141" s="89" t="s">
        <v>114</v>
      </c>
      <c r="C141" s="182">
        <f>ROUNDDOWN(SUM(K131:K142),-3)</f>
        <v>0</v>
      </c>
      <c r="D141" s="177">
        <f>ROUNDDOWN(SUM(T131:T142),-3)</f>
        <v>0</v>
      </c>
      <c r="E141" s="89"/>
      <c r="F141" s="102">
        <v>11</v>
      </c>
      <c r="G141" s="104"/>
      <c r="H141" s="105"/>
      <c r="I141" s="106">
        <f t="shared" si="78"/>
        <v>1</v>
      </c>
      <c r="J141" s="118" t="str">
        <f>IF('変更シート（２回目）'!L141="なし",'変更シート（２回目）'!J141,'変更シート（２回目）'!N141)</f>
        <v>【住宅手当】</v>
      </c>
      <c r="K141" s="107">
        <f>'変更シート（２回目）'!T141</f>
        <v>0</v>
      </c>
      <c r="L141" s="300" t="s">
        <v>108</v>
      </c>
      <c r="M141" s="333"/>
      <c r="N141" s="288" t="s">
        <v>20</v>
      </c>
      <c r="O141" s="289"/>
      <c r="P141" s="289"/>
      <c r="Q141" s="289"/>
      <c r="R141" s="289"/>
      <c r="S141" s="290" t="s">
        <v>17</v>
      </c>
      <c r="T141" s="107">
        <f t="shared" si="90"/>
        <v>0</v>
      </c>
      <c r="U141" s="107">
        <f t="shared" si="79"/>
        <v>0</v>
      </c>
      <c r="V141" s="291"/>
      <c r="X141" s="70" t="str">
        <f t="shared" si="80"/>
        <v>【住宅手当】</v>
      </c>
      <c r="Y141" s="70">
        <f t="shared" si="81"/>
        <v>0.5</v>
      </c>
      <c r="Z141" s="70">
        <f t="shared" si="82"/>
        <v>0</v>
      </c>
      <c r="AA141" s="70">
        <f t="shared" si="83"/>
        <v>0</v>
      </c>
      <c r="AB141" s="77">
        <f t="shared" si="84"/>
        <v>0</v>
      </c>
      <c r="AC141" s="70">
        <f t="shared" si="85"/>
        <v>0</v>
      </c>
      <c r="AD141" s="77">
        <f t="shared" si="86"/>
        <v>0</v>
      </c>
      <c r="AE141" s="70">
        <f t="shared" si="87"/>
        <v>0</v>
      </c>
      <c r="AF141" s="70">
        <f t="shared" si="88"/>
        <v>0</v>
      </c>
      <c r="AG141" s="70">
        <f t="shared" si="89"/>
        <v>0</v>
      </c>
    </row>
    <row r="142" spans="1:33" s="70" customFormat="1" ht="20.5" customHeight="1" thickBot="1" x14ac:dyDescent="0.6">
      <c r="A142" s="315"/>
      <c r="B142" s="183" t="s">
        <v>115</v>
      </c>
      <c r="C142" s="178"/>
      <c r="D142" s="179">
        <f>D141-C141</f>
        <v>0</v>
      </c>
      <c r="E142" s="90"/>
      <c r="F142" s="108">
        <v>12</v>
      </c>
      <c r="G142" s="109"/>
      <c r="H142" s="110"/>
      <c r="I142" s="111">
        <f t="shared" si="78"/>
        <v>1</v>
      </c>
      <c r="J142" s="120" t="str">
        <f>IF('変更シート（２回目）'!L142="なし",'変更シート（２回目）'!J142,'変更シート（２回目）'!N142)</f>
        <v>【住宅手当】</v>
      </c>
      <c r="K142" s="112">
        <f>'変更シート（２回目）'!T142</f>
        <v>0</v>
      </c>
      <c r="L142" s="303" t="s">
        <v>108</v>
      </c>
      <c r="M142" s="334"/>
      <c r="N142" s="295" t="s">
        <v>20</v>
      </c>
      <c r="O142" s="296"/>
      <c r="P142" s="296"/>
      <c r="Q142" s="296"/>
      <c r="R142" s="296"/>
      <c r="S142" s="297" t="s">
        <v>17</v>
      </c>
      <c r="T142" s="112">
        <f t="shared" si="90"/>
        <v>0</v>
      </c>
      <c r="U142" s="112">
        <f t="shared" si="79"/>
        <v>0</v>
      </c>
      <c r="V142" s="298"/>
      <c r="X142" s="70" t="str">
        <f t="shared" si="80"/>
        <v>【住宅手当】</v>
      </c>
      <c r="Y142" s="70">
        <f t="shared" si="81"/>
        <v>0.5</v>
      </c>
      <c r="Z142" s="70">
        <f t="shared" si="82"/>
        <v>0</v>
      </c>
      <c r="AA142" s="70">
        <f t="shared" si="83"/>
        <v>0</v>
      </c>
      <c r="AB142" s="77">
        <f t="shared" si="84"/>
        <v>0</v>
      </c>
      <c r="AC142" s="70">
        <f t="shared" si="85"/>
        <v>0</v>
      </c>
      <c r="AD142" s="77">
        <f t="shared" si="86"/>
        <v>0</v>
      </c>
      <c r="AE142" s="70">
        <f t="shared" si="87"/>
        <v>0</v>
      </c>
      <c r="AF142" s="70">
        <f t="shared" si="88"/>
        <v>0</v>
      </c>
      <c r="AG142" s="70">
        <f t="shared" si="89"/>
        <v>0</v>
      </c>
    </row>
    <row r="143" spans="1:33" s="70" customFormat="1" ht="3.65" customHeight="1" x14ac:dyDescent="0.55000000000000004">
      <c r="A143" s="147"/>
      <c r="B143" s="91"/>
      <c r="C143" s="71"/>
      <c r="D143" s="151"/>
      <c r="E143" s="92"/>
      <c r="F143" s="71"/>
      <c r="G143" s="93"/>
      <c r="H143" s="93"/>
      <c r="I143" s="94"/>
      <c r="J143" s="156"/>
      <c r="K143" s="95"/>
      <c r="L143" s="156"/>
      <c r="M143" s="157"/>
      <c r="N143" s="267"/>
      <c r="O143" s="268"/>
      <c r="P143" s="268"/>
      <c r="Q143" s="268"/>
      <c r="R143" s="268"/>
      <c r="S143" s="267"/>
      <c r="T143" s="95"/>
      <c r="U143" s="95"/>
      <c r="V143" s="96"/>
      <c r="AB143" s="77"/>
      <c r="AD143" s="77"/>
    </row>
    <row r="144" spans="1:33" s="70" customFormat="1" ht="3.65" customHeight="1" x14ac:dyDescent="0.55000000000000004">
      <c r="A144" s="147"/>
      <c r="B144" s="91"/>
      <c r="C144" s="71"/>
      <c r="D144" s="151"/>
      <c r="E144" s="92"/>
      <c r="F144" s="71"/>
      <c r="G144" s="93"/>
      <c r="H144" s="93"/>
      <c r="I144" s="94"/>
      <c r="J144" s="156"/>
      <c r="K144" s="95"/>
      <c r="L144" s="156"/>
      <c r="M144" s="157"/>
      <c r="N144" s="267"/>
      <c r="O144" s="268"/>
      <c r="P144" s="268"/>
      <c r="Q144" s="268"/>
      <c r="R144" s="268"/>
      <c r="S144" s="267"/>
      <c r="T144" s="95"/>
      <c r="U144" s="95"/>
      <c r="V144" s="96"/>
      <c r="AB144" s="77"/>
      <c r="AD144" s="77"/>
    </row>
    <row r="145" spans="1:33" s="70" customFormat="1" ht="3.65" customHeight="1" thickBot="1" x14ac:dyDescent="0.6">
      <c r="A145" s="147"/>
      <c r="B145" s="91"/>
      <c r="C145" s="71"/>
      <c r="D145" s="151"/>
      <c r="E145" s="92"/>
      <c r="F145" s="71"/>
      <c r="G145" s="93"/>
      <c r="H145" s="93"/>
      <c r="I145" s="94"/>
      <c r="J145" s="156"/>
      <c r="K145" s="95"/>
      <c r="L145" s="156"/>
      <c r="M145" s="157"/>
      <c r="N145" s="267"/>
      <c r="O145" s="268"/>
      <c r="P145" s="268"/>
      <c r="Q145" s="268"/>
      <c r="R145" s="268"/>
      <c r="S145" s="267"/>
      <c r="T145" s="95"/>
      <c r="U145" s="95"/>
      <c r="V145" s="96"/>
      <c r="AB145" s="77"/>
      <c r="AD145" s="77"/>
    </row>
    <row r="146" spans="1:33" s="70" customFormat="1" ht="3.65" customHeight="1" x14ac:dyDescent="0.55000000000000004">
      <c r="A146" s="147"/>
      <c r="B146" s="162"/>
      <c r="C146" s="164"/>
      <c r="D146" s="161"/>
      <c r="E146" s="163"/>
      <c r="F146" s="164"/>
      <c r="G146" s="165"/>
      <c r="H146" s="165"/>
      <c r="I146" s="166"/>
      <c r="J146" s="180"/>
      <c r="K146" s="167"/>
      <c r="L146" s="180"/>
      <c r="M146" s="181"/>
      <c r="N146" s="269"/>
      <c r="O146" s="270"/>
      <c r="P146" s="270"/>
      <c r="Q146" s="270"/>
      <c r="R146" s="270"/>
      <c r="S146" s="269"/>
      <c r="T146" s="167"/>
      <c r="U146" s="167"/>
      <c r="V146" s="168"/>
      <c r="AB146" s="77"/>
      <c r="AD146" s="77"/>
    </row>
    <row r="147" spans="1:33" s="70" customFormat="1" ht="3.65" customHeight="1" x14ac:dyDescent="0.55000000000000004">
      <c r="A147" s="147"/>
      <c r="B147" s="91"/>
      <c r="C147" s="71"/>
      <c r="D147" s="151"/>
      <c r="E147" s="92"/>
      <c r="F147" s="71"/>
      <c r="G147" s="93"/>
      <c r="H147" s="93"/>
      <c r="I147" s="94"/>
      <c r="J147" s="156"/>
      <c r="K147" s="95"/>
      <c r="L147" s="156"/>
      <c r="M147" s="157"/>
      <c r="N147" s="267"/>
      <c r="O147" s="268"/>
      <c r="P147" s="268"/>
      <c r="Q147" s="268"/>
      <c r="R147" s="268"/>
      <c r="S147" s="267"/>
      <c r="T147" s="95"/>
      <c r="U147" s="95"/>
      <c r="V147" s="96"/>
      <c r="AB147" s="77"/>
      <c r="AD147" s="77"/>
    </row>
    <row r="148" spans="1:33" s="70" customFormat="1" ht="3.65" customHeight="1" x14ac:dyDescent="0.55000000000000004">
      <c r="A148" s="147"/>
      <c r="B148" s="91"/>
      <c r="C148" s="71"/>
      <c r="D148" s="151"/>
      <c r="E148" s="92"/>
      <c r="F148" s="71"/>
      <c r="G148" s="93"/>
      <c r="H148" s="93"/>
      <c r="I148" s="94"/>
      <c r="J148" s="156"/>
      <c r="K148" s="95"/>
      <c r="L148" s="156"/>
      <c r="M148" s="157"/>
      <c r="N148" s="267"/>
      <c r="O148" s="268"/>
      <c r="P148" s="268"/>
      <c r="Q148" s="268"/>
      <c r="R148" s="268"/>
      <c r="S148" s="267"/>
      <c r="T148" s="95"/>
      <c r="U148" s="95"/>
      <c r="V148" s="96"/>
      <c r="AB148" s="77"/>
      <c r="AD148" s="77"/>
    </row>
    <row r="149" spans="1:33" ht="20" thickBot="1" x14ac:dyDescent="0.5">
      <c r="B149" s="6"/>
      <c r="C149" s="6"/>
      <c r="D149" s="122" t="str">
        <f>'変更シート（２回目）'!D149</f>
        <v>８人目</v>
      </c>
      <c r="E149" s="6"/>
      <c r="F149" s="6"/>
      <c r="N149" s="155"/>
      <c r="O149" s="154"/>
      <c r="P149" s="154"/>
      <c r="Q149" s="154"/>
      <c r="R149" s="154"/>
      <c r="S149" s="154"/>
      <c r="T149" s="154"/>
      <c r="U149" s="154"/>
      <c r="V149" s="155"/>
    </row>
    <row r="150" spans="1:33" s="70" customFormat="1" ht="48" customHeight="1" thickBot="1" x14ac:dyDescent="0.6">
      <c r="A150" s="78"/>
      <c r="B150" s="83" t="s">
        <v>94</v>
      </c>
      <c r="C150" s="83" t="s">
        <v>105</v>
      </c>
      <c r="D150" s="114" t="s">
        <v>107</v>
      </c>
      <c r="E150" s="88"/>
      <c r="F150" s="83" t="s">
        <v>93</v>
      </c>
      <c r="G150" s="84" t="s">
        <v>66</v>
      </c>
      <c r="H150" s="84" t="s">
        <v>67</v>
      </c>
      <c r="I150" s="81" t="s">
        <v>73</v>
      </c>
      <c r="J150" s="116" t="s">
        <v>173</v>
      </c>
      <c r="K150" s="116" t="s">
        <v>171</v>
      </c>
      <c r="L150" s="116" t="s">
        <v>109</v>
      </c>
      <c r="M150" s="116"/>
      <c r="N150" s="84" t="s">
        <v>75</v>
      </c>
      <c r="O150" s="84" t="s">
        <v>69</v>
      </c>
      <c r="P150" s="84" t="s">
        <v>68</v>
      </c>
      <c r="Q150" s="84" t="s">
        <v>70</v>
      </c>
      <c r="R150" s="84" t="s">
        <v>71</v>
      </c>
      <c r="S150" s="84" t="s">
        <v>15</v>
      </c>
      <c r="T150" s="121" t="s">
        <v>113</v>
      </c>
      <c r="U150" s="80" t="s">
        <v>74</v>
      </c>
      <c r="V150" s="69" t="s">
        <v>116</v>
      </c>
      <c r="Y150" s="70" t="s">
        <v>54</v>
      </c>
      <c r="Z150" s="70" t="s">
        <v>79</v>
      </c>
      <c r="AA150" s="70" t="s">
        <v>56</v>
      </c>
      <c r="AB150" s="70" t="s">
        <v>57</v>
      </c>
      <c r="AC150" s="71" t="s">
        <v>58</v>
      </c>
      <c r="AD150" s="70" t="s">
        <v>59</v>
      </c>
      <c r="AE150" s="70" t="s">
        <v>60</v>
      </c>
      <c r="AF150" s="70" t="s">
        <v>61</v>
      </c>
      <c r="AG150" s="70" t="s">
        <v>62</v>
      </c>
    </row>
    <row r="151" spans="1:33" s="70" customFormat="1" ht="20.5" customHeight="1" x14ac:dyDescent="0.55000000000000004">
      <c r="A151" s="315"/>
      <c r="B151" s="72" t="s">
        <v>96</v>
      </c>
      <c r="C151" s="184" t="str">
        <f>IF('変更シート（２回目）'!D151=0,'変更シート（２回目）'!C151,'変更シート（２回目）'!D151)</f>
        <v/>
      </c>
      <c r="D151" s="304"/>
      <c r="E151" s="89"/>
      <c r="F151" s="87">
        <v>1</v>
      </c>
      <c r="G151" s="73"/>
      <c r="H151" s="74"/>
      <c r="I151" s="75">
        <f t="shared" ref="I151:I162" si="91">IF(H151-G151+1&lt;10,IF(H151-G151+1&gt;0,H151-G151+1,"✕"),"✕")</f>
        <v>1</v>
      </c>
      <c r="J151" s="119" t="str">
        <f>IF('変更シート（２回目）'!L151="なし",'変更シート（２回目）'!J151,'変更シート（２回目）'!N151)</f>
        <v>【住宅手当】</v>
      </c>
      <c r="K151" s="117">
        <f>'変更シート（２回目）'!T151</f>
        <v>0</v>
      </c>
      <c r="L151" s="300" t="s">
        <v>108</v>
      </c>
      <c r="M151" s="332" t="s">
        <v>110</v>
      </c>
      <c r="N151" s="283" t="s">
        <v>20</v>
      </c>
      <c r="O151" s="284"/>
      <c r="P151" s="284"/>
      <c r="Q151" s="284"/>
      <c r="R151" s="284"/>
      <c r="S151" s="285" t="s">
        <v>17</v>
      </c>
      <c r="T151" s="76">
        <f>IF(L151="【あり】",IF(N151="【住宅手当】",AC151,IF(N151="【宿舎借上げ】",AG151,0)),K151)</f>
        <v>0</v>
      </c>
      <c r="U151" s="76">
        <f t="shared" ref="U151:U162" si="92">I151*T151</f>
        <v>0</v>
      </c>
      <c r="V151" s="286"/>
      <c r="X151" s="70" t="str">
        <f t="shared" ref="X151:X162" si="93">IF(L151="【あり】",N151,J151)</f>
        <v>【住宅手当】</v>
      </c>
      <c r="Y151" s="70">
        <f t="shared" ref="Y151:Y162" si="94">IF(S151="標準エリア",1/2,(IF(S151="加算エリア",2/3,0)))</f>
        <v>0.5</v>
      </c>
      <c r="Z151" s="70">
        <f t="shared" ref="Z151:Z162" si="95">P151*Y151</f>
        <v>0</v>
      </c>
      <c r="AA151" s="70">
        <f t="shared" ref="AA151:AA162" si="96">IF(Z151&gt;=(IF(S151="標準エリア",10000,IF(S151="加算エリア",14000,0))),IF(S151="標準エリア",10000,IF(S151="加算エリア",14000,0)),Z151)</f>
        <v>0</v>
      </c>
      <c r="AB151" s="77">
        <f t="shared" ref="AB151:AB162" si="97">O151-P151</f>
        <v>0</v>
      </c>
      <c r="AC151" s="70">
        <f t="shared" ref="AC151:AC162" si="98">IF(AA151&gt;=AB151,AB151,AA151)</f>
        <v>0</v>
      </c>
      <c r="AD151" s="77">
        <f t="shared" ref="AD151:AD162" si="99">Q151-R151</f>
        <v>0</v>
      </c>
      <c r="AE151" s="70">
        <f t="shared" ref="AE151:AE162" si="100">AD151*Y151</f>
        <v>0</v>
      </c>
      <c r="AF151" s="70">
        <f t="shared" ref="AF151:AF162" si="101">IF(AE151&gt;=(IF(S151="標準エリア",10000,14000)),(IF(S151="標準エリア",10000,14000)),AE151)</f>
        <v>0</v>
      </c>
      <c r="AG151" s="70">
        <f t="shared" ref="AG151:AG162" si="102">IF(AF151&gt;=R151,R151,AF151)</f>
        <v>0</v>
      </c>
    </row>
    <row r="152" spans="1:33" s="70" customFormat="1" ht="20.5" customHeight="1" x14ac:dyDescent="0.55000000000000004">
      <c r="A152" s="315"/>
      <c r="B152" s="101" t="s">
        <v>97</v>
      </c>
      <c r="C152" s="102" t="str">
        <f>IF('変更シート（２回目）'!D152=0,'変更シート（２回目）'!C152,'変更シート（２回目）'!D152)</f>
        <v/>
      </c>
      <c r="D152" s="301"/>
      <c r="E152" s="90"/>
      <c r="F152" s="102">
        <v>2</v>
      </c>
      <c r="G152" s="104"/>
      <c r="H152" s="105"/>
      <c r="I152" s="106">
        <f t="shared" si="91"/>
        <v>1</v>
      </c>
      <c r="J152" s="118" t="str">
        <f>IF('変更シート（２回目）'!L152="なし",'変更シート（２回目）'!J152,'変更シート（２回目）'!N152)</f>
        <v>【住宅手当】</v>
      </c>
      <c r="K152" s="107">
        <f>'変更シート（２回目）'!T152</f>
        <v>0</v>
      </c>
      <c r="L152" s="300" t="s">
        <v>108</v>
      </c>
      <c r="M152" s="333"/>
      <c r="N152" s="288" t="s">
        <v>20</v>
      </c>
      <c r="O152" s="289"/>
      <c r="P152" s="289"/>
      <c r="Q152" s="289"/>
      <c r="R152" s="289"/>
      <c r="S152" s="290" t="s">
        <v>17</v>
      </c>
      <c r="T152" s="107">
        <f>IF(L152="【あり】",IF(N152="【住宅手当】",AC152,IF(N152="【宿舎借上げ】",AG152,0)),K152)</f>
        <v>0</v>
      </c>
      <c r="U152" s="107">
        <f t="shared" si="92"/>
        <v>0</v>
      </c>
      <c r="V152" s="291"/>
      <c r="X152" s="70" t="str">
        <f t="shared" si="93"/>
        <v>【住宅手当】</v>
      </c>
      <c r="Y152" s="70">
        <f t="shared" si="94"/>
        <v>0.5</v>
      </c>
      <c r="Z152" s="70">
        <f t="shared" si="95"/>
        <v>0</v>
      </c>
      <c r="AA152" s="70">
        <f t="shared" si="96"/>
        <v>0</v>
      </c>
      <c r="AB152" s="77">
        <f t="shared" si="97"/>
        <v>0</v>
      </c>
      <c r="AC152" s="70">
        <f t="shared" si="98"/>
        <v>0</v>
      </c>
      <c r="AD152" s="77">
        <f t="shared" si="99"/>
        <v>0</v>
      </c>
      <c r="AE152" s="70">
        <f t="shared" si="100"/>
        <v>0</v>
      </c>
      <c r="AF152" s="70">
        <f t="shared" si="101"/>
        <v>0</v>
      </c>
      <c r="AG152" s="70">
        <f t="shared" si="102"/>
        <v>0</v>
      </c>
    </row>
    <row r="153" spans="1:33" s="70" customFormat="1" ht="20.5" customHeight="1" x14ac:dyDescent="0.55000000000000004">
      <c r="A153" s="315"/>
      <c r="B153" s="101" t="s">
        <v>106</v>
      </c>
      <c r="C153" s="103" t="str">
        <f>IF('変更シート（２回目）'!D153=0,'変更シート（２回目）'!C153,'変更シート（２回目）'!D153)</f>
        <v/>
      </c>
      <c r="D153" s="301"/>
      <c r="E153" s="89"/>
      <c r="F153" s="102">
        <v>3</v>
      </c>
      <c r="G153" s="104"/>
      <c r="H153" s="105"/>
      <c r="I153" s="106">
        <f t="shared" si="91"/>
        <v>1</v>
      </c>
      <c r="J153" s="118" t="str">
        <f>IF('変更シート（２回目）'!L153="なし",'変更シート（２回目）'!J153,'変更シート（２回目）'!N153)</f>
        <v>【住宅手当】</v>
      </c>
      <c r="K153" s="107">
        <f>'変更シート（２回目）'!T153</f>
        <v>0</v>
      </c>
      <c r="L153" s="300" t="s">
        <v>108</v>
      </c>
      <c r="M153" s="333"/>
      <c r="N153" s="288" t="s">
        <v>20</v>
      </c>
      <c r="O153" s="289"/>
      <c r="P153" s="289"/>
      <c r="Q153" s="289"/>
      <c r="R153" s="289"/>
      <c r="S153" s="290" t="s">
        <v>17</v>
      </c>
      <c r="T153" s="107">
        <f t="shared" ref="T153:T162" si="103">IF(L153="【あり】",IF(N153="【住宅手当】",AC153,IF(N153="【宿舎借上げ】",AG153,0)),K153)</f>
        <v>0</v>
      </c>
      <c r="U153" s="107">
        <f t="shared" si="92"/>
        <v>0</v>
      </c>
      <c r="V153" s="291"/>
      <c r="X153" s="70" t="str">
        <f t="shared" si="93"/>
        <v>【住宅手当】</v>
      </c>
      <c r="Y153" s="70">
        <f t="shared" si="94"/>
        <v>0.5</v>
      </c>
      <c r="Z153" s="70">
        <f t="shared" si="95"/>
        <v>0</v>
      </c>
      <c r="AA153" s="70">
        <f t="shared" si="96"/>
        <v>0</v>
      </c>
      <c r="AB153" s="77">
        <f t="shared" si="97"/>
        <v>0</v>
      </c>
      <c r="AC153" s="70">
        <f t="shared" si="98"/>
        <v>0</v>
      </c>
      <c r="AD153" s="77">
        <f t="shared" si="99"/>
        <v>0</v>
      </c>
      <c r="AE153" s="70">
        <f t="shared" si="100"/>
        <v>0</v>
      </c>
      <c r="AF153" s="70">
        <f t="shared" si="101"/>
        <v>0</v>
      </c>
      <c r="AG153" s="70">
        <f t="shared" si="102"/>
        <v>0</v>
      </c>
    </row>
    <row r="154" spans="1:33" s="70" customFormat="1" ht="20.5" customHeight="1" x14ac:dyDescent="0.55000000000000004">
      <c r="A154" s="315"/>
      <c r="B154" s="323" t="s">
        <v>101</v>
      </c>
      <c r="C154" s="347" t="str">
        <f>IF('変更シート（２回目）'!D154=0,'変更シート（２回目）'!C154,'変更シート（２回目）'!D154)</f>
        <v/>
      </c>
      <c r="D154" s="329"/>
      <c r="E154" s="90"/>
      <c r="F154" s="102">
        <v>4</v>
      </c>
      <c r="G154" s="104"/>
      <c r="H154" s="105"/>
      <c r="I154" s="106">
        <f t="shared" si="91"/>
        <v>1</v>
      </c>
      <c r="J154" s="118" t="str">
        <f>IF('変更シート（２回目）'!L154="なし",'変更シート（２回目）'!J154,'変更シート（２回目）'!N154)</f>
        <v>【住宅手当】</v>
      </c>
      <c r="K154" s="107">
        <f>'変更シート（２回目）'!T154</f>
        <v>0</v>
      </c>
      <c r="L154" s="300" t="s">
        <v>108</v>
      </c>
      <c r="M154" s="333"/>
      <c r="N154" s="288" t="s">
        <v>20</v>
      </c>
      <c r="O154" s="289"/>
      <c r="P154" s="289"/>
      <c r="Q154" s="289"/>
      <c r="R154" s="289"/>
      <c r="S154" s="290" t="s">
        <v>17</v>
      </c>
      <c r="T154" s="107">
        <f t="shared" si="103"/>
        <v>0</v>
      </c>
      <c r="U154" s="107">
        <f t="shared" si="92"/>
        <v>0</v>
      </c>
      <c r="V154" s="291"/>
      <c r="X154" s="70" t="str">
        <f t="shared" si="93"/>
        <v>【住宅手当】</v>
      </c>
      <c r="Y154" s="70">
        <f t="shared" si="94"/>
        <v>0.5</v>
      </c>
      <c r="Z154" s="70">
        <f t="shared" si="95"/>
        <v>0</v>
      </c>
      <c r="AA154" s="70">
        <f t="shared" si="96"/>
        <v>0</v>
      </c>
      <c r="AB154" s="77">
        <f t="shared" si="97"/>
        <v>0</v>
      </c>
      <c r="AC154" s="70">
        <f t="shared" si="98"/>
        <v>0</v>
      </c>
      <c r="AD154" s="77">
        <f t="shared" si="99"/>
        <v>0</v>
      </c>
      <c r="AE154" s="70">
        <f t="shared" si="100"/>
        <v>0</v>
      </c>
      <c r="AF154" s="70">
        <f t="shared" si="101"/>
        <v>0</v>
      </c>
      <c r="AG154" s="70">
        <f t="shared" si="102"/>
        <v>0</v>
      </c>
    </row>
    <row r="155" spans="1:33" s="70" customFormat="1" ht="20.5" customHeight="1" x14ac:dyDescent="0.55000000000000004">
      <c r="A155" s="315"/>
      <c r="B155" s="324"/>
      <c r="C155" s="348"/>
      <c r="D155" s="330"/>
      <c r="E155" s="89"/>
      <c r="F155" s="102">
        <v>5</v>
      </c>
      <c r="G155" s="104"/>
      <c r="H155" s="105"/>
      <c r="I155" s="106">
        <f t="shared" si="91"/>
        <v>1</v>
      </c>
      <c r="J155" s="118" t="str">
        <f>IF('変更シート（２回目）'!L155="なし",'変更シート（２回目）'!J155,'変更シート（２回目）'!N155)</f>
        <v>【住宅手当】</v>
      </c>
      <c r="K155" s="107">
        <f>'変更シート（２回目）'!T155</f>
        <v>0</v>
      </c>
      <c r="L155" s="300" t="s">
        <v>108</v>
      </c>
      <c r="M155" s="333"/>
      <c r="N155" s="288" t="s">
        <v>20</v>
      </c>
      <c r="O155" s="289"/>
      <c r="P155" s="289"/>
      <c r="Q155" s="289"/>
      <c r="R155" s="289"/>
      <c r="S155" s="290" t="s">
        <v>17</v>
      </c>
      <c r="T155" s="107">
        <f t="shared" si="103"/>
        <v>0</v>
      </c>
      <c r="U155" s="107">
        <f t="shared" si="92"/>
        <v>0</v>
      </c>
      <c r="V155" s="291"/>
      <c r="X155" s="70" t="str">
        <f t="shared" si="93"/>
        <v>【住宅手当】</v>
      </c>
      <c r="Y155" s="70">
        <f t="shared" si="94"/>
        <v>0.5</v>
      </c>
      <c r="Z155" s="70">
        <f t="shared" si="95"/>
        <v>0</v>
      </c>
      <c r="AA155" s="70">
        <f t="shared" si="96"/>
        <v>0</v>
      </c>
      <c r="AB155" s="77">
        <f t="shared" si="97"/>
        <v>0</v>
      </c>
      <c r="AC155" s="70">
        <f t="shared" si="98"/>
        <v>0</v>
      </c>
      <c r="AD155" s="77">
        <f t="shared" si="99"/>
        <v>0</v>
      </c>
      <c r="AE155" s="70">
        <f t="shared" si="100"/>
        <v>0</v>
      </c>
      <c r="AF155" s="70">
        <f t="shared" si="101"/>
        <v>0</v>
      </c>
      <c r="AG155" s="70">
        <f t="shared" si="102"/>
        <v>0</v>
      </c>
    </row>
    <row r="156" spans="1:33" s="70" customFormat="1" ht="20.5" customHeight="1" thickBot="1" x14ac:dyDescent="0.6">
      <c r="A156" s="315"/>
      <c r="B156" s="325"/>
      <c r="C156" s="349"/>
      <c r="D156" s="331"/>
      <c r="E156" s="90"/>
      <c r="F156" s="102">
        <v>6</v>
      </c>
      <c r="G156" s="104"/>
      <c r="H156" s="105"/>
      <c r="I156" s="106">
        <f t="shared" si="91"/>
        <v>1</v>
      </c>
      <c r="J156" s="118" t="str">
        <f>IF('変更シート（２回目）'!L156="なし",'変更シート（２回目）'!J156,'変更シート（２回目）'!N156)</f>
        <v>【住宅手当】</v>
      </c>
      <c r="K156" s="107">
        <f>'変更シート（２回目）'!T156</f>
        <v>0</v>
      </c>
      <c r="L156" s="300" t="s">
        <v>108</v>
      </c>
      <c r="M156" s="333"/>
      <c r="N156" s="288" t="s">
        <v>20</v>
      </c>
      <c r="O156" s="289"/>
      <c r="P156" s="289"/>
      <c r="Q156" s="289"/>
      <c r="R156" s="289"/>
      <c r="S156" s="290" t="s">
        <v>17</v>
      </c>
      <c r="T156" s="107">
        <f t="shared" si="103"/>
        <v>0</v>
      </c>
      <c r="U156" s="107">
        <f t="shared" si="92"/>
        <v>0</v>
      </c>
      <c r="V156" s="291"/>
      <c r="X156" s="70" t="str">
        <f t="shared" si="93"/>
        <v>【住宅手当】</v>
      </c>
      <c r="Y156" s="70">
        <f t="shared" si="94"/>
        <v>0.5</v>
      </c>
      <c r="Z156" s="70">
        <f t="shared" si="95"/>
        <v>0</v>
      </c>
      <c r="AA156" s="70">
        <f t="shared" si="96"/>
        <v>0</v>
      </c>
      <c r="AB156" s="77">
        <f t="shared" si="97"/>
        <v>0</v>
      </c>
      <c r="AC156" s="70">
        <f t="shared" si="98"/>
        <v>0</v>
      </c>
      <c r="AD156" s="77">
        <f t="shared" si="99"/>
        <v>0</v>
      </c>
      <c r="AE156" s="70">
        <f t="shared" si="100"/>
        <v>0</v>
      </c>
      <c r="AF156" s="70">
        <f t="shared" si="101"/>
        <v>0</v>
      </c>
      <c r="AG156" s="70">
        <f t="shared" si="102"/>
        <v>0</v>
      </c>
    </row>
    <row r="157" spans="1:33" s="70" customFormat="1" ht="20.5" customHeight="1" x14ac:dyDescent="0.55000000000000004">
      <c r="A157" s="338"/>
      <c r="B157" s="99"/>
      <c r="C157" s="99"/>
      <c r="D157" s="99"/>
      <c r="E157" s="97"/>
      <c r="F157" s="102">
        <v>7</v>
      </c>
      <c r="G157" s="104"/>
      <c r="H157" s="105"/>
      <c r="I157" s="106">
        <f t="shared" si="91"/>
        <v>1</v>
      </c>
      <c r="J157" s="118" t="str">
        <f>IF('変更シート（２回目）'!L157="なし",'変更シート（２回目）'!J157,'変更シート（２回目）'!N157)</f>
        <v>【住宅手当】</v>
      </c>
      <c r="K157" s="107">
        <f>'変更シート（２回目）'!T157</f>
        <v>0</v>
      </c>
      <c r="L157" s="300" t="s">
        <v>108</v>
      </c>
      <c r="M157" s="333"/>
      <c r="N157" s="288" t="s">
        <v>20</v>
      </c>
      <c r="O157" s="289"/>
      <c r="P157" s="289"/>
      <c r="Q157" s="289"/>
      <c r="R157" s="289"/>
      <c r="S157" s="290" t="s">
        <v>17</v>
      </c>
      <c r="T157" s="107">
        <f t="shared" si="103"/>
        <v>0</v>
      </c>
      <c r="U157" s="107">
        <f t="shared" si="92"/>
        <v>0</v>
      </c>
      <c r="V157" s="291"/>
      <c r="X157" s="70" t="str">
        <f t="shared" si="93"/>
        <v>【住宅手当】</v>
      </c>
      <c r="Y157" s="70">
        <f t="shared" si="94"/>
        <v>0.5</v>
      </c>
      <c r="Z157" s="70">
        <f t="shared" si="95"/>
        <v>0</v>
      </c>
      <c r="AA157" s="70">
        <f t="shared" si="96"/>
        <v>0</v>
      </c>
      <c r="AB157" s="77">
        <f t="shared" si="97"/>
        <v>0</v>
      </c>
      <c r="AC157" s="70">
        <f t="shared" si="98"/>
        <v>0</v>
      </c>
      <c r="AD157" s="77">
        <f t="shared" si="99"/>
        <v>0</v>
      </c>
      <c r="AE157" s="70">
        <f t="shared" si="100"/>
        <v>0</v>
      </c>
      <c r="AF157" s="70">
        <f t="shared" si="101"/>
        <v>0</v>
      </c>
      <c r="AG157" s="70">
        <f t="shared" si="102"/>
        <v>0</v>
      </c>
    </row>
    <row r="158" spans="1:33" s="70" customFormat="1" ht="20.5" customHeight="1" thickBot="1" x14ac:dyDescent="0.6">
      <c r="A158" s="338"/>
      <c r="B158" s="100"/>
      <c r="C158" s="100"/>
      <c r="D158" s="100"/>
      <c r="E158" s="98"/>
      <c r="F158" s="102">
        <v>8</v>
      </c>
      <c r="G158" s="104"/>
      <c r="H158" s="105"/>
      <c r="I158" s="106">
        <f t="shared" si="91"/>
        <v>1</v>
      </c>
      <c r="J158" s="118" t="str">
        <f>IF('変更シート（２回目）'!L158="なし",'変更シート（２回目）'!J158,'変更シート（２回目）'!N158)</f>
        <v>【住宅手当】</v>
      </c>
      <c r="K158" s="107">
        <f>'変更シート（２回目）'!T158</f>
        <v>0</v>
      </c>
      <c r="L158" s="300" t="s">
        <v>108</v>
      </c>
      <c r="M158" s="333"/>
      <c r="N158" s="288" t="s">
        <v>20</v>
      </c>
      <c r="O158" s="289"/>
      <c r="P158" s="289"/>
      <c r="Q158" s="289"/>
      <c r="R158" s="289"/>
      <c r="S158" s="290" t="s">
        <v>17</v>
      </c>
      <c r="T158" s="107">
        <f t="shared" si="103"/>
        <v>0</v>
      </c>
      <c r="U158" s="107">
        <f t="shared" si="92"/>
        <v>0</v>
      </c>
      <c r="V158" s="291"/>
      <c r="X158" s="70" t="str">
        <f t="shared" si="93"/>
        <v>【住宅手当】</v>
      </c>
      <c r="Y158" s="70">
        <f t="shared" si="94"/>
        <v>0.5</v>
      </c>
      <c r="Z158" s="70">
        <f t="shared" si="95"/>
        <v>0</v>
      </c>
      <c r="AA158" s="70">
        <f t="shared" si="96"/>
        <v>0</v>
      </c>
      <c r="AB158" s="77">
        <f t="shared" si="97"/>
        <v>0</v>
      </c>
      <c r="AC158" s="70">
        <f t="shared" si="98"/>
        <v>0</v>
      </c>
      <c r="AD158" s="77">
        <f t="shared" si="99"/>
        <v>0</v>
      </c>
      <c r="AE158" s="70">
        <f t="shared" si="100"/>
        <v>0</v>
      </c>
      <c r="AF158" s="70">
        <f t="shared" si="101"/>
        <v>0</v>
      </c>
      <c r="AG158" s="70">
        <f t="shared" si="102"/>
        <v>0</v>
      </c>
    </row>
    <row r="159" spans="1:33" s="70" customFormat="1" ht="20.5" customHeight="1" thickBot="1" x14ac:dyDescent="0.6">
      <c r="A159" s="315"/>
      <c r="B159" s="172" t="str">
        <f>IF(D152=0,C152,D152)</f>
        <v/>
      </c>
      <c r="C159" s="173" t="s">
        <v>164</v>
      </c>
      <c r="D159" s="174"/>
      <c r="E159" s="89"/>
      <c r="F159" s="102">
        <v>9</v>
      </c>
      <c r="G159" s="104"/>
      <c r="H159" s="105"/>
      <c r="I159" s="106">
        <f t="shared" si="91"/>
        <v>1</v>
      </c>
      <c r="J159" s="118" t="str">
        <f>IF('変更シート（２回目）'!L159="なし",'変更シート（２回目）'!J159,'変更シート（２回目）'!N159)</f>
        <v>【住宅手当】</v>
      </c>
      <c r="K159" s="107">
        <f>'変更シート（２回目）'!T159</f>
        <v>0</v>
      </c>
      <c r="L159" s="300" t="s">
        <v>108</v>
      </c>
      <c r="M159" s="333"/>
      <c r="N159" s="288" t="s">
        <v>20</v>
      </c>
      <c r="O159" s="289"/>
      <c r="P159" s="289"/>
      <c r="Q159" s="289"/>
      <c r="R159" s="289"/>
      <c r="S159" s="290" t="s">
        <v>17</v>
      </c>
      <c r="T159" s="107">
        <f t="shared" si="103"/>
        <v>0</v>
      </c>
      <c r="U159" s="107">
        <f t="shared" si="92"/>
        <v>0</v>
      </c>
      <c r="V159" s="291"/>
      <c r="X159" s="70" t="str">
        <f t="shared" si="93"/>
        <v>【住宅手当】</v>
      </c>
      <c r="Y159" s="70">
        <f t="shared" si="94"/>
        <v>0.5</v>
      </c>
      <c r="Z159" s="70">
        <f t="shared" si="95"/>
        <v>0</v>
      </c>
      <c r="AA159" s="70">
        <f t="shared" si="96"/>
        <v>0</v>
      </c>
      <c r="AB159" s="77">
        <f t="shared" si="97"/>
        <v>0</v>
      </c>
      <c r="AC159" s="70">
        <f t="shared" si="98"/>
        <v>0</v>
      </c>
      <c r="AD159" s="77">
        <f t="shared" si="99"/>
        <v>0</v>
      </c>
      <c r="AE159" s="70">
        <f t="shared" si="100"/>
        <v>0</v>
      </c>
      <c r="AF159" s="70">
        <f t="shared" si="101"/>
        <v>0</v>
      </c>
      <c r="AG159" s="70">
        <f t="shared" si="102"/>
        <v>0</v>
      </c>
    </row>
    <row r="160" spans="1:33" s="70" customFormat="1" ht="20.5" customHeight="1" thickBot="1" x14ac:dyDescent="0.6">
      <c r="A160" s="315"/>
      <c r="B160" s="174" t="s">
        <v>5</v>
      </c>
      <c r="C160" s="175">
        <f>'変更シート（２回目）'!D160</f>
        <v>12</v>
      </c>
      <c r="D160" s="176">
        <f>COUNTIF(X151:X162,"&lt;&gt;【補助対象外】")</f>
        <v>12</v>
      </c>
      <c r="E160" s="90"/>
      <c r="F160" s="102">
        <v>10</v>
      </c>
      <c r="G160" s="104"/>
      <c r="H160" s="105"/>
      <c r="I160" s="106">
        <f t="shared" si="91"/>
        <v>1</v>
      </c>
      <c r="J160" s="118" t="str">
        <f>IF('変更シート（２回目）'!L160="なし",'変更シート（２回目）'!J160,'変更シート（２回目）'!N160)</f>
        <v>【住宅手当】</v>
      </c>
      <c r="K160" s="107">
        <f>'変更シート（２回目）'!T160</f>
        <v>0</v>
      </c>
      <c r="L160" s="300" t="s">
        <v>108</v>
      </c>
      <c r="M160" s="333"/>
      <c r="N160" s="288" t="s">
        <v>20</v>
      </c>
      <c r="O160" s="289"/>
      <c r="P160" s="289"/>
      <c r="Q160" s="289"/>
      <c r="R160" s="289"/>
      <c r="S160" s="290" t="s">
        <v>17</v>
      </c>
      <c r="T160" s="107">
        <f t="shared" si="103"/>
        <v>0</v>
      </c>
      <c r="U160" s="107">
        <f t="shared" si="92"/>
        <v>0</v>
      </c>
      <c r="V160" s="291"/>
      <c r="X160" s="70" t="str">
        <f t="shared" si="93"/>
        <v>【住宅手当】</v>
      </c>
      <c r="Y160" s="70">
        <f t="shared" si="94"/>
        <v>0.5</v>
      </c>
      <c r="Z160" s="70">
        <f t="shared" si="95"/>
        <v>0</v>
      </c>
      <c r="AA160" s="70">
        <f t="shared" si="96"/>
        <v>0</v>
      </c>
      <c r="AB160" s="77">
        <f t="shared" si="97"/>
        <v>0</v>
      </c>
      <c r="AC160" s="70">
        <f t="shared" si="98"/>
        <v>0</v>
      </c>
      <c r="AD160" s="77">
        <f t="shared" si="99"/>
        <v>0</v>
      </c>
      <c r="AE160" s="70">
        <f t="shared" si="100"/>
        <v>0</v>
      </c>
      <c r="AF160" s="70">
        <f t="shared" si="101"/>
        <v>0</v>
      </c>
      <c r="AG160" s="70">
        <f t="shared" si="102"/>
        <v>0</v>
      </c>
    </row>
    <row r="161" spans="1:33" s="70" customFormat="1" ht="20.5" customHeight="1" thickBot="1" x14ac:dyDescent="0.6">
      <c r="A161" s="315"/>
      <c r="B161" s="89" t="s">
        <v>114</v>
      </c>
      <c r="C161" s="182">
        <f>ROUNDDOWN(SUM(K151:K162),-3)</f>
        <v>0</v>
      </c>
      <c r="D161" s="177">
        <f>ROUNDDOWN(SUM(T151:T162),-3)</f>
        <v>0</v>
      </c>
      <c r="E161" s="89"/>
      <c r="F161" s="102">
        <v>11</v>
      </c>
      <c r="G161" s="104"/>
      <c r="H161" s="105"/>
      <c r="I161" s="106">
        <f t="shared" si="91"/>
        <v>1</v>
      </c>
      <c r="J161" s="118" t="str">
        <f>IF('変更シート（２回目）'!L161="なし",'変更シート（２回目）'!J161,'変更シート（２回目）'!N161)</f>
        <v>【住宅手当】</v>
      </c>
      <c r="K161" s="107">
        <f>'変更シート（２回目）'!T161</f>
        <v>0</v>
      </c>
      <c r="L161" s="300" t="s">
        <v>108</v>
      </c>
      <c r="M161" s="333"/>
      <c r="N161" s="288" t="s">
        <v>20</v>
      </c>
      <c r="O161" s="289"/>
      <c r="P161" s="289"/>
      <c r="Q161" s="289"/>
      <c r="R161" s="289"/>
      <c r="S161" s="290" t="s">
        <v>17</v>
      </c>
      <c r="T161" s="107">
        <f t="shared" si="103"/>
        <v>0</v>
      </c>
      <c r="U161" s="107">
        <f t="shared" si="92"/>
        <v>0</v>
      </c>
      <c r="V161" s="291"/>
      <c r="X161" s="70" t="str">
        <f t="shared" si="93"/>
        <v>【住宅手当】</v>
      </c>
      <c r="Y161" s="70">
        <f t="shared" si="94"/>
        <v>0.5</v>
      </c>
      <c r="Z161" s="70">
        <f t="shared" si="95"/>
        <v>0</v>
      </c>
      <c r="AA161" s="70">
        <f t="shared" si="96"/>
        <v>0</v>
      </c>
      <c r="AB161" s="77">
        <f t="shared" si="97"/>
        <v>0</v>
      </c>
      <c r="AC161" s="70">
        <f t="shared" si="98"/>
        <v>0</v>
      </c>
      <c r="AD161" s="77">
        <f t="shared" si="99"/>
        <v>0</v>
      </c>
      <c r="AE161" s="70">
        <f t="shared" si="100"/>
        <v>0</v>
      </c>
      <c r="AF161" s="70">
        <f t="shared" si="101"/>
        <v>0</v>
      </c>
      <c r="AG161" s="70">
        <f t="shared" si="102"/>
        <v>0</v>
      </c>
    </row>
    <row r="162" spans="1:33" s="70" customFormat="1" ht="20.5" customHeight="1" thickBot="1" x14ac:dyDescent="0.6">
      <c r="A162" s="315"/>
      <c r="B162" s="183" t="s">
        <v>115</v>
      </c>
      <c r="C162" s="178"/>
      <c r="D162" s="179">
        <f>D161-C161</f>
        <v>0</v>
      </c>
      <c r="E162" s="90"/>
      <c r="F162" s="108">
        <v>12</v>
      </c>
      <c r="G162" s="109"/>
      <c r="H162" s="110"/>
      <c r="I162" s="111">
        <f t="shared" si="91"/>
        <v>1</v>
      </c>
      <c r="J162" s="120" t="str">
        <f>IF('変更シート（２回目）'!L162="なし",'変更シート（２回目）'!J162,'変更シート（２回目）'!N162)</f>
        <v>【住宅手当】</v>
      </c>
      <c r="K162" s="112">
        <f>'変更シート（２回目）'!T162</f>
        <v>0</v>
      </c>
      <c r="L162" s="303" t="s">
        <v>108</v>
      </c>
      <c r="M162" s="334"/>
      <c r="N162" s="295" t="s">
        <v>20</v>
      </c>
      <c r="O162" s="296"/>
      <c r="P162" s="296"/>
      <c r="Q162" s="296"/>
      <c r="R162" s="296"/>
      <c r="S162" s="297" t="s">
        <v>17</v>
      </c>
      <c r="T162" s="112">
        <f t="shared" si="103"/>
        <v>0</v>
      </c>
      <c r="U162" s="112">
        <f t="shared" si="92"/>
        <v>0</v>
      </c>
      <c r="V162" s="298"/>
      <c r="X162" s="70" t="str">
        <f t="shared" si="93"/>
        <v>【住宅手当】</v>
      </c>
      <c r="Y162" s="70">
        <f t="shared" si="94"/>
        <v>0.5</v>
      </c>
      <c r="Z162" s="70">
        <f t="shared" si="95"/>
        <v>0</v>
      </c>
      <c r="AA162" s="70">
        <f t="shared" si="96"/>
        <v>0</v>
      </c>
      <c r="AB162" s="77">
        <f t="shared" si="97"/>
        <v>0</v>
      </c>
      <c r="AC162" s="70">
        <f t="shared" si="98"/>
        <v>0</v>
      </c>
      <c r="AD162" s="77">
        <f t="shared" si="99"/>
        <v>0</v>
      </c>
      <c r="AE162" s="70">
        <f t="shared" si="100"/>
        <v>0</v>
      </c>
      <c r="AF162" s="70">
        <f t="shared" si="101"/>
        <v>0</v>
      </c>
      <c r="AG162" s="70">
        <f t="shared" si="102"/>
        <v>0</v>
      </c>
    </row>
    <row r="163" spans="1:33" s="70" customFormat="1" ht="3.65" customHeight="1" x14ac:dyDescent="0.55000000000000004">
      <c r="A163" s="147"/>
      <c r="B163" s="91"/>
      <c r="C163" s="71"/>
      <c r="D163" s="151"/>
      <c r="E163" s="92"/>
      <c r="F163" s="71"/>
      <c r="G163" s="93"/>
      <c r="H163" s="93"/>
      <c r="I163" s="94"/>
      <c r="J163" s="156"/>
      <c r="K163" s="95"/>
      <c r="L163" s="156"/>
      <c r="M163" s="157"/>
      <c r="N163" s="267"/>
      <c r="O163" s="268"/>
      <c r="P163" s="268"/>
      <c r="Q163" s="268"/>
      <c r="R163" s="268"/>
      <c r="S163" s="267"/>
      <c r="T163" s="95"/>
      <c r="U163" s="95"/>
      <c r="V163" s="96"/>
      <c r="AB163" s="77"/>
      <c r="AD163" s="77"/>
    </row>
    <row r="164" spans="1:33" s="70" customFormat="1" ht="3.65" customHeight="1" x14ac:dyDescent="0.55000000000000004">
      <c r="A164" s="147"/>
      <c r="B164" s="91"/>
      <c r="C164" s="71"/>
      <c r="D164" s="151"/>
      <c r="E164" s="92"/>
      <c r="F164" s="71"/>
      <c r="G164" s="93"/>
      <c r="H164" s="93"/>
      <c r="I164" s="94"/>
      <c r="J164" s="156"/>
      <c r="K164" s="95"/>
      <c r="L164" s="156"/>
      <c r="M164" s="157"/>
      <c r="N164" s="267"/>
      <c r="O164" s="268"/>
      <c r="P164" s="268"/>
      <c r="Q164" s="268"/>
      <c r="R164" s="268"/>
      <c r="S164" s="267"/>
      <c r="T164" s="95"/>
      <c r="U164" s="95"/>
      <c r="V164" s="96"/>
      <c r="AB164" s="77"/>
      <c r="AD164" s="77"/>
    </row>
    <row r="165" spans="1:33" s="70" customFormat="1" ht="3.65" customHeight="1" thickBot="1" x14ac:dyDescent="0.6">
      <c r="A165" s="147"/>
      <c r="B165" s="91"/>
      <c r="C165" s="71"/>
      <c r="D165" s="151"/>
      <c r="E165" s="92"/>
      <c r="F165" s="71"/>
      <c r="G165" s="93"/>
      <c r="H165" s="93"/>
      <c r="I165" s="94"/>
      <c r="J165" s="156"/>
      <c r="K165" s="95"/>
      <c r="L165" s="156"/>
      <c r="M165" s="157"/>
      <c r="N165" s="267"/>
      <c r="O165" s="268"/>
      <c r="P165" s="268"/>
      <c r="Q165" s="268"/>
      <c r="R165" s="268"/>
      <c r="S165" s="267"/>
      <c r="T165" s="95"/>
      <c r="U165" s="95"/>
      <c r="V165" s="96"/>
      <c r="AB165" s="77"/>
      <c r="AD165" s="77"/>
    </row>
    <row r="166" spans="1:33" s="70" customFormat="1" ht="3.65" customHeight="1" x14ac:dyDescent="0.55000000000000004">
      <c r="A166" s="147"/>
      <c r="B166" s="162"/>
      <c r="C166" s="164"/>
      <c r="D166" s="161"/>
      <c r="E166" s="163"/>
      <c r="F166" s="164"/>
      <c r="G166" s="165"/>
      <c r="H166" s="165"/>
      <c r="I166" s="166"/>
      <c r="J166" s="180"/>
      <c r="K166" s="167"/>
      <c r="L166" s="180"/>
      <c r="M166" s="181"/>
      <c r="N166" s="269"/>
      <c r="O166" s="270"/>
      <c r="P166" s="270"/>
      <c r="Q166" s="270"/>
      <c r="R166" s="270"/>
      <c r="S166" s="269"/>
      <c r="T166" s="167"/>
      <c r="U166" s="167"/>
      <c r="V166" s="168"/>
      <c r="AB166" s="77"/>
      <c r="AD166" s="77"/>
    </row>
    <row r="167" spans="1:33" s="70" customFormat="1" ht="3.65" customHeight="1" x14ac:dyDescent="0.55000000000000004">
      <c r="A167" s="147"/>
      <c r="B167" s="91"/>
      <c r="C167" s="71"/>
      <c r="D167" s="151"/>
      <c r="E167" s="92"/>
      <c r="F167" s="71"/>
      <c r="G167" s="93"/>
      <c r="H167" s="93"/>
      <c r="I167" s="94"/>
      <c r="J167" s="156"/>
      <c r="K167" s="95"/>
      <c r="L167" s="156"/>
      <c r="M167" s="157"/>
      <c r="N167" s="267"/>
      <c r="O167" s="268"/>
      <c r="P167" s="268"/>
      <c r="Q167" s="268"/>
      <c r="R167" s="268"/>
      <c r="S167" s="267"/>
      <c r="T167" s="95"/>
      <c r="U167" s="95"/>
      <c r="V167" s="96"/>
      <c r="AB167" s="77"/>
      <c r="AD167" s="77"/>
    </row>
    <row r="168" spans="1:33" s="70" customFormat="1" ht="3.65" customHeight="1" x14ac:dyDescent="0.55000000000000004">
      <c r="A168" s="147"/>
      <c r="B168" s="91"/>
      <c r="C168" s="71"/>
      <c r="D168" s="151"/>
      <c r="E168" s="92"/>
      <c r="F168" s="71"/>
      <c r="G168" s="93"/>
      <c r="H168" s="93"/>
      <c r="I168" s="94"/>
      <c r="J168" s="156"/>
      <c r="K168" s="95"/>
      <c r="L168" s="156"/>
      <c r="M168" s="157"/>
      <c r="N168" s="267"/>
      <c r="O168" s="268"/>
      <c r="P168" s="268"/>
      <c r="Q168" s="268"/>
      <c r="R168" s="268"/>
      <c r="S168" s="267"/>
      <c r="T168" s="95"/>
      <c r="U168" s="95"/>
      <c r="V168" s="96"/>
      <c r="AB168" s="77"/>
      <c r="AD168" s="77"/>
    </row>
    <row r="169" spans="1:33" ht="20" thickBot="1" x14ac:dyDescent="0.5">
      <c r="B169" s="6"/>
      <c r="C169" s="6"/>
      <c r="D169" s="122" t="str">
        <f>'変更シート（２回目）'!D169</f>
        <v>９人目</v>
      </c>
      <c r="E169" s="6"/>
      <c r="F169" s="6"/>
      <c r="T169" s="154"/>
      <c r="U169" s="154"/>
      <c r="V169" s="155"/>
    </row>
    <row r="170" spans="1:33" s="70" customFormat="1" ht="48" customHeight="1" thickBot="1" x14ac:dyDescent="0.6">
      <c r="A170" s="78"/>
      <c r="B170" s="83" t="s">
        <v>94</v>
      </c>
      <c r="C170" s="83" t="s">
        <v>105</v>
      </c>
      <c r="D170" s="114" t="s">
        <v>107</v>
      </c>
      <c r="E170" s="88"/>
      <c r="F170" s="83" t="s">
        <v>93</v>
      </c>
      <c r="G170" s="84" t="s">
        <v>66</v>
      </c>
      <c r="H170" s="84" t="s">
        <v>67</v>
      </c>
      <c r="I170" s="81" t="s">
        <v>73</v>
      </c>
      <c r="J170" s="116" t="s">
        <v>173</v>
      </c>
      <c r="K170" s="116" t="s">
        <v>171</v>
      </c>
      <c r="L170" s="116" t="s">
        <v>109</v>
      </c>
      <c r="M170" s="116"/>
      <c r="N170" s="84" t="s">
        <v>75</v>
      </c>
      <c r="O170" s="84" t="s">
        <v>69</v>
      </c>
      <c r="P170" s="84" t="s">
        <v>68</v>
      </c>
      <c r="Q170" s="84" t="s">
        <v>70</v>
      </c>
      <c r="R170" s="84" t="s">
        <v>71</v>
      </c>
      <c r="S170" s="84" t="s">
        <v>15</v>
      </c>
      <c r="T170" s="121" t="s">
        <v>113</v>
      </c>
      <c r="U170" s="80" t="s">
        <v>74</v>
      </c>
      <c r="V170" s="69" t="s">
        <v>116</v>
      </c>
      <c r="Y170" s="70" t="s">
        <v>54</v>
      </c>
      <c r="Z170" s="70" t="s">
        <v>79</v>
      </c>
      <c r="AA170" s="70" t="s">
        <v>56</v>
      </c>
      <c r="AB170" s="70" t="s">
        <v>57</v>
      </c>
      <c r="AC170" s="71" t="s">
        <v>58</v>
      </c>
      <c r="AD170" s="70" t="s">
        <v>59</v>
      </c>
      <c r="AE170" s="70" t="s">
        <v>60</v>
      </c>
      <c r="AF170" s="70" t="s">
        <v>61</v>
      </c>
      <c r="AG170" s="70" t="s">
        <v>62</v>
      </c>
    </row>
    <row r="171" spans="1:33" s="70" customFormat="1" ht="20.5" customHeight="1" x14ac:dyDescent="0.55000000000000004">
      <c r="A171" s="315"/>
      <c r="B171" s="72" t="s">
        <v>96</v>
      </c>
      <c r="C171" s="184" t="str">
        <f>IF('変更シート（２回目）'!D171=0,'変更シート（２回目）'!C171,'変更シート（２回目）'!D171)</f>
        <v/>
      </c>
      <c r="D171" s="304"/>
      <c r="E171" s="89"/>
      <c r="F171" s="87">
        <v>1</v>
      </c>
      <c r="G171" s="73"/>
      <c r="H171" s="74"/>
      <c r="I171" s="75">
        <f t="shared" ref="I171:I182" si="104">IF(H171-G171+1&lt;10,IF(H171-G171+1&gt;0,H171-G171+1,"✕"),"✕")</f>
        <v>1</v>
      </c>
      <c r="J171" s="119" t="str">
        <f>IF('変更シート（２回目）'!L171="なし",'変更シート（２回目）'!J171,'変更シート（２回目）'!N171)</f>
        <v>【住宅手当】</v>
      </c>
      <c r="K171" s="117">
        <f>'変更シート（２回目）'!T171</f>
        <v>0</v>
      </c>
      <c r="L171" s="300" t="s">
        <v>108</v>
      </c>
      <c r="M171" s="332" t="s">
        <v>110</v>
      </c>
      <c r="N171" s="283" t="s">
        <v>20</v>
      </c>
      <c r="O171" s="284"/>
      <c r="P171" s="284"/>
      <c r="Q171" s="284"/>
      <c r="R171" s="284"/>
      <c r="S171" s="285" t="s">
        <v>17</v>
      </c>
      <c r="T171" s="76">
        <f>IF(L171="【あり】",IF(N171="【住宅手当】",AC171,IF(N171="【宿舎借上げ】",AG171,0)),K171)</f>
        <v>0</v>
      </c>
      <c r="U171" s="76">
        <f t="shared" ref="U171:U182" si="105">I171*T171</f>
        <v>0</v>
      </c>
      <c r="V171" s="286"/>
      <c r="X171" s="70" t="str">
        <f t="shared" ref="X171:X182" si="106">IF(L171="【あり】",N171,J171)</f>
        <v>【住宅手当】</v>
      </c>
      <c r="Y171" s="70">
        <f t="shared" ref="Y171:Y182" si="107">IF(S171="標準エリア",1/2,(IF(S171="加算エリア",2/3,0)))</f>
        <v>0.5</v>
      </c>
      <c r="Z171" s="70">
        <f t="shared" ref="Z171:Z182" si="108">P171*Y171</f>
        <v>0</v>
      </c>
      <c r="AA171" s="70">
        <f t="shared" ref="AA171:AA182" si="109">IF(Z171&gt;=(IF(S171="標準エリア",10000,IF(S171="加算エリア",14000,0))),IF(S171="標準エリア",10000,IF(S171="加算エリア",14000,0)),Z171)</f>
        <v>0</v>
      </c>
      <c r="AB171" s="77">
        <f t="shared" ref="AB171:AB182" si="110">O171-P171</f>
        <v>0</v>
      </c>
      <c r="AC171" s="70">
        <f t="shared" ref="AC171:AC182" si="111">IF(AA171&gt;=AB171,AB171,AA171)</f>
        <v>0</v>
      </c>
      <c r="AD171" s="77">
        <f t="shared" ref="AD171:AD182" si="112">Q171-R171</f>
        <v>0</v>
      </c>
      <c r="AE171" s="70">
        <f t="shared" ref="AE171:AE182" si="113">AD171*Y171</f>
        <v>0</v>
      </c>
      <c r="AF171" s="70">
        <f t="shared" ref="AF171:AF182" si="114">IF(AE171&gt;=(IF(S171="標準エリア",10000,14000)),(IF(S171="標準エリア",10000,14000)),AE171)</f>
        <v>0</v>
      </c>
      <c r="AG171" s="70">
        <f t="shared" ref="AG171:AG182" si="115">IF(AF171&gt;=R171,R171,AF171)</f>
        <v>0</v>
      </c>
    </row>
    <row r="172" spans="1:33" s="70" customFormat="1" ht="20.5" customHeight="1" x14ac:dyDescent="0.55000000000000004">
      <c r="A172" s="315"/>
      <c r="B172" s="101" t="s">
        <v>97</v>
      </c>
      <c r="C172" s="102" t="str">
        <f>IF('変更シート（２回目）'!D172=0,'変更シート（２回目）'!C172,'変更シート（２回目）'!D172)</f>
        <v/>
      </c>
      <c r="D172" s="301"/>
      <c r="E172" s="90"/>
      <c r="F172" s="102">
        <v>2</v>
      </c>
      <c r="G172" s="104"/>
      <c r="H172" s="105"/>
      <c r="I172" s="106">
        <f t="shared" si="104"/>
        <v>1</v>
      </c>
      <c r="J172" s="118" t="str">
        <f>IF('変更シート（２回目）'!L172="なし",'変更シート（２回目）'!J172,'変更シート（２回目）'!N172)</f>
        <v>【住宅手当】</v>
      </c>
      <c r="K172" s="107">
        <f>'変更シート（２回目）'!T172</f>
        <v>0</v>
      </c>
      <c r="L172" s="300" t="s">
        <v>108</v>
      </c>
      <c r="M172" s="333"/>
      <c r="N172" s="288" t="s">
        <v>20</v>
      </c>
      <c r="O172" s="289"/>
      <c r="P172" s="289"/>
      <c r="Q172" s="289"/>
      <c r="R172" s="289"/>
      <c r="S172" s="290" t="s">
        <v>17</v>
      </c>
      <c r="T172" s="107">
        <f>IF(L172="【あり】",IF(N172="【住宅手当】",AC172,IF(N172="【宿舎借上げ】",AG172,0)),K172)</f>
        <v>0</v>
      </c>
      <c r="U172" s="107">
        <f t="shared" si="105"/>
        <v>0</v>
      </c>
      <c r="V172" s="291"/>
      <c r="X172" s="70" t="str">
        <f t="shared" si="106"/>
        <v>【住宅手当】</v>
      </c>
      <c r="Y172" s="70">
        <f t="shared" si="107"/>
        <v>0.5</v>
      </c>
      <c r="Z172" s="70">
        <f t="shared" si="108"/>
        <v>0</v>
      </c>
      <c r="AA172" s="70">
        <f t="shared" si="109"/>
        <v>0</v>
      </c>
      <c r="AB172" s="77">
        <f t="shared" si="110"/>
        <v>0</v>
      </c>
      <c r="AC172" s="70">
        <f t="shared" si="111"/>
        <v>0</v>
      </c>
      <c r="AD172" s="77">
        <f t="shared" si="112"/>
        <v>0</v>
      </c>
      <c r="AE172" s="70">
        <f t="shared" si="113"/>
        <v>0</v>
      </c>
      <c r="AF172" s="70">
        <f t="shared" si="114"/>
        <v>0</v>
      </c>
      <c r="AG172" s="70">
        <f t="shared" si="115"/>
        <v>0</v>
      </c>
    </row>
    <row r="173" spans="1:33" s="70" customFormat="1" ht="20.5" customHeight="1" x14ac:dyDescent="0.55000000000000004">
      <c r="A173" s="315"/>
      <c r="B173" s="101" t="s">
        <v>106</v>
      </c>
      <c r="C173" s="103" t="str">
        <f>IF('変更シート（２回目）'!D173=0,'変更シート（２回目）'!C173,'変更シート（２回目）'!D173)</f>
        <v/>
      </c>
      <c r="D173" s="301"/>
      <c r="E173" s="89"/>
      <c r="F173" s="102">
        <v>3</v>
      </c>
      <c r="G173" s="104"/>
      <c r="H173" s="105"/>
      <c r="I173" s="106">
        <f t="shared" si="104"/>
        <v>1</v>
      </c>
      <c r="J173" s="118" t="str">
        <f>IF('変更シート（２回目）'!L173="なし",'変更シート（２回目）'!J173,'変更シート（２回目）'!N173)</f>
        <v>【住宅手当】</v>
      </c>
      <c r="K173" s="107">
        <f>'変更シート（２回目）'!T173</f>
        <v>0</v>
      </c>
      <c r="L173" s="300" t="s">
        <v>108</v>
      </c>
      <c r="M173" s="333"/>
      <c r="N173" s="288" t="s">
        <v>20</v>
      </c>
      <c r="O173" s="289"/>
      <c r="P173" s="289"/>
      <c r="Q173" s="289"/>
      <c r="R173" s="289"/>
      <c r="S173" s="290" t="s">
        <v>17</v>
      </c>
      <c r="T173" s="107">
        <f t="shared" ref="T173:T182" si="116">IF(L173="【あり】",IF(N173="【住宅手当】",AC173,IF(N173="【宿舎借上げ】",AG173,0)),K173)</f>
        <v>0</v>
      </c>
      <c r="U173" s="107">
        <f t="shared" si="105"/>
        <v>0</v>
      </c>
      <c r="V173" s="291"/>
      <c r="X173" s="70" t="str">
        <f t="shared" si="106"/>
        <v>【住宅手当】</v>
      </c>
      <c r="Y173" s="70">
        <f t="shared" si="107"/>
        <v>0.5</v>
      </c>
      <c r="Z173" s="70">
        <f t="shared" si="108"/>
        <v>0</v>
      </c>
      <c r="AA173" s="70">
        <f t="shared" si="109"/>
        <v>0</v>
      </c>
      <c r="AB173" s="77">
        <f t="shared" si="110"/>
        <v>0</v>
      </c>
      <c r="AC173" s="70">
        <f t="shared" si="111"/>
        <v>0</v>
      </c>
      <c r="AD173" s="77">
        <f t="shared" si="112"/>
        <v>0</v>
      </c>
      <c r="AE173" s="70">
        <f t="shared" si="113"/>
        <v>0</v>
      </c>
      <c r="AF173" s="70">
        <f t="shared" si="114"/>
        <v>0</v>
      </c>
      <c r="AG173" s="70">
        <f t="shared" si="115"/>
        <v>0</v>
      </c>
    </row>
    <row r="174" spans="1:33" s="70" customFormat="1" ht="20.5" customHeight="1" x14ac:dyDescent="0.55000000000000004">
      <c r="A174" s="315"/>
      <c r="B174" s="323" t="s">
        <v>101</v>
      </c>
      <c r="C174" s="347" t="str">
        <f>IF('変更シート（２回目）'!D174=0,'変更シート（２回目）'!C174,'変更シート（２回目）'!D174)</f>
        <v/>
      </c>
      <c r="D174" s="329"/>
      <c r="E174" s="90"/>
      <c r="F174" s="102">
        <v>4</v>
      </c>
      <c r="G174" s="104"/>
      <c r="H174" s="105"/>
      <c r="I174" s="106">
        <f t="shared" si="104"/>
        <v>1</v>
      </c>
      <c r="J174" s="118" t="str">
        <f>IF('変更シート（２回目）'!L174="なし",'変更シート（２回目）'!J174,'変更シート（２回目）'!N174)</f>
        <v>【住宅手当】</v>
      </c>
      <c r="K174" s="107">
        <f>'変更シート（２回目）'!T174</f>
        <v>0</v>
      </c>
      <c r="L174" s="300" t="s">
        <v>108</v>
      </c>
      <c r="M174" s="333"/>
      <c r="N174" s="288" t="s">
        <v>20</v>
      </c>
      <c r="O174" s="289"/>
      <c r="P174" s="289"/>
      <c r="Q174" s="289"/>
      <c r="R174" s="289"/>
      <c r="S174" s="290" t="s">
        <v>17</v>
      </c>
      <c r="T174" s="107">
        <f t="shared" si="116"/>
        <v>0</v>
      </c>
      <c r="U174" s="107">
        <f t="shared" si="105"/>
        <v>0</v>
      </c>
      <c r="V174" s="291"/>
      <c r="X174" s="70" t="str">
        <f t="shared" si="106"/>
        <v>【住宅手当】</v>
      </c>
      <c r="Y174" s="70">
        <f t="shared" si="107"/>
        <v>0.5</v>
      </c>
      <c r="Z174" s="70">
        <f t="shared" si="108"/>
        <v>0</v>
      </c>
      <c r="AA174" s="70">
        <f t="shared" si="109"/>
        <v>0</v>
      </c>
      <c r="AB174" s="77">
        <f t="shared" si="110"/>
        <v>0</v>
      </c>
      <c r="AC174" s="70">
        <f t="shared" si="111"/>
        <v>0</v>
      </c>
      <c r="AD174" s="77">
        <f t="shared" si="112"/>
        <v>0</v>
      </c>
      <c r="AE174" s="70">
        <f t="shared" si="113"/>
        <v>0</v>
      </c>
      <c r="AF174" s="70">
        <f t="shared" si="114"/>
        <v>0</v>
      </c>
      <c r="AG174" s="70">
        <f t="shared" si="115"/>
        <v>0</v>
      </c>
    </row>
    <row r="175" spans="1:33" s="70" customFormat="1" ht="20.5" customHeight="1" x14ac:dyDescent="0.55000000000000004">
      <c r="A175" s="315"/>
      <c r="B175" s="324"/>
      <c r="C175" s="348"/>
      <c r="D175" s="330"/>
      <c r="E175" s="89"/>
      <c r="F175" s="102">
        <v>5</v>
      </c>
      <c r="G175" s="104"/>
      <c r="H175" s="105"/>
      <c r="I175" s="106">
        <f t="shared" si="104"/>
        <v>1</v>
      </c>
      <c r="J175" s="118" t="str">
        <f>IF('変更シート（２回目）'!L175="なし",'変更シート（２回目）'!J175,'変更シート（２回目）'!N175)</f>
        <v>【住宅手当】</v>
      </c>
      <c r="K175" s="107">
        <f>'変更シート（２回目）'!T175</f>
        <v>0</v>
      </c>
      <c r="L175" s="300" t="s">
        <v>108</v>
      </c>
      <c r="M175" s="333"/>
      <c r="N175" s="288" t="s">
        <v>20</v>
      </c>
      <c r="O175" s="289"/>
      <c r="P175" s="289"/>
      <c r="Q175" s="289"/>
      <c r="R175" s="289"/>
      <c r="S175" s="290" t="s">
        <v>17</v>
      </c>
      <c r="T175" s="107">
        <f t="shared" si="116"/>
        <v>0</v>
      </c>
      <c r="U175" s="107">
        <f t="shared" si="105"/>
        <v>0</v>
      </c>
      <c r="V175" s="291"/>
      <c r="X175" s="70" t="str">
        <f t="shared" si="106"/>
        <v>【住宅手当】</v>
      </c>
      <c r="Y175" s="70">
        <f t="shared" si="107"/>
        <v>0.5</v>
      </c>
      <c r="Z175" s="70">
        <f t="shared" si="108"/>
        <v>0</v>
      </c>
      <c r="AA175" s="70">
        <f t="shared" si="109"/>
        <v>0</v>
      </c>
      <c r="AB175" s="77">
        <f t="shared" si="110"/>
        <v>0</v>
      </c>
      <c r="AC175" s="70">
        <f t="shared" si="111"/>
        <v>0</v>
      </c>
      <c r="AD175" s="77">
        <f t="shared" si="112"/>
        <v>0</v>
      </c>
      <c r="AE175" s="70">
        <f t="shared" si="113"/>
        <v>0</v>
      </c>
      <c r="AF175" s="70">
        <f t="shared" si="114"/>
        <v>0</v>
      </c>
      <c r="AG175" s="70">
        <f t="shared" si="115"/>
        <v>0</v>
      </c>
    </row>
    <row r="176" spans="1:33" s="70" customFormat="1" ht="20.5" customHeight="1" thickBot="1" x14ac:dyDescent="0.6">
      <c r="A176" s="315"/>
      <c r="B176" s="325"/>
      <c r="C176" s="349"/>
      <c r="D176" s="331"/>
      <c r="E176" s="90"/>
      <c r="F176" s="102">
        <v>6</v>
      </c>
      <c r="G176" s="104"/>
      <c r="H176" s="105"/>
      <c r="I176" s="106">
        <f t="shared" si="104"/>
        <v>1</v>
      </c>
      <c r="J176" s="118" t="str">
        <f>IF('変更シート（２回目）'!L176="なし",'変更シート（２回目）'!J176,'変更シート（２回目）'!N176)</f>
        <v>【住宅手当】</v>
      </c>
      <c r="K176" s="107">
        <f>'変更シート（２回目）'!T176</f>
        <v>0</v>
      </c>
      <c r="L176" s="300" t="s">
        <v>108</v>
      </c>
      <c r="M176" s="333"/>
      <c r="N176" s="288" t="s">
        <v>20</v>
      </c>
      <c r="O176" s="289"/>
      <c r="P176" s="289"/>
      <c r="Q176" s="289"/>
      <c r="R176" s="289"/>
      <c r="S176" s="290" t="s">
        <v>17</v>
      </c>
      <c r="T176" s="107">
        <f t="shared" si="116"/>
        <v>0</v>
      </c>
      <c r="U176" s="107">
        <f t="shared" si="105"/>
        <v>0</v>
      </c>
      <c r="V176" s="291"/>
      <c r="X176" s="70" t="str">
        <f t="shared" si="106"/>
        <v>【住宅手当】</v>
      </c>
      <c r="Y176" s="70">
        <f t="shared" si="107"/>
        <v>0.5</v>
      </c>
      <c r="Z176" s="70">
        <f t="shared" si="108"/>
        <v>0</v>
      </c>
      <c r="AA176" s="70">
        <f t="shared" si="109"/>
        <v>0</v>
      </c>
      <c r="AB176" s="77">
        <f t="shared" si="110"/>
        <v>0</v>
      </c>
      <c r="AC176" s="70">
        <f t="shared" si="111"/>
        <v>0</v>
      </c>
      <c r="AD176" s="77">
        <f t="shared" si="112"/>
        <v>0</v>
      </c>
      <c r="AE176" s="70">
        <f t="shared" si="113"/>
        <v>0</v>
      </c>
      <c r="AF176" s="70">
        <f t="shared" si="114"/>
        <v>0</v>
      </c>
      <c r="AG176" s="70">
        <f t="shared" si="115"/>
        <v>0</v>
      </c>
    </row>
    <row r="177" spans="1:33" s="70" customFormat="1" ht="20.5" customHeight="1" x14ac:dyDescent="0.55000000000000004">
      <c r="A177" s="338"/>
      <c r="B177" s="99"/>
      <c r="C177" s="99"/>
      <c r="D177" s="99"/>
      <c r="E177" s="97"/>
      <c r="F177" s="102">
        <v>7</v>
      </c>
      <c r="G177" s="104"/>
      <c r="H177" s="105"/>
      <c r="I177" s="106">
        <f t="shared" si="104"/>
        <v>1</v>
      </c>
      <c r="J177" s="118" t="str">
        <f>IF('変更シート（２回目）'!L177="なし",'変更シート（２回目）'!J177,'変更シート（２回目）'!N177)</f>
        <v>【住宅手当】</v>
      </c>
      <c r="K177" s="107">
        <f>'変更シート（２回目）'!T177</f>
        <v>0</v>
      </c>
      <c r="L177" s="300" t="s">
        <v>108</v>
      </c>
      <c r="M177" s="333"/>
      <c r="N177" s="288" t="s">
        <v>20</v>
      </c>
      <c r="O177" s="289"/>
      <c r="P177" s="289"/>
      <c r="Q177" s="289"/>
      <c r="R177" s="289"/>
      <c r="S177" s="290" t="s">
        <v>17</v>
      </c>
      <c r="T177" s="107">
        <f t="shared" si="116"/>
        <v>0</v>
      </c>
      <c r="U177" s="107">
        <f t="shared" si="105"/>
        <v>0</v>
      </c>
      <c r="V177" s="291"/>
      <c r="X177" s="70" t="str">
        <f t="shared" si="106"/>
        <v>【住宅手当】</v>
      </c>
      <c r="Y177" s="70">
        <f t="shared" si="107"/>
        <v>0.5</v>
      </c>
      <c r="Z177" s="70">
        <f t="shared" si="108"/>
        <v>0</v>
      </c>
      <c r="AA177" s="70">
        <f t="shared" si="109"/>
        <v>0</v>
      </c>
      <c r="AB177" s="77">
        <f t="shared" si="110"/>
        <v>0</v>
      </c>
      <c r="AC177" s="70">
        <f t="shared" si="111"/>
        <v>0</v>
      </c>
      <c r="AD177" s="77">
        <f t="shared" si="112"/>
        <v>0</v>
      </c>
      <c r="AE177" s="70">
        <f t="shared" si="113"/>
        <v>0</v>
      </c>
      <c r="AF177" s="70">
        <f t="shared" si="114"/>
        <v>0</v>
      </c>
      <c r="AG177" s="70">
        <f t="shared" si="115"/>
        <v>0</v>
      </c>
    </row>
    <row r="178" spans="1:33" s="70" customFormat="1" ht="20.5" customHeight="1" thickBot="1" x14ac:dyDescent="0.6">
      <c r="A178" s="338"/>
      <c r="B178" s="100"/>
      <c r="C178" s="100"/>
      <c r="D178" s="100"/>
      <c r="E178" s="98"/>
      <c r="F178" s="102">
        <v>8</v>
      </c>
      <c r="G178" s="104"/>
      <c r="H178" s="105"/>
      <c r="I178" s="106">
        <f t="shared" si="104"/>
        <v>1</v>
      </c>
      <c r="J178" s="118" t="str">
        <f>IF('変更シート（２回目）'!L178="なし",'変更シート（２回目）'!J178,'変更シート（２回目）'!N178)</f>
        <v>【住宅手当】</v>
      </c>
      <c r="K178" s="107">
        <f>'変更シート（２回目）'!T178</f>
        <v>0</v>
      </c>
      <c r="L178" s="300" t="s">
        <v>108</v>
      </c>
      <c r="M178" s="333"/>
      <c r="N178" s="288" t="s">
        <v>20</v>
      </c>
      <c r="O178" s="289"/>
      <c r="P178" s="289"/>
      <c r="Q178" s="289"/>
      <c r="R178" s="289"/>
      <c r="S178" s="290" t="s">
        <v>17</v>
      </c>
      <c r="T178" s="107">
        <f t="shared" si="116"/>
        <v>0</v>
      </c>
      <c r="U178" s="107">
        <f t="shared" si="105"/>
        <v>0</v>
      </c>
      <c r="V178" s="291"/>
      <c r="X178" s="70" t="str">
        <f t="shared" si="106"/>
        <v>【住宅手当】</v>
      </c>
      <c r="Y178" s="70">
        <f t="shared" si="107"/>
        <v>0.5</v>
      </c>
      <c r="Z178" s="70">
        <f t="shared" si="108"/>
        <v>0</v>
      </c>
      <c r="AA178" s="70">
        <f t="shared" si="109"/>
        <v>0</v>
      </c>
      <c r="AB178" s="77">
        <f t="shared" si="110"/>
        <v>0</v>
      </c>
      <c r="AC178" s="70">
        <f t="shared" si="111"/>
        <v>0</v>
      </c>
      <c r="AD178" s="77">
        <f t="shared" si="112"/>
        <v>0</v>
      </c>
      <c r="AE178" s="70">
        <f t="shared" si="113"/>
        <v>0</v>
      </c>
      <c r="AF178" s="70">
        <f t="shared" si="114"/>
        <v>0</v>
      </c>
      <c r="AG178" s="70">
        <f t="shared" si="115"/>
        <v>0</v>
      </c>
    </row>
    <row r="179" spans="1:33" s="70" customFormat="1" ht="20.5" customHeight="1" thickBot="1" x14ac:dyDescent="0.6">
      <c r="A179" s="315"/>
      <c r="B179" s="172" t="str">
        <f>IF(D172=0,C172,D172)</f>
        <v/>
      </c>
      <c r="C179" s="173" t="s">
        <v>164</v>
      </c>
      <c r="D179" s="174"/>
      <c r="E179" s="89"/>
      <c r="F179" s="102">
        <v>9</v>
      </c>
      <c r="G179" s="104"/>
      <c r="H179" s="105"/>
      <c r="I179" s="106">
        <f t="shared" si="104"/>
        <v>1</v>
      </c>
      <c r="J179" s="118" t="str">
        <f>IF('変更シート（２回目）'!L179="なし",'変更シート（２回目）'!J179,'変更シート（２回目）'!N179)</f>
        <v>【住宅手当】</v>
      </c>
      <c r="K179" s="107">
        <f>'変更シート（２回目）'!T179</f>
        <v>0</v>
      </c>
      <c r="L179" s="300" t="s">
        <v>108</v>
      </c>
      <c r="M179" s="333"/>
      <c r="N179" s="288" t="s">
        <v>20</v>
      </c>
      <c r="O179" s="289"/>
      <c r="P179" s="289"/>
      <c r="Q179" s="289"/>
      <c r="R179" s="289"/>
      <c r="S179" s="290" t="s">
        <v>17</v>
      </c>
      <c r="T179" s="107">
        <f t="shared" si="116"/>
        <v>0</v>
      </c>
      <c r="U179" s="107">
        <f t="shared" si="105"/>
        <v>0</v>
      </c>
      <c r="V179" s="291"/>
      <c r="X179" s="70" t="str">
        <f t="shared" si="106"/>
        <v>【住宅手当】</v>
      </c>
      <c r="Y179" s="70">
        <f t="shared" si="107"/>
        <v>0.5</v>
      </c>
      <c r="Z179" s="70">
        <f t="shared" si="108"/>
        <v>0</v>
      </c>
      <c r="AA179" s="70">
        <f t="shared" si="109"/>
        <v>0</v>
      </c>
      <c r="AB179" s="77">
        <f t="shared" si="110"/>
        <v>0</v>
      </c>
      <c r="AC179" s="70">
        <f t="shared" si="111"/>
        <v>0</v>
      </c>
      <c r="AD179" s="77">
        <f t="shared" si="112"/>
        <v>0</v>
      </c>
      <c r="AE179" s="70">
        <f t="shared" si="113"/>
        <v>0</v>
      </c>
      <c r="AF179" s="70">
        <f t="shared" si="114"/>
        <v>0</v>
      </c>
      <c r="AG179" s="70">
        <f t="shared" si="115"/>
        <v>0</v>
      </c>
    </row>
    <row r="180" spans="1:33" s="70" customFormat="1" ht="20.5" customHeight="1" thickBot="1" x14ac:dyDescent="0.6">
      <c r="A180" s="315"/>
      <c r="B180" s="174" t="s">
        <v>5</v>
      </c>
      <c r="C180" s="175">
        <f>'変更シート（２回目）'!D180</f>
        <v>12</v>
      </c>
      <c r="D180" s="176">
        <f>COUNTIF(X171:X182,"&lt;&gt;【補助対象外】")</f>
        <v>12</v>
      </c>
      <c r="E180" s="90"/>
      <c r="F180" s="102">
        <v>10</v>
      </c>
      <c r="G180" s="104"/>
      <c r="H180" s="105"/>
      <c r="I180" s="106">
        <f t="shared" si="104"/>
        <v>1</v>
      </c>
      <c r="J180" s="118" t="str">
        <f>IF('変更シート（２回目）'!L180="なし",'変更シート（２回目）'!J180,'変更シート（２回目）'!N180)</f>
        <v>【住宅手当】</v>
      </c>
      <c r="K180" s="107">
        <f>'変更シート（２回目）'!T180</f>
        <v>0</v>
      </c>
      <c r="L180" s="300" t="s">
        <v>108</v>
      </c>
      <c r="M180" s="333"/>
      <c r="N180" s="288" t="s">
        <v>20</v>
      </c>
      <c r="O180" s="289"/>
      <c r="P180" s="289"/>
      <c r="Q180" s="289"/>
      <c r="R180" s="289"/>
      <c r="S180" s="290" t="s">
        <v>17</v>
      </c>
      <c r="T180" s="107">
        <f t="shared" si="116"/>
        <v>0</v>
      </c>
      <c r="U180" s="107">
        <f t="shared" si="105"/>
        <v>0</v>
      </c>
      <c r="V180" s="291"/>
      <c r="X180" s="70" t="str">
        <f t="shared" si="106"/>
        <v>【住宅手当】</v>
      </c>
      <c r="Y180" s="70">
        <f t="shared" si="107"/>
        <v>0.5</v>
      </c>
      <c r="Z180" s="70">
        <f t="shared" si="108"/>
        <v>0</v>
      </c>
      <c r="AA180" s="70">
        <f t="shared" si="109"/>
        <v>0</v>
      </c>
      <c r="AB180" s="77">
        <f t="shared" si="110"/>
        <v>0</v>
      </c>
      <c r="AC180" s="70">
        <f t="shared" si="111"/>
        <v>0</v>
      </c>
      <c r="AD180" s="77">
        <f t="shared" si="112"/>
        <v>0</v>
      </c>
      <c r="AE180" s="70">
        <f t="shared" si="113"/>
        <v>0</v>
      </c>
      <c r="AF180" s="70">
        <f t="shared" si="114"/>
        <v>0</v>
      </c>
      <c r="AG180" s="70">
        <f t="shared" si="115"/>
        <v>0</v>
      </c>
    </row>
    <row r="181" spans="1:33" s="70" customFormat="1" ht="20.5" customHeight="1" thickBot="1" x14ac:dyDescent="0.6">
      <c r="A181" s="315"/>
      <c r="B181" s="89" t="s">
        <v>114</v>
      </c>
      <c r="C181" s="182">
        <f>ROUNDDOWN(SUM(K171:K182),-3)</f>
        <v>0</v>
      </c>
      <c r="D181" s="177">
        <f>ROUNDDOWN(SUM(T171:T182),-3)</f>
        <v>0</v>
      </c>
      <c r="E181" s="89"/>
      <c r="F181" s="102">
        <v>11</v>
      </c>
      <c r="G181" s="104"/>
      <c r="H181" s="105"/>
      <c r="I181" s="106">
        <f t="shared" si="104"/>
        <v>1</v>
      </c>
      <c r="J181" s="118" t="str">
        <f>IF('変更シート（２回目）'!L181="なし",'変更シート（２回目）'!J181,'変更シート（２回目）'!N181)</f>
        <v>【住宅手当】</v>
      </c>
      <c r="K181" s="107">
        <f>'変更シート（２回目）'!T181</f>
        <v>0</v>
      </c>
      <c r="L181" s="300" t="s">
        <v>108</v>
      </c>
      <c r="M181" s="333"/>
      <c r="N181" s="288" t="s">
        <v>20</v>
      </c>
      <c r="O181" s="289"/>
      <c r="P181" s="289"/>
      <c r="Q181" s="289"/>
      <c r="R181" s="289"/>
      <c r="S181" s="290" t="s">
        <v>17</v>
      </c>
      <c r="T181" s="107">
        <f t="shared" si="116"/>
        <v>0</v>
      </c>
      <c r="U181" s="107">
        <f t="shared" si="105"/>
        <v>0</v>
      </c>
      <c r="V181" s="291"/>
      <c r="X181" s="70" t="str">
        <f t="shared" si="106"/>
        <v>【住宅手当】</v>
      </c>
      <c r="Y181" s="70">
        <f t="shared" si="107"/>
        <v>0.5</v>
      </c>
      <c r="Z181" s="70">
        <f t="shared" si="108"/>
        <v>0</v>
      </c>
      <c r="AA181" s="70">
        <f t="shared" si="109"/>
        <v>0</v>
      </c>
      <c r="AB181" s="77">
        <f t="shared" si="110"/>
        <v>0</v>
      </c>
      <c r="AC181" s="70">
        <f t="shared" si="111"/>
        <v>0</v>
      </c>
      <c r="AD181" s="77">
        <f t="shared" si="112"/>
        <v>0</v>
      </c>
      <c r="AE181" s="70">
        <f t="shared" si="113"/>
        <v>0</v>
      </c>
      <c r="AF181" s="70">
        <f t="shared" si="114"/>
        <v>0</v>
      </c>
      <c r="AG181" s="70">
        <f t="shared" si="115"/>
        <v>0</v>
      </c>
    </row>
    <row r="182" spans="1:33" s="70" customFormat="1" ht="20.5" customHeight="1" thickBot="1" x14ac:dyDescent="0.6">
      <c r="A182" s="315"/>
      <c r="B182" s="183" t="s">
        <v>115</v>
      </c>
      <c r="C182" s="178"/>
      <c r="D182" s="179">
        <f>D181-C181</f>
        <v>0</v>
      </c>
      <c r="E182" s="90"/>
      <c r="F182" s="108">
        <v>12</v>
      </c>
      <c r="G182" s="109"/>
      <c r="H182" s="110"/>
      <c r="I182" s="111">
        <f t="shared" si="104"/>
        <v>1</v>
      </c>
      <c r="J182" s="120" t="str">
        <f>IF('変更シート（２回目）'!L182="なし",'変更シート（２回目）'!J182,'変更シート（２回目）'!N182)</f>
        <v>【住宅手当】</v>
      </c>
      <c r="K182" s="112">
        <f>'変更シート（２回目）'!T182</f>
        <v>0</v>
      </c>
      <c r="L182" s="303" t="s">
        <v>108</v>
      </c>
      <c r="M182" s="334"/>
      <c r="N182" s="295" t="s">
        <v>20</v>
      </c>
      <c r="O182" s="296"/>
      <c r="P182" s="296"/>
      <c r="Q182" s="296"/>
      <c r="R182" s="296"/>
      <c r="S182" s="297" t="s">
        <v>17</v>
      </c>
      <c r="T182" s="112">
        <f t="shared" si="116"/>
        <v>0</v>
      </c>
      <c r="U182" s="112">
        <f t="shared" si="105"/>
        <v>0</v>
      </c>
      <c r="V182" s="298"/>
      <c r="X182" s="70" t="str">
        <f t="shared" si="106"/>
        <v>【住宅手当】</v>
      </c>
      <c r="Y182" s="70">
        <f t="shared" si="107"/>
        <v>0.5</v>
      </c>
      <c r="Z182" s="70">
        <f t="shared" si="108"/>
        <v>0</v>
      </c>
      <c r="AA182" s="70">
        <f t="shared" si="109"/>
        <v>0</v>
      </c>
      <c r="AB182" s="77">
        <f t="shared" si="110"/>
        <v>0</v>
      </c>
      <c r="AC182" s="70">
        <f t="shared" si="111"/>
        <v>0</v>
      </c>
      <c r="AD182" s="77">
        <f t="shared" si="112"/>
        <v>0</v>
      </c>
      <c r="AE182" s="70">
        <f t="shared" si="113"/>
        <v>0</v>
      </c>
      <c r="AF182" s="70">
        <f t="shared" si="114"/>
        <v>0</v>
      </c>
      <c r="AG182" s="70">
        <f t="shared" si="115"/>
        <v>0</v>
      </c>
    </row>
    <row r="183" spans="1:33" s="70" customFormat="1" ht="3.65" customHeight="1" x14ac:dyDescent="0.55000000000000004">
      <c r="A183" s="147"/>
      <c r="B183" s="91"/>
      <c r="C183" s="71"/>
      <c r="D183" s="151"/>
      <c r="E183" s="92"/>
      <c r="F183" s="71"/>
      <c r="G183" s="93"/>
      <c r="H183" s="93"/>
      <c r="I183" s="94"/>
      <c r="J183" s="156"/>
      <c r="K183" s="95"/>
      <c r="L183" s="156"/>
      <c r="M183" s="157"/>
      <c r="N183" s="267"/>
      <c r="O183" s="268"/>
      <c r="P183" s="268"/>
      <c r="Q183" s="268"/>
      <c r="R183" s="268"/>
      <c r="S183" s="267"/>
      <c r="T183" s="95"/>
      <c r="U183" s="95"/>
      <c r="V183" s="96"/>
      <c r="AB183" s="77"/>
      <c r="AD183" s="77"/>
    </row>
    <row r="184" spans="1:33" s="70" customFormat="1" ht="3.65" customHeight="1" x14ac:dyDescent="0.55000000000000004">
      <c r="A184" s="147"/>
      <c r="B184" s="91"/>
      <c r="C184" s="71"/>
      <c r="D184" s="151"/>
      <c r="E184" s="92"/>
      <c r="F184" s="71"/>
      <c r="G184" s="93"/>
      <c r="H184" s="93"/>
      <c r="I184" s="94"/>
      <c r="J184" s="156"/>
      <c r="K184" s="95"/>
      <c r="L184" s="156"/>
      <c r="M184" s="157"/>
      <c r="N184" s="267"/>
      <c r="O184" s="268"/>
      <c r="P184" s="268"/>
      <c r="Q184" s="268"/>
      <c r="R184" s="268"/>
      <c r="S184" s="267"/>
      <c r="T184" s="95"/>
      <c r="U184" s="95"/>
      <c r="V184" s="96"/>
      <c r="AB184" s="77"/>
      <c r="AD184" s="77"/>
    </row>
    <row r="185" spans="1:33" s="70" customFormat="1" ht="3.65" customHeight="1" thickBot="1" x14ac:dyDescent="0.6">
      <c r="A185" s="147"/>
      <c r="B185" s="91"/>
      <c r="C185" s="71"/>
      <c r="D185" s="151"/>
      <c r="E185" s="92"/>
      <c r="F185" s="71"/>
      <c r="G185" s="93"/>
      <c r="H185" s="93"/>
      <c r="I185" s="94"/>
      <c r="J185" s="156"/>
      <c r="K185" s="95"/>
      <c r="L185" s="156"/>
      <c r="M185" s="157"/>
      <c r="N185" s="267"/>
      <c r="O185" s="268"/>
      <c r="P185" s="268"/>
      <c r="Q185" s="268"/>
      <c r="R185" s="268"/>
      <c r="S185" s="267"/>
      <c r="T185" s="95"/>
      <c r="U185" s="95"/>
      <c r="V185" s="96"/>
      <c r="AB185" s="77"/>
      <c r="AD185" s="77"/>
    </row>
    <row r="186" spans="1:33" s="70" customFormat="1" ht="3.65" customHeight="1" x14ac:dyDescent="0.55000000000000004">
      <c r="A186" s="147"/>
      <c r="B186" s="162"/>
      <c r="C186" s="164"/>
      <c r="D186" s="161"/>
      <c r="E186" s="163"/>
      <c r="F186" s="164"/>
      <c r="G186" s="165"/>
      <c r="H186" s="165"/>
      <c r="I186" s="166"/>
      <c r="J186" s="180"/>
      <c r="K186" s="167"/>
      <c r="L186" s="180"/>
      <c r="M186" s="181"/>
      <c r="N186" s="269"/>
      <c r="O186" s="270"/>
      <c r="P186" s="270"/>
      <c r="Q186" s="270"/>
      <c r="R186" s="270"/>
      <c r="S186" s="269"/>
      <c r="T186" s="167"/>
      <c r="U186" s="167"/>
      <c r="V186" s="168"/>
      <c r="AB186" s="77"/>
      <c r="AD186" s="77"/>
    </row>
    <row r="187" spans="1:33" s="70" customFormat="1" ht="3.65" customHeight="1" x14ac:dyDescent="0.55000000000000004">
      <c r="A187" s="147"/>
      <c r="B187" s="91"/>
      <c r="C187" s="71"/>
      <c r="D187" s="151"/>
      <c r="E187" s="92"/>
      <c r="F187" s="71"/>
      <c r="G187" s="93"/>
      <c r="H187" s="93"/>
      <c r="I187" s="94"/>
      <c r="J187" s="156"/>
      <c r="K187" s="95"/>
      <c r="L187" s="156"/>
      <c r="M187" s="157"/>
      <c r="N187" s="267"/>
      <c r="O187" s="268"/>
      <c r="P187" s="268"/>
      <c r="Q187" s="268"/>
      <c r="R187" s="268"/>
      <c r="S187" s="267"/>
      <c r="T187" s="95"/>
      <c r="U187" s="95"/>
      <c r="V187" s="96"/>
      <c r="AB187" s="77"/>
      <c r="AD187" s="77"/>
    </row>
    <row r="188" spans="1:33" s="70" customFormat="1" ht="3.65" customHeight="1" x14ac:dyDescent="0.55000000000000004">
      <c r="A188" s="147"/>
      <c r="B188" s="91"/>
      <c r="C188" s="71"/>
      <c r="D188" s="151"/>
      <c r="E188" s="92"/>
      <c r="F188" s="71"/>
      <c r="G188" s="93"/>
      <c r="H188" s="93"/>
      <c r="I188" s="94"/>
      <c r="J188" s="156"/>
      <c r="K188" s="95"/>
      <c r="L188" s="156"/>
      <c r="M188" s="157"/>
      <c r="N188" s="267"/>
      <c r="O188" s="268"/>
      <c r="P188" s="268"/>
      <c r="Q188" s="268"/>
      <c r="R188" s="268"/>
      <c r="S188" s="267"/>
      <c r="T188" s="95"/>
      <c r="U188" s="95"/>
      <c r="V188" s="96"/>
      <c r="AB188" s="77"/>
      <c r="AD188" s="77"/>
    </row>
    <row r="189" spans="1:33" ht="20" thickBot="1" x14ac:dyDescent="0.5">
      <c r="B189" s="6"/>
      <c r="C189" s="6"/>
      <c r="D189" s="122" t="str">
        <f>'変更シート（２回目）'!D189</f>
        <v>10人目</v>
      </c>
      <c r="E189" s="6"/>
      <c r="F189" s="6"/>
      <c r="T189" s="154"/>
      <c r="U189" s="154"/>
      <c r="V189" s="155"/>
    </row>
    <row r="190" spans="1:33" s="70" customFormat="1" ht="48" customHeight="1" thickBot="1" x14ac:dyDescent="0.6">
      <c r="A190" s="78"/>
      <c r="B190" s="83" t="s">
        <v>94</v>
      </c>
      <c r="C190" s="83" t="s">
        <v>105</v>
      </c>
      <c r="D190" s="114" t="s">
        <v>107</v>
      </c>
      <c r="E190" s="88"/>
      <c r="F190" s="83" t="s">
        <v>93</v>
      </c>
      <c r="G190" s="84" t="s">
        <v>66</v>
      </c>
      <c r="H190" s="84" t="s">
        <v>67</v>
      </c>
      <c r="I190" s="81" t="s">
        <v>73</v>
      </c>
      <c r="J190" s="116" t="s">
        <v>173</v>
      </c>
      <c r="K190" s="116" t="s">
        <v>171</v>
      </c>
      <c r="L190" s="116" t="s">
        <v>109</v>
      </c>
      <c r="M190" s="116"/>
      <c r="N190" s="84" t="s">
        <v>75</v>
      </c>
      <c r="O190" s="84" t="s">
        <v>69</v>
      </c>
      <c r="P190" s="84" t="s">
        <v>68</v>
      </c>
      <c r="Q190" s="84" t="s">
        <v>70</v>
      </c>
      <c r="R190" s="84" t="s">
        <v>71</v>
      </c>
      <c r="S190" s="84" t="s">
        <v>15</v>
      </c>
      <c r="T190" s="121" t="s">
        <v>113</v>
      </c>
      <c r="U190" s="80" t="s">
        <v>74</v>
      </c>
      <c r="V190" s="69" t="s">
        <v>116</v>
      </c>
      <c r="Y190" s="70" t="s">
        <v>54</v>
      </c>
      <c r="Z190" s="70" t="s">
        <v>79</v>
      </c>
      <c r="AA190" s="70" t="s">
        <v>56</v>
      </c>
      <c r="AB190" s="70" t="s">
        <v>57</v>
      </c>
      <c r="AC190" s="71" t="s">
        <v>58</v>
      </c>
      <c r="AD190" s="70" t="s">
        <v>59</v>
      </c>
      <c r="AE190" s="70" t="s">
        <v>60</v>
      </c>
      <c r="AF190" s="70" t="s">
        <v>61</v>
      </c>
      <c r="AG190" s="70" t="s">
        <v>62</v>
      </c>
    </row>
    <row r="191" spans="1:33" s="70" customFormat="1" ht="20.5" customHeight="1" x14ac:dyDescent="0.55000000000000004">
      <c r="A191" s="315"/>
      <c r="B191" s="72" t="s">
        <v>96</v>
      </c>
      <c r="C191" s="184" t="str">
        <f>IF('変更シート（２回目）'!D191=0,'変更シート（２回目）'!C191,'変更シート（２回目）'!D191)</f>
        <v/>
      </c>
      <c r="D191" s="304"/>
      <c r="E191" s="89"/>
      <c r="F191" s="87">
        <v>1</v>
      </c>
      <c r="G191" s="73"/>
      <c r="H191" s="74"/>
      <c r="I191" s="75">
        <f t="shared" ref="I191:I202" si="117">IF(H191-G191+1&lt;10,IF(H191-G191+1&gt;0,H191-G191+1,"✕"),"✕")</f>
        <v>1</v>
      </c>
      <c r="J191" s="119" t="str">
        <f>IF('変更シート（２回目）'!L191="なし",'変更シート（２回目）'!J191,'変更シート（２回目）'!N191)</f>
        <v>【住宅手当】</v>
      </c>
      <c r="K191" s="117">
        <f>'変更シート（２回目）'!T191</f>
        <v>0</v>
      </c>
      <c r="L191" s="300" t="s">
        <v>108</v>
      </c>
      <c r="M191" s="332" t="s">
        <v>110</v>
      </c>
      <c r="N191" s="283" t="s">
        <v>20</v>
      </c>
      <c r="O191" s="284"/>
      <c r="P191" s="284"/>
      <c r="Q191" s="284"/>
      <c r="R191" s="284"/>
      <c r="S191" s="285" t="s">
        <v>17</v>
      </c>
      <c r="T191" s="76">
        <f>IF(L191="【あり】",IF(N191="【住宅手当】",AC191,IF(N191="【宿舎借上げ】",AG191,0)),K191)</f>
        <v>0</v>
      </c>
      <c r="U191" s="76">
        <f t="shared" ref="U191:U202" si="118">I191*T191</f>
        <v>0</v>
      </c>
      <c r="V191" s="286"/>
      <c r="X191" s="70" t="str">
        <f t="shared" ref="X191:X202" si="119">IF(L191="【あり】",N191,J191)</f>
        <v>【住宅手当】</v>
      </c>
      <c r="Y191" s="70">
        <f t="shared" ref="Y191:Y202" si="120">IF(S191="標準エリア",1/2,(IF(S191="加算エリア",2/3,0)))</f>
        <v>0.5</v>
      </c>
      <c r="Z191" s="70">
        <f t="shared" ref="Z191:Z202" si="121">P191*Y191</f>
        <v>0</v>
      </c>
      <c r="AA191" s="70">
        <f t="shared" ref="AA191:AA202" si="122">IF(Z191&gt;=(IF(S191="標準エリア",10000,IF(S191="加算エリア",14000,0))),IF(S191="標準エリア",10000,IF(S191="加算エリア",14000,0)),Z191)</f>
        <v>0</v>
      </c>
      <c r="AB191" s="77">
        <f t="shared" ref="AB191:AB202" si="123">O191-P191</f>
        <v>0</v>
      </c>
      <c r="AC191" s="70">
        <f t="shared" ref="AC191:AC202" si="124">IF(AA191&gt;=AB191,AB191,AA191)</f>
        <v>0</v>
      </c>
      <c r="AD191" s="77">
        <f t="shared" ref="AD191:AD202" si="125">Q191-R191</f>
        <v>0</v>
      </c>
      <c r="AE191" s="70">
        <f t="shared" ref="AE191:AE202" si="126">AD191*Y191</f>
        <v>0</v>
      </c>
      <c r="AF191" s="70">
        <f t="shared" ref="AF191:AF202" si="127">IF(AE191&gt;=(IF(S191="標準エリア",10000,14000)),(IF(S191="標準エリア",10000,14000)),AE191)</f>
        <v>0</v>
      </c>
      <c r="AG191" s="70">
        <f t="shared" ref="AG191:AG202" si="128">IF(AF191&gt;=R191,R191,AF191)</f>
        <v>0</v>
      </c>
    </row>
    <row r="192" spans="1:33" s="70" customFormat="1" ht="20.5" customHeight="1" x14ac:dyDescent="0.55000000000000004">
      <c r="A192" s="315"/>
      <c r="B192" s="101" t="s">
        <v>97</v>
      </c>
      <c r="C192" s="102" t="str">
        <f>IF('変更シート（２回目）'!D192=0,'変更シート（２回目）'!C192,'変更シート（２回目）'!D192)</f>
        <v/>
      </c>
      <c r="D192" s="301"/>
      <c r="E192" s="90"/>
      <c r="F192" s="102">
        <v>2</v>
      </c>
      <c r="G192" s="104"/>
      <c r="H192" s="105"/>
      <c r="I192" s="106">
        <f t="shared" si="117"/>
        <v>1</v>
      </c>
      <c r="J192" s="118" t="str">
        <f>IF('変更シート（２回目）'!L192="なし",'変更シート（２回目）'!J192,'変更シート（２回目）'!N192)</f>
        <v>【住宅手当】</v>
      </c>
      <c r="K192" s="107">
        <f>'変更シート（２回目）'!T192</f>
        <v>0</v>
      </c>
      <c r="L192" s="300" t="s">
        <v>108</v>
      </c>
      <c r="M192" s="333"/>
      <c r="N192" s="288" t="s">
        <v>20</v>
      </c>
      <c r="O192" s="289"/>
      <c r="P192" s="289"/>
      <c r="Q192" s="289"/>
      <c r="R192" s="289"/>
      <c r="S192" s="290" t="s">
        <v>17</v>
      </c>
      <c r="T192" s="107">
        <f>IF(L192="【あり】",IF(N192="【住宅手当】",AC192,IF(N192="【宿舎借上げ】",AG192,0)),K192)</f>
        <v>0</v>
      </c>
      <c r="U192" s="107">
        <f t="shared" si="118"/>
        <v>0</v>
      </c>
      <c r="V192" s="291"/>
      <c r="X192" s="70" t="str">
        <f t="shared" si="119"/>
        <v>【住宅手当】</v>
      </c>
      <c r="Y192" s="70">
        <f t="shared" si="120"/>
        <v>0.5</v>
      </c>
      <c r="Z192" s="70">
        <f t="shared" si="121"/>
        <v>0</v>
      </c>
      <c r="AA192" s="70">
        <f t="shared" si="122"/>
        <v>0</v>
      </c>
      <c r="AB192" s="77">
        <f t="shared" si="123"/>
        <v>0</v>
      </c>
      <c r="AC192" s="70">
        <f t="shared" si="124"/>
        <v>0</v>
      </c>
      <c r="AD192" s="77">
        <f t="shared" si="125"/>
        <v>0</v>
      </c>
      <c r="AE192" s="70">
        <f t="shared" si="126"/>
        <v>0</v>
      </c>
      <c r="AF192" s="70">
        <f t="shared" si="127"/>
        <v>0</v>
      </c>
      <c r="AG192" s="70">
        <f t="shared" si="128"/>
        <v>0</v>
      </c>
    </row>
    <row r="193" spans="1:33" s="70" customFormat="1" ht="20.5" customHeight="1" x14ac:dyDescent="0.55000000000000004">
      <c r="A193" s="315"/>
      <c r="B193" s="101" t="s">
        <v>106</v>
      </c>
      <c r="C193" s="103" t="str">
        <f>IF('変更シート（２回目）'!D193=0,'変更シート（２回目）'!C193,'変更シート（２回目）'!D193)</f>
        <v/>
      </c>
      <c r="D193" s="301"/>
      <c r="E193" s="89"/>
      <c r="F193" s="102">
        <v>3</v>
      </c>
      <c r="G193" s="104"/>
      <c r="H193" s="105"/>
      <c r="I193" s="106">
        <f t="shared" si="117"/>
        <v>1</v>
      </c>
      <c r="J193" s="118" t="str">
        <f>IF('変更シート（２回目）'!L193="なし",'変更シート（２回目）'!J193,'変更シート（２回目）'!N193)</f>
        <v>【住宅手当】</v>
      </c>
      <c r="K193" s="107">
        <f>'変更シート（２回目）'!T193</f>
        <v>0</v>
      </c>
      <c r="L193" s="300" t="s">
        <v>108</v>
      </c>
      <c r="M193" s="333"/>
      <c r="N193" s="288" t="s">
        <v>20</v>
      </c>
      <c r="O193" s="289"/>
      <c r="P193" s="289"/>
      <c r="Q193" s="289"/>
      <c r="R193" s="289"/>
      <c r="S193" s="290" t="s">
        <v>17</v>
      </c>
      <c r="T193" s="107">
        <f t="shared" ref="T193:T202" si="129">IF(L193="【あり】",IF(N193="【住宅手当】",AC193,IF(N193="【宿舎借上げ】",AG193,0)),K193)</f>
        <v>0</v>
      </c>
      <c r="U193" s="107">
        <f t="shared" si="118"/>
        <v>0</v>
      </c>
      <c r="V193" s="291"/>
      <c r="X193" s="70" t="str">
        <f t="shared" si="119"/>
        <v>【住宅手当】</v>
      </c>
      <c r="Y193" s="70">
        <f t="shared" si="120"/>
        <v>0.5</v>
      </c>
      <c r="Z193" s="70">
        <f t="shared" si="121"/>
        <v>0</v>
      </c>
      <c r="AA193" s="70">
        <f t="shared" si="122"/>
        <v>0</v>
      </c>
      <c r="AB193" s="77">
        <f t="shared" si="123"/>
        <v>0</v>
      </c>
      <c r="AC193" s="70">
        <f t="shared" si="124"/>
        <v>0</v>
      </c>
      <c r="AD193" s="77">
        <f t="shared" si="125"/>
        <v>0</v>
      </c>
      <c r="AE193" s="70">
        <f t="shared" si="126"/>
        <v>0</v>
      </c>
      <c r="AF193" s="70">
        <f t="shared" si="127"/>
        <v>0</v>
      </c>
      <c r="AG193" s="70">
        <f t="shared" si="128"/>
        <v>0</v>
      </c>
    </row>
    <row r="194" spans="1:33" s="70" customFormat="1" ht="20.5" customHeight="1" x14ac:dyDescent="0.55000000000000004">
      <c r="A194" s="315"/>
      <c r="B194" s="323" t="s">
        <v>101</v>
      </c>
      <c r="C194" s="347" t="str">
        <f>IF('変更シート（２回目）'!D194=0,'変更シート（２回目）'!C194,'変更シート（２回目）'!D194)</f>
        <v/>
      </c>
      <c r="D194" s="329"/>
      <c r="E194" s="90"/>
      <c r="F194" s="102">
        <v>4</v>
      </c>
      <c r="G194" s="104"/>
      <c r="H194" s="105"/>
      <c r="I194" s="106">
        <f t="shared" si="117"/>
        <v>1</v>
      </c>
      <c r="J194" s="118" t="str">
        <f>IF('変更シート（２回目）'!L194="なし",'変更シート（２回目）'!J194,'変更シート（２回目）'!N194)</f>
        <v>【住宅手当】</v>
      </c>
      <c r="K194" s="107">
        <f>'変更シート（２回目）'!T194</f>
        <v>0</v>
      </c>
      <c r="L194" s="300" t="s">
        <v>108</v>
      </c>
      <c r="M194" s="333"/>
      <c r="N194" s="288" t="s">
        <v>20</v>
      </c>
      <c r="O194" s="289"/>
      <c r="P194" s="289"/>
      <c r="Q194" s="289"/>
      <c r="R194" s="289"/>
      <c r="S194" s="290" t="s">
        <v>17</v>
      </c>
      <c r="T194" s="107">
        <f t="shared" si="129"/>
        <v>0</v>
      </c>
      <c r="U194" s="107">
        <f t="shared" si="118"/>
        <v>0</v>
      </c>
      <c r="V194" s="291"/>
      <c r="X194" s="70" t="str">
        <f t="shared" si="119"/>
        <v>【住宅手当】</v>
      </c>
      <c r="Y194" s="70">
        <f t="shared" si="120"/>
        <v>0.5</v>
      </c>
      <c r="Z194" s="70">
        <f t="shared" si="121"/>
        <v>0</v>
      </c>
      <c r="AA194" s="70">
        <f t="shared" si="122"/>
        <v>0</v>
      </c>
      <c r="AB194" s="77">
        <f t="shared" si="123"/>
        <v>0</v>
      </c>
      <c r="AC194" s="70">
        <f t="shared" si="124"/>
        <v>0</v>
      </c>
      <c r="AD194" s="77">
        <f t="shared" si="125"/>
        <v>0</v>
      </c>
      <c r="AE194" s="70">
        <f t="shared" si="126"/>
        <v>0</v>
      </c>
      <c r="AF194" s="70">
        <f t="shared" si="127"/>
        <v>0</v>
      </c>
      <c r="AG194" s="70">
        <f t="shared" si="128"/>
        <v>0</v>
      </c>
    </row>
    <row r="195" spans="1:33" s="70" customFormat="1" ht="20.5" customHeight="1" x14ac:dyDescent="0.55000000000000004">
      <c r="A195" s="315"/>
      <c r="B195" s="324"/>
      <c r="C195" s="348"/>
      <c r="D195" s="330"/>
      <c r="E195" s="89"/>
      <c r="F195" s="102">
        <v>5</v>
      </c>
      <c r="G195" s="104"/>
      <c r="H195" s="105"/>
      <c r="I195" s="106">
        <f t="shared" si="117"/>
        <v>1</v>
      </c>
      <c r="J195" s="118" t="str">
        <f>IF('変更シート（２回目）'!L195="なし",'変更シート（２回目）'!J195,'変更シート（２回目）'!N195)</f>
        <v>【住宅手当】</v>
      </c>
      <c r="K195" s="107">
        <f>'変更シート（２回目）'!T195</f>
        <v>0</v>
      </c>
      <c r="L195" s="300" t="s">
        <v>108</v>
      </c>
      <c r="M195" s="333"/>
      <c r="N195" s="288" t="s">
        <v>20</v>
      </c>
      <c r="O195" s="289"/>
      <c r="P195" s="289"/>
      <c r="Q195" s="289"/>
      <c r="R195" s="289"/>
      <c r="S195" s="290" t="s">
        <v>17</v>
      </c>
      <c r="T195" s="107">
        <f t="shared" si="129"/>
        <v>0</v>
      </c>
      <c r="U195" s="107">
        <f t="shared" si="118"/>
        <v>0</v>
      </c>
      <c r="V195" s="291"/>
      <c r="X195" s="70" t="str">
        <f t="shared" si="119"/>
        <v>【住宅手当】</v>
      </c>
      <c r="Y195" s="70">
        <f t="shared" si="120"/>
        <v>0.5</v>
      </c>
      <c r="Z195" s="70">
        <f t="shared" si="121"/>
        <v>0</v>
      </c>
      <c r="AA195" s="70">
        <f t="shared" si="122"/>
        <v>0</v>
      </c>
      <c r="AB195" s="77">
        <f t="shared" si="123"/>
        <v>0</v>
      </c>
      <c r="AC195" s="70">
        <f t="shared" si="124"/>
        <v>0</v>
      </c>
      <c r="AD195" s="77">
        <f t="shared" si="125"/>
        <v>0</v>
      </c>
      <c r="AE195" s="70">
        <f t="shared" si="126"/>
        <v>0</v>
      </c>
      <c r="AF195" s="70">
        <f t="shared" si="127"/>
        <v>0</v>
      </c>
      <c r="AG195" s="70">
        <f t="shared" si="128"/>
        <v>0</v>
      </c>
    </row>
    <row r="196" spans="1:33" s="70" customFormat="1" ht="20.5" customHeight="1" thickBot="1" x14ac:dyDescent="0.6">
      <c r="A196" s="315"/>
      <c r="B196" s="325"/>
      <c r="C196" s="349"/>
      <c r="D196" s="331"/>
      <c r="E196" s="90"/>
      <c r="F196" s="102">
        <v>6</v>
      </c>
      <c r="G196" s="104"/>
      <c r="H196" s="105"/>
      <c r="I196" s="106">
        <f t="shared" si="117"/>
        <v>1</v>
      </c>
      <c r="J196" s="118" t="str">
        <f>IF('変更シート（２回目）'!L196="なし",'変更シート（２回目）'!J196,'変更シート（２回目）'!N196)</f>
        <v>【住宅手当】</v>
      </c>
      <c r="K196" s="107">
        <f>'変更シート（２回目）'!T196</f>
        <v>0</v>
      </c>
      <c r="L196" s="300" t="s">
        <v>108</v>
      </c>
      <c r="M196" s="333"/>
      <c r="N196" s="288" t="s">
        <v>20</v>
      </c>
      <c r="O196" s="289"/>
      <c r="P196" s="289"/>
      <c r="Q196" s="289"/>
      <c r="R196" s="289"/>
      <c r="S196" s="290" t="s">
        <v>17</v>
      </c>
      <c r="T196" s="107">
        <f t="shared" si="129"/>
        <v>0</v>
      </c>
      <c r="U196" s="107">
        <f t="shared" si="118"/>
        <v>0</v>
      </c>
      <c r="V196" s="291"/>
      <c r="X196" s="70" t="str">
        <f t="shared" si="119"/>
        <v>【住宅手当】</v>
      </c>
      <c r="Y196" s="70">
        <f t="shared" si="120"/>
        <v>0.5</v>
      </c>
      <c r="Z196" s="70">
        <f t="shared" si="121"/>
        <v>0</v>
      </c>
      <c r="AA196" s="70">
        <f t="shared" si="122"/>
        <v>0</v>
      </c>
      <c r="AB196" s="77">
        <f t="shared" si="123"/>
        <v>0</v>
      </c>
      <c r="AC196" s="70">
        <f t="shared" si="124"/>
        <v>0</v>
      </c>
      <c r="AD196" s="77">
        <f t="shared" si="125"/>
        <v>0</v>
      </c>
      <c r="AE196" s="70">
        <f t="shared" si="126"/>
        <v>0</v>
      </c>
      <c r="AF196" s="70">
        <f t="shared" si="127"/>
        <v>0</v>
      </c>
      <c r="AG196" s="70">
        <f t="shared" si="128"/>
        <v>0</v>
      </c>
    </row>
    <row r="197" spans="1:33" s="70" customFormat="1" ht="20.5" customHeight="1" x14ac:dyDescent="0.55000000000000004">
      <c r="A197" s="338"/>
      <c r="B197" s="99"/>
      <c r="C197" s="99"/>
      <c r="D197" s="99"/>
      <c r="E197" s="97"/>
      <c r="F197" s="102">
        <v>7</v>
      </c>
      <c r="G197" s="104"/>
      <c r="H197" s="105"/>
      <c r="I197" s="106">
        <f t="shared" si="117"/>
        <v>1</v>
      </c>
      <c r="J197" s="118" t="str">
        <f>IF('変更シート（２回目）'!L197="なし",'変更シート（２回目）'!J197,'変更シート（２回目）'!N197)</f>
        <v>【住宅手当】</v>
      </c>
      <c r="K197" s="107">
        <f>'変更シート（２回目）'!T197</f>
        <v>0</v>
      </c>
      <c r="L197" s="300" t="s">
        <v>108</v>
      </c>
      <c r="M197" s="333"/>
      <c r="N197" s="288" t="s">
        <v>20</v>
      </c>
      <c r="O197" s="289"/>
      <c r="P197" s="289"/>
      <c r="Q197" s="289"/>
      <c r="R197" s="289"/>
      <c r="S197" s="290" t="s">
        <v>17</v>
      </c>
      <c r="T197" s="107">
        <f t="shared" si="129"/>
        <v>0</v>
      </c>
      <c r="U197" s="107">
        <f t="shared" si="118"/>
        <v>0</v>
      </c>
      <c r="V197" s="291"/>
      <c r="X197" s="70" t="str">
        <f t="shared" si="119"/>
        <v>【住宅手当】</v>
      </c>
      <c r="Y197" s="70">
        <f t="shared" si="120"/>
        <v>0.5</v>
      </c>
      <c r="Z197" s="70">
        <f t="shared" si="121"/>
        <v>0</v>
      </c>
      <c r="AA197" s="70">
        <f t="shared" si="122"/>
        <v>0</v>
      </c>
      <c r="AB197" s="77">
        <f t="shared" si="123"/>
        <v>0</v>
      </c>
      <c r="AC197" s="70">
        <f t="shared" si="124"/>
        <v>0</v>
      </c>
      <c r="AD197" s="77">
        <f t="shared" si="125"/>
        <v>0</v>
      </c>
      <c r="AE197" s="70">
        <f t="shared" si="126"/>
        <v>0</v>
      </c>
      <c r="AF197" s="70">
        <f t="shared" si="127"/>
        <v>0</v>
      </c>
      <c r="AG197" s="70">
        <f t="shared" si="128"/>
        <v>0</v>
      </c>
    </row>
    <row r="198" spans="1:33" s="70" customFormat="1" ht="20.5" customHeight="1" thickBot="1" x14ac:dyDescent="0.6">
      <c r="A198" s="338"/>
      <c r="B198" s="100"/>
      <c r="C198" s="100"/>
      <c r="D198" s="100"/>
      <c r="E198" s="98"/>
      <c r="F198" s="102">
        <v>8</v>
      </c>
      <c r="G198" s="104"/>
      <c r="H198" s="105"/>
      <c r="I198" s="106">
        <f t="shared" si="117"/>
        <v>1</v>
      </c>
      <c r="J198" s="118" t="str">
        <f>IF('変更シート（２回目）'!L198="なし",'変更シート（２回目）'!J198,'変更シート（２回目）'!N198)</f>
        <v>【住宅手当】</v>
      </c>
      <c r="K198" s="107">
        <f>'変更シート（２回目）'!T198</f>
        <v>0</v>
      </c>
      <c r="L198" s="300" t="s">
        <v>108</v>
      </c>
      <c r="M198" s="333"/>
      <c r="N198" s="288" t="s">
        <v>20</v>
      </c>
      <c r="O198" s="289"/>
      <c r="P198" s="289"/>
      <c r="Q198" s="289"/>
      <c r="R198" s="289"/>
      <c r="S198" s="290" t="s">
        <v>17</v>
      </c>
      <c r="T198" s="107">
        <f t="shared" si="129"/>
        <v>0</v>
      </c>
      <c r="U198" s="107">
        <f t="shared" si="118"/>
        <v>0</v>
      </c>
      <c r="V198" s="291"/>
      <c r="X198" s="70" t="str">
        <f t="shared" si="119"/>
        <v>【住宅手当】</v>
      </c>
      <c r="Y198" s="70">
        <f t="shared" si="120"/>
        <v>0.5</v>
      </c>
      <c r="Z198" s="70">
        <f t="shared" si="121"/>
        <v>0</v>
      </c>
      <c r="AA198" s="70">
        <f t="shared" si="122"/>
        <v>0</v>
      </c>
      <c r="AB198" s="77">
        <f t="shared" si="123"/>
        <v>0</v>
      </c>
      <c r="AC198" s="70">
        <f t="shared" si="124"/>
        <v>0</v>
      </c>
      <c r="AD198" s="77">
        <f t="shared" si="125"/>
        <v>0</v>
      </c>
      <c r="AE198" s="70">
        <f t="shared" si="126"/>
        <v>0</v>
      </c>
      <c r="AF198" s="70">
        <f t="shared" si="127"/>
        <v>0</v>
      </c>
      <c r="AG198" s="70">
        <f t="shared" si="128"/>
        <v>0</v>
      </c>
    </row>
    <row r="199" spans="1:33" s="70" customFormat="1" ht="20.5" customHeight="1" thickBot="1" x14ac:dyDescent="0.6">
      <c r="A199" s="315"/>
      <c r="B199" s="172" t="str">
        <f>IF(D192=0,C192,D192)</f>
        <v/>
      </c>
      <c r="C199" s="173" t="s">
        <v>164</v>
      </c>
      <c r="D199" s="174"/>
      <c r="E199" s="89"/>
      <c r="F199" s="102">
        <v>9</v>
      </c>
      <c r="G199" s="104"/>
      <c r="H199" s="105"/>
      <c r="I199" s="106">
        <f t="shared" si="117"/>
        <v>1</v>
      </c>
      <c r="J199" s="118" t="str">
        <f>IF('変更シート（２回目）'!L199="なし",'変更シート（２回目）'!J199,'変更シート（２回目）'!N199)</f>
        <v>【住宅手当】</v>
      </c>
      <c r="K199" s="107">
        <f>'変更シート（２回目）'!T199</f>
        <v>0</v>
      </c>
      <c r="L199" s="300" t="s">
        <v>108</v>
      </c>
      <c r="M199" s="333"/>
      <c r="N199" s="288" t="s">
        <v>20</v>
      </c>
      <c r="O199" s="289"/>
      <c r="P199" s="289"/>
      <c r="Q199" s="289"/>
      <c r="R199" s="289"/>
      <c r="S199" s="290" t="s">
        <v>17</v>
      </c>
      <c r="T199" s="107">
        <f t="shared" si="129"/>
        <v>0</v>
      </c>
      <c r="U199" s="107">
        <f t="shared" si="118"/>
        <v>0</v>
      </c>
      <c r="V199" s="291"/>
      <c r="X199" s="70" t="str">
        <f t="shared" si="119"/>
        <v>【住宅手当】</v>
      </c>
      <c r="Y199" s="70">
        <f t="shared" si="120"/>
        <v>0.5</v>
      </c>
      <c r="Z199" s="70">
        <f t="shared" si="121"/>
        <v>0</v>
      </c>
      <c r="AA199" s="70">
        <f t="shared" si="122"/>
        <v>0</v>
      </c>
      <c r="AB199" s="77">
        <f t="shared" si="123"/>
        <v>0</v>
      </c>
      <c r="AC199" s="70">
        <f t="shared" si="124"/>
        <v>0</v>
      </c>
      <c r="AD199" s="77">
        <f t="shared" si="125"/>
        <v>0</v>
      </c>
      <c r="AE199" s="70">
        <f t="shared" si="126"/>
        <v>0</v>
      </c>
      <c r="AF199" s="70">
        <f t="shared" si="127"/>
        <v>0</v>
      </c>
      <c r="AG199" s="70">
        <f t="shared" si="128"/>
        <v>0</v>
      </c>
    </row>
    <row r="200" spans="1:33" s="70" customFormat="1" ht="20.5" customHeight="1" thickBot="1" x14ac:dyDescent="0.6">
      <c r="A200" s="315"/>
      <c r="B200" s="174" t="s">
        <v>5</v>
      </c>
      <c r="C200" s="175">
        <f>'変更シート（２回目）'!D200</f>
        <v>12</v>
      </c>
      <c r="D200" s="176">
        <f>COUNTIF(X191:X202,"&lt;&gt;【補助対象外】")</f>
        <v>12</v>
      </c>
      <c r="E200" s="90"/>
      <c r="F200" s="102">
        <v>10</v>
      </c>
      <c r="G200" s="104"/>
      <c r="H200" s="105"/>
      <c r="I200" s="106">
        <f t="shared" si="117"/>
        <v>1</v>
      </c>
      <c r="J200" s="118" t="str">
        <f>IF('変更シート（２回目）'!L200="なし",'変更シート（２回目）'!J200,'変更シート（２回目）'!N200)</f>
        <v>【住宅手当】</v>
      </c>
      <c r="K200" s="107">
        <f>'変更シート（２回目）'!T200</f>
        <v>0</v>
      </c>
      <c r="L200" s="300" t="s">
        <v>108</v>
      </c>
      <c r="M200" s="333"/>
      <c r="N200" s="288" t="s">
        <v>20</v>
      </c>
      <c r="O200" s="289"/>
      <c r="P200" s="289"/>
      <c r="Q200" s="289"/>
      <c r="R200" s="289"/>
      <c r="S200" s="290" t="s">
        <v>17</v>
      </c>
      <c r="T200" s="107">
        <f t="shared" si="129"/>
        <v>0</v>
      </c>
      <c r="U200" s="107">
        <f t="shared" si="118"/>
        <v>0</v>
      </c>
      <c r="V200" s="291"/>
      <c r="X200" s="70" t="str">
        <f t="shared" si="119"/>
        <v>【住宅手当】</v>
      </c>
      <c r="Y200" s="70">
        <f t="shared" si="120"/>
        <v>0.5</v>
      </c>
      <c r="Z200" s="70">
        <f t="shared" si="121"/>
        <v>0</v>
      </c>
      <c r="AA200" s="70">
        <f t="shared" si="122"/>
        <v>0</v>
      </c>
      <c r="AB200" s="77">
        <f t="shared" si="123"/>
        <v>0</v>
      </c>
      <c r="AC200" s="70">
        <f t="shared" si="124"/>
        <v>0</v>
      </c>
      <c r="AD200" s="77">
        <f t="shared" si="125"/>
        <v>0</v>
      </c>
      <c r="AE200" s="70">
        <f t="shared" si="126"/>
        <v>0</v>
      </c>
      <c r="AF200" s="70">
        <f t="shared" si="127"/>
        <v>0</v>
      </c>
      <c r="AG200" s="70">
        <f t="shared" si="128"/>
        <v>0</v>
      </c>
    </row>
    <row r="201" spans="1:33" s="70" customFormat="1" ht="20.5" customHeight="1" thickBot="1" x14ac:dyDescent="0.6">
      <c r="A201" s="315"/>
      <c r="B201" s="89" t="s">
        <v>114</v>
      </c>
      <c r="C201" s="182">
        <f>ROUNDDOWN(SUM(K191:K202),-3)</f>
        <v>0</v>
      </c>
      <c r="D201" s="177">
        <f>ROUNDDOWN(SUM(T191:T202),-3)</f>
        <v>0</v>
      </c>
      <c r="E201" s="89"/>
      <c r="F201" s="102">
        <v>11</v>
      </c>
      <c r="G201" s="104"/>
      <c r="H201" s="105"/>
      <c r="I201" s="106">
        <f t="shared" si="117"/>
        <v>1</v>
      </c>
      <c r="J201" s="118" t="str">
        <f>IF('変更シート（２回目）'!L201="なし",'変更シート（２回目）'!J201,'変更シート（２回目）'!N201)</f>
        <v>【住宅手当】</v>
      </c>
      <c r="K201" s="107">
        <f>'変更シート（２回目）'!T201</f>
        <v>0</v>
      </c>
      <c r="L201" s="300" t="s">
        <v>108</v>
      </c>
      <c r="M201" s="333"/>
      <c r="N201" s="288" t="s">
        <v>20</v>
      </c>
      <c r="O201" s="289"/>
      <c r="P201" s="289"/>
      <c r="Q201" s="289"/>
      <c r="R201" s="289"/>
      <c r="S201" s="290" t="s">
        <v>17</v>
      </c>
      <c r="T201" s="107">
        <f t="shared" si="129"/>
        <v>0</v>
      </c>
      <c r="U201" s="107">
        <f t="shared" si="118"/>
        <v>0</v>
      </c>
      <c r="V201" s="291"/>
      <c r="X201" s="70" t="str">
        <f t="shared" si="119"/>
        <v>【住宅手当】</v>
      </c>
      <c r="Y201" s="70">
        <f t="shared" si="120"/>
        <v>0.5</v>
      </c>
      <c r="Z201" s="70">
        <f t="shared" si="121"/>
        <v>0</v>
      </c>
      <c r="AA201" s="70">
        <f t="shared" si="122"/>
        <v>0</v>
      </c>
      <c r="AB201" s="77">
        <f t="shared" si="123"/>
        <v>0</v>
      </c>
      <c r="AC201" s="70">
        <f t="shared" si="124"/>
        <v>0</v>
      </c>
      <c r="AD201" s="77">
        <f t="shared" si="125"/>
        <v>0</v>
      </c>
      <c r="AE201" s="70">
        <f t="shared" si="126"/>
        <v>0</v>
      </c>
      <c r="AF201" s="70">
        <f t="shared" si="127"/>
        <v>0</v>
      </c>
      <c r="AG201" s="70">
        <f t="shared" si="128"/>
        <v>0</v>
      </c>
    </row>
    <row r="202" spans="1:33" s="70" customFormat="1" ht="20.5" customHeight="1" thickBot="1" x14ac:dyDescent="0.6">
      <c r="A202" s="315"/>
      <c r="B202" s="183" t="s">
        <v>115</v>
      </c>
      <c r="C202" s="178"/>
      <c r="D202" s="179">
        <f>D201-C201</f>
        <v>0</v>
      </c>
      <c r="E202" s="90"/>
      <c r="F202" s="108">
        <v>12</v>
      </c>
      <c r="G202" s="109"/>
      <c r="H202" s="110"/>
      <c r="I202" s="111">
        <f t="shared" si="117"/>
        <v>1</v>
      </c>
      <c r="J202" s="120" t="str">
        <f>IF('変更シート（２回目）'!L202="なし",'変更シート（２回目）'!J202,'変更シート（２回目）'!N202)</f>
        <v>【住宅手当】</v>
      </c>
      <c r="K202" s="112">
        <f>'変更シート（２回目）'!T202</f>
        <v>0</v>
      </c>
      <c r="L202" s="303" t="s">
        <v>108</v>
      </c>
      <c r="M202" s="334"/>
      <c r="N202" s="295" t="s">
        <v>20</v>
      </c>
      <c r="O202" s="296"/>
      <c r="P202" s="296"/>
      <c r="Q202" s="296"/>
      <c r="R202" s="296"/>
      <c r="S202" s="297" t="s">
        <v>17</v>
      </c>
      <c r="T202" s="112">
        <f t="shared" si="129"/>
        <v>0</v>
      </c>
      <c r="U202" s="112">
        <f t="shared" si="118"/>
        <v>0</v>
      </c>
      <c r="V202" s="298"/>
      <c r="X202" s="70" t="str">
        <f t="shared" si="119"/>
        <v>【住宅手当】</v>
      </c>
      <c r="Y202" s="70">
        <f t="shared" si="120"/>
        <v>0.5</v>
      </c>
      <c r="Z202" s="70">
        <f t="shared" si="121"/>
        <v>0</v>
      </c>
      <c r="AA202" s="70">
        <f t="shared" si="122"/>
        <v>0</v>
      </c>
      <c r="AB202" s="77">
        <f t="shared" si="123"/>
        <v>0</v>
      </c>
      <c r="AC202" s="70">
        <f t="shared" si="124"/>
        <v>0</v>
      </c>
      <c r="AD202" s="77">
        <f t="shared" si="125"/>
        <v>0</v>
      </c>
      <c r="AE202" s="70">
        <f t="shared" si="126"/>
        <v>0</v>
      </c>
      <c r="AF202" s="70">
        <f t="shared" si="127"/>
        <v>0</v>
      </c>
      <c r="AG202" s="70">
        <f t="shared" si="128"/>
        <v>0</v>
      </c>
    </row>
    <row r="203" spans="1:33" s="70" customFormat="1" ht="3.65" customHeight="1" x14ac:dyDescent="0.55000000000000004">
      <c r="A203" s="147"/>
      <c r="B203" s="91"/>
      <c r="C203" s="71"/>
      <c r="D203" s="151"/>
      <c r="E203" s="92"/>
      <c r="F203" s="71"/>
      <c r="G203" s="93"/>
      <c r="H203" s="93"/>
      <c r="I203" s="94"/>
      <c r="J203" s="156"/>
      <c r="K203" s="95"/>
      <c r="L203" s="156"/>
      <c r="M203" s="157"/>
      <c r="N203" s="267"/>
      <c r="O203" s="268"/>
      <c r="P203" s="268"/>
      <c r="Q203" s="268"/>
      <c r="R203" s="268"/>
      <c r="S203" s="267"/>
      <c r="T203" s="95"/>
      <c r="U203" s="95"/>
      <c r="V203" s="96"/>
      <c r="AB203" s="77"/>
      <c r="AD203" s="77"/>
    </row>
    <row r="204" spans="1:33" s="70" customFormat="1" ht="3.65" customHeight="1" x14ac:dyDescent="0.55000000000000004">
      <c r="A204" s="147"/>
      <c r="B204" s="91"/>
      <c r="C204" s="71"/>
      <c r="D204" s="151"/>
      <c r="E204" s="92"/>
      <c r="F204" s="71"/>
      <c r="G204" s="93"/>
      <c r="H204" s="93"/>
      <c r="I204" s="94"/>
      <c r="J204" s="156"/>
      <c r="K204" s="95"/>
      <c r="L204" s="156"/>
      <c r="M204" s="157"/>
      <c r="N204" s="267"/>
      <c r="O204" s="268"/>
      <c r="P204" s="268"/>
      <c r="Q204" s="268"/>
      <c r="R204" s="268"/>
      <c r="S204" s="267"/>
      <c r="T204" s="95"/>
      <c r="U204" s="95"/>
      <c r="V204" s="96"/>
      <c r="AB204" s="77"/>
      <c r="AD204" s="77"/>
    </row>
    <row r="205" spans="1:33" s="70" customFormat="1" ht="3.65" customHeight="1" thickBot="1" x14ac:dyDescent="0.6">
      <c r="A205" s="147"/>
      <c r="B205" s="91"/>
      <c r="C205" s="71"/>
      <c r="D205" s="151"/>
      <c r="E205" s="92"/>
      <c r="F205" s="71"/>
      <c r="G205" s="93"/>
      <c r="H205" s="93"/>
      <c r="I205" s="94"/>
      <c r="J205" s="156"/>
      <c r="K205" s="95"/>
      <c r="L205" s="156"/>
      <c r="M205" s="157"/>
      <c r="N205" s="267"/>
      <c r="O205" s="268"/>
      <c r="P205" s="268"/>
      <c r="Q205" s="268"/>
      <c r="R205" s="268"/>
      <c r="S205" s="267"/>
      <c r="T205" s="95"/>
      <c r="U205" s="95"/>
      <c r="V205" s="96"/>
      <c r="AB205" s="77"/>
      <c r="AD205" s="77"/>
    </row>
    <row r="206" spans="1:33" s="70" customFormat="1" ht="3.65" customHeight="1" x14ac:dyDescent="0.55000000000000004">
      <c r="A206" s="147"/>
      <c r="B206" s="162"/>
      <c r="C206" s="164"/>
      <c r="D206" s="161"/>
      <c r="E206" s="163"/>
      <c r="F206" s="164"/>
      <c r="G206" s="165"/>
      <c r="H206" s="165"/>
      <c r="I206" s="166"/>
      <c r="J206" s="180"/>
      <c r="K206" s="167"/>
      <c r="L206" s="180"/>
      <c r="M206" s="181"/>
      <c r="N206" s="269"/>
      <c r="O206" s="270"/>
      <c r="P206" s="270"/>
      <c r="Q206" s="270"/>
      <c r="R206" s="270"/>
      <c r="S206" s="269"/>
      <c r="T206" s="167"/>
      <c r="U206" s="167"/>
      <c r="V206" s="168"/>
      <c r="AB206" s="77"/>
      <c r="AD206" s="77"/>
    </row>
    <row r="207" spans="1:33" s="70" customFormat="1" ht="3.65" customHeight="1" x14ac:dyDescent="0.55000000000000004">
      <c r="A207" s="147"/>
      <c r="B207" s="91"/>
      <c r="C207" s="71"/>
      <c r="D207" s="151"/>
      <c r="E207" s="92"/>
      <c r="F207" s="71"/>
      <c r="G207" s="93"/>
      <c r="H207" s="93"/>
      <c r="I207" s="94"/>
      <c r="J207" s="156"/>
      <c r="K207" s="95"/>
      <c r="L207" s="156"/>
      <c r="M207" s="157"/>
      <c r="N207" s="267"/>
      <c r="O207" s="268"/>
      <c r="P207" s="268"/>
      <c r="Q207" s="268"/>
      <c r="R207" s="268"/>
      <c r="S207" s="267"/>
      <c r="T207" s="95"/>
      <c r="U207" s="95"/>
      <c r="V207" s="96"/>
      <c r="AB207" s="77"/>
      <c r="AD207" s="77"/>
    </row>
    <row r="208" spans="1:33" s="70" customFormat="1" ht="3.65" customHeight="1" x14ac:dyDescent="0.55000000000000004">
      <c r="A208" s="147"/>
      <c r="B208" s="91"/>
      <c r="C208" s="71"/>
      <c r="D208" s="151"/>
      <c r="E208" s="92"/>
      <c r="F208" s="71"/>
      <c r="G208" s="93"/>
      <c r="H208" s="93"/>
      <c r="I208" s="94"/>
      <c r="J208" s="156"/>
      <c r="K208" s="95"/>
      <c r="L208" s="156"/>
      <c r="M208" s="157"/>
      <c r="N208" s="267"/>
      <c r="O208" s="268"/>
      <c r="P208" s="268"/>
      <c r="Q208" s="268"/>
      <c r="R208" s="268"/>
      <c r="S208" s="267"/>
      <c r="T208" s="95"/>
      <c r="U208" s="95"/>
      <c r="V208" s="96"/>
      <c r="AB208" s="77"/>
      <c r="AD208" s="77"/>
    </row>
    <row r="209" spans="1:33" ht="20" thickBot="1" x14ac:dyDescent="0.5">
      <c r="B209" s="6"/>
      <c r="C209" s="6"/>
      <c r="D209" s="122" t="str">
        <f>'変更シート（２回目）'!D209</f>
        <v>11人目</v>
      </c>
      <c r="E209" s="6"/>
      <c r="F209" s="6"/>
      <c r="N209" s="155"/>
      <c r="O209" s="154"/>
      <c r="P209" s="154"/>
      <c r="Q209" s="154"/>
      <c r="R209" s="154"/>
      <c r="S209" s="154"/>
      <c r="T209" s="154"/>
      <c r="U209" s="154"/>
      <c r="V209" s="155"/>
    </row>
    <row r="210" spans="1:33" s="70" customFormat="1" ht="48" customHeight="1" thickBot="1" x14ac:dyDescent="0.6">
      <c r="A210" s="78"/>
      <c r="B210" s="83" t="s">
        <v>94</v>
      </c>
      <c r="C210" s="83" t="s">
        <v>105</v>
      </c>
      <c r="D210" s="114" t="s">
        <v>107</v>
      </c>
      <c r="E210" s="88"/>
      <c r="F210" s="83" t="s">
        <v>93</v>
      </c>
      <c r="G210" s="84" t="s">
        <v>66</v>
      </c>
      <c r="H210" s="84" t="s">
        <v>67</v>
      </c>
      <c r="I210" s="81" t="s">
        <v>73</v>
      </c>
      <c r="J210" s="116" t="s">
        <v>173</v>
      </c>
      <c r="K210" s="116" t="s">
        <v>171</v>
      </c>
      <c r="L210" s="116" t="s">
        <v>109</v>
      </c>
      <c r="M210" s="116"/>
      <c r="N210" s="84" t="s">
        <v>75</v>
      </c>
      <c r="O210" s="84" t="s">
        <v>69</v>
      </c>
      <c r="P210" s="84" t="s">
        <v>68</v>
      </c>
      <c r="Q210" s="84" t="s">
        <v>70</v>
      </c>
      <c r="R210" s="84" t="s">
        <v>71</v>
      </c>
      <c r="S210" s="84" t="s">
        <v>15</v>
      </c>
      <c r="T210" s="121" t="s">
        <v>113</v>
      </c>
      <c r="U210" s="80" t="s">
        <v>74</v>
      </c>
      <c r="V210" s="69" t="s">
        <v>116</v>
      </c>
      <c r="Y210" s="70" t="s">
        <v>54</v>
      </c>
      <c r="Z210" s="70" t="s">
        <v>79</v>
      </c>
      <c r="AA210" s="70" t="s">
        <v>56</v>
      </c>
      <c r="AB210" s="70" t="s">
        <v>57</v>
      </c>
      <c r="AC210" s="71" t="s">
        <v>58</v>
      </c>
      <c r="AD210" s="70" t="s">
        <v>59</v>
      </c>
      <c r="AE210" s="70" t="s">
        <v>60</v>
      </c>
      <c r="AF210" s="70" t="s">
        <v>61</v>
      </c>
      <c r="AG210" s="70" t="s">
        <v>62</v>
      </c>
    </row>
    <row r="211" spans="1:33" s="70" customFormat="1" ht="20.5" customHeight="1" x14ac:dyDescent="0.55000000000000004">
      <c r="A211" s="315"/>
      <c r="B211" s="72" t="s">
        <v>96</v>
      </c>
      <c r="C211" s="184" t="str">
        <f>IF('変更シート（２回目）'!D211=0,'変更シート（２回目）'!C211,'変更シート（２回目）'!D211)</f>
        <v/>
      </c>
      <c r="D211" s="304"/>
      <c r="E211" s="89"/>
      <c r="F211" s="87">
        <v>1</v>
      </c>
      <c r="G211" s="73"/>
      <c r="H211" s="74"/>
      <c r="I211" s="75">
        <f t="shared" ref="I211:I222" si="130">IF(H211-G211+1&lt;10,IF(H211-G211+1&gt;0,H211-G211+1,"✕"),"✕")</f>
        <v>1</v>
      </c>
      <c r="J211" s="119" t="str">
        <f>IF('変更シート（２回目）'!L211="なし",'変更シート（２回目）'!J211,'変更シート（２回目）'!N211)</f>
        <v>【住宅手当】</v>
      </c>
      <c r="K211" s="117">
        <f>'変更シート（２回目）'!T211</f>
        <v>0</v>
      </c>
      <c r="L211" s="300" t="s">
        <v>108</v>
      </c>
      <c r="M211" s="332" t="s">
        <v>110</v>
      </c>
      <c r="N211" s="283" t="s">
        <v>20</v>
      </c>
      <c r="O211" s="284"/>
      <c r="P211" s="284"/>
      <c r="Q211" s="284"/>
      <c r="R211" s="284"/>
      <c r="S211" s="285" t="s">
        <v>17</v>
      </c>
      <c r="T211" s="76">
        <f>IF(L211="【あり】",IF(N211="【住宅手当】",AC211,IF(N211="【宿舎借上げ】",AG211,0)),K211)</f>
        <v>0</v>
      </c>
      <c r="U211" s="76">
        <f t="shared" ref="U211:U222" si="131">I211*T211</f>
        <v>0</v>
      </c>
      <c r="V211" s="286"/>
      <c r="X211" s="70" t="str">
        <f t="shared" ref="X211:X222" si="132">IF(L211="【あり】",N211,J211)</f>
        <v>【住宅手当】</v>
      </c>
      <c r="Y211" s="70">
        <f t="shared" ref="Y211:Y222" si="133">IF(S211="標準エリア",1/2,(IF(S211="加算エリア",2/3,0)))</f>
        <v>0.5</v>
      </c>
      <c r="Z211" s="70">
        <f t="shared" ref="Z211:Z222" si="134">P211*Y211</f>
        <v>0</v>
      </c>
      <c r="AA211" s="70">
        <f t="shared" ref="AA211:AA222" si="135">IF(Z211&gt;=(IF(S211="標準エリア",10000,IF(S211="加算エリア",14000,0))),IF(S211="標準エリア",10000,IF(S211="加算エリア",14000,0)),Z211)</f>
        <v>0</v>
      </c>
      <c r="AB211" s="77">
        <f t="shared" ref="AB211:AB222" si="136">O211-P211</f>
        <v>0</v>
      </c>
      <c r="AC211" s="70">
        <f t="shared" ref="AC211:AC222" si="137">IF(AA211&gt;=AB211,AB211,AA211)</f>
        <v>0</v>
      </c>
      <c r="AD211" s="77">
        <f t="shared" ref="AD211:AD222" si="138">Q211-R211</f>
        <v>0</v>
      </c>
      <c r="AE211" s="70">
        <f t="shared" ref="AE211:AE222" si="139">AD211*Y211</f>
        <v>0</v>
      </c>
      <c r="AF211" s="70">
        <f t="shared" ref="AF211:AF222" si="140">IF(AE211&gt;=(IF(S211="標準エリア",10000,14000)),(IF(S211="標準エリア",10000,14000)),AE211)</f>
        <v>0</v>
      </c>
      <c r="AG211" s="70">
        <f t="shared" ref="AG211:AG222" si="141">IF(AF211&gt;=R211,R211,AF211)</f>
        <v>0</v>
      </c>
    </row>
    <row r="212" spans="1:33" s="70" customFormat="1" ht="20.5" customHeight="1" x14ac:dyDescent="0.55000000000000004">
      <c r="A212" s="315"/>
      <c r="B212" s="101" t="s">
        <v>97</v>
      </c>
      <c r="C212" s="102" t="str">
        <f>IF('変更シート（２回目）'!D212=0,'変更シート（２回目）'!C212,'変更シート（２回目）'!D212)</f>
        <v/>
      </c>
      <c r="D212" s="301"/>
      <c r="E212" s="90"/>
      <c r="F212" s="102">
        <v>2</v>
      </c>
      <c r="G212" s="104"/>
      <c r="H212" s="105"/>
      <c r="I212" s="106">
        <f t="shared" si="130"/>
        <v>1</v>
      </c>
      <c r="J212" s="118" t="str">
        <f>IF('変更シート（２回目）'!L212="なし",'変更シート（２回目）'!J212,'変更シート（２回目）'!N212)</f>
        <v>【住宅手当】</v>
      </c>
      <c r="K212" s="107">
        <f>'変更シート（２回目）'!T212</f>
        <v>0</v>
      </c>
      <c r="L212" s="300" t="s">
        <v>108</v>
      </c>
      <c r="M212" s="333"/>
      <c r="N212" s="288" t="s">
        <v>20</v>
      </c>
      <c r="O212" s="289"/>
      <c r="P212" s="289"/>
      <c r="Q212" s="289"/>
      <c r="R212" s="289"/>
      <c r="S212" s="290" t="s">
        <v>17</v>
      </c>
      <c r="T212" s="107">
        <f>IF(L212="【あり】",IF(N212="【住宅手当】",AC212,IF(N212="【宿舎借上げ】",AG212,0)),K212)</f>
        <v>0</v>
      </c>
      <c r="U212" s="107">
        <f t="shared" si="131"/>
        <v>0</v>
      </c>
      <c r="V212" s="291"/>
      <c r="X212" s="70" t="str">
        <f t="shared" si="132"/>
        <v>【住宅手当】</v>
      </c>
      <c r="Y212" s="70">
        <f t="shared" si="133"/>
        <v>0.5</v>
      </c>
      <c r="Z212" s="70">
        <f t="shared" si="134"/>
        <v>0</v>
      </c>
      <c r="AA212" s="70">
        <f t="shared" si="135"/>
        <v>0</v>
      </c>
      <c r="AB212" s="77">
        <f t="shared" si="136"/>
        <v>0</v>
      </c>
      <c r="AC212" s="70">
        <f t="shared" si="137"/>
        <v>0</v>
      </c>
      <c r="AD212" s="77">
        <f t="shared" si="138"/>
        <v>0</v>
      </c>
      <c r="AE212" s="70">
        <f t="shared" si="139"/>
        <v>0</v>
      </c>
      <c r="AF212" s="70">
        <f t="shared" si="140"/>
        <v>0</v>
      </c>
      <c r="AG212" s="70">
        <f t="shared" si="141"/>
        <v>0</v>
      </c>
    </row>
    <row r="213" spans="1:33" s="70" customFormat="1" ht="20.5" customHeight="1" x14ac:dyDescent="0.55000000000000004">
      <c r="A213" s="315"/>
      <c r="B213" s="101" t="s">
        <v>106</v>
      </c>
      <c r="C213" s="103" t="str">
        <f>IF('変更シート（２回目）'!D213=0,'変更シート（２回目）'!C213,'変更シート（２回目）'!D213)</f>
        <v/>
      </c>
      <c r="D213" s="301"/>
      <c r="E213" s="89"/>
      <c r="F213" s="102">
        <v>3</v>
      </c>
      <c r="G213" s="104"/>
      <c r="H213" s="105"/>
      <c r="I213" s="106">
        <f t="shared" si="130"/>
        <v>1</v>
      </c>
      <c r="J213" s="118" t="str">
        <f>IF('変更シート（２回目）'!L213="なし",'変更シート（２回目）'!J213,'変更シート（２回目）'!N213)</f>
        <v>【住宅手当】</v>
      </c>
      <c r="K213" s="107">
        <f>'変更シート（２回目）'!T213</f>
        <v>0</v>
      </c>
      <c r="L213" s="300" t="s">
        <v>108</v>
      </c>
      <c r="M213" s="333"/>
      <c r="N213" s="288" t="s">
        <v>20</v>
      </c>
      <c r="O213" s="289"/>
      <c r="P213" s="289"/>
      <c r="Q213" s="289"/>
      <c r="R213" s="289"/>
      <c r="S213" s="290" t="s">
        <v>17</v>
      </c>
      <c r="T213" s="107">
        <f t="shared" ref="T213:T222" si="142">IF(L213="【あり】",IF(N213="【住宅手当】",AC213,IF(N213="【宿舎借上げ】",AG213,0)),K213)</f>
        <v>0</v>
      </c>
      <c r="U213" s="107">
        <f t="shared" si="131"/>
        <v>0</v>
      </c>
      <c r="V213" s="291"/>
      <c r="X213" s="70" t="str">
        <f t="shared" si="132"/>
        <v>【住宅手当】</v>
      </c>
      <c r="Y213" s="70">
        <f t="shared" si="133"/>
        <v>0.5</v>
      </c>
      <c r="Z213" s="70">
        <f t="shared" si="134"/>
        <v>0</v>
      </c>
      <c r="AA213" s="70">
        <f t="shared" si="135"/>
        <v>0</v>
      </c>
      <c r="AB213" s="77">
        <f t="shared" si="136"/>
        <v>0</v>
      </c>
      <c r="AC213" s="70">
        <f t="shared" si="137"/>
        <v>0</v>
      </c>
      <c r="AD213" s="77">
        <f t="shared" si="138"/>
        <v>0</v>
      </c>
      <c r="AE213" s="70">
        <f t="shared" si="139"/>
        <v>0</v>
      </c>
      <c r="AF213" s="70">
        <f t="shared" si="140"/>
        <v>0</v>
      </c>
      <c r="AG213" s="70">
        <f t="shared" si="141"/>
        <v>0</v>
      </c>
    </row>
    <row r="214" spans="1:33" s="70" customFormat="1" ht="20.5" customHeight="1" x14ac:dyDescent="0.55000000000000004">
      <c r="A214" s="315"/>
      <c r="B214" s="323" t="s">
        <v>101</v>
      </c>
      <c r="C214" s="347" t="str">
        <f>IF('変更シート（２回目）'!D214=0,'変更シート（２回目）'!C214,'変更シート（２回目）'!D214)</f>
        <v/>
      </c>
      <c r="D214" s="329"/>
      <c r="E214" s="90"/>
      <c r="F214" s="102">
        <v>4</v>
      </c>
      <c r="G214" s="104"/>
      <c r="H214" s="105"/>
      <c r="I214" s="106">
        <f t="shared" si="130"/>
        <v>1</v>
      </c>
      <c r="J214" s="118" t="str">
        <f>IF('変更シート（２回目）'!L214="なし",'変更シート（２回目）'!J214,'変更シート（２回目）'!N214)</f>
        <v>【住宅手当】</v>
      </c>
      <c r="K214" s="107">
        <f>'変更シート（２回目）'!T214</f>
        <v>0</v>
      </c>
      <c r="L214" s="300" t="s">
        <v>108</v>
      </c>
      <c r="M214" s="333"/>
      <c r="N214" s="288" t="s">
        <v>20</v>
      </c>
      <c r="O214" s="289"/>
      <c r="P214" s="289"/>
      <c r="Q214" s="289"/>
      <c r="R214" s="289"/>
      <c r="S214" s="290" t="s">
        <v>17</v>
      </c>
      <c r="T214" s="107">
        <f t="shared" si="142"/>
        <v>0</v>
      </c>
      <c r="U214" s="107">
        <f t="shared" si="131"/>
        <v>0</v>
      </c>
      <c r="V214" s="291"/>
      <c r="X214" s="70" t="str">
        <f t="shared" si="132"/>
        <v>【住宅手当】</v>
      </c>
      <c r="Y214" s="70">
        <f t="shared" si="133"/>
        <v>0.5</v>
      </c>
      <c r="Z214" s="70">
        <f t="shared" si="134"/>
        <v>0</v>
      </c>
      <c r="AA214" s="70">
        <f t="shared" si="135"/>
        <v>0</v>
      </c>
      <c r="AB214" s="77">
        <f t="shared" si="136"/>
        <v>0</v>
      </c>
      <c r="AC214" s="70">
        <f t="shared" si="137"/>
        <v>0</v>
      </c>
      <c r="AD214" s="77">
        <f t="shared" si="138"/>
        <v>0</v>
      </c>
      <c r="AE214" s="70">
        <f t="shared" si="139"/>
        <v>0</v>
      </c>
      <c r="AF214" s="70">
        <f t="shared" si="140"/>
        <v>0</v>
      </c>
      <c r="AG214" s="70">
        <f t="shared" si="141"/>
        <v>0</v>
      </c>
    </row>
    <row r="215" spans="1:33" s="70" customFormat="1" ht="20.5" customHeight="1" x14ac:dyDescent="0.55000000000000004">
      <c r="A215" s="315"/>
      <c r="B215" s="324"/>
      <c r="C215" s="348"/>
      <c r="D215" s="330"/>
      <c r="E215" s="89"/>
      <c r="F215" s="102">
        <v>5</v>
      </c>
      <c r="G215" s="104"/>
      <c r="H215" s="105"/>
      <c r="I215" s="106">
        <f t="shared" si="130"/>
        <v>1</v>
      </c>
      <c r="J215" s="118" t="str">
        <f>IF('変更シート（２回目）'!L215="なし",'変更シート（２回目）'!J215,'変更シート（２回目）'!N215)</f>
        <v>【住宅手当】</v>
      </c>
      <c r="K215" s="107">
        <f>'変更シート（２回目）'!T215</f>
        <v>0</v>
      </c>
      <c r="L215" s="300" t="s">
        <v>108</v>
      </c>
      <c r="M215" s="333"/>
      <c r="N215" s="288" t="s">
        <v>20</v>
      </c>
      <c r="O215" s="289"/>
      <c r="P215" s="289"/>
      <c r="Q215" s="289"/>
      <c r="R215" s="289"/>
      <c r="S215" s="290" t="s">
        <v>17</v>
      </c>
      <c r="T215" s="107">
        <f t="shared" si="142"/>
        <v>0</v>
      </c>
      <c r="U215" s="107">
        <f t="shared" si="131"/>
        <v>0</v>
      </c>
      <c r="V215" s="291"/>
      <c r="X215" s="70" t="str">
        <f t="shared" si="132"/>
        <v>【住宅手当】</v>
      </c>
      <c r="Y215" s="70">
        <f t="shared" si="133"/>
        <v>0.5</v>
      </c>
      <c r="Z215" s="70">
        <f t="shared" si="134"/>
        <v>0</v>
      </c>
      <c r="AA215" s="70">
        <f t="shared" si="135"/>
        <v>0</v>
      </c>
      <c r="AB215" s="77">
        <f t="shared" si="136"/>
        <v>0</v>
      </c>
      <c r="AC215" s="70">
        <f t="shared" si="137"/>
        <v>0</v>
      </c>
      <c r="AD215" s="77">
        <f t="shared" si="138"/>
        <v>0</v>
      </c>
      <c r="AE215" s="70">
        <f t="shared" si="139"/>
        <v>0</v>
      </c>
      <c r="AF215" s="70">
        <f t="shared" si="140"/>
        <v>0</v>
      </c>
      <c r="AG215" s="70">
        <f t="shared" si="141"/>
        <v>0</v>
      </c>
    </row>
    <row r="216" spans="1:33" s="70" customFormat="1" ht="20.5" customHeight="1" thickBot="1" x14ac:dyDescent="0.6">
      <c r="A216" s="315"/>
      <c r="B216" s="325"/>
      <c r="C216" s="349"/>
      <c r="D216" s="331"/>
      <c r="E216" s="90"/>
      <c r="F216" s="102">
        <v>6</v>
      </c>
      <c r="G216" s="104"/>
      <c r="H216" s="105"/>
      <c r="I216" s="106">
        <f t="shared" si="130"/>
        <v>1</v>
      </c>
      <c r="J216" s="118" t="str">
        <f>IF('変更シート（２回目）'!L216="なし",'変更シート（２回目）'!J216,'変更シート（２回目）'!N216)</f>
        <v>【住宅手当】</v>
      </c>
      <c r="K216" s="107">
        <f>'変更シート（２回目）'!T216</f>
        <v>0</v>
      </c>
      <c r="L216" s="300" t="s">
        <v>108</v>
      </c>
      <c r="M216" s="333"/>
      <c r="N216" s="288" t="s">
        <v>20</v>
      </c>
      <c r="O216" s="289"/>
      <c r="P216" s="289"/>
      <c r="Q216" s="289"/>
      <c r="R216" s="289"/>
      <c r="S216" s="290" t="s">
        <v>17</v>
      </c>
      <c r="T216" s="107">
        <f t="shared" si="142"/>
        <v>0</v>
      </c>
      <c r="U216" s="107">
        <f t="shared" si="131"/>
        <v>0</v>
      </c>
      <c r="V216" s="291"/>
      <c r="X216" s="70" t="str">
        <f t="shared" si="132"/>
        <v>【住宅手当】</v>
      </c>
      <c r="Y216" s="70">
        <f t="shared" si="133"/>
        <v>0.5</v>
      </c>
      <c r="Z216" s="70">
        <f t="shared" si="134"/>
        <v>0</v>
      </c>
      <c r="AA216" s="70">
        <f t="shared" si="135"/>
        <v>0</v>
      </c>
      <c r="AB216" s="77">
        <f t="shared" si="136"/>
        <v>0</v>
      </c>
      <c r="AC216" s="70">
        <f t="shared" si="137"/>
        <v>0</v>
      </c>
      <c r="AD216" s="77">
        <f t="shared" si="138"/>
        <v>0</v>
      </c>
      <c r="AE216" s="70">
        <f t="shared" si="139"/>
        <v>0</v>
      </c>
      <c r="AF216" s="70">
        <f t="shared" si="140"/>
        <v>0</v>
      </c>
      <c r="AG216" s="70">
        <f t="shared" si="141"/>
        <v>0</v>
      </c>
    </row>
    <row r="217" spans="1:33" s="70" customFormat="1" ht="20.5" customHeight="1" x14ac:dyDescent="0.55000000000000004">
      <c r="A217" s="338"/>
      <c r="B217" s="99"/>
      <c r="C217" s="99"/>
      <c r="D217" s="99"/>
      <c r="E217" s="97"/>
      <c r="F217" s="102">
        <v>7</v>
      </c>
      <c r="G217" s="104"/>
      <c r="H217" s="105"/>
      <c r="I217" s="106">
        <f t="shared" si="130"/>
        <v>1</v>
      </c>
      <c r="J217" s="118" t="str">
        <f>IF('変更シート（２回目）'!L217="なし",'変更シート（２回目）'!J217,'変更シート（２回目）'!N217)</f>
        <v>【住宅手当】</v>
      </c>
      <c r="K217" s="107">
        <f>'変更シート（２回目）'!T217</f>
        <v>0</v>
      </c>
      <c r="L217" s="300" t="s">
        <v>108</v>
      </c>
      <c r="M217" s="333"/>
      <c r="N217" s="288" t="s">
        <v>20</v>
      </c>
      <c r="O217" s="289"/>
      <c r="P217" s="289"/>
      <c r="Q217" s="289"/>
      <c r="R217" s="289"/>
      <c r="S217" s="290" t="s">
        <v>17</v>
      </c>
      <c r="T217" s="107">
        <f t="shared" si="142"/>
        <v>0</v>
      </c>
      <c r="U217" s="107">
        <f t="shared" si="131"/>
        <v>0</v>
      </c>
      <c r="V217" s="291"/>
      <c r="X217" s="70" t="str">
        <f t="shared" si="132"/>
        <v>【住宅手当】</v>
      </c>
      <c r="Y217" s="70">
        <f t="shared" si="133"/>
        <v>0.5</v>
      </c>
      <c r="Z217" s="70">
        <f t="shared" si="134"/>
        <v>0</v>
      </c>
      <c r="AA217" s="70">
        <f t="shared" si="135"/>
        <v>0</v>
      </c>
      <c r="AB217" s="77">
        <f t="shared" si="136"/>
        <v>0</v>
      </c>
      <c r="AC217" s="70">
        <f t="shared" si="137"/>
        <v>0</v>
      </c>
      <c r="AD217" s="77">
        <f t="shared" si="138"/>
        <v>0</v>
      </c>
      <c r="AE217" s="70">
        <f t="shared" si="139"/>
        <v>0</v>
      </c>
      <c r="AF217" s="70">
        <f t="shared" si="140"/>
        <v>0</v>
      </c>
      <c r="AG217" s="70">
        <f t="shared" si="141"/>
        <v>0</v>
      </c>
    </row>
    <row r="218" spans="1:33" s="70" customFormat="1" ht="20.5" customHeight="1" thickBot="1" x14ac:dyDescent="0.6">
      <c r="A218" s="338"/>
      <c r="B218" s="100"/>
      <c r="C218" s="100"/>
      <c r="D218" s="100"/>
      <c r="E218" s="98"/>
      <c r="F218" s="102">
        <v>8</v>
      </c>
      <c r="G218" s="104"/>
      <c r="H218" s="105"/>
      <c r="I218" s="106">
        <f t="shared" si="130"/>
        <v>1</v>
      </c>
      <c r="J218" s="118" t="str">
        <f>IF('変更シート（２回目）'!L218="なし",'変更シート（２回目）'!J218,'変更シート（２回目）'!N218)</f>
        <v>【住宅手当】</v>
      </c>
      <c r="K218" s="107">
        <f>'変更シート（２回目）'!T218</f>
        <v>0</v>
      </c>
      <c r="L218" s="300" t="s">
        <v>108</v>
      </c>
      <c r="M218" s="333"/>
      <c r="N218" s="288" t="s">
        <v>20</v>
      </c>
      <c r="O218" s="289"/>
      <c r="P218" s="289"/>
      <c r="Q218" s="289"/>
      <c r="R218" s="289"/>
      <c r="S218" s="290" t="s">
        <v>17</v>
      </c>
      <c r="T218" s="107">
        <f t="shared" si="142"/>
        <v>0</v>
      </c>
      <c r="U218" s="107">
        <f t="shared" si="131"/>
        <v>0</v>
      </c>
      <c r="V218" s="291"/>
      <c r="X218" s="70" t="str">
        <f t="shared" si="132"/>
        <v>【住宅手当】</v>
      </c>
      <c r="Y218" s="70">
        <f t="shared" si="133"/>
        <v>0.5</v>
      </c>
      <c r="Z218" s="70">
        <f t="shared" si="134"/>
        <v>0</v>
      </c>
      <c r="AA218" s="70">
        <f t="shared" si="135"/>
        <v>0</v>
      </c>
      <c r="AB218" s="77">
        <f t="shared" si="136"/>
        <v>0</v>
      </c>
      <c r="AC218" s="70">
        <f t="shared" si="137"/>
        <v>0</v>
      </c>
      <c r="AD218" s="77">
        <f t="shared" si="138"/>
        <v>0</v>
      </c>
      <c r="AE218" s="70">
        <f t="shared" si="139"/>
        <v>0</v>
      </c>
      <c r="AF218" s="70">
        <f t="shared" si="140"/>
        <v>0</v>
      </c>
      <c r="AG218" s="70">
        <f t="shared" si="141"/>
        <v>0</v>
      </c>
    </row>
    <row r="219" spans="1:33" s="70" customFormat="1" ht="20.5" customHeight="1" thickBot="1" x14ac:dyDescent="0.6">
      <c r="A219" s="315"/>
      <c r="B219" s="172" t="str">
        <f>IF(D212=0,C212,D212)</f>
        <v/>
      </c>
      <c r="C219" s="173" t="s">
        <v>164</v>
      </c>
      <c r="D219" s="174"/>
      <c r="E219" s="89"/>
      <c r="F219" s="102">
        <v>9</v>
      </c>
      <c r="G219" s="104"/>
      <c r="H219" s="105"/>
      <c r="I219" s="106">
        <f t="shared" si="130"/>
        <v>1</v>
      </c>
      <c r="J219" s="118" t="str">
        <f>IF('変更シート（２回目）'!L219="なし",'変更シート（２回目）'!J219,'変更シート（２回目）'!N219)</f>
        <v>【住宅手当】</v>
      </c>
      <c r="K219" s="107">
        <f>'変更シート（２回目）'!T219</f>
        <v>0</v>
      </c>
      <c r="L219" s="300" t="s">
        <v>108</v>
      </c>
      <c r="M219" s="333"/>
      <c r="N219" s="288" t="s">
        <v>20</v>
      </c>
      <c r="O219" s="289"/>
      <c r="P219" s="289"/>
      <c r="Q219" s="289"/>
      <c r="R219" s="289"/>
      <c r="S219" s="290" t="s">
        <v>17</v>
      </c>
      <c r="T219" s="107">
        <f t="shared" si="142"/>
        <v>0</v>
      </c>
      <c r="U219" s="107">
        <f t="shared" si="131"/>
        <v>0</v>
      </c>
      <c r="V219" s="291"/>
      <c r="X219" s="70" t="str">
        <f t="shared" si="132"/>
        <v>【住宅手当】</v>
      </c>
      <c r="Y219" s="70">
        <f t="shared" si="133"/>
        <v>0.5</v>
      </c>
      <c r="Z219" s="70">
        <f t="shared" si="134"/>
        <v>0</v>
      </c>
      <c r="AA219" s="70">
        <f t="shared" si="135"/>
        <v>0</v>
      </c>
      <c r="AB219" s="77">
        <f t="shared" si="136"/>
        <v>0</v>
      </c>
      <c r="AC219" s="70">
        <f t="shared" si="137"/>
        <v>0</v>
      </c>
      <c r="AD219" s="77">
        <f t="shared" si="138"/>
        <v>0</v>
      </c>
      <c r="AE219" s="70">
        <f t="shared" si="139"/>
        <v>0</v>
      </c>
      <c r="AF219" s="70">
        <f t="shared" si="140"/>
        <v>0</v>
      </c>
      <c r="AG219" s="70">
        <f t="shared" si="141"/>
        <v>0</v>
      </c>
    </row>
    <row r="220" spans="1:33" s="70" customFormat="1" ht="20.5" customHeight="1" thickBot="1" x14ac:dyDescent="0.6">
      <c r="A220" s="315"/>
      <c r="B220" s="174" t="s">
        <v>5</v>
      </c>
      <c r="C220" s="175">
        <f>'変更シート（２回目）'!D220</f>
        <v>12</v>
      </c>
      <c r="D220" s="176">
        <f>COUNTIF(X211:X222,"&lt;&gt;【補助対象外】")</f>
        <v>12</v>
      </c>
      <c r="E220" s="90"/>
      <c r="F220" s="102">
        <v>10</v>
      </c>
      <c r="G220" s="104"/>
      <c r="H220" s="105"/>
      <c r="I220" s="106">
        <f t="shared" si="130"/>
        <v>1</v>
      </c>
      <c r="J220" s="118" t="str">
        <f>IF('変更シート（２回目）'!L220="なし",'変更シート（２回目）'!J220,'変更シート（２回目）'!N220)</f>
        <v>【住宅手当】</v>
      </c>
      <c r="K220" s="107">
        <f>'変更シート（２回目）'!T220</f>
        <v>0</v>
      </c>
      <c r="L220" s="300" t="s">
        <v>108</v>
      </c>
      <c r="M220" s="333"/>
      <c r="N220" s="288" t="s">
        <v>20</v>
      </c>
      <c r="O220" s="289"/>
      <c r="P220" s="289"/>
      <c r="Q220" s="289"/>
      <c r="R220" s="289"/>
      <c r="S220" s="290" t="s">
        <v>17</v>
      </c>
      <c r="T220" s="107">
        <f t="shared" si="142"/>
        <v>0</v>
      </c>
      <c r="U220" s="107">
        <f t="shared" si="131"/>
        <v>0</v>
      </c>
      <c r="V220" s="291"/>
      <c r="X220" s="70" t="str">
        <f t="shared" si="132"/>
        <v>【住宅手当】</v>
      </c>
      <c r="Y220" s="70">
        <f t="shared" si="133"/>
        <v>0.5</v>
      </c>
      <c r="Z220" s="70">
        <f t="shared" si="134"/>
        <v>0</v>
      </c>
      <c r="AA220" s="70">
        <f t="shared" si="135"/>
        <v>0</v>
      </c>
      <c r="AB220" s="77">
        <f t="shared" si="136"/>
        <v>0</v>
      </c>
      <c r="AC220" s="70">
        <f t="shared" si="137"/>
        <v>0</v>
      </c>
      <c r="AD220" s="77">
        <f t="shared" si="138"/>
        <v>0</v>
      </c>
      <c r="AE220" s="70">
        <f t="shared" si="139"/>
        <v>0</v>
      </c>
      <c r="AF220" s="70">
        <f t="shared" si="140"/>
        <v>0</v>
      </c>
      <c r="AG220" s="70">
        <f t="shared" si="141"/>
        <v>0</v>
      </c>
    </row>
    <row r="221" spans="1:33" s="70" customFormat="1" ht="20.5" customHeight="1" thickBot="1" x14ac:dyDescent="0.6">
      <c r="A221" s="315"/>
      <c r="B221" s="89" t="s">
        <v>114</v>
      </c>
      <c r="C221" s="182">
        <f>ROUNDDOWN(SUM(K211:K222),-3)</f>
        <v>0</v>
      </c>
      <c r="D221" s="177">
        <f>ROUNDDOWN(SUM(T211:T222),-3)</f>
        <v>0</v>
      </c>
      <c r="E221" s="89"/>
      <c r="F221" s="102">
        <v>11</v>
      </c>
      <c r="G221" s="104"/>
      <c r="H221" s="105"/>
      <c r="I221" s="106">
        <f t="shared" si="130"/>
        <v>1</v>
      </c>
      <c r="J221" s="118" t="str">
        <f>IF('変更シート（２回目）'!L221="なし",'変更シート（２回目）'!J221,'変更シート（２回目）'!N221)</f>
        <v>【住宅手当】</v>
      </c>
      <c r="K221" s="107">
        <f>'変更シート（２回目）'!T221</f>
        <v>0</v>
      </c>
      <c r="L221" s="300" t="s">
        <v>108</v>
      </c>
      <c r="M221" s="333"/>
      <c r="N221" s="288" t="s">
        <v>20</v>
      </c>
      <c r="O221" s="289"/>
      <c r="P221" s="289"/>
      <c r="Q221" s="289"/>
      <c r="R221" s="289"/>
      <c r="S221" s="290" t="s">
        <v>17</v>
      </c>
      <c r="T221" s="107">
        <f t="shared" si="142"/>
        <v>0</v>
      </c>
      <c r="U221" s="107">
        <f t="shared" si="131"/>
        <v>0</v>
      </c>
      <c r="V221" s="291"/>
      <c r="X221" s="70" t="str">
        <f t="shared" si="132"/>
        <v>【住宅手当】</v>
      </c>
      <c r="Y221" s="70">
        <f t="shared" si="133"/>
        <v>0.5</v>
      </c>
      <c r="Z221" s="70">
        <f t="shared" si="134"/>
        <v>0</v>
      </c>
      <c r="AA221" s="70">
        <f t="shared" si="135"/>
        <v>0</v>
      </c>
      <c r="AB221" s="77">
        <f t="shared" si="136"/>
        <v>0</v>
      </c>
      <c r="AC221" s="70">
        <f t="shared" si="137"/>
        <v>0</v>
      </c>
      <c r="AD221" s="77">
        <f t="shared" si="138"/>
        <v>0</v>
      </c>
      <c r="AE221" s="70">
        <f t="shared" si="139"/>
        <v>0</v>
      </c>
      <c r="AF221" s="70">
        <f t="shared" si="140"/>
        <v>0</v>
      </c>
      <c r="AG221" s="70">
        <f t="shared" si="141"/>
        <v>0</v>
      </c>
    </row>
    <row r="222" spans="1:33" s="70" customFormat="1" ht="20.5" customHeight="1" thickBot="1" x14ac:dyDescent="0.6">
      <c r="A222" s="315"/>
      <c r="B222" s="183" t="s">
        <v>115</v>
      </c>
      <c r="C222" s="178"/>
      <c r="D222" s="179">
        <f>D221-C221</f>
        <v>0</v>
      </c>
      <c r="E222" s="90"/>
      <c r="F222" s="108">
        <v>12</v>
      </c>
      <c r="G222" s="109"/>
      <c r="H222" s="110"/>
      <c r="I222" s="111">
        <f t="shared" si="130"/>
        <v>1</v>
      </c>
      <c r="J222" s="120" t="str">
        <f>IF('変更シート（２回目）'!L222="なし",'変更シート（２回目）'!J222,'変更シート（２回目）'!N222)</f>
        <v>【住宅手当】</v>
      </c>
      <c r="K222" s="112">
        <f>'変更シート（２回目）'!T222</f>
        <v>0</v>
      </c>
      <c r="L222" s="303" t="s">
        <v>108</v>
      </c>
      <c r="M222" s="334"/>
      <c r="N222" s="295" t="s">
        <v>20</v>
      </c>
      <c r="O222" s="296"/>
      <c r="P222" s="296"/>
      <c r="Q222" s="296"/>
      <c r="R222" s="296"/>
      <c r="S222" s="297" t="s">
        <v>17</v>
      </c>
      <c r="T222" s="112">
        <f t="shared" si="142"/>
        <v>0</v>
      </c>
      <c r="U222" s="112">
        <f t="shared" si="131"/>
        <v>0</v>
      </c>
      <c r="V222" s="298"/>
      <c r="X222" s="70" t="str">
        <f t="shared" si="132"/>
        <v>【住宅手当】</v>
      </c>
      <c r="Y222" s="70">
        <f t="shared" si="133"/>
        <v>0.5</v>
      </c>
      <c r="Z222" s="70">
        <f t="shared" si="134"/>
        <v>0</v>
      </c>
      <c r="AA222" s="70">
        <f t="shared" si="135"/>
        <v>0</v>
      </c>
      <c r="AB222" s="77">
        <f t="shared" si="136"/>
        <v>0</v>
      </c>
      <c r="AC222" s="70">
        <f t="shared" si="137"/>
        <v>0</v>
      </c>
      <c r="AD222" s="77">
        <f t="shared" si="138"/>
        <v>0</v>
      </c>
      <c r="AE222" s="70">
        <f t="shared" si="139"/>
        <v>0</v>
      </c>
      <c r="AF222" s="70">
        <f t="shared" si="140"/>
        <v>0</v>
      </c>
      <c r="AG222" s="70">
        <f t="shared" si="141"/>
        <v>0</v>
      </c>
    </row>
    <row r="223" spans="1:33" s="70" customFormat="1" ht="3.65" customHeight="1" x14ac:dyDescent="0.55000000000000004">
      <c r="A223" s="147"/>
      <c r="B223" s="91"/>
      <c r="C223" s="71"/>
      <c r="D223" s="151"/>
      <c r="E223" s="92"/>
      <c r="F223" s="71"/>
      <c r="G223" s="93"/>
      <c r="H223" s="93"/>
      <c r="I223" s="94"/>
      <c r="J223" s="156"/>
      <c r="K223" s="95"/>
      <c r="L223" s="156"/>
      <c r="M223" s="157"/>
      <c r="N223" s="267"/>
      <c r="O223" s="268"/>
      <c r="P223" s="268"/>
      <c r="Q223" s="268"/>
      <c r="R223" s="268"/>
      <c r="S223" s="267"/>
      <c r="T223" s="95"/>
      <c r="U223" s="95"/>
      <c r="V223" s="96"/>
      <c r="AB223" s="77"/>
      <c r="AD223" s="77"/>
    </row>
    <row r="224" spans="1:33" s="70" customFormat="1" ht="3.65" customHeight="1" x14ac:dyDescent="0.55000000000000004">
      <c r="A224" s="147"/>
      <c r="B224" s="91"/>
      <c r="C224" s="71"/>
      <c r="D224" s="151"/>
      <c r="E224" s="92"/>
      <c r="F224" s="71"/>
      <c r="G224" s="93"/>
      <c r="H224" s="93"/>
      <c r="I224" s="94"/>
      <c r="J224" s="156"/>
      <c r="K224" s="95"/>
      <c r="L224" s="156"/>
      <c r="M224" s="157"/>
      <c r="N224" s="267"/>
      <c r="O224" s="268"/>
      <c r="P224" s="268"/>
      <c r="Q224" s="268"/>
      <c r="R224" s="268"/>
      <c r="S224" s="267"/>
      <c r="T224" s="95"/>
      <c r="U224" s="95"/>
      <c r="V224" s="96"/>
      <c r="AB224" s="77"/>
      <c r="AD224" s="77"/>
    </row>
    <row r="225" spans="1:33" s="70" customFormat="1" ht="3.65" customHeight="1" thickBot="1" x14ac:dyDescent="0.6">
      <c r="A225" s="147"/>
      <c r="B225" s="91"/>
      <c r="C225" s="71"/>
      <c r="D225" s="151"/>
      <c r="E225" s="92"/>
      <c r="F225" s="71"/>
      <c r="G225" s="93"/>
      <c r="H225" s="93"/>
      <c r="I225" s="94"/>
      <c r="J225" s="156"/>
      <c r="K225" s="95"/>
      <c r="L225" s="156"/>
      <c r="M225" s="157"/>
      <c r="N225" s="267"/>
      <c r="O225" s="268"/>
      <c r="P225" s="268"/>
      <c r="Q225" s="268"/>
      <c r="R225" s="268"/>
      <c r="S225" s="267"/>
      <c r="T225" s="95"/>
      <c r="U225" s="95"/>
      <c r="V225" s="96"/>
      <c r="AB225" s="77"/>
      <c r="AD225" s="77"/>
    </row>
    <row r="226" spans="1:33" s="70" customFormat="1" ht="3.65" customHeight="1" x14ac:dyDescent="0.55000000000000004">
      <c r="A226" s="147"/>
      <c r="B226" s="162"/>
      <c r="C226" s="164"/>
      <c r="D226" s="161"/>
      <c r="E226" s="163"/>
      <c r="F226" s="164"/>
      <c r="G226" s="165"/>
      <c r="H226" s="165"/>
      <c r="I226" s="166"/>
      <c r="J226" s="180"/>
      <c r="K226" s="167"/>
      <c r="L226" s="180"/>
      <c r="M226" s="181"/>
      <c r="N226" s="269"/>
      <c r="O226" s="270"/>
      <c r="P226" s="270"/>
      <c r="Q226" s="270"/>
      <c r="R226" s="270"/>
      <c r="S226" s="269"/>
      <c r="T226" s="167"/>
      <c r="U226" s="167"/>
      <c r="V226" s="168"/>
      <c r="AB226" s="77"/>
      <c r="AD226" s="77"/>
    </row>
    <row r="227" spans="1:33" s="70" customFormat="1" ht="3.65" customHeight="1" x14ac:dyDescent="0.55000000000000004">
      <c r="A227" s="147"/>
      <c r="B227" s="91"/>
      <c r="C227" s="71"/>
      <c r="D227" s="151"/>
      <c r="E227" s="92"/>
      <c r="F227" s="71"/>
      <c r="G227" s="93"/>
      <c r="H227" s="93"/>
      <c r="I227" s="94"/>
      <c r="J227" s="156"/>
      <c r="K227" s="95"/>
      <c r="L227" s="156"/>
      <c r="M227" s="157"/>
      <c r="N227" s="267"/>
      <c r="O227" s="268"/>
      <c r="P227" s="268"/>
      <c r="Q227" s="268"/>
      <c r="R227" s="268"/>
      <c r="S227" s="267"/>
      <c r="T227" s="95"/>
      <c r="U227" s="95"/>
      <c r="V227" s="96"/>
      <c r="AB227" s="77"/>
      <c r="AD227" s="77"/>
    </row>
    <row r="228" spans="1:33" s="70" customFormat="1" ht="3.65" customHeight="1" x14ac:dyDescent="0.55000000000000004">
      <c r="A228" s="147"/>
      <c r="B228" s="91"/>
      <c r="C228" s="71"/>
      <c r="D228" s="151"/>
      <c r="E228" s="92"/>
      <c r="F228" s="71"/>
      <c r="G228" s="93"/>
      <c r="H228" s="93"/>
      <c r="I228" s="94"/>
      <c r="J228" s="156"/>
      <c r="K228" s="95"/>
      <c r="L228" s="156"/>
      <c r="M228" s="157"/>
      <c r="N228" s="267"/>
      <c r="O228" s="268"/>
      <c r="P228" s="268"/>
      <c r="Q228" s="268"/>
      <c r="R228" s="268"/>
      <c r="S228" s="267"/>
      <c r="T228" s="95"/>
      <c r="U228" s="95"/>
      <c r="V228" s="96"/>
      <c r="AB228" s="77"/>
      <c r="AD228" s="77"/>
    </row>
    <row r="229" spans="1:33" ht="20" thickBot="1" x14ac:dyDescent="0.5">
      <c r="B229" s="6"/>
      <c r="C229" s="6"/>
      <c r="D229" s="122" t="str">
        <f>'変更シート（２回目）'!D229</f>
        <v>12人目</v>
      </c>
      <c r="E229" s="6"/>
      <c r="F229" s="6"/>
      <c r="N229" s="155"/>
      <c r="O229" s="154"/>
      <c r="P229" s="154"/>
      <c r="Q229" s="154"/>
      <c r="R229" s="154"/>
      <c r="S229" s="154"/>
      <c r="T229" s="154"/>
      <c r="U229" s="154"/>
      <c r="V229" s="155"/>
    </row>
    <row r="230" spans="1:33" s="70" customFormat="1" ht="48" customHeight="1" thickBot="1" x14ac:dyDescent="0.6">
      <c r="A230" s="78"/>
      <c r="B230" s="83" t="s">
        <v>94</v>
      </c>
      <c r="C230" s="83" t="s">
        <v>105</v>
      </c>
      <c r="D230" s="114" t="s">
        <v>107</v>
      </c>
      <c r="E230" s="88"/>
      <c r="F230" s="83" t="s">
        <v>93</v>
      </c>
      <c r="G230" s="84" t="s">
        <v>66</v>
      </c>
      <c r="H230" s="84" t="s">
        <v>67</v>
      </c>
      <c r="I230" s="81" t="s">
        <v>73</v>
      </c>
      <c r="J230" s="116" t="s">
        <v>173</v>
      </c>
      <c r="K230" s="116" t="s">
        <v>171</v>
      </c>
      <c r="L230" s="116" t="s">
        <v>109</v>
      </c>
      <c r="M230" s="116"/>
      <c r="N230" s="84" t="s">
        <v>75</v>
      </c>
      <c r="O230" s="84" t="s">
        <v>69</v>
      </c>
      <c r="P230" s="84" t="s">
        <v>68</v>
      </c>
      <c r="Q230" s="84" t="s">
        <v>70</v>
      </c>
      <c r="R230" s="84" t="s">
        <v>71</v>
      </c>
      <c r="S230" s="84" t="s">
        <v>15</v>
      </c>
      <c r="T230" s="121" t="s">
        <v>113</v>
      </c>
      <c r="U230" s="80" t="s">
        <v>74</v>
      </c>
      <c r="V230" s="69" t="s">
        <v>116</v>
      </c>
      <c r="Y230" s="70" t="s">
        <v>54</v>
      </c>
      <c r="Z230" s="70" t="s">
        <v>79</v>
      </c>
      <c r="AA230" s="70" t="s">
        <v>56</v>
      </c>
      <c r="AB230" s="70" t="s">
        <v>57</v>
      </c>
      <c r="AC230" s="71" t="s">
        <v>58</v>
      </c>
      <c r="AD230" s="70" t="s">
        <v>59</v>
      </c>
      <c r="AE230" s="70" t="s">
        <v>60</v>
      </c>
      <c r="AF230" s="70" t="s">
        <v>61</v>
      </c>
      <c r="AG230" s="70" t="s">
        <v>62</v>
      </c>
    </row>
    <row r="231" spans="1:33" s="70" customFormat="1" ht="20.5" customHeight="1" x14ac:dyDescent="0.55000000000000004">
      <c r="A231" s="315"/>
      <c r="B231" s="72" t="s">
        <v>96</v>
      </c>
      <c r="C231" s="184" t="str">
        <f>IF('変更シート（２回目）'!D231=0,'変更シート（２回目）'!C231,'変更シート（２回目）'!D231)</f>
        <v/>
      </c>
      <c r="D231" s="185"/>
      <c r="E231" s="89"/>
      <c r="F231" s="87">
        <v>1</v>
      </c>
      <c r="G231" s="73"/>
      <c r="H231" s="74"/>
      <c r="I231" s="75">
        <f t="shared" ref="I231:I242" si="143">IF(H231-G231+1&lt;10,IF(H231-G231+1&gt;0,H231-G231+1,"✕"),"✕")</f>
        <v>1</v>
      </c>
      <c r="J231" s="119" t="str">
        <f>IF('変更シート（２回目）'!L231="なし",'変更シート（２回目）'!J231,'変更シート（２回目）'!N231)</f>
        <v>【住宅手当】</v>
      </c>
      <c r="K231" s="117">
        <f>'変更シート（２回目）'!T231</f>
        <v>0</v>
      </c>
      <c r="L231" s="300" t="s">
        <v>108</v>
      </c>
      <c r="M231" s="332" t="s">
        <v>110</v>
      </c>
      <c r="N231" s="283" t="s">
        <v>20</v>
      </c>
      <c r="O231" s="284"/>
      <c r="P231" s="284"/>
      <c r="Q231" s="284"/>
      <c r="R231" s="284"/>
      <c r="S231" s="285" t="s">
        <v>17</v>
      </c>
      <c r="T231" s="76">
        <f>IF(L231="【あり】",IF(N231="【住宅手当】",AC231,IF(N231="【宿舎借上げ】",AG231,0)),K231)</f>
        <v>0</v>
      </c>
      <c r="U231" s="76">
        <f t="shared" ref="U231:U242" si="144">I231*T231</f>
        <v>0</v>
      </c>
      <c r="V231" s="286"/>
      <c r="X231" s="70" t="str">
        <f t="shared" ref="X231:X242" si="145">IF(L231="【あり】",N231,J231)</f>
        <v>【住宅手当】</v>
      </c>
      <c r="Y231" s="70">
        <f t="shared" ref="Y231:Y242" si="146">IF(S231="標準エリア",1/2,(IF(S231="加算エリア",2/3,0)))</f>
        <v>0.5</v>
      </c>
      <c r="Z231" s="70">
        <f t="shared" ref="Z231:Z242" si="147">P231*Y231</f>
        <v>0</v>
      </c>
      <c r="AA231" s="70">
        <f t="shared" ref="AA231:AA242" si="148">IF(Z231&gt;=(IF(S231="標準エリア",10000,IF(S231="加算エリア",14000,0))),IF(S231="標準エリア",10000,IF(S231="加算エリア",14000,0)),Z231)</f>
        <v>0</v>
      </c>
      <c r="AB231" s="77">
        <f t="shared" ref="AB231:AB242" si="149">O231-P231</f>
        <v>0</v>
      </c>
      <c r="AC231" s="70">
        <f t="shared" ref="AC231:AC242" si="150">IF(AA231&gt;=AB231,AB231,AA231)</f>
        <v>0</v>
      </c>
      <c r="AD231" s="77">
        <f t="shared" ref="AD231:AD242" si="151">Q231-R231</f>
        <v>0</v>
      </c>
      <c r="AE231" s="70">
        <f t="shared" ref="AE231:AE242" si="152">AD231*Y231</f>
        <v>0</v>
      </c>
      <c r="AF231" s="70">
        <f t="shared" ref="AF231:AF242" si="153">IF(AE231&gt;=(IF(S231="標準エリア",10000,14000)),(IF(S231="標準エリア",10000,14000)),AE231)</f>
        <v>0</v>
      </c>
      <c r="AG231" s="70">
        <f t="shared" ref="AG231:AG242" si="154">IF(AF231&gt;=R231,R231,AF231)</f>
        <v>0</v>
      </c>
    </row>
    <row r="232" spans="1:33" s="70" customFormat="1" ht="20.5" customHeight="1" x14ac:dyDescent="0.55000000000000004">
      <c r="A232" s="315"/>
      <c r="B232" s="101" t="s">
        <v>97</v>
      </c>
      <c r="C232" s="102" t="str">
        <f>IF('変更シート（２回目）'!D232=0,'変更シート（２回目）'!C232,'変更シート（２回目）'!D232)</f>
        <v/>
      </c>
      <c r="D232" s="301"/>
      <c r="E232" s="90"/>
      <c r="F232" s="102">
        <v>2</v>
      </c>
      <c r="G232" s="104"/>
      <c r="H232" s="105"/>
      <c r="I232" s="106">
        <f t="shared" si="143"/>
        <v>1</v>
      </c>
      <c r="J232" s="118" t="str">
        <f>IF('変更シート（２回目）'!L232="なし",'変更シート（２回目）'!J232,'変更シート（２回目）'!N232)</f>
        <v>【住宅手当】</v>
      </c>
      <c r="K232" s="107">
        <f>'変更シート（２回目）'!T232</f>
        <v>0</v>
      </c>
      <c r="L232" s="300" t="s">
        <v>108</v>
      </c>
      <c r="M232" s="333"/>
      <c r="N232" s="288" t="s">
        <v>20</v>
      </c>
      <c r="O232" s="289"/>
      <c r="P232" s="289"/>
      <c r="Q232" s="289"/>
      <c r="R232" s="289"/>
      <c r="S232" s="290" t="s">
        <v>17</v>
      </c>
      <c r="T232" s="107">
        <f>IF(L232="【あり】",IF(N232="【住宅手当】",AC232,IF(N232="【宿舎借上げ】",AG232,0)),K232)</f>
        <v>0</v>
      </c>
      <c r="U232" s="107">
        <f t="shared" si="144"/>
        <v>0</v>
      </c>
      <c r="V232" s="291"/>
      <c r="X232" s="70" t="str">
        <f t="shared" si="145"/>
        <v>【住宅手当】</v>
      </c>
      <c r="Y232" s="70">
        <f t="shared" si="146"/>
        <v>0.5</v>
      </c>
      <c r="Z232" s="70">
        <f t="shared" si="147"/>
        <v>0</v>
      </c>
      <c r="AA232" s="70">
        <f t="shared" si="148"/>
        <v>0</v>
      </c>
      <c r="AB232" s="77">
        <f t="shared" si="149"/>
        <v>0</v>
      </c>
      <c r="AC232" s="70">
        <f t="shared" si="150"/>
        <v>0</v>
      </c>
      <c r="AD232" s="77">
        <f t="shared" si="151"/>
        <v>0</v>
      </c>
      <c r="AE232" s="70">
        <f t="shared" si="152"/>
        <v>0</v>
      </c>
      <c r="AF232" s="70">
        <f t="shared" si="153"/>
        <v>0</v>
      </c>
      <c r="AG232" s="70">
        <f t="shared" si="154"/>
        <v>0</v>
      </c>
    </row>
    <row r="233" spans="1:33" s="70" customFormat="1" ht="20.5" customHeight="1" x14ac:dyDescent="0.55000000000000004">
      <c r="A233" s="315"/>
      <c r="B233" s="101" t="s">
        <v>106</v>
      </c>
      <c r="C233" s="103" t="str">
        <f>IF('変更シート（２回目）'!D233=0,'変更シート（２回目）'!C233,'変更シート（２回目）'!D233)</f>
        <v/>
      </c>
      <c r="D233" s="301"/>
      <c r="E233" s="89"/>
      <c r="F233" s="102">
        <v>3</v>
      </c>
      <c r="G233" s="104"/>
      <c r="H233" s="105"/>
      <c r="I233" s="106">
        <f t="shared" si="143"/>
        <v>1</v>
      </c>
      <c r="J233" s="118" t="str">
        <f>IF('変更シート（２回目）'!L233="なし",'変更シート（２回目）'!J233,'変更シート（２回目）'!N233)</f>
        <v>【住宅手当】</v>
      </c>
      <c r="K233" s="107">
        <f>'変更シート（２回目）'!T233</f>
        <v>0</v>
      </c>
      <c r="L233" s="300" t="s">
        <v>108</v>
      </c>
      <c r="M233" s="333"/>
      <c r="N233" s="288" t="s">
        <v>20</v>
      </c>
      <c r="O233" s="289"/>
      <c r="P233" s="289"/>
      <c r="Q233" s="289"/>
      <c r="R233" s="289"/>
      <c r="S233" s="290" t="s">
        <v>17</v>
      </c>
      <c r="T233" s="107">
        <f t="shared" ref="T233:T242" si="155">IF(L233="【あり】",IF(N233="【住宅手当】",AC233,IF(N233="【宿舎借上げ】",AG233,0)),K233)</f>
        <v>0</v>
      </c>
      <c r="U233" s="107">
        <f t="shared" si="144"/>
        <v>0</v>
      </c>
      <c r="V233" s="291"/>
      <c r="X233" s="70" t="str">
        <f t="shared" si="145"/>
        <v>【住宅手当】</v>
      </c>
      <c r="Y233" s="70">
        <f t="shared" si="146"/>
        <v>0.5</v>
      </c>
      <c r="Z233" s="70">
        <f t="shared" si="147"/>
        <v>0</v>
      </c>
      <c r="AA233" s="70">
        <f t="shared" si="148"/>
        <v>0</v>
      </c>
      <c r="AB233" s="77">
        <f t="shared" si="149"/>
        <v>0</v>
      </c>
      <c r="AC233" s="70">
        <f t="shared" si="150"/>
        <v>0</v>
      </c>
      <c r="AD233" s="77">
        <f t="shared" si="151"/>
        <v>0</v>
      </c>
      <c r="AE233" s="70">
        <f t="shared" si="152"/>
        <v>0</v>
      </c>
      <c r="AF233" s="70">
        <f t="shared" si="153"/>
        <v>0</v>
      </c>
      <c r="AG233" s="70">
        <f t="shared" si="154"/>
        <v>0</v>
      </c>
    </row>
    <row r="234" spans="1:33" s="70" customFormat="1" ht="20.5" customHeight="1" x14ac:dyDescent="0.55000000000000004">
      <c r="A234" s="315"/>
      <c r="B234" s="323" t="s">
        <v>101</v>
      </c>
      <c r="C234" s="347" t="str">
        <f>IF('変更シート（２回目）'!D234=0,'変更シート（２回目）'!C234,'変更シート（２回目）'!D234)</f>
        <v/>
      </c>
      <c r="D234" s="329"/>
      <c r="E234" s="90"/>
      <c r="F234" s="102">
        <v>4</v>
      </c>
      <c r="G234" s="104"/>
      <c r="H234" s="105"/>
      <c r="I234" s="106">
        <f t="shared" si="143"/>
        <v>1</v>
      </c>
      <c r="J234" s="118" t="str">
        <f>IF('変更シート（２回目）'!L234="なし",'変更シート（２回目）'!J234,'変更シート（２回目）'!N234)</f>
        <v>【住宅手当】</v>
      </c>
      <c r="K234" s="107">
        <f>'変更シート（２回目）'!T234</f>
        <v>0</v>
      </c>
      <c r="L234" s="300" t="s">
        <v>108</v>
      </c>
      <c r="M234" s="333"/>
      <c r="N234" s="288" t="s">
        <v>20</v>
      </c>
      <c r="O234" s="289"/>
      <c r="P234" s="289"/>
      <c r="Q234" s="289"/>
      <c r="R234" s="289"/>
      <c r="S234" s="290" t="s">
        <v>17</v>
      </c>
      <c r="T234" s="107">
        <f t="shared" si="155"/>
        <v>0</v>
      </c>
      <c r="U234" s="107">
        <f t="shared" si="144"/>
        <v>0</v>
      </c>
      <c r="V234" s="291"/>
      <c r="X234" s="70" t="str">
        <f t="shared" si="145"/>
        <v>【住宅手当】</v>
      </c>
      <c r="Y234" s="70">
        <f t="shared" si="146"/>
        <v>0.5</v>
      </c>
      <c r="Z234" s="70">
        <f t="shared" si="147"/>
        <v>0</v>
      </c>
      <c r="AA234" s="70">
        <f t="shared" si="148"/>
        <v>0</v>
      </c>
      <c r="AB234" s="77">
        <f t="shared" si="149"/>
        <v>0</v>
      </c>
      <c r="AC234" s="70">
        <f t="shared" si="150"/>
        <v>0</v>
      </c>
      <c r="AD234" s="77">
        <f t="shared" si="151"/>
        <v>0</v>
      </c>
      <c r="AE234" s="70">
        <f t="shared" si="152"/>
        <v>0</v>
      </c>
      <c r="AF234" s="70">
        <f t="shared" si="153"/>
        <v>0</v>
      </c>
      <c r="AG234" s="70">
        <f t="shared" si="154"/>
        <v>0</v>
      </c>
    </row>
    <row r="235" spans="1:33" s="70" customFormat="1" ht="20.5" customHeight="1" x14ac:dyDescent="0.55000000000000004">
      <c r="A235" s="315"/>
      <c r="B235" s="324"/>
      <c r="C235" s="348"/>
      <c r="D235" s="330"/>
      <c r="E235" s="89"/>
      <c r="F235" s="102">
        <v>5</v>
      </c>
      <c r="G235" s="104"/>
      <c r="H235" s="105"/>
      <c r="I235" s="106">
        <f t="shared" si="143"/>
        <v>1</v>
      </c>
      <c r="J235" s="118" t="str">
        <f>IF('変更シート（２回目）'!L235="なし",'変更シート（２回目）'!J235,'変更シート（２回目）'!N235)</f>
        <v>【住宅手当】</v>
      </c>
      <c r="K235" s="107">
        <f>'変更シート（２回目）'!T235</f>
        <v>0</v>
      </c>
      <c r="L235" s="300" t="s">
        <v>108</v>
      </c>
      <c r="M235" s="333"/>
      <c r="N235" s="288" t="s">
        <v>20</v>
      </c>
      <c r="O235" s="289"/>
      <c r="P235" s="289"/>
      <c r="Q235" s="289"/>
      <c r="R235" s="289"/>
      <c r="S235" s="290" t="s">
        <v>17</v>
      </c>
      <c r="T235" s="107">
        <f t="shared" si="155"/>
        <v>0</v>
      </c>
      <c r="U235" s="107">
        <f t="shared" si="144"/>
        <v>0</v>
      </c>
      <c r="V235" s="291"/>
      <c r="X235" s="70" t="str">
        <f t="shared" si="145"/>
        <v>【住宅手当】</v>
      </c>
      <c r="Y235" s="70">
        <f t="shared" si="146"/>
        <v>0.5</v>
      </c>
      <c r="Z235" s="70">
        <f t="shared" si="147"/>
        <v>0</v>
      </c>
      <c r="AA235" s="70">
        <f t="shared" si="148"/>
        <v>0</v>
      </c>
      <c r="AB235" s="77">
        <f t="shared" si="149"/>
        <v>0</v>
      </c>
      <c r="AC235" s="70">
        <f t="shared" si="150"/>
        <v>0</v>
      </c>
      <c r="AD235" s="77">
        <f t="shared" si="151"/>
        <v>0</v>
      </c>
      <c r="AE235" s="70">
        <f t="shared" si="152"/>
        <v>0</v>
      </c>
      <c r="AF235" s="70">
        <f t="shared" si="153"/>
        <v>0</v>
      </c>
      <c r="AG235" s="70">
        <f t="shared" si="154"/>
        <v>0</v>
      </c>
    </row>
    <row r="236" spans="1:33" s="70" customFormat="1" ht="20.5" customHeight="1" thickBot="1" x14ac:dyDescent="0.6">
      <c r="A236" s="315"/>
      <c r="B236" s="325"/>
      <c r="C236" s="349"/>
      <c r="D236" s="331"/>
      <c r="E236" s="90"/>
      <c r="F236" s="102">
        <v>6</v>
      </c>
      <c r="G236" s="104"/>
      <c r="H236" s="105"/>
      <c r="I236" s="106">
        <f t="shared" si="143"/>
        <v>1</v>
      </c>
      <c r="J236" s="118" t="str">
        <f>IF('変更シート（２回目）'!L236="なし",'変更シート（２回目）'!J236,'変更シート（２回目）'!N236)</f>
        <v>【住宅手当】</v>
      </c>
      <c r="K236" s="107">
        <f>'変更シート（２回目）'!T236</f>
        <v>0</v>
      </c>
      <c r="L236" s="300" t="s">
        <v>108</v>
      </c>
      <c r="M236" s="333"/>
      <c r="N236" s="288" t="s">
        <v>20</v>
      </c>
      <c r="O236" s="289"/>
      <c r="P236" s="289"/>
      <c r="Q236" s="289"/>
      <c r="R236" s="289"/>
      <c r="S236" s="290" t="s">
        <v>17</v>
      </c>
      <c r="T236" s="107">
        <f t="shared" si="155"/>
        <v>0</v>
      </c>
      <c r="U236" s="107">
        <f t="shared" si="144"/>
        <v>0</v>
      </c>
      <c r="V236" s="291"/>
      <c r="X236" s="70" t="str">
        <f t="shared" si="145"/>
        <v>【住宅手当】</v>
      </c>
      <c r="Y236" s="70">
        <f t="shared" si="146"/>
        <v>0.5</v>
      </c>
      <c r="Z236" s="70">
        <f t="shared" si="147"/>
        <v>0</v>
      </c>
      <c r="AA236" s="70">
        <f t="shared" si="148"/>
        <v>0</v>
      </c>
      <c r="AB236" s="77">
        <f t="shared" si="149"/>
        <v>0</v>
      </c>
      <c r="AC236" s="70">
        <f t="shared" si="150"/>
        <v>0</v>
      </c>
      <c r="AD236" s="77">
        <f t="shared" si="151"/>
        <v>0</v>
      </c>
      <c r="AE236" s="70">
        <f t="shared" si="152"/>
        <v>0</v>
      </c>
      <c r="AF236" s="70">
        <f t="shared" si="153"/>
        <v>0</v>
      </c>
      <c r="AG236" s="70">
        <f t="shared" si="154"/>
        <v>0</v>
      </c>
    </row>
    <row r="237" spans="1:33" s="70" customFormat="1" ht="20.5" customHeight="1" x14ac:dyDescent="0.55000000000000004">
      <c r="A237" s="338"/>
      <c r="B237" s="99"/>
      <c r="C237" s="99"/>
      <c r="D237" s="99"/>
      <c r="E237" s="97"/>
      <c r="F237" s="102">
        <v>7</v>
      </c>
      <c r="G237" s="104"/>
      <c r="H237" s="105"/>
      <c r="I237" s="106">
        <f t="shared" si="143"/>
        <v>1</v>
      </c>
      <c r="J237" s="118" t="str">
        <f>IF('変更シート（２回目）'!L237="なし",'変更シート（２回目）'!J237,'変更シート（２回目）'!N237)</f>
        <v>【住宅手当】</v>
      </c>
      <c r="K237" s="107">
        <f>'変更シート（２回目）'!T237</f>
        <v>0</v>
      </c>
      <c r="L237" s="300" t="s">
        <v>108</v>
      </c>
      <c r="M237" s="333"/>
      <c r="N237" s="288" t="s">
        <v>20</v>
      </c>
      <c r="O237" s="289"/>
      <c r="P237" s="289"/>
      <c r="Q237" s="289"/>
      <c r="R237" s="289"/>
      <c r="S237" s="290" t="s">
        <v>17</v>
      </c>
      <c r="T237" s="107">
        <f t="shared" si="155"/>
        <v>0</v>
      </c>
      <c r="U237" s="107">
        <f t="shared" si="144"/>
        <v>0</v>
      </c>
      <c r="V237" s="291"/>
      <c r="X237" s="70" t="str">
        <f t="shared" si="145"/>
        <v>【住宅手当】</v>
      </c>
      <c r="Y237" s="70">
        <f t="shared" si="146"/>
        <v>0.5</v>
      </c>
      <c r="Z237" s="70">
        <f t="shared" si="147"/>
        <v>0</v>
      </c>
      <c r="AA237" s="70">
        <f t="shared" si="148"/>
        <v>0</v>
      </c>
      <c r="AB237" s="77">
        <f t="shared" si="149"/>
        <v>0</v>
      </c>
      <c r="AC237" s="70">
        <f t="shared" si="150"/>
        <v>0</v>
      </c>
      <c r="AD237" s="77">
        <f t="shared" si="151"/>
        <v>0</v>
      </c>
      <c r="AE237" s="70">
        <f t="shared" si="152"/>
        <v>0</v>
      </c>
      <c r="AF237" s="70">
        <f t="shared" si="153"/>
        <v>0</v>
      </c>
      <c r="AG237" s="70">
        <f t="shared" si="154"/>
        <v>0</v>
      </c>
    </row>
    <row r="238" spans="1:33" s="70" customFormat="1" ht="20.5" customHeight="1" thickBot="1" x14ac:dyDescent="0.6">
      <c r="A238" s="338"/>
      <c r="B238" s="100"/>
      <c r="C238" s="100"/>
      <c r="D238" s="100"/>
      <c r="E238" s="98"/>
      <c r="F238" s="102">
        <v>8</v>
      </c>
      <c r="G238" s="104"/>
      <c r="H238" s="105"/>
      <c r="I238" s="106">
        <f t="shared" si="143"/>
        <v>1</v>
      </c>
      <c r="J238" s="118" t="str">
        <f>IF('変更シート（２回目）'!L238="なし",'変更シート（２回目）'!J238,'変更シート（２回目）'!N238)</f>
        <v>【住宅手当】</v>
      </c>
      <c r="K238" s="107">
        <f>'変更シート（２回目）'!T238</f>
        <v>0</v>
      </c>
      <c r="L238" s="300" t="s">
        <v>108</v>
      </c>
      <c r="M238" s="333"/>
      <c r="N238" s="288" t="s">
        <v>20</v>
      </c>
      <c r="O238" s="289"/>
      <c r="P238" s="289"/>
      <c r="Q238" s="289"/>
      <c r="R238" s="289"/>
      <c r="S238" s="290" t="s">
        <v>17</v>
      </c>
      <c r="T238" s="107">
        <f t="shared" si="155"/>
        <v>0</v>
      </c>
      <c r="U238" s="107">
        <f t="shared" si="144"/>
        <v>0</v>
      </c>
      <c r="V238" s="291"/>
      <c r="X238" s="70" t="str">
        <f t="shared" si="145"/>
        <v>【住宅手当】</v>
      </c>
      <c r="Y238" s="70">
        <f t="shared" si="146"/>
        <v>0.5</v>
      </c>
      <c r="Z238" s="70">
        <f t="shared" si="147"/>
        <v>0</v>
      </c>
      <c r="AA238" s="70">
        <f t="shared" si="148"/>
        <v>0</v>
      </c>
      <c r="AB238" s="77">
        <f t="shared" si="149"/>
        <v>0</v>
      </c>
      <c r="AC238" s="70">
        <f t="shared" si="150"/>
        <v>0</v>
      </c>
      <c r="AD238" s="77">
        <f t="shared" si="151"/>
        <v>0</v>
      </c>
      <c r="AE238" s="70">
        <f t="shared" si="152"/>
        <v>0</v>
      </c>
      <c r="AF238" s="70">
        <f t="shared" si="153"/>
        <v>0</v>
      </c>
      <c r="AG238" s="70">
        <f t="shared" si="154"/>
        <v>0</v>
      </c>
    </row>
    <row r="239" spans="1:33" s="70" customFormat="1" ht="20.5" customHeight="1" thickBot="1" x14ac:dyDescent="0.6">
      <c r="A239" s="315"/>
      <c r="B239" s="172" t="str">
        <f>IF(D232=0,C232,D232)</f>
        <v/>
      </c>
      <c r="C239" s="173" t="s">
        <v>164</v>
      </c>
      <c r="D239" s="174"/>
      <c r="E239" s="89"/>
      <c r="F239" s="102">
        <v>9</v>
      </c>
      <c r="G239" s="104"/>
      <c r="H239" s="105"/>
      <c r="I239" s="106">
        <f t="shared" si="143"/>
        <v>1</v>
      </c>
      <c r="J239" s="118" t="str">
        <f>IF('変更シート（２回目）'!L239="なし",'変更シート（２回目）'!J239,'変更シート（２回目）'!N239)</f>
        <v>【住宅手当】</v>
      </c>
      <c r="K239" s="107">
        <f>'変更シート（２回目）'!T239</f>
        <v>0</v>
      </c>
      <c r="L239" s="300" t="s">
        <v>108</v>
      </c>
      <c r="M239" s="333"/>
      <c r="N239" s="288" t="s">
        <v>20</v>
      </c>
      <c r="O239" s="289"/>
      <c r="P239" s="289"/>
      <c r="Q239" s="289"/>
      <c r="R239" s="289"/>
      <c r="S239" s="290" t="s">
        <v>17</v>
      </c>
      <c r="T239" s="107">
        <f t="shared" si="155"/>
        <v>0</v>
      </c>
      <c r="U239" s="107">
        <f t="shared" si="144"/>
        <v>0</v>
      </c>
      <c r="V239" s="291"/>
      <c r="X239" s="70" t="str">
        <f t="shared" si="145"/>
        <v>【住宅手当】</v>
      </c>
      <c r="Y239" s="70">
        <f t="shared" si="146"/>
        <v>0.5</v>
      </c>
      <c r="Z239" s="70">
        <f t="shared" si="147"/>
        <v>0</v>
      </c>
      <c r="AA239" s="70">
        <f t="shared" si="148"/>
        <v>0</v>
      </c>
      <c r="AB239" s="77">
        <f t="shared" si="149"/>
        <v>0</v>
      </c>
      <c r="AC239" s="70">
        <f t="shared" si="150"/>
        <v>0</v>
      </c>
      <c r="AD239" s="77">
        <f t="shared" si="151"/>
        <v>0</v>
      </c>
      <c r="AE239" s="70">
        <f t="shared" si="152"/>
        <v>0</v>
      </c>
      <c r="AF239" s="70">
        <f t="shared" si="153"/>
        <v>0</v>
      </c>
      <c r="AG239" s="70">
        <f t="shared" si="154"/>
        <v>0</v>
      </c>
    </row>
    <row r="240" spans="1:33" s="70" customFormat="1" ht="20.5" customHeight="1" thickBot="1" x14ac:dyDescent="0.6">
      <c r="A240" s="315"/>
      <c r="B240" s="174" t="s">
        <v>5</v>
      </c>
      <c r="C240" s="175">
        <f>'変更シート（２回目）'!D240</f>
        <v>12</v>
      </c>
      <c r="D240" s="176">
        <f>COUNTIF(X231:X242,"&lt;&gt;【補助対象外】")</f>
        <v>12</v>
      </c>
      <c r="E240" s="90"/>
      <c r="F240" s="102">
        <v>10</v>
      </c>
      <c r="G240" s="104"/>
      <c r="H240" s="105"/>
      <c r="I240" s="106">
        <f t="shared" si="143"/>
        <v>1</v>
      </c>
      <c r="J240" s="118" t="str">
        <f>IF('変更シート（２回目）'!L240="なし",'変更シート（２回目）'!J240,'変更シート（２回目）'!N240)</f>
        <v>【住宅手当】</v>
      </c>
      <c r="K240" s="107">
        <f>'変更シート（２回目）'!T240</f>
        <v>0</v>
      </c>
      <c r="L240" s="300" t="s">
        <v>108</v>
      </c>
      <c r="M240" s="333"/>
      <c r="N240" s="288" t="s">
        <v>20</v>
      </c>
      <c r="O240" s="289"/>
      <c r="P240" s="289"/>
      <c r="Q240" s="289"/>
      <c r="R240" s="289"/>
      <c r="S240" s="290" t="s">
        <v>17</v>
      </c>
      <c r="T240" s="107">
        <f t="shared" si="155"/>
        <v>0</v>
      </c>
      <c r="U240" s="107">
        <f t="shared" si="144"/>
        <v>0</v>
      </c>
      <c r="V240" s="291"/>
      <c r="X240" s="70" t="str">
        <f t="shared" si="145"/>
        <v>【住宅手当】</v>
      </c>
      <c r="Y240" s="70">
        <f t="shared" si="146"/>
        <v>0.5</v>
      </c>
      <c r="Z240" s="70">
        <f t="shared" si="147"/>
        <v>0</v>
      </c>
      <c r="AA240" s="70">
        <f t="shared" si="148"/>
        <v>0</v>
      </c>
      <c r="AB240" s="77">
        <f t="shared" si="149"/>
        <v>0</v>
      </c>
      <c r="AC240" s="70">
        <f t="shared" si="150"/>
        <v>0</v>
      </c>
      <c r="AD240" s="77">
        <f t="shared" si="151"/>
        <v>0</v>
      </c>
      <c r="AE240" s="70">
        <f t="shared" si="152"/>
        <v>0</v>
      </c>
      <c r="AF240" s="70">
        <f t="shared" si="153"/>
        <v>0</v>
      </c>
      <c r="AG240" s="70">
        <f t="shared" si="154"/>
        <v>0</v>
      </c>
    </row>
    <row r="241" spans="1:33" s="70" customFormat="1" ht="20.5" customHeight="1" thickBot="1" x14ac:dyDescent="0.6">
      <c r="A241" s="315"/>
      <c r="B241" s="89" t="s">
        <v>114</v>
      </c>
      <c r="C241" s="182">
        <f>ROUNDDOWN(SUM(K231:K242),-3)</f>
        <v>0</v>
      </c>
      <c r="D241" s="177">
        <f>ROUNDDOWN(SUM(T231:T242),-3)</f>
        <v>0</v>
      </c>
      <c r="E241" s="89"/>
      <c r="F241" s="102">
        <v>11</v>
      </c>
      <c r="G241" s="104"/>
      <c r="H241" s="105"/>
      <c r="I241" s="106">
        <f t="shared" si="143"/>
        <v>1</v>
      </c>
      <c r="J241" s="118" t="str">
        <f>IF('変更シート（２回目）'!L241="なし",'変更シート（２回目）'!J241,'変更シート（２回目）'!N241)</f>
        <v>【住宅手当】</v>
      </c>
      <c r="K241" s="107">
        <f>'変更シート（２回目）'!T241</f>
        <v>0</v>
      </c>
      <c r="L241" s="300" t="s">
        <v>108</v>
      </c>
      <c r="M241" s="333"/>
      <c r="N241" s="288" t="s">
        <v>20</v>
      </c>
      <c r="O241" s="289"/>
      <c r="P241" s="289"/>
      <c r="Q241" s="289"/>
      <c r="R241" s="289"/>
      <c r="S241" s="290" t="s">
        <v>17</v>
      </c>
      <c r="T241" s="107">
        <f t="shared" si="155"/>
        <v>0</v>
      </c>
      <c r="U241" s="107">
        <f t="shared" si="144"/>
        <v>0</v>
      </c>
      <c r="V241" s="291"/>
      <c r="X241" s="70" t="str">
        <f t="shared" si="145"/>
        <v>【住宅手当】</v>
      </c>
      <c r="Y241" s="70">
        <f t="shared" si="146"/>
        <v>0.5</v>
      </c>
      <c r="Z241" s="70">
        <f t="shared" si="147"/>
        <v>0</v>
      </c>
      <c r="AA241" s="70">
        <f t="shared" si="148"/>
        <v>0</v>
      </c>
      <c r="AB241" s="77">
        <f t="shared" si="149"/>
        <v>0</v>
      </c>
      <c r="AC241" s="70">
        <f t="shared" si="150"/>
        <v>0</v>
      </c>
      <c r="AD241" s="77">
        <f t="shared" si="151"/>
        <v>0</v>
      </c>
      <c r="AE241" s="70">
        <f t="shared" si="152"/>
        <v>0</v>
      </c>
      <c r="AF241" s="70">
        <f t="shared" si="153"/>
        <v>0</v>
      </c>
      <c r="AG241" s="70">
        <f t="shared" si="154"/>
        <v>0</v>
      </c>
    </row>
    <row r="242" spans="1:33" s="70" customFormat="1" ht="20.5" customHeight="1" thickBot="1" x14ac:dyDescent="0.6">
      <c r="A242" s="315"/>
      <c r="B242" s="183" t="s">
        <v>115</v>
      </c>
      <c r="C242" s="178"/>
      <c r="D242" s="179">
        <f>D241-C241</f>
        <v>0</v>
      </c>
      <c r="E242" s="90"/>
      <c r="F242" s="108">
        <v>12</v>
      </c>
      <c r="G242" s="109"/>
      <c r="H242" s="110"/>
      <c r="I242" s="111">
        <f t="shared" si="143"/>
        <v>1</v>
      </c>
      <c r="J242" s="120" t="str">
        <f>IF('変更シート（２回目）'!L242="なし",'変更シート（２回目）'!J242,'変更シート（２回目）'!N242)</f>
        <v>【住宅手当】</v>
      </c>
      <c r="K242" s="112">
        <f>'変更シート（２回目）'!T242</f>
        <v>0</v>
      </c>
      <c r="L242" s="303" t="s">
        <v>108</v>
      </c>
      <c r="M242" s="334"/>
      <c r="N242" s="295" t="s">
        <v>20</v>
      </c>
      <c r="O242" s="296"/>
      <c r="P242" s="296"/>
      <c r="Q242" s="296"/>
      <c r="R242" s="296"/>
      <c r="S242" s="297" t="s">
        <v>17</v>
      </c>
      <c r="T242" s="112">
        <f t="shared" si="155"/>
        <v>0</v>
      </c>
      <c r="U242" s="112">
        <f t="shared" si="144"/>
        <v>0</v>
      </c>
      <c r="V242" s="298"/>
      <c r="X242" s="70" t="str">
        <f t="shared" si="145"/>
        <v>【住宅手当】</v>
      </c>
      <c r="Y242" s="70">
        <f t="shared" si="146"/>
        <v>0.5</v>
      </c>
      <c r="Z242" s="70">
        <f t="shared" si="147"/>
        <v>0</v>
      </c>
      <c r="AA242" s="70">
        <f t="shared" si="148"/>
        <v>0</v>
      </c>
      <c r="AB242" s="77">
        <f t="shared" si="149"/>
        <v>0</v>
      </c>
      <c r="AC242" s="70">
        <f t="shared" si="150"/>
        <v>0</v>
      </c>
      <c r="AD242" s="77">
        <f t="shared" si="151"/>
        <v>0</v>
      </c>
      <c r="AE242" s="70">
        <f t="shared" si="152"/>
        <v>0</v>
      </c>
      <c r="AF242" s="70">
        <f t="shared" si="153"/>
        <v>0</v>
      </c>
      <c r="AG242" s="70">
        <f t="shared" si="154"/>
        <v>0</v>
      </c>
    </row>
    <row r="243" spans="1:33" s="70" customFormat="1" ht="3.65" customHeight="1" x14ac:dyDescent="0.55000000000000004">
      <c r="A243" s="147"/>
      <c r="B243" s="91"/>
      <c r="C243" s="71"/>
      <c r="D243" s="151"/>
      <c r="E243" s="92"/>
      <c r="F243" s="71"/>
      <c r="G243" s="93"/>
      <c r="H243" s="93"/>
      <c r="I243" s="94"/>
      <c r="J243" s="156"/>
      <c r="K243" s="95"/>
      <c r="L243" s="156"/>
      <c r="M243" s="157"/>
      <c r="N243" s="267"/>
      <c r="O243" s="268"/>
      <c r="P243" s="268"/>
      <c r="Q243" s="268"/>
      <c r="R243" s="268"/>
      <c r="S243" s="267"/>
      <c r="T243" s="95"/>
      <c r="U243" s="95"/>
      <c r="V243" s="96"/>
      <c r="AB243" s="77"/>
      <c r="AD243" s="77"/>
    </row>
    <row r="244" spans="1:33" s="70" customFormat="1" ht="3.65" customHeight="1" x14ac:dyDescent="0.55000000000000004">
      <c r="A244" s="147"/>
      <c r="B244" s="91"/>
      <c r="C244" s="71"/>
      <c r="D244" s="151"/>
      <c r="E244" s="92"/>
      <c r="F244" s="71"/>
      <c r="G244" s="93"/>
      <c r="H244" s="93"/>
      <c r="I244" s="94"/>
      <c r="J244" s="156"/>
      <c r="K244" s="95"/>
      <c r="L244" s="156"/>
      <c r="M244" s="157"/>
      <c r="N244" s="267"/>
      <c r="O244" s="268"/>
      <c r="P244" s="268"/>
      <c r="Q244" s="268"/>
      <c r="R244" s="268"/>
      <c r="S244" s="267"/>
      <c r="T244" s="95"/>
      <c r="U244" s="95"/>
      <c r="V244" s="96"/>
      <c r="AB244" s="77"/>
      <c r="AD244" s="77"/>
    </row>
    <row r="245" spans="1:33" s="70" customFormat="1" ht="3.65" customHeight="1" thickBot="1" x14ac:dyDescent="0.6">
      <c r="A245" s="147"/>
      <c r="B245" s="91"/>
      <c r="C245" s="71"/>
      <c r="D245" s="151"/>
      <c r="E245" s="92"/>
      <c r="F245" s="71"/>
      <c r="G245" s="93"/>
      <c r="H245" s="93"/>
      <c r="I245" s="94"/>
      <c r="J245" s="156"/>
      <c r="K245" s="95"/>
      <c r="L245" s="156"/>
      <c r="M245" s="157"/>
      <c r="N245" s="267"/>
      <c r="O245" s="268"/>
      <c r="P245" s="268"/>
      <c r="Q245" s="268"/>
      <c r="R245" s="268"/>
      <c r="S245" s="267"/>
      <c r="T245" s="95"/>
      <c r="U245" s="95"/>
      <c r="V245" s="96"/>
      <c r="AB245" s="77"/>
      <c r="AD245" s="77"/>
    </row>
    <row r="246" spans="1:33" s="70" customFormat="1" ht="3.65" customHeight="1" x14ac:dyDescent="0.55000000000000004">
      <c r="A246" s="147"/>
      <c r="B246" s="162"/>
      <c r="C246" s="164"/>
      <c r="D246" s="161"/>
      <c r="E246" s="163"/>
      <c r="F246" s="164"/>
      <c r="G246" s="165"/>
      <c r="H246" s="165"/>
      <c r="I246" s="166"/>
      <c r="J246" s="180"/>
      <c r="K246" s="167"/>
      <c r="L246" s="180"/>
      <c r="M246" s="181"/>
      <c r="N246" s="269"/>
      <c r="O246" s="270"/>
      <c r="P246" s="270"/>
      <c r="Q246" s="270"/>
      <c r="R246" s="270"/>
      <c r="S246" s="269"/>
      <c r="T246" s="167"/>
      <c r="U246" s="167"/>
      <c r="V246" s="168"/>
      <c r="AB246" s="77"/>
      <c r="AD246" s="77"/>
    </row>
    <row r="247" spans="1:33" s="70" customFormat="1" ht="3.65" customHeight="1" x14ac:dyDescent="0.55000000000000004">
      <c r="A247" s="147"/>
      <c r="B247" s="91"/>
      <c r="C247" s="71"/>
      <c r="D247" s="151"/>
      <c r="E247" s="92"/>
      <c r="F247" s="71"/>
      <c r="G247" s="93"/>
      <c r="H247" s="93"/>
      <c r="I247" s="94"/>
      <c r="J247" s="156"/>
      <c r="K247" s="95"/>
      <c r="L247" s="156"/>
      <c r="M247" s="157"/>
      <c r="N247" s="267"/>
      <c r="O247" s="268"/>
      <c r="P247" s="268"/>
      <c r="Q247" s="268"/>
      <c r="R247" s="268"/>
      <c r="S247" s="267"/>
      <c r="T247" s="95"/>
      <c r="U247" s="95"/>
      <c r="V247" s="96"/>
      <c r="AB247" s="77"/>
      <c r="AD247" s="77"/>
    </row>
    <row r="248" spans="1:33" s="70" customFormat="1" ht="3.65" customHeight="1" x14ac:dyDescent="0.55000000000000004">
      <c r="A248" s="147"/>
      <c r="B248" s="91"/>
      <c r="C248" s="71"/>
      <c r="D248" s="151"/>
      <c r="E248" s="92"/>
      <c r="F248" s="71"/>
      <c r="G248" s="93"/>
      <c r="H248" s="93"/>
      <c r="I248" s="94"/>
      <c r="J248" s="156"/>
      <c r="K248" s="95"/>
      <c r="L248" s="156"/>
      <c r="M248" s="157"/>
      <c r="N248" s="267"/>
      <c r="O248" s="268"/>
      <c r="P248" s="268"/>
      <c r="Q248" s="268"/>
      <c r="R248" s="268"/>
      <c r="S248" s="267"/>
      <c r="T248" s="95"/>
      <c r="U248" s="95"/>
      <c r="V248" s="96"/>
      <c r="AB248" s="77"/>
      <c r="AD248" s="77"/>
    </row>
    <row r="249" spans="1:33" ht="20" thickBot="1" x14ac:dyDescent="0.5">
      <c r="B249" s="6"/>
      <c r="C249" s="6"/>
      <c r="D249" s="122" t="str">
        <f>'変更シート（２回目）'!D249</f>
        <v>13人目</v>
      </c>
      <c r="E249" s="6"/>
      <c r="F249" s="6"/>
      <c r="T249" s="154"/>
      <c r="U249" s="154"/>
      <c r="V249" s="155"/>
    </row>
    <row r="250" spans="1:33" s="70" customFormat="1" ht="48" customHeight="1" thickBot="1" x14ac:dyDescent="0.6">
      <c r="A250" s="78"/>
      <c r="B250" s="83" t="s">
        <v>94</v>
      </c>
      <c r="C250" s="83" t="s">
        <v>105</v>
      </c>
      <c r="D250" s="114" t="s">
        <v>107</v>
      </c>
      <c r="E250" s="88"/>
      <c r="F250" s="83" t="s">
        <v>93</v>
      </c>
      <c r="G250" s="84" t="s">
        <v>66</v>
      </c>
      <c r="H250" s="84" t="s">
        <v>67</v>
      </c>
      <c r="I250" s="81" t="s">
        <v>73</v>
      </c>
      <c r="J250" s="116" t="s">
        <v>173</v>
      </c>
      <c r="K250" s="116" t="s">
        <v>171</v>
      </c>
      <c r="L250" s="116" t="s">
        <v>109</v>
      </c>
      <c r="M250" s="116"/>
      <c r="N250" s="84" t="s">
        <v>75</v>
      </c>
      <c r="O250" s="84" t="s">
        <v>69</v>
      </c>
      <c r="P250" s="84" t="s">
        <v>68</v>
      </c>
      <c r="Q250" s="84" t="s">
        <v>70</v>
      </c>
      <c r="R250" s="84" t="s">
        <v>71</v>
      </c>
      <c r="S250" s="84" t="s">
        <v>15</v>
      </c>
      <c r="T250" s="121" t="s">
        <v>113</v>
      </c>
      <c r="U250" s="80" t="s">
        <v>74</v>
      </c>
      <c r="V250" s="69" t="s">
        <v>116</v>
      </c>
      <c r="Y250" s="70" t="s">
        <v>54</v>
      </c>
      <c r="Z250" s="70" t="s">
        <v>79</v>
      </c>
      <c r="AA250" s="70" t="s">
        <v>56</v>
      </c>
      <c r="AB250" s="70" t="s">
        <v>57</v>
      </c>
      <c r="AC250" s="71" t="s">
        <v>58</v>
      </c>
      <c r="AD250" s="70" t="s">
        <v>59</v>
      </c>
      <c r="AE250" s="70" t="s">
        <v>60</v>
      </c>
      <c r="AF250" s="70" t="s">
        <v>61</v>
      </c>
      <c r="AG250" s="70" t="s">
        <v>62</v>
      </c>
    </row>
    <row r="251" spans="1:33" s="70" customFormat="1" ht="20.5" customHeight="1" x14ac:dyDescent="0.55000000000000004">
      <c r="A251" s="315"/>
      <c r="B251" s="72" t="s">
        <v>96</v>
      </c>
      <c r="C251" s="184" t="str">
        <f>IF('変更シート（２回目）'!D251=0,'変更シート（２回目）'!C251,'変更シート（２回目）'!D251)</f>
        <v/>
      </c>
      <c r="D251" s="304"/>
      <c r="E251" s="89"/>
      <c r="F251" s="87">
        <v>1</v>
      </c>
      <c r="G251" s="73"/>
      <c r="H251" s="74"/>
      <c r="I251" s="75">
        <f t="shared" ref="I251:I262" si="156">IF(H251-G251+1&lt;10,IF(H251-G251+1&gt;0,H251-G251+1,"✕"),"✕")</f>
        <v>1</v>
      </c>
      <c r="J251" s="119" t="str">
        <f>IF('変更シート（２回目）'!L251="なし",'変更シート（２回目）'!J251,'変更シート（２回目）'!N251)</f>
        <v>【住宅手当】</v>
      </c>
      <c r="K251" s="117">
        <f>'変更シート（２回目）'!T251</f>
        <v>0</v>
      </c>
      <c r="L251" s="300" t="s">
        <v>108</v>
      </c>
      <c r="M251" s="332" t="s">
        <v>110</v>
      </c>
      <c r="N251" s="283" t="s">
        <v>20</v>
      </c>
      <c r="O251" s="284"/>
      <c r="P251" s="284"/>
      <c r="Q251" s="284"/>
      <c r="R251" s="284"/>
      <c r="S251" s="285" t="s">
        <v>17</v>
      </c>
      <c r="T251" s="76">
        <f>IF(L251="【あり】",IF(N251="【住宅手当】",AC251,IF(N251="【宿舎借上げ】",AG251,0)),K251)</f>
        <v>0</v>
      </c>
      <c r="U251" s="76">
        <f t="shared" ref="U251:U262" si="157">I251*T251</f>
        <v>0</v>
      </c>
      <c r="V251" s="286"/>
      <c r="X251" s="70" t="str">
        <f t="shared" ref="X251:X262" si="158">IF(L251="【あり】",N251,J251)</f>
        <v>【住宅手当】</v>
      </c>
      <c r="Y251" s="70">
        <f t="shared" ref="Y251:Y262" si="159">IF(S251="標準エリア",1/2,(IF(S251="加算エリア",2/3,0)))</f>
        <v>0.5</v>
      </c>
      <c r="Z251" s="70">
        <f t="shared" ref="Z251:Z262" si="160">P251*Y251</f>
        <v>0</v>
      </c>
      <c r="AA251" s="70">
        <f t="shared" ref="AA251:AA262" si="161">IF(Z251&gt;=(IF(S251="標準エリア",10000,IF(S251="加算エリア",14000,0))),IF(S251="標準エリア",10000,IF(S251="加算エリア",14000,0)),Z251)</f>
        <v>0</v>
      </c>
      <c r="AB251" s="77">
        <f t="shared" ref="AB251:AB262" si="162">O251-P251</f>
        <v>0</v>
      </c>
      <c r="AC251" s="70">
        <f t="shared" ref="AC251:AC262" si="163">IF(AA251&gt;=AB251,AB251,AA251)</f>
        <v>0</v>
      </c>
      <c r="AD251" s="77">
        <f t="shared" ref="AD251:AD262" si="164">Q251-R251</f>
        <v>0</v>
      </c>
      <c r="AE251" s="70">
        <f t="shared" ref="AE251:AE262" si="165">AD251*Y251</f>
        <v>0</v>
      </c>
      <c r="AF251" s="70">
        <f t="shared" ref="AF251:AF262" si="166">IF(AE251&gt;=(IF(S251="標準エリア",10000,14000)),(IF(S251="標準エリア",10000,14000)),AE251)</f>
        <v>0</v>
      </c>
      <c r="AG251" s="70">
        <f t="shared" ref="AG251:AG262" si="167">IF(AF251&gt;=R251,R251,AF251)</f>
        <v>0</v>
      </c>
    </row>
    <row r="252" spans="1:33" s="70" customFormat="1" ht="20.5" customHeight="1" x14ac:dyDescent="0.55000000000000004">
      <c r="A252" s="315"/>
      <c r="B252" s="101" t="s">
        <v>97</v>
      </c>
      <c r="C252" s="102" t="str">
        <f>IF('変更シート（２回目）'!D252=0,'変更シート（２回目）'!C252,'変更シート（２回目）'!D252)</f>
        <v/>
      </c>
      <c r="D252" s="301"/>
      <c r="E252" s="90"/>
      <c r="F252" s="102">
        <v>2</v>
      </c>
      <c r="G252" s="104"/>
      <c r="H252" s="105"/>
      <c r="I252" s="106">
        <f t="shared" si="156"/>
        <v>1</v>
      </c>
      <c r="J252" s="118" t="str">
        <f>IF('変更シート（２回目）'!L252="なし",'変更シート（２回目）'!J252,'変更シート（２回目）'!N252)</f>
        <v>【住宅手当】</v>
      </c>
      <c r="K252" s="107">
        <f>'変更シート（２回目）'!T252</f>
        <v>0</v>
      </c>
      <c r="L252" s="300" t="s">
        <v>108</v>
      </c>
      <c r="M252" s="333"/>
      <c r="N252" s="288" t="s">
        <v>20</v>
      </c>
      <c r="O252" s="289"/>
      <c r="P252" s="289"/>
      <c r="Q252" s="289"/>
      <c r="R252" s="289"/>
      <c r="S252" s="290" t="s">
        <v>17</v>
      </c>
      <c r="T252" s="107">
        <f>IF(L252="【あり】",IF(N252="【住宅手当】",AC252,IF(N252="【宿舎借上げ】",AG252,0)),K252)</f>
        <v>0</v>
      </c>
      <c r="U252" s="107">
        <f t="shared" si="157"/>
        <v>0</v>
      </c>
      <c r="V252" s="291"/>
      <c r="X252" s="70" t="str">
        <f t="shared" si="158"/>
        <v>【住宅手当】</v>
      </c>
      <c r="Y252" s="70">
        <f t="shared" si="159"/>
        <v>0.5</v>
      </c>
      <c r="Z252" s="70">
        <f t="shared" si="160"/>
        <v>0</v>
      </c>
      <c r="AA252" s="70">
        <f t="shared" si="161"/>
        <v>0</v>
      </c>
      <c r="AB252" s="77">
        <f t="shared" si="162"/>
        <v>0</v>
      </c>
      <c r="AC252" s="70">
        <f t="shared" si="163"/>
        <v>0</v>
      </c>
      <c r="AD252" s="77">
        <f t="shared" si="164"/>
        <v>0</v>
      </c>
      <c r="AE252" s="70">
        <f t="shared" si="165"/>
        <v>0</v>
      </c>
      <c r="AF252" s="70">
        <f t="shared" si="166"/>
        <v>0</v>
      </c>
      <c r="AG252" s="70">
        <f t="shared" si="167"/>
        <v>0</v>
      </c>
    </row>
    <row r="253" spans="1:33" s="70" customFormat="1" ht="20.5" customHeight="1" x14ac:dyDescent="0.55000000000000004">
      <c r="A253" s="315"/>
      <c r="B253" s="101" t="s">
        <v>106</v>
      </c>
      <c r="C253" s="103" t="str">
        <f>IF('変更シート（２回目）'!D253=0,'変更シート（２回目）'!C253,'変更シート（２回目）'!D253)</f>
        <v/>
      </c>
      <c r="D253" s="301"/>
      <c r="E253" s="89"/>
      <c r="F253" s="102">
        <v>3</v>
      </c>
      <c r="G253" s="104"/>
      <c r="H253" s="105"/>
      <c r="I253" s="106">
        <f t="shared" si="156"/>
        <v>1</v>
      </c>
      <c r="J253" s="118" t="str">
        <f>IF('変更シート（２回目）'!L253="なし",'変更シート（２回目）'!J253,'変更シート（２回目）'!N253)</f>
        <v>【住宅手当】</v>
      </c>
      <c r="K253" s="107">
        <f>'変更シート（２回目）'!T253</f>
        <v>0</v>
      </c>
      <c r="L253" s="300" t="s">
        <v>108</v>
      </c>
      <c r="M253" s="333"/>
      <c r="N253" s="288" t="s">
        <v>20</v>
      </c>
      <c r="O253" s="289"/>
      <c r="P253" s="289"/>
      <c r="Q253" s="289"/>
      <c r="R253" s="289"/>
      <c r="S253" s="290" t="s">
        <v>17</v>
      </c>
      <c r="T253" s="107">
        <f t="shared" ref="T253:T262" si="168">IF(L253="【あり】",IF(N253="【住宅手当】",AC253,IF(N253="【宿舎借上げ】",AG253,0)),K253)</f>
        <v>0</v>
      </c>
      <c r="U253" s="107">
        <f t="shared" si="157"/>
        <v>0</v>
      </c>
      <c r="V253" s="291"/>
      <c r="X253" s="70" t="str">
        <f t="shared" si="158"/>
        <v>【住宅手当】</v>
      </c>
      <c r="Y253" s="70">
        <f t="shared" si="159"/>
        <v>0.5</v>
      </c>
      <c r="Z253" s="70">
        <f t="shared" si="160"/>
        <v>0</v>
      </c>
      <c r="AA253" s="70">
        <f t="shared" si="161"/>
        <v>0</v>
      </c>
      <c r="AB253" s="77">
        <f t="shared" si="162"/>
        <v>0</v>
      </c>
      <c r="AC253" s="70">
        <f t="shared" si="163"/>
        <v>0</v>
      </c>
      <c r="AD253" s="77">
        <f t="shared" si="164"/>
        <v>0</v>
      </c>
      <c r="AE253" s="70">
        <f t="shared" si="165"/>
        <v>0</v>
      </c>
      <c r="AF253" s="70">
        <f t="shared" si="166"/>
        <v>0</v>
      </c>
      <c r="AG253" s="70">
        <f t="shared" si="167"/>
        <v>0</v>
      </c>
    </row>
    <row r="254" spans="1:33" s="70" customFormat="1" ht="20.5" customHeight="1" x14ac:dyDescent="0.55000000000000004">
      <c r="A254" s="315"/>
      <c r="B254" s="323" t="s">
        <v>101</v>
      </c>
      <c r="C254" s="347" t="str">
        <f>IF('変更シート（２回目）'!D254=0,'変更シート（２回目）'!C254,'変更シート（２回目）'!D254)</f>
        <v/>
      </c>
      <c r="D254" s="329"/>
      <c r="E254" s="90"/>
      <c r="F254" s="102">
        <v>4</v>
      </c>
      <c r="G254" s="104"/>
      <c r="H254" s="105"/>
      <c r="I254" s="106">
        <f t="shared" si="156"/>
        <v>1</v>
      </c>
      <c r="J254" s="118" t="str">
        <f>IF('変更シート（２回目）'!L254="なし",'変更シート（２回目）'!J254,'変更シート（２回目）'!N254)</f>
        <v>【住宅手当】</v>
      </c>
      <c r="K254" s="107">
        <f>'変更シート（２回目）'!T254</f>
        <v>0</v>
      </c>
      <c r="L254" s="300" t="s">
        <v>108</v>
      </c>
      <c r="M254" s="333"/>
      <c r="N254" s="288" t="s">
        <v>20</v>
      </c>
      <c r="O254" s="289"/>
      <c r="P254" s="289"/>
      <c r="Q254" s="289"/>
      <c r="R254" s="289"/>
      <c r="S254" s="290" t="s">
        <v>17</v>
      </c>
      <c r="T254" s="107">
        <f t="shared" si="168"/>
        <v>0</v>
      </c>
      <c r="U254" s="107">
        <f t="shared" si="157"/>
        <v>0</v>
      </c>
      <c r="V254" s="291"/>
      <c r="X254" s="70" t="str">
        <f t="shared" si="158"/>
        <v>【住宅手当】</v>
      </c>
      <c r="Y254" s="70">
        <f t="shared" si="159"/>
        <v>0.5</v>
      </c>
      <c r="Z254" s="70">
        <f t="shared" si="160"/>
        <v>0</v>
      </c>
      <c r="AA254" s="70">
        <f t="shared" si="161"/>
        <v>0</v>
      </c>
      <c r="AB254" s="77">
        <f t="shared" si="162"/>
        <v>0</v>
      </c>
      <c r="AC254" s="70">
        <f t="shared" si="163"/>
        <v>0</v>
      </c>
      <c r="AD254" s="77">
        <f t="shared" si="164"/>
        <v>0</v>
      </c>
      <c r="AE254" s="70">
        <f t="shared" si="165"/>
        <v>0</v>
      </c>
      <c r="AF254" s="70">
        <f t="shared" si="166"/>
        <v>0</v>
      </c>
      <c r="AG254" s="70">
        <f t="shared" si="167"/>
        <v>0</v>
      </c>
    </row>
    <row r="255" spans="1:33" s="70" customFormat="1" ht="20.5" customHeight="1" x14ac:dyDescent="0.55000000000000004">
      <c r="A255" s="315"/>
      <c r="B255" s="324"/>
      <c r="C255" s="348"/>
      <c r="D255" s="330"/>
      <c r="E255" s="89"/>
      <c r="F255" s="102">
        <v>5</v>
      </c>
      <c r="G255" s="104"/>
      <c r="H255" s="105"/>
      <c r="I255" s="106">
        <f t="shared" si="156"/>
        <v>1</v>
      </c>
      <c r="J255" s="118" t="str">
        <f>IF('変更シート（２回目）'!L255="なし",'変更シート（２回目）'!J255,'変更シート（２回目）'!N255)</f>
        <v>【住宅手当】</v>
      </c>
      <c r="K255" s="107">
        <f>'変更シート（２回目）'!T255</f>
        <v>0</v>
      </c>
      <c r="L255" s="300" t="s">
        <v>108</v>
      </c>
      <c r="M255" s="333"/>
      <c r="N255" s="288" t="s">
        <v>20</v>
      </c>
      <c r="O255" s="289"/>
      <c r="P255" s="289"/>
      <c r="Q255" s="289"/>
      <c r="R255" s="289"/>
      <c r="S255" s="290" t="s">
        <v>17</v>
      </c>
      <c r="T255" s="107">
        <f t="shared" si="168"/>
        <v>0</v>
      </c>
      <c r="U255" s="107">
        <f t="shared" si="157"/>
        <v>0</v>
      </c>
      <c r="V255" s="291"/>
      <c r="X255" s="70" t="str">
        <f t="shared" si="158"/>
        <v>【住宅手当】</v>
      </c>
      <c r="Y255" s="70">
        <f t="shared" si="159"/>
        <v>0.5</v>
      </c>
      <c r="Z255" s="70">
        <f t="shared" si="160"/>
        <v>0</v>
      </c>
      <c r="AA255" s="70">
        <f t="shared" si="161"/>
        <v>0</v>
      </c>
      <c r="AB255" s="77">
        <f t="shared" si="162"/>
        <v>0</v>
      </c>
      <c r="AC255" s="70">
        <f t="shared" si="163"/>
        <v>0</v>
      </c>
      <c r="AD255" s="77">
        <f t="shared" si="164"/>
        <v>0</v>
      </c>
      <c r="AE255" s="70">
        <f t="shared" si="165"/>
        <v>0</v>
      </c>
      <c r="AF255" s="70">
        <f t="shared" si="166"/>
        <v>0</v>
      </c>
      <c r="AG255" s="70">
        <f t="shared" si="167"/>
        <v>0</v>
      </c>
    </row>
    <row r="256" spans="1:33" s="70" customFormat="1" ht="20.5" customHeight="1" thickBot="1" x14ac:dyDescent="0.6">
      <c r="A256" s="315"/>
      <c r="B256" s="325"/>
      <c r="C256" s="349"/>
      <c r="D256" s="331"/>
      <c r="E256" s="90"/>
      <c r="F256" s="102">
        <v>6</v>
      </c>
      <c r="G256" s="104"/>
      <c r="H256" s="105"/>
      <c r="I256" s="106">
        <f t="shared" si="156"/>
        <v>1</v>
      </c>
      <c r="J256" s="118" t="str">
        <f>IF('変更シート（２回目）'!L256="なし",'変更シート（２回目）'!J256,'変更シート（２回目）'!N256)</f>
        <v>【住宅手当】</v>
      </c>
      <c r="K256" s="107">
        <f>'変更シート（２回目）'!T256</f>
        <v>0</v>
      </c>
      <c r="L256" s="300" t="s">
        <v>108</v>
      </c>
      <c r="M256" s="333"/>
      <c r="N256" s="288" t="s">
        <v>20</v>
      </c>
      <c r="O256" s="289"/>
      <c r="P256" s="289"/>
      <c r="Q256" s="289"/>
      <c r="R256" s="289"/>
      <c r="S256" s="290" t="s">
        <v>17</v>
      </c>
      <c r="T256" s="107">
        <f t="shared" si="168"/>
        <v>0</v>
      </c>
      <c r="U256" s="107">
        <f t="shared" si="157"/>
        <v>0</v>
      </c>
      <c r="V256" s="291"/>
      <c r="X256" s="70" t="str">
        <f t="shared" si="158"/>
        <v>【住宅手当】</v>
      </c>
      <c r="Y256" s="70">
        <f t="shared" si="159"/>
        <v>0.5</v>
      </c>
      <c r="Z256" s="70">
        <f t="shared" si="160"/>
        <v>0</v>
      </c>
      <c r="AA256" s="70">
        <f t="shared" si="161"/>
        <v>0</v>
      </c>
      <c r="AB256" s="77">
        <f t="shared" si="162"/>
        <v>0</v>
      </c>
      <c r="AC256" s="70">
        <f t="shared" si="163"/>
        <v>0</v>
      </c>
      <c r="AD256" s="77">
        <f t="shared" si="164"/>
        <v>0</v>
      </c>
      <c r="AE256" s="70">
        <f t="shared" si="165"/>
        <v>0</v>
      </c>
      <c r="AF256" s="70">
        <f t="shared" si="166"/>
        <v>0</v>
      </c>
      <c r="AG256" s="70">
        <f t="shared" si="167"/>
        <v>0</v>
      </c>
    </row>
    <row r="257" spans="1:33" s="70" customFormat="1" ht="20.5" customHeight="1" x14ac:dyDescent="0.55000000000000004">
      <c r="A257" s="338"/>
      <c r="B257" s="99"/>
      <c r="C257" s="99"/>
      <c r="D257" s="99"/>
      <c r="E257" s="97"/>
      <c r="F257" s="102">
        <v>7</v>
      </c>
      <c r="G257" s="104"/>
      <c r="H257" s="105"/>
      <c r="I257" s="106">
        <f t="shared" si="156"/>
        <v>1</v>
      </c>
      <c r="J257" s="118" t="str">
        <f>IF('変更シート（２回目）'!L257="なし",'変更シート（２回目）'!J257,'変更シート（２回目）'!N257)</f>
        <v>【住宅手当】</v>
      </c>
      <c r="K257" s="107">
        <f>'変更シート（２回目）'!T257</f>
        <v>0</v>
      </c>
      <c r="L257" s="300" t="s">
        <v>108</v>
      </c>
      <c r="M257" s="333"/>
      <c r="N257" s="288" t="s">
        <v>20</v>
      </c>
      <c r="O257" s="289"/>
      <c r="P257" s="289"/>
      <c r="Q257" s="289"/>
      <c r="R257" s="289"/>
      <c r="S257" s="290" t="s">
        <v>17</v>
      </c>
      <c r="T257" s="107">
        <f t="shared" si="168"/>
        <v>0</v>
      </c>
      <c r="U257" s="107">
        <f t="shared" si="157"/>
        <v>0</v>
      </c>
      <c r="V257" s="291"/>
      <c r="X257" s="70" t="str">
        <f t="shared" si="158"/>
        <v>【住宅手当】</v>
      </c>
      <c r="Y257" s="70">
        <f t="shared" si="159"/>
        <v>0.5</v>
      </c>
      <c r="Z257" s="70">
        <f t="shared" si="160"/>
        <v>0</v>
      </c>
      <c r="AA257" s="70">
        <f t="shared" si="161"/>
        <v>0</v>
      </c>
      <c r="AB257" s="77">
        <f t="shared" si="162"/>
        <v>0</v>
      </c>
      <c r="AC257" s="70">
        <f t="shared" si="163"/>
        <v>0</v>
      </c>
      <c r="AD257" s="77">
        <f t="shared" si="164"/>
        <v>0</v>
      </c>
      <c r="AE257" s="70">
        <f t="shared" si="165"/>
        <v>0</v>
      </c>
      <c r="AF257" s="70">
        <f t="shared" si="166"/>
        <v>0</v>
      </c>
      <c r="AG257" s="70">
        <f t="shared" si="167"/>
        <v>0</v>
      </c>
    </row>
    <row r="258" spans="1:33" s="70" customFormat="1" ht="20.5" customHeight="1" thickBot="1" x14ac:dyDescent="0.6">
      <c r="A258" s="338"/>
      <c r="B258" s="100"/>
      <c r="C258" s="100"/>
      <c r="D258" s="100"/>
      <c r="E258" s="98"/>
      <c r="F258" s="102">
        <v>8</v>
      </c>
      <c r="G258" s="104"/>
      <c r="H258" s="105"/>
      <c r="I258" s="106">
        <f t="shared" si="156"/>
        <v>1</v>
      </c>
      <c r="J258" s="118" t="str">
        <f>IF('変更シート（２回目）'!L258="なし",'変更シート（２回目）'!J258,'変更シート（２回目）'!N258)</f>
        <v>【住宅手当】</v>
      </c>
      <c r="K258" s="107">
        <f>'変更シート（２回目）'!T258</f>
        <v>0</v>
      </c>
      <c r="L258" s="300" t="s">
        <v>108</v>
      </c>
      <c r="M258" s="333"/>
      <c r="N258" s="288" t="s">
        <v>20</v>
      </c>
      <c r="O258" s="289"/>
      <c r="P258" s="289"/>
      <c r="Q258" s="289"/>
      <c r="R258" s="289"/>
      <c r="S258" s="290" t="s">
        <v>17</v>
      </c>
      <c r="T258" s="107">
        <f t="shared" si="168"/>
        <v>0</v>
      </c>
      <c r="U258" s="107">
        <f t="shared" si="157"/>
        <v>0</v>
      </c>
      <c r="V258" s="291"/>
      <c r="X258" s="70" t="str">
        <f t="shared" si="158"/>
        <v>【住宅手当】</v>
      </c>
      <c r="Y258" s="70">
        <f t="shared" si="159"/>
        <v>0.5</v>
      </c>
      <c r="Z258" s="70">
        <f t="shared" si="160"/>
        <v>0</v>
      </c>
      <c r="AA258" s="70">
        <f t="shared" si="161"/>
        <v>0</v>
      </c>
      <c r="AB258" s="77">
        <f t="shared" si="162"/>
        <v>0</v>
      </c>
      <c r="AC258" s="70">
        <f t="shared" si="163"/>
        <v>0</v>
      </c>
      <c r="AD258" s="77">
        <f t="shared" si="164"/>
        <v>0</v>
      </c>
      <c r="AE258" s="70">
        <f t="shared" si="165"/>
        <v>0</v>
      </c>
      <c r="AF258" s="70">
        <f t="shared" si="166"/>
        <v>0</v>
      </c>
      <c r="AG258" s="70">
        <f t="shared" si="167"/>
        <v>0</v>
      </c>
    </row>
    <row r="259" spans="1:33" s="70" customFormat="1" ht="20.5" customHeight="1" thickBot="1" x14ac:dyDescent="0.6">
      <c r="A259" s="315"/>
      <c r="B259" s="172" t="str">
        <f>IF(D252=0,C252,D252)</f>
        <v/>
      </c>
      <c r="C259" s="173" t="s">
        <v>164</v>
      </c>
      <c r="D259" s="174"/>
      <c r="E259" s="89"/>
      <c r="F259" s="102">
        <v>9</v>
      </c>
      <c r="G259" s="104"/>
      <c r="H259" s="105"/>
      <c r="I259" s="106">
        <f t="shared" si="156"/>
        <v>1</v>
      </c>
      <c r="J259" s="118" t="str">
        <f>IF('変更シート（２回目）'!L259="なし",'変更シート（２回目）'!J259,'変更シート（２回目）'!N259)</f>
        <v>【住宅手当】</v>
      </c>
      <c r="K259" s="107">
        <f>'変更シート（２回目）'!T259</f>
        <v>0</v>
      </c>
      <c r="L259" s="300" t="s">
        <v>108</v>
      </c>
      <c r="M259" s="333"/>
      <c r="N259" s="288" t="s">
        <v>20</v>
      </c>
      <c r="O259" s="289"/>
      <c r="P259" s="289"/>
      <c r="Q259" s="289"/>
      <c r="R259" s="289"/>
      <c r="S259" s="290" t="s">
        <v>17</v>
      </c>
      <c r="T259" s="107">
        <f t="shared" si="168"/>
        <v>0</v>
      </c>
      <c r="U259" s="107">
        <f t="shared" si="157"/>
        <v>0</v>
      </c>
      <c r="V259" s="291"/>
      <c r="X259" s="70" t="str">
        <f t="shared" si="158"/>
        <v>【住宅手当】</v>
      </c>
      <c r="Y259" s="70">
        <f t="shared" si="159"/>
        <v>0.5</v>
      </c>
      <c r="Z259" s="70">
        <f t="shared" si="160"/>
        <v>0</v>
      </c>
      <c r="AA259" s="70">
        <f t="shared" si="161"/>
        <v>0</v>
      </c>
      <c r="AB259" s="77">
        <f t="shared" si="162"/>
        <v>0</v>
      </c>
      <c r="AC259" s="70">
        <f t="shared" si="163"/>
        <v>0</v>
      </c>
      <c r="AD259" s="77">
        <f t="shared" si="164"/>
        <v>0</v>
      </c>
      <c r="AE259" s="70">
        <f t="shared" si="165"/>
        <v>0</v>
      </c>
      <c r="AF259" s="70">
        <f t="shared" si="166"/>
        <v>0</v>
      </c>
      <c r="AG259" s="70">
        <f t="shared" si="167"/>
        <v>0</v>
      </c>
    </row>
    <row r="260" spans="1:33" s="70" customFormat="1" ht="20.5" customHeight="1" thickBot="1" x14ac:dyDescent="0.6">
      <c r="A260" s="315"/>
      <c r="B260" s="174" t="s">
        <v>5</v>
      </c>
      <c r="C260" s="175">
        <f>'変更シート（２回目）'!D260</f>
        <v>12</v>
      </c>
      <c r="D260" s="176">
        <f>COUNTIF(X251:X262,"&lt;&gt;【補助対象外】")</f>
        <v>12</v>
      </c>
      <c r="E260" s="90"/>
      <c r="F260" s="102">
        <v>10</v>
      </c>
      <c r="G260" s="104"/>
      <c r="H260" s="105"/>
      <c r="I260" s="106">
        <f t="shared" si="156"/>
        <v>1</v>
      </c>
      <c r="J260" s="118" t="str">
        <f>IF('変更シート（２回目）'!L260="なし",'変更シート（２回目）'!J260,'変更シート（２回目）'!N260)</f>
        <v>【住宅手当】</v>
      </c>
      <c r="K260" s="107">
        <f>'変更シート（２回目）'!T260</f>
        <v>0</v>
      </c>
      <c r="L260" s="300" t="s">
        <v>108</v>
      </c>
      <c r="M260" s="333"/>
      <c r="N260" s="288" t="s">
        <v>20</v>
      </c>
      <c r="O260" s="289"/>
      <c r="P260" s="289"/>
      <c r="Q260" s="289"/>
      <c r="R260" s="289"/>
      <c r="S260" s="290" t="s">
        <v>17</v>
      </c>
      <c r="T260" s="107">
        <f t="shared" si="168"/>
        <v>0</v>
      </c>
      <c r="U260" s="107">
        <f t="shared" si="157"/>
        <v>0</v>
      </c>
      <c r="V260" s="291"/>
      <c r="X260" s="70" t="str">
        <f t="shared" si="158"/>
        <v>【住宅手当】</v>
      </c>
      <c r="Y260" s="70">
        <f t="shared" si="159"/>
        <v>0.5</v>
      </c>
      <c r="Z260" s="70">
        <f t="shared" si="160"/>
        <v>0</v>
      </c>
      <c r="AA260" s="70">
        <f t="shared" si="161"/>
        <v>0</v>
      </c>
      <c r="AB260" s="77">
        <f t="shared" si="162"/>
        <v>0</v>
      </c>
      <c r="AC260" s="70">
        <f t="shared" si="163"/>
        <v>0</v>
      </c>
      <c r="AD260" s="77">
        <f t="shared" si="164"/>
        <v>0</v>
      </c>
      <c r="AE260" s="70">
        <f t="shared" si="165"/>
        <v>0</v>
      </c>
      <c r="AF260" s="70">
        <f t="shared" si="166"/>
        <v>0</v>
      </c>
      <c r="AG260" s="70">
        <f t="shared" si="167"/>
        <v>0</v>
      </c>
    </row>
    <row r="261" spans="1:33" s="70" customFormat="1" ht="20.5" customHeight="1" thickBot="1" x14ac:dyDescent="0.6">
      <c r="A261" s="315"/>
      <c r="B261" s="89" t="s">
        <v>114</v>
      </c>
      <c r="C261" s="182">
        <f>ROUNDDOWN(SUM(K251:K262),-3)</f>
        <v>0</v>
      </c>
      <c r="D261" s="177">
        <f>ROUNDDOWN(SUM(T251:T262),-3)</f>
        <v>0</v>
      </c>
      <c r="E261" s="89"/>
      <c r="F261" s="102">
        <v>11</v>
      </c>
      <c r="G261" s="104"/>
      <c r="H261" s="105"/>
      <c r="I261" s="106">
        <f t="shared" si="156"/>
        <v>1</v>
      </c>
      <c r="J261" s="118" t="str">
        <f>IF('変更シート（２回目）'!L261="なし",'変更シート（２回目）'!J261,'変更シート（２回目）'!N261)</f>
        <v>【住宅手当】</v>
      </c>
      <c r="K261" s="107">
        <f>'変更シート（２回目）'!T261</f>
        <v>0</v>
      </c>
      <c r="L261" s="300" t="s">
        <v>108</v>
      </c>
      <c r="M261" s="333"/>
      <c r="N261" s="288" t="s">
        <v>20</v>
      </c>
      <c r="O261" s="289"/>
      <c r="P261" s="289"/>
      <c r="Q261" s="289"/>
      <c r="R261" s="289"/>
      <c r="S261" s="290" t="s">
        <v>17</v>
      </c>
      <c r="T261" s="107">
        <f t="shared" si="168"/>
        <v>0</v>
      </c>
      <c r="U261" s="107">
        <f t="shared" si="157"/>
        <v>0</v>
      </c>
      <c r="V261" s="291"/>
      <c r="X261" s="70" t="str">
        <f t="shared" si="158"/>
        <v>【住宅手当】</v>
      </c>
      <c r="Y261" s="70">
        <f t="shared" si="159"/>
        <v>0.5</v>
      </c>
      <c r="Z261" s="70">
        <f t="shared" si="160"/>
        <v>0</v>
      </c>
      <c r="AA261" s="70">
        <f t="shared" si="161"/>
        <v>0</v>
      </c>
      <c r="AB261" s="77">
        <f t="shared" si="162"/>
        <v>0</v>
      </c>
      <c r="AC261" s="70">
        <f t="shared" si="163"/>
        <v>0</v>
      </c>
      <c r="AD261" s="77">
        <f t="shared" si="164"/>
        <v>0</v>
      </c>
      <c r="AE261" s="70">
        <f t="shared" si="165"/>
        <v>0</v>
      </c>
      <c r="AF261" s="70">
        <f t="shared" si="166"/>
        <v>0</v>
      </c>
      <c r="AG261" s="70">
        <f t="shared" si="167"/>
        <v>0</v>
      </c>
    </row>
    <row r="262" spans="1:33" s="70" customFormat="1" ht="20.5" customHeight="1" thickBot="1" x14ac:dyDescent="0.6">
      <c r="A262" s="315"/>
      <c r="B262" s="183" t="s">
        <v>115</v>
      </c>
      <c r="C262" s="178"/>
      <c r="D262" s="179">
        <f>D261-C261</f>
        <v>0</v>
      </c>
      <c r="E262" s="90"/>
      <c r="F262" s="108">
        <v>12</v>
      </c>
      <c r="G262" s="109"/>
      <c r="H262" s="110"/>
      <c r="I262" s="111">
        <f t="shared" si="156"/>
        <v>1</v>
      </c>
      <c r="J262" s="120" t="str">
        <f>IF('変更シート（２回目）'!L262="なし",'変更シート（２回目）'!J262,'変更シート（２回目）'!N262)</f>
        <v>【住宅手当】</v>
      </c>
      <c r="K262" s="112">
        <f>'変更シート（２回目）'!T262</f>
        <v>0</v>
      </c>
      <c r="L262" s="303" t="s">
        <v>108</v>
      </c>
      <c r="M262" s="334"/>
      <c r="N262" s="295" t="s">
        <v>20</v>
      </c>
      <c r="O262" s="296"/>
      <c r="P262" s="296"/>
      <c r="Q262" s="296"/>
      <c r="R262" s="296"/>
      <c r="S262" s="297" t="s">
        <v>17</v>
      </c>
      <c r="T262" s="112">
        <f t="shared" si="168"/>
        <v>0</v>
      </c>
      <c r="U262" s="112">
        <f t="shared" si="157"/>
        <v>0</v>
      </c>
      <c r="V262" s="298"/>
      <c r="X262" s="70" t="str">
        <f t="shared" si="158"/>
        <v>【住宅手当】</v>
      </c>
      <c r="Y262" s="70">
        <f t="shared" si="159"/>
        <v>0.5</v>
      </c>
      <c r="Z262" s="70">
        <f t="shared" si="160"/>
        <v>0</v>
      </c>
      <c r="AA262" s="70">
        <f t="shared" si="161"/>
        <v>0</v>
      </c>
      <c r="AB262" s="77">
        <f t="shared" si="162"/>
        <v>0</v>
      </c>
      <c r="AC262" s="70">
        <f t="shared" si="163"/>
        <v>0</v>
      </c>
      <c r="AD262" s="77">
        <f t="shared" si="164"/>
        <v>0</v>
      </c>
      <c r="AE262" s="70">
        <f t="shared" si="165"/>
        <v>0</v>
      </c>
      <c r="AF262" s="70">
        <f t="shared" si="166"/>
        <v>0</v>
      </c>
      <c r="AG262" s="70">
        <f t="shared" si="167"/>
        <v>0</v>
      </c>
    </row>
    <row r="263" spans="1:33" s="70" customFormat="1" ht="3.65" customHeight="1" x14ac:dyDescent="0.55000000000000004">
      <c r="A263" s="147"/>
      <c r="B263" s="91"/>
      <c r="C263" s="71"/>
      <c r="D263" s="151"/>
      <c r="E263" s="92"/>
      <c r="F263" s="71"/>
      <c r="G263" s="93"/>
      <c r="H263" s="93"/>
      <c r="I263" s="94"/>
      <c r="J263" s="156"/>
      <c r="K263" s="95"/>
      <c r="L263" s="156"/>
      <c r="M263" s="157"/>
      <c r="N263" s="267"/>
      <c r="O263" s="268"/>
      <c r="P263" s="268"/>
      <c r="Q263" s="268"/>
      <c r="R263" s="268"/>
      <c r="S263" s="267"/>
      <c r="T263" s="95"/>
      <c r="U263" s="95"/>
      <c r="V263" s="96"/>
      <c r="AB263" s="77"/>
      <c r="AD263" s="77"/>
    </row>
    <row r="264" spans="1:33" s="70" customFormat="1" ht="3.65" customHeight="1" x14ac:dyDescent="0.55000000000000004">
      <c r="A264" s="147"/>
      <c r="B264" s="91"/>
      <c r="C264" s="71"/>
      <c r="D264" s="151"/>
      <c r="E264" s="92"/>
      <c r="F264" s="71"/>
      <c r="G264" s="93"/>
      <c r="H264" s="93"/>
      <c r="I264" s="94"/>
      <c r="J264" s="156"/>
      <c r="K264" s="95"/>
      <c r="L264" s="156"/>
      <c r="M264" s="157"/>
      <c r="N264" s="267"/>
      <c r="O264" s="268"/>
      <c r="P264" s="268"/>
      <c r="Q264" s="268"/>
      <c r="R264" s="268"/>
      <c r="S264" s="267"/>
      <c r="T264" s="95"/>
      <c r="U264" s="95"/>
      <c r="V264" s="96"/>
      <c r="AB264" s="77"/>
      <c r="AD264" s="77"/>
    </row>
    <row r="265" spans="1:33" s="70" customFormat="1" ht="3.65" customHeight="1" thickBot="1" x14ac:dyDescent="0.6">
      <c r="A265" s="147"/>
      <c r="B265" s="91"/>
      <c r="C265" s="71"/>
      <c r="D265" s="151"/>
      <c r="E265" s="92"/>
      <c r="F265" s="71"/>
      <c r="G265" s="93"/>
      <c r="H265" s="93"/>
      <c r="I265" s="94"/>
      <c r="J265" s="156"/>
      <c r="K265" s="95"/>
      <c r="L265" s="156"/>
      <c r="M265" s="157"/>
      <c r="N265" s="267"/>
      <c r="O265" s="268"/>
      <c r="P265" s="268"/>
      <c r="Q265" s="268"/>
      <c r="R265" s="268"/>
      <c r="S265" s="267"/>
      <c r="T265" s="95"/>
      <c r="U265" s="95"/>
      <c r="V265" s="96"/>
      <c r="AB265" s="77"/>
      <c r="AD265" s="77"/>
    </row>
    <row r="266" spans="1:33" s="70" customFormat="1" ht="3.65" customHeight="1" x14ac:dyDescent="0.55000000000000004">
      <c r="A266" s="147"/>
      <c r="B266" s="162"/>
      <c r="C266" s="164"/>
      <c r="D266" s="161"/>
      <c r="E266" s="163"/>
      <c r="F266" s="164"/>
      <c r="G266" s="165"/>
      <c r="H266" s="165"/>
      <c r="I266" s="166"/>
      <c r="J266" s="180"/>
      <c r="K266" s="167"/>
      <c r="L266" s="180"/>
      <c r="M266" s="181"/>
      <c r="N266" s="269"/>
      <c r="O266" s="270"/>
      <c r="P266" s="270"/>
      <c r="Q266" s="270"/>
      <c r="R266" s="270"/>
      <c r="S266" s="269"/>
      <c r="T266" s="167"/>
      <c r="U266" s="167"/>
      <c r="V266" s="168"/>
      <c r="AB266" s="77"/>
      <c r="AD266" s="77"/>
    </row>
    <row r="267" spans="1:33" s="70" customFormat="1" ht="3.65" customHeight="1" x14ac:dyDescent="0.55000000000000004">
      <c r="A267" s="147"/>
      <c r="B267" s="91"/>
      <c r="C267" s="71"/>
      <c r="D267" s="151"/>
      <c r="E267" s="92"/>
      <c r="F267" s="71"/>
      <c r="G267" s="93"/>
      <c r="H267" s="93"/>
      <c r="I267" s="94"/>
      <c r="J267" s="156"/>
      <c r="K267" s="95"/>
      <c r="L267" s="156"/>
      <c r="M267" s="157"/>
      <c r="N267" s="267"/>
      <c r="O267" s="268"/>
      <c r="P267" s="268"/>
      <c r="Q267" s="268"/>
      <c r="R267" s="268"/>
      <c r="S267" s="267"/>
      <c r="T267" s="95"/>
      <c r="U267" s="95"/>
      <c r="V267" s="96"/>
      <c r="AB267" s="77"/>
      <c r="AD267" s="77"/>
    </row>
    <row r="268" spans="1:33" s="70" customFormat="1" ht="3.65" customHeight="1" x14ac:dyDescent="0.55000000000000004">
      <c r="A268" s="147"/>
      <c r="B268" s="91"/>
      <c r="C268" s="71"/>
      <c r="D268" s="151"/>
      <c r="E268" s="92"/>
      <c r="F268" s="71"/>
      <c r="G268" s="93"/>
      <c r="H268" s="93"/>
      <c r="I268" s="94"/>
      <c r="J268" s="156"/>
      <c r="K268" s="95"/>
      <c r="L268" s="156"/>
      <c r="M268" s="157"/>
      <c r="N268" s="267"/>
      <c r="O268" s="268"/>
      <c r="P268" s="268"/>
      <c r="Q268" s="268"/>
      <c r="R268" s="268"/>
      <c r="S268" s="267"/>
      <c r="T268" s="95"/>
      <c r="U268" s="95"/>
      <c r="V268" s="96"/>
      <c r="AB268" s="77"/>
      <c r="AD268" s="77"/>
    </row>
    <row r="269" spans="1:33" ht="20" thickBot="1" x14ac:dyDescent="0.5">
      <c r="B269" s="6"/>
      <c r="C269" s="6"/>
      <c r="D269" s="122" t="str">
        <f>'変更シート（２回目）'!D269</f>
        <v>14人目</v>
      </c>
      <c r="E269" s="6"/>
      <c r="F269" s="6"/>
      <c r="N269" s="155"/>
      <c r="O269" s="154"/>
      <c r="P269" s="154"/>
      <c r="Q269" s="154"/>
      <c r="R269" s="154"/>
      <c r="S269" s="154"/>
      <c r="T269" s="154"/>
      <c r="U269" s="154"/>
      <c r="V269" s="155"/>
    </row>
    <row r="270" spans="1:33" s="70" customFormat="1" ht="48" customHeight="1" thickBot="1" x14ac:dyDescent="0.6">
      <c r="A270" s="78"/>
      <c r="B270" s="83" t="s">
        <v>94</v>
      </c>
      <c r="C270" s="83" t="s">
        <v>105</v>
      </c>
      <c r="D270" s="114" t="s">
        <v>107</v>
      </c>
      <c r="E270" s="88"/>
      <c r="F270" s="83" t="s">
        <v>93</v>
      </c>
      <c r="G270" s="84" t="s">
        <v>66</v>
      </c>
      <c r="H270" s="84" t="s">
        <v>67</v>
      </c>
      <c r="I270" s="81" t="s">
        <v>73</v>
      </c>
      <c r="J270" s="116" t="s">
        <v>173</v>
      </c>
      <c r="K270" s="116" t="s">
        <v>171</v>
      </c>
      <c r="L270" s="116" t="s">
        <v>109</v>
      </c>
      <c r="M270" s="116"/>
      <c r="N270" s="84" t="s">
        <v>75</v>
      </c>
      <c r="O270" s="84" t="s">
        <v>69</v>
      </c>
      <c r="P270" s="84" t="s">
        <v>68</v>
      </c>
      <c r="Q270" s="84" t="s">
        <v>70</v>
      </c>
      <c r="R270" s="84" t="s">
        <v>71</v>
      </c>
      <c r="S270" s="84" t="s">
        <v>15</v>
      </c>
      <c r="T270" s="121" t="s">
        <v>113</v>
      </c>
      <c r="U270" s="80" t="s">
        <v>74</v>
      </c>
      <c r="V270" s="69" t="s">
        <v>116</v>
      </c>
      <c r="Y270" s="70" t="s">
        <v>54</v>
      </c>
      <c r="Z270" s="70" t="s">
        <v>79</v>
      </c>
      <c r="AA270" s="70" t="s">
        <v>56</v>
      </c>
      <c r="AB270" s="70" t="s">
        <v>57</v>
      </c>
      <c r="AC270" s="71" t="s">
        <v>58</v>
      </c>
      <c r="AD270" s="70" t="s">
        <v>59</v>
      </c>
      <c r="AE270" s="70" t="s">
        <v>60</v>
      </c>
      <c r="AF270" s="70" t="s">
        <v>61</v>
      </c>
      <c r="AG270" s="70" t="s">
        <v>62</v>
      </c>
    </row>
    <row r="271" spans="1:33" s="70" customFormat="1" ht="20.5" customHeight="1" x14ac:dyDescent="0.55000000000000004">
      <c r="A271" s="315"/>
      <c r="B271" s="72" t="s">
        <v>96</v>
      </c>
      <c r="C271" s="184" t="str">
        <f>IF('変更シート（２回目）'!D271=0,'変更シート（２回目）'!C271,'変更シート（２回目）'!D271)</f>
        <v/>
      </c>
      <c r="D271" s="304"/>
      <c r="E271" s="89"/>
      <c r="F271" s="87">
        <v>1</v>
      </c>
      <c r="G271" s="73"/>
      <c r="H271" s="74"/>
      <c r="I271" s="75">
        <f t="shared" ref="I271:I282" si="169">IF(H271-G271+1&lt;10,IF(H271-G271+1&gt;0,H271-G271+1,"✕"),"✕")</f>
        <v>1</v>
      </c>
      <c r="J271" s="119" t="str">
        <f>IF('変更シート（２回目）'!L271="なし",'変更シート（２回目）'!J271,'変更シート（２回目）'!N271)</f>
        <v>【住宅手当】</v>
      </c>
      <c r="K271" s="117">
        <f>'変更シート（２回目）'!T271</f>
        <v>0</v>
      </c>
      <c r="L271" s="300" t="s">
        <v>108</v>
      </c>
      <c r="M271" s="332" t="s">
        <v>110</v>
      </c>
      <c r="N271" s="283" t="s">
        <v>20</v>
      </c>
      <c r="O271" s="284"/>
      <c r="P271" s="284"/>
      <c r="Q271" s="284"/>
      <c r="R271" s="284"/>
      <c r="S271" s="285" t="s">
        <v>17</v>
      </c>
      <c r="T271" s="76">
        <f>IF(L271="【あり】",IF(N271="【住宅手当】",AC271,IF(N271="【宿舎借上げ】",AG271,0)),K271)</f>
        <v>0</v>
      </c>
      <c r="U271" s="76">
        <f t="shared" ref="U271:U282" si="170">I271*T271</f>
        <v>0</v>
      </c>
      <c r="V271" s="286"/>
      <c r="X271" s="70" t="str">
        <f t="shared" ref="X271:X282" si="171">IF(L271="【あり】",N271,J271)</f>
        <v>【住宅手当】</v>
      </c>
      <c r="Y271" s="70">
        <f t="shared" ref="Y271:Y282" si="172">IF(S271="標準エリア",1/2,(IF(S271="加算エリア",2/3,0)))</f>
        <v>0.5</v>
      </c>
      <c r="Z271" s="70">
        <f t="shared" ref="Z271:Z282" si="173">P271*Y271</f>
        <v>0</v>
      </c>
      <c r="AA271" s="70">
        <f t="shared" ref="AA271:AA282" si="174">IF(Z271&gt;=(IF(S271="標準エリア",10000,IF(S271="加算エリア",14000,0))),IF(S271="標準エリア",10000,IF(S271="加算エリア",14000,0)),Z271)</f>
        <v>0</v>
      </c>
      <c r="AB271" s="77">
        <f t="shared" ref="AB271:AB282" si="175">O271-P271</f>
        <v>0</v>
      </c>
      <c r="AC271" s="70">
        <f t="shared" ref="AC271:AC282" si="176">IF(AA271&gt;=AB271,AB271,AA271)</f>
        <v>0</v>
      </c>
      <c r="AD271" s="77">
        <f t="shared" ref="AD271:AD282" si="177">Q271-R271</f>
        <v>0</v>
      </c>
      <c r="AE271" s="70">
        <f t="shared" ref="AE271:AE282" si="178">AD271*Y271</f>
        <v>0</v>
      </c>
      <c r="AF271" s="70">
        <f t="shared" ref="AF271:AF282" si="179">IF(AE271&gt;=(IF(S271="標準エリア",10000,14000)),(IF(S271="標準エリア",10000,14000)),AE271)</f>
        <v>0</v>
      </c>
      <c r="AG271" s="70">
        <f t="shared" ref="AG271:AG282" si="180">IF(AF271&gt;=R271,R271,AF271)</f>
        <v>0</v>
      </c>
    </row>
    <row r="272" spans="1:33" s="70" customFormat="1" ht="20.5" customHeight="1" x14ac:dyDescent="0.55000000000000004">
      <c r="A272" s="315"/>
      <c r="B272" s="101" t="s">
        <v>97</v>
      </c>
      <c r="C272" s="102" t="str">
        <f>IF('変更シート（２回目）'!D272=0,'変更シート（２回目）'!C272,'変更シート（２回目）'!D272)</f>
        <v/>
      </c>
      <c r="D272" s="301"/>
      <c r="E272" s="90"/>
      <c r="F272" s="102">
        <v>2</v>
      </c>
      <c r="G272" s="104"/>
      <c r="H272" s="105"/>
      <c r="I272" s="106">
        <f t="shared" si="169"/>
        <v>1</v>
      </c>
      <c r="J272" s="118" t="str">
        <f>IF('変更シート（２回目）'!L272="なし",'変更シート（２回目）'!J272,'変更シート（２回目）'!N272)</f>
        <v>【住宅手当】</v>
      </c>
      <c r="K272" s="107">
        <f>'変更シート（２回目）'!T272</f>
        <v>0</v>
      </c>
      <c r="L272" s="300" t="s">
        <v>108</v>
      </c>
      <c r="M272" s="333"/>
      <c r="N272" s="288" t="s">
        <v>20</v>
      </c>
      <c r="O272" s="289"/>
      <c r="P272" s="289"/>
      <c r="Q272" s="289"/>
      <c r="R272" s="289"/>
      <c r="S272" s="290" t="s">
        <v>17</v>
      </c>
      <c r="T272" s="107">
        <f>IF(L272="【あり】",IF(N272="【住宅手当】",AC272,IF(N272="【宿舎借上げ】",AG272,0)),K272)</f>
        <v>0</v>
      </c>
      <c r="U272" s="107">
        <f t="shared" si="170"/>
        <v>0</v>
      </c>
      <c r="V272" s="291"/>
      <c r="X272" s="70" t="str">
        <f t="shared" si="171"/>
        <v>【住宅手当】</v>
      </c>
      <c r="Y272" s="70">
        <f t="shared" si="172"/>
        <v>0.5</v>
      </c>
      <c r="Z272" s="70">
        <f t="shared" si="173"/>
        <v>0</v>
      </c>
      <c r="AA272" s="70">
        <f t="shared" si="174"/>
        <v>0</v>
      </c>
      <c r="AB272" s="77">
        <f t="shared" si="175"/>
        <v>0</v>
      </c>
      <c r="AC272" s="70">
        <f t="shared" si="176"/>
        <v>0</v>
      </c>
      <c r="AD272" s="77">
        <f t="shared" si="177"/>
        <v>0</v>
      </c>
      <c r="AE272" s="70">
        <f t="shared" si="178"/>
        <v>0</v>
      </c>
      <c r="AF272" s="70">
        <f t="shared" si="179"/>
        <v>0</v>
      </c>
      <c r="AG272" s="70">
        <f t="shared" si="180"/>
        <v>0</v>
      </c>
    </row>
    <row r="273" spans="1:33" s="70" customFormat="1" ht="20.5" customHeight="1" x14ac:dyDescent="0.55000000000000004">
      <c r="A273" s="315"/>
      <c r="B273" s="101" t="s">
        <v>106</v>
      </c>
      <c r="C273" s="103" t="str">
        <f>IF('変更シート（２回目）'!D273=0,'変更シート（２回目）'!C273,'変更シート（２回目）'!D273)</f>
        <v/>
      </c>
      <c r="D273" s="301"/>
      <c r="E273" s="89"/>
      <c r="F273" s="102">
        <v>3</v>
      </c>
      <c r="G273" s="104"/>
      <c r="H273" s="105"/>
      <c r="I273" s="106">
        <f t="shared" si="169"/>
        <v>1</v>
      </c>
      <c r="J273" s="118" t="str">
        <f>IF('変更シート（２回目）'!L273="なし",'変更シート（２回目）'!J273,'変更シート（２回目）'!N273)</f>
        <v>【住宅手当】</v>
      </c>
      <c r="K273" s="107">
        <f>'変更シート（２回目）'!T273</f>
        <v>0</v>
      </c>
      <c r="L273" s="300" t="s">
        <v>108</v>
      </c>
      <c r="M273" s="333"/>
      <c r="N273" s="288" t="s">
        <v>20</v>
      </c>
      <c r="O273" s="289"/>
      <c r="P273" s="289"/>
      <c r="Q273" s="289"/>
      <c r="R273" s="289"/>
      <c r="S273" s="290" t="s">
        <v>17</v>
      </c>
      <c r="T273" s="107">
        <f t="shared" ref="T273:T282" si="181">IF(L273="【あり】",IF(N273="【住宅手当】",AC273,IF(N273="【宿舎借上げ】",AG273,0)),K273)</f>
        <v>0</v>
      </c>
      <c r="U273" s="107">
        <f t="shared" si="170"/>
        <v>0</v>
      </c>
      <c r="V273" s="291"/>
      <c r="X273" s="70" t="str">
        <f t="shared" si="171"/>
        <v>【住宅手当】</v>
      </c>
      <c r="Y273" s="70">
        <f t="shared" si="172"/>
        <v>0.5</v>
      </c>
      <c r="Z273" s="70">
        <f t="shared" si="173"/>
        <v>0</v>
      </c>
      <c r="AA273" s="70">
        <f t="shared" si="174"/>
        <v>0</v>
      </c>
      <c r="AB273" s="77">
        <f t="shared" si="175"/>
        <v>0</v>
      </c>
      <c r="AC273" s="70">
        <f t="shared" si="176"/>
        <v>0</v>
      </c>
      <c r="AD273" s="77">
        <f t="shared" si="177"/>
        <v>0</v>
      </c>
      <c r="AE273" s="70">
        <f t="shared" si="178"/>
        <v>0</v>
      </c>
      <c r="AF273" s="70">
        <f t="shared" si="179"/>
        <v>0</v>
      </c>
      <c r="AG273" s="70">
        <f t="shared" si="180"/>
        <v>0</v>
      </c>
    </row>
    <row r="274" spans="1:33" s="70" customFormat="1" ht="20.5" customHeight="1" x14ac:dyDescent="0.55000000000000004">
      <c r="A274" s="315"/>
      <c r="B274" s="323" t="s">
        <v>101</v>
      </c>
      <c r="C274" s="347" t="str">
        <f>IF('変更シート（２回目）'!D274=0,'変更シート（２回目）'!C274,'変更シート（２回目）'!D274)</f>
        <v/>
      </c>
      <c r="D274" s="329"/>
      <c r="E274" s="90"/>
      <c r="F274" s="102">
        <v>4</v>
      </c>
      <c r="G274" s="104"/>
      <c r="H274" s="105"/>
      <c r="I274" s="106">
        <f t="shared" si="169"/>
        <v>1</v>
      </c>
      <c r="J274" s="118" t="str">
        <f>IF('変更シート（２回目）'!L274="なし",'変更シート（２回目）'!J274,'変更シート（２回目）'!N274)</f>
        <v>【住宅手当】</v>
      </c>
      <c r="K274" s="107">
        <f>'変更シート（２回目）'!T274</f>
        <v>0</v>
      </c>
      <c r="L274" s="300" t="s">
        <v>108</v>
      </c>
      <c r="M274" s="333"/>
      <c r="N274" s="288" t="s">
        <v>20</v>
      </c>
      <c r="O274" s="289"/>
      <c r="P274" s="289"/>
      <c r="Q274" s="289"/>
      <c r="R274" s="289"/>
      <c r="S274" s="290" t="s">
        <v>17</v>
      </c>
      <c r="T274" s="107">
        <f t="shared" si="181"/>
        <v>0</v>
      </c>
      <c r="U274" s="107">
        <f t="shared" si="170"/>
        <v>0</v>
      </c>
      <c r="V274" s="291"/>
      <c r="X274" s="70" t="str">
        <f t="shared" si="171"/>
        <v>【住宅手当】</v>
      </c>
      <c r="Y274" s="70">
        <f t="shared" si="172"/>
        <v>0.5</v>
      </c>
      <c r="Z274" s="70">
        <f t="shared" si="173"/>
        <v>0</v>
      </c>
      <c r="AA274" s="70">
        <f t="shared" si="174"/>
        <v>0</v>
      </c>
      <c r="AB274" s="77">
        <f t="shared" si="175"/>
        <v>0</v>
      </c>
      <c r="AC274" s="70">
        <f t="shared" si="176"/>
        <v>0</v>
      </c>
      <c r="AD274" s="77">
        <f t="shared" si="177"/>
        <v>0</v>
      </c>
      <c r="AE274" s="70">
        <f t="shared" si="178"/>
        <v>0</v>
      </c>
      <c r="AF274" s="70">
        <f t="shared" si="179"/>
        <v>0</v>
      </c>
      <c r="AG274" s="70">
        <f t="shared" si="180"/>
        <v>0</v>
      </c>
    </row>
    <row r="275" spans="1:33" s="70" customFormat="1" ht="20.5" customHeight="1" x14ac:dyDescent="0.55000000000000004">
      <c r="A275" s="315"/>
      <c r="B275" s="324"/>
      <c r="C275" s="348"/>
      <c r="D275" s="330"/>
      <c r="E275" s="89"/>
      <c r="F275" s="102">
        <v>5</v>
      </c>
      <c r="G275" s="104"/>
      <c r="H275" s="105"/>
      <c r="I275" s="106">
        <f t="shared" si="169"/>
        <v>1</v>
      </c>
      <c r="J275" s="118" t="str">
        <f>IF('変更シート（２回目）'!L275="なし",'変更シート（２回目）'!J275,'変更シート（２回目）'!N275)</f>
        <v>【住宅手当】</v>
      </c>
      <c r="K275" s="107">
        <f>'変更シート（２回目）'!T275</f>
        <v>0</v>
      </c>
      <c r="L275" s="300" t="s">
        <v>108</v>
      </c>
      <c r="M275" s="333"/>
      <c r="N275" s="288" t="s">
        <v>20</v>
      </c>
      <c r="O275" s="289"/>
      <c r="P275" s="289"/>
      <c r="Q275" s="289"/>
      <c r="R275" s="289"/>
      <c r="S275" s="290" t="s">
        <v>17</v>
      </c>
      <c r="T275" s="107">
        <f t="shared" si="181"/>
        <v>0</v>
      </c>
      <c r="U275" s="107">
        <f t="shared" si="170"/>
        <v>0</v>
      </c>
      <c r="V275" s="291"/>
      <c r="X275" s="70" t="str">
        <f t="shared" si="171"/>
        <v>【住宅手当】</v>
      </c>
      <c r="Y275" s="70">
        <f t="shared" si="172"/>
        <v>0.5</v>
      </c>
      <c r="Z275" s="70">
        <f t="shared" si="173"/>
        <v>0</v>
      </c>
      <c r="AA275" s="70">
        <f t="shared" si="174"/>
        <v>0</v>
      </c>
      <c r="AB275" s="77">
        <f t="shared" si="175"/>
        <v>0</v>
      </c>
      <c r="AC275" s="70">
        <f t="shared" si="176"/>
        <v>0</v>
      </c>
      <c r="AD275" s="77">
        <f t="shared" si="177"/>
        <v>0</v>
      </c>
      <c r="AE275" s="70">
        <f t="shared" si="178"/>
        <v>0</v>
      </c>
      <c r="AF275" s="70">
        <f t="shared" si="179"/>
        <v>0</v>
      </c>
      <c r="AG275" s="70">
        <f t="shared" si="180"/>
        <v>0</v>
      </c>
    </row>
    <row r="276" spans="1:33" s="70" customFormat="1" ht="20.5" customHeight="1" thickBot="1" x14ac:dyDescent="0.6">
      <c r="A276" s="315"/>
      <c r="B276" s="325"/>
      <c r="C276" s="349"/>
      <c r="D276" s="331"/>
      <c r="E276" s="90"/>
      <c r="F276" s="102">
        <v>6</v>
      </c>
      <c r="G276" s="104"/>
      <c r="H276" s="105"/>
      <c r="I276" s="106">
        <f t="shared" si="169"/>
        <v>1</v>
      </c>
      <c r="J276" s="118" t="str">
        <f>IF('変更シート（２回目）'!L276="なし",'変更シート（２回目）'!J276,'変更シート（２回目）'!N276)</f>
        <v>【住宅手当】</v>
      </c>
      <c r="K276" s="107">
        <f>'変更シート（２回目）'!T276</f>
        <v>0</v>
      </c>
      <c r="L276" s="300" t="s">
        <v>108</v>
      </c>
      <c r="M276" s="333"/>
      <c r="N276" s="288" t="s">
        <v>20</v>
      </c>
      <c r="O276" s="289"/>
      <c r="P276" s="289"/>
      <c r="Q276" s="289"/>
      <c r="R276" s="289"/>
      <c r="S276" s="290" t="s">
        <v>17</v>
      </c>
      <c r="T276" s="107">
        <f t="shared" si="181"/>
        <v>0</v>
      </c>
      <c r="U276" s="107">
        <f t="shared" si="170"/>
        <v>0</v>
      </c>
      <c r="V276" s="291"/>
      <c r="X276" s="70" t="str">
        <f t="shared" si="171"/>
        <v>【住宅手当】</v>
      </c>
      <c r="Y276" s="70">
        <f t="shared" si="172"/>
        <v>0.5</v>
      </c>
      <c r="Z276" s="70">
        <f t="shared" si="173"/>
        <v>0</v>
      </c>
      <c r="AA276" s="70">
        <f t="shared" si="174"/>
        <v>0</v>
      </c>
      <c r="AB276" s="77">
        <f t="shared" si="175"/>
        <v>0</v>
      </c>
      <c r="AC276" s="70">
        <f t="shared" si="176"/>
        <v>0</v>
      </c>
      <c r="AD276" s="77">
        <f t="shared" si="177"/>
        <v>0</v>
      </c>
      <c r="AE276" s="70">
        <f t="shared" si="178"/>
        <v>0</v>
      </c>
      <c r="AF276" s="70">
        <f t="shared" si="179"/>
        <v>0</v>
      </c>
      <c r="AG276" s="70">
        <f t="shared" si="180"/>
        <v>0</v>
      </c>
    </row>
    <row r="277" spans="1:33" s="70" customFormat="1" ht="20.5" customHeight="1" x14ac:dyDescent="0.55000000000000004">
      <c r="A277" s="338"/>
      <c r="B277" s="99"/>
      <c r="C277" s="99"/>
      <c r="D277" s="99"/>
      <c r="E277" s="97"/>
      <c r="F277" s="102">
        <v>7</v>
      </c>
      <c r="G277" s="104"/>
      <c r="H277" s="105"/>
      <c r="I277" s="106">
        <f t="shared" si="169"/>
        <v>1</v>
      </c>
      <c r="J277" s="118" t="str">
        <f>IF('変更シート（２回目）'!L277="なし",'変更シート（２回目）'!J277,'変更シート（２回目）'!N277)</f>
        <v>【住宅手当】</v>
      </c>
      <c r="K277" s="107">
        <f>'変更シート（２回目）'!T277</f>
        <v>0</v>
      </c>
      <c r="L277" s="300" t="s">
        <v>108</v>
      </c>
      <c r="M277" s="333"/>
      <c r="N277" s="288" t="s">
        <v>20</v>
      </c>
      <c r="O277" s="289"/>
      <c r="P277" s="289"/>
      <c r="Q277" s="289"/>
      <c r="R277" s="289"/>
      <c r="S277" s="290" t="s">
        <v>17</v>
      </c>
      <c r="T277" s="107">
        <f t="shared" si="181"/>
        <v>0</v>
      </c>
      <c r="U277" s="107">
        <f t="shared" si="170"/>
        <v>0</v>
      </c>
      <c r="V277" s="291"/>
      <c r="X277" s="70" t="str">
        <f t="shared" si="171"/>
        <v>【住宅手当】</v>
      </c>
      <c r="Y277" s="70">
        <f t="shared" si="172"/>
        <v>0.5</v>
      </c>
      <c r="Z277" s="70">
        <f t="shared" si="173"/>
        <v>0</v>
      </c>
      <c r="AA277" s="70">
        <f t="shared" si="174"/>
        <v>0</v>
      </c>
      <c r="AB277" s="77">
        <f t="shared" si="175"/>
        <v>0</v>
      </c>
      <c r="AC277" s="70">
        <f t="shared" si="176"/>
        <v>0</v>
      </c>
      <c r="AD277" s="77">
        <f t="shared" si="177"/>
        <v>0</v>
      </c>
      <c r="AE277" s="70">
        <f t="shared" si="178"/>
        <v>0</v>
      </c>
      <c r="AF277" s="70">
        <f t="shared" si="179"/>
        <v>0</v>
      </c>
      <c r="AG277" s="70">
        <f t="shared" si="180"/>
        <v>0</v>
      </c>
    </row>
    <row r="278" spans="1:33" s="70" customFormat="1" ht="20.5" customHeight="1" thickBot="1" x14ac:dyDescent="0.6">
      <c r="A278" s="338"/>
      <c r="B278" s="100"/>
      <c r="C278" s="100"/>
      <c r="D278" s="100"/>
      <c r="E278" s="98"/>
      <c r="F278" s="102">
        <v>8</v>
      </c>
      <c r="G278" s="104"/>
      <c r="H278" s="105"/>
      <c r="I278" s="106">
        <f t="shared" si="169"/>
        <v>1</v>
      </c>
      <c r="J278" s="118" t="str">
        <f>IF('変更シート（２回目）'!L278="なし",'変更シート（２回目）'!J278,'変更シート（２回目）'!N278)</f>
        <v>【住宅手当】</v>
      </c>
      <c r="K278" s="107">
        <f>'変更シート（２回目）'!T278</f>
        <v>0</v>
      </c>
      <c r="L278" s="300" t="s">
        <v>108</v>
      </c>
      <c r="M278" s="333"/>
      <c r="N278" s="288" t="s">
        <v>20</v>
      </c>
      <c r="O278" s="289"/>
      <c r="P278" s="289"/>
      <c r="Q278" s="289"/>
      <c r="R278" s="289"/>
      <c r="S278" s="290" t="s">
        <v>17</v>
      </c>
      <c r="T278" s="107">
        <f t="shared" si="181"/>
        <v>0</v>
      </c>
      <c r="U278" s="107">
        <f t="shared" si="170"/>
        <v>0</v>
      </c>
      <c r="V278" s="291"/>
      <c r="X278" s="70" t="str">
        <f t="shared" si="171"/>
        <v>【住宅手当】</v>
      </c>
      <c r="Y278" s="70">
        <f t="shared" si="172"/>
        <v>0.5</v>
      </c>
      <c r="Z278" s="70">
        <f t="shared" si="173"/>
        <v>0</v>
      </c>
      <c r="AA278" s="70">
        <f t="shared" si="174"/>
        <v>0</v>
      </c>
      <c r="AB278" s="77">
        <f t="shared" si="175"/>
        <v>0</v>
      </c>
      <c r="AC278" s="70">
        <f t="shared" si="176"/>
        <v>0</v>
      </c>
      <c r="AD278" s="77">
        <f t="shared" si="177"/>
        <v>0</v>
      </c>
      <c r="AE278" s="70">
        <f t="shared" si="178"/>
        <v>0</v>
      </c>
      <c r="AF278" s="70">
        <f t="shared" si="179"/>
        <v>0</v>
      </c>
      <c r="AG278" s="70">
        <f t="shared" si="180"/>
        <v>0</v>
      </c>
    </row>
    <row r="279" spans="1:33" s="70" customFormat="1" ht="20.5" customHeight="1" thickBot="1" x14ac:dyDescent="0.6">
      <c r="A279" s="315"/>
      <c r="B279" s="172" t="str">
        <f>IF(D272=0,C272,D272)</f>
        <v/>
      </c>
      <c r="C279" s="173" t="s">
        <v>164</v>
      </c>
      <c r="D279" s="174"/>
      <c r="E279" s="89"/>
      <c r="F279" s="102">
        <v>9</v>
      </c>
      <c r="G279" s="104"/>
      <c r="H279" s="105"/>
      <c r="I279" s="106">
        <f t="shared" si="169"/>
        <v>1</v>
      </c>
      <c r="J279" s="118" t="str">
        <f>IF('変更シート（２回目）'!L279="なし",'変更シート（２回目）'!J279,'変更シート（２回目）'!N279)</f>
        <v>【住宅手当】</v>
      </c>
      <c r="K279" s="107">
        <f>'変更シート（２回目）'!T279</f>
        <v>0</v>
      </c>
      <c r="L279" s="300" t="s">
        <v>108</v>
      </c>
      <c r="M279" s="333"/>
      <c r="N279" s="288" t="s">
        <v>20</v>
      </c>
      <c r="O279" s="289"/>
      <c r="P279" s="289"/>
      <c r="Q279" s="289"/>
      <c r="R279" s="289"/>
      <c r="S279" s="290" t="s">
        <v>17</v>
      </c>
      <c r="T279" s="107">
        <f t="shared" si="181"/>
        <v>0</v>
      </c>
      <c r="U279" s="107">
        <f t="shared" si="170"/>
        <v>0</v>
      </c>
      <c r="V279" s="291"/>
      <c r="X279" s="70" t="str">
        <f t="shared" si="171"/>
        <v>【住宅手当】</v>
      </c>
      <c r="Y279" s="70">
        <f t="shared" si="172"/>
        <v>0.5</v>
      </c>
      <c r="Z279" s="70">
        <f t="shared" si="173"/>
        <v>0</v>
      </c>
      <c r="AA279" s="70">
        <f t="shared" si="174"/>
        <v>0</v>
      </c>
      <c r="AB279" s="77">
        <f t="shared" si="175"/>
        <v>0</v>
      </c>
      <c r="AC279" s="70">
        <f t="shared" si="176"/>
        <v>0</v>
      </c>
      <c r="AD279" s="77">
        <f t="shared" si="177"/>
        <v>0</v>
      </c>
      <c r="AE279" s="70">
        <f t="shared" si="178"/>
        <v>0</v>
      </c>
      <c r="AF279" s="70">
        <f t="shared" si="179"/>
        <v>0</v>
      </c>
      <c r="AG279" s="70">
        <f t="shared" si="180"/>
        <v>0</v>
      </c>
    </row>
    <row r="280" spans="1:33" s="70" customFormat="1" ht="20.5" customHeight="1" thickBot="1" x14ac:dyDescent="0.6">
      <c r="A280" s="315"/>
      <c r="B280" s="174" t="s">
        <v>5</v>
      </c>
      <c r="C280" s="175">
        <f>'変更シート（２回目）'!D280</f>
        <v>12</v>
      </c>
      <c r="D280" s="176">
        <f>COUNTIF(X271:X282,"&lt;&gt;【補助対象外】")</f>
        <v>12</v>
      </c>
      <c r="E280" s="90"/>
      <c r="F280" s="102">
        <v>10</v>
      </c>
      <c r="G280" s="104"/>
      <c r="H280" s="105"/>
      <c r="I280" s="106">
        <f t="shared" si="169"/>
        <v>1</v>
      </c>
      <c r="J280" s="118" t="str">
        <f>IF('変更シート（２回目）'!L280="なし",'変更シート（２回目）'!J280,'変更シート（２回目）'!N280)</f>
        <v>【住宅手当】</v>
      </c>
      <c r="K280" s="107">
        <f>'変更シート（２回目）'!T280</f>
        <v>0</v>
      </c>
      <c r="L280" s="300" t="s">
        <v>108</v>
      </c>
      <c r="M280" s="333"/>
      <c r="N280" s="288" t="s">
        <v>20</v>
      </c>
      <c r="O280" s="289"/>
      <c r="P280" s="289"/>
      <c r="Q280" s="289"/>
      <c r="R280" s="289"/>
      <c r="S280" s="290" t="s">
        <v>17</v>
      </c>
      <c r="T280" s="107">
        <f t="shared" si="181"/>
        <v>0</v>
      </c>
      <c r="U280" s="107">
        <f t="shared" si="170"/>
        <v>0</v>
      </c>
      <c r="V280" s="291"/>
      <c r="X280" s="70" t="str">
        <f t="shared" si="171"/>
        <v>【住宅手当】</v>
      </c>
      <c r="Y280" s="70">
        <f t="shared" si="172"/>
        <v>0.5</v>
      </c>
      <c r="Z280" s="70">
        <f t="shared" si="173"/>
        <v>0</v>
      </c>
      <c r="AA280" s="70">
        <f t="shared" si="174"/>
        <v>0</v>
      </c>
      <c r="AB280" s="77">
        <f t="shared" si="175"/>
        <v>0</v>
      </c>
      <c r="AC280" s="70">
        <f t="shared" si="176"/>
        <v>0</v>
      </c>
      <c r="AD280" s="77">
        <f t="shared" si="177"/>
        <v>0</v>
      </c>
      <c r="AE280" s="70">
        <f t="shared" si="178"/>
        <v>0</v>
      </c>
      <c r="AF280" s="70">
        <f t="shared" si="179"/>
        <v>0</v>
      </c>
      <c r="AG280" s="70">
        <f t="shared" si="180"/>
        <v>0</v>
      </c>
    </row>
    <row r="281" spans="1:33" s="70" customFormat="1" ht="20.5" customHeight="1" thickBot="1" x14ac:dyDescent="0.6">
      <c r="A281" s="315"/>
      <c r="B281" s="89" t="s">
        <v>114</v>
      </c>
      <c r="C281" s="182">
        <f>ROUNDDOWN(SUM(K271:K282),-3)</f>
        <v>0</v>
      </c>
      <c r="D281" s="177">
        <f>ROUNDDOWN(SUM(T271:T282),-3)</f>
        <v>0</v>
      </c>
      <c r="E281" s="89"/>
      <c r="F281" s="102">
        <v>11</v>
      </c>
      <c r="G281" s="104"/>
      <c r="H281" s="105"/>
      <c r="I281" s="106">
        <f t="shared" si="169"/>
        <v>1</v>
      </c>
      <c r="J281" s="118" t="str">
        <f>IF('変更シート（２回目）'!L281="なし",'変更シート（２回目）'!J281,'変更シート（２回目）'!N281)</f>
        <v>【住宅手当】</v>
      </c>
      <c r="K281" s="107">
        <f>'変更シート（２回目）'!T281</f>
        <v>0</v>
      </c>
      <c r="L281" s="300" t="s">
        <v>108</v>
      </c>
      <c r="M281" s="333"/>
      <c r="N281" s="288" t="s">
        <v>20</v>
      </c>
      <c r="O281" s="289"/>
      <c r="P281" s="289"/>
      <c r="Q281" s="289"/>
      <c r="R281" s="289"/>
      <c r="S281" s="290" t="s">
        <v>17</v>
      </c>
      <c r="T281" s="107">
        <f t="shared" si="181"/>
        <v>0</v>
      </c>
      <c r="U281" s="107">
        <f t="shared" si="170"/>
        <v>0</v>
      </c>
      <c r="V281" s="291"/>
      <c r="X281" s="70" t="str">
        <f t="shared" si="171"/>
        <v>【住宅手当】</v>
      </c>
      <c r="Y281" s="70">
        <f t="shared" si="172"/>
        <v>0.5</v>
      </c>
      <c r="Z281" s="70">
        <f t="shared" si="173"/>
        <v>0</v>
      </c>
      <c r="AA281" s="70">
        <f t="shared" si="174"/>
        <v>0</v>
      </c>
      <c r="AB281" s="77">
        <f t="shared" si="175"/>
        <v>0</v>
      </c>
      <c r="AC281" s="70">
        <f t="shared" si="176"/>
        <v>0</v>
      </c>
      <c r="AD281" s="77">
        <f t="shared" si="177"/>
        <v>0</v>
      </c>
      <c r="AE281" s="70">
        <f t="shared" si="178"/>
        <v>0</v>
      </c>
      <c r="AF281" s="70">
        <f t="shared" si="179"/>
        <v>0</v>
      </c>
      <c r="AG281" s="70">
        <f t="shared" si="180"/>
        <v>0</v>
      </c>
    </row>
    <row r="282" spans="1:33" s="70" customFormat="1" ht="20.5" customHeight="1" thickBot="1" x14ac:dyDescent="0.6">
      <c r="A282" s="315"/>
      <c r="B282" s="183" t="s">
        <v>115</v>
      </c>
      <c r="C282" s="178"/>
      <c r="D282" s="179">
        <f>D281-C281</f>
        <v>0</v>
      </c>
      <c r="E282" s="90"/>
      <c r="F282" s="108">
        <v>12</v>
      </c>
      <c r="G282" s="109"/>
      <c r="H282" s="110"/>
      <c r="I282" s="111">
        <f t="shared" si="169"/>
        <v>1</v>
      </c>
      <c r="J282" s="120" t="str">
        <f>IF('変更シート（２回目）'!L282="なし",'変更シート（２回目）'!J282,'変更シート（２回目）'!N282)</f>
        <v>【住宅手当】</v>
      </c>
      <c r="K282" s="112">
        <f>'変更シート（２回目）'!T282</f>
        <v>0</v>
      </c>
      <c r="L282" s="303" t="s">
        <v>108</v>
      </c>
      <c r="M282" s="334"/>
      <c r="N282" s="295" t="s">
        <v>20</v>
      </c>
      <c r="O282" s="296"/>
      <c r="P282" s="296"/>
      <c r="Q282" s="296"/>
      <c r="R282" s="296"/>
      <c r="S282" s="297" t="s">
        <v>17</v>
      </c>
      <c r="T282" s="112">
        <f t="shared" si="181"/>
        <v>0</v>
      </c>
      <c r="U282" s="112">
        <f t="shared" si="170"/>
        <v>0</v>
      </c>
      <c r="V282" s="298"/>
      <c r="X282" s="70" t="str">
        <f t="shared" si="171"/>
        <v>【住宅手当】</v>
      </c>
      <c r="Y282" s="70">
        <f t="shared" si="172"/>
        <v>0.5</v>
      </c>
      <c r="Z282" s="70">
        <f t="shared" si="173"/>
        <v>0</v>
      </c>
      <c r="AA282" s="70">
        <f t="shared" si="174"/>
        <v>0</v>
      </c>
      <c r="AB282" s="77">
        <f t="shared" si="175"/>
        <v>0</v>
      </c>
      <c r="AC282" s="70">
        <f t="shared" si="176"/>
        <v>0</v>
      </c>
      <c r="AD282" s="77">
        <f t="shared" si="177"/>
        <v>0</v>
      </c>
      <c r="AE282" s="70">
        <f t="shared" si="178"/>
        <v>0</v>
      </c>
      <c r="AF282" s="70">
        <f t="shared" si="179"/>
        <v>0</v>
      </c>
      <c r="AG282" s="70">
        <f t="shared" si="180"/>
        <v>0</v>
      </c>
    </row>
    <row r="283" spans="1:33" s="70" customFormat="1" ht="3.65" customHeight="1" x14ac:dyDescent="0.55000000000000004">
      <c r="A283" s="147"/>
      <c r="B283" s="91"/>
      <c r="C283" s="71"/>
      <c r="D283" s="151"/>
      <c r="E283" s="92"/>
      <c r="F283" s="71"/>
      <c r="G283" s="93"/>
      <c r="H283" s="93"/>
      <c r="I283" s="94"/>
      <c r="J283" s="156"/>
      <c r="K283" s="95"/>
      <c r="L283" s="156"/>
      <c r="M283" s="157"/>
      <c r="N283" s="267"/>
      <c r="O283" s="268"/>
      <c r="P283" s="268"/>
      <c r="Q283" s="268"/>
      <c r="R283" s="268"/>
      <c r="S283" s="267"/>
      <c r="T283" s="95"/>
      <c r="U283" s="95"/>
      <c r="V283" s="96"/>
      <c r="AB283" s="77"/>
      <c r="AD283" s="77"/>
    </row>
    <row r="284" spans="1:33" s="70" customFormat="1" ht="3.65" customHeight="1" x14ac:dyDescent="0.55000000000000004">
      <c r="A284" s="147"/>
      <c r="B284" s="91"/>
      <c r="C284" s="71"/>
      <c r="D284" s="151"/>
      <c r="E284" s="92"/>
      <c r="F284" s="71"/>
      <c r="G284" s="93"/>
      <c r="H284" s="93"/>
      <c r="I284" s="94"/>
      <c r="J284" s="156"/>
      <c r="K284" s="95"/>
      <c r="L284" s="156"/>
      <c r="M284" s="157"/>
      <c r="N284" s="267"/>
      <c r="O284" s="268"/>
      <c r="P284" s="268"/>
      <c r="Q284" s="268"/>
      <c r="R284" s="268"/>
      <c r="S284" s="267"/>
      <c r="T284" s="95"/>
      <c r="U284" s="95"/>
      <c r="V284" s="96"/>
      <c r="AB284" s="77"/>
      <c r="AD284" s="77"/>
    </row>
    <row r="285" spans="1:33" s="70" customFormat="1" ht="3.65" customHeight="1" thickBot="1" x14ac:dyDescent="0.6">
      <c r="A285" s="147"/>
      <c r="B285" s="91"/>
      <c r="C285" s="71"/>
      <c r="D285" s="151"/>
      <c r="E285" s="92"/>
      <c r="F285" s="71"/>
      <c r="G285" s="93"/>
      <c r="H285" s="93"/>
      <c r="I285" s="94"/>
      <c r="J285" s="156"/>
      <c r="K285" s="95"/>
      <c r="L285" s="156"/>
      <c r="M285" s="157"/>
      <c r="N285" s="267"/>
      <c r="O285" s="268"/>
      <c r="P285" s="268"/>
      <c r="Q285" s="268"/>
      <c r="R285" s="268"/>
      <c r="S285" s="267"/>
      <c r="T285" s="95"/>
      <c r="U285" s="95"/>
      <c r="V285" s="96"/>
      <c r="AB285" s="77"/>
      <c r="AD285" s="77"/>
    </row>
    <row r="286" spans="1:33" s="70" customFormat="1" ht="3.65" customHeight="1" x14ac:dyDescent="0.55000000000000004">
      <c r="A286" s="147"/>
      <c r="B286" s="162"/>
      <c r="C286" s="164"/>
      <c r="D286" s="161"/>
      <c r="E286" s="163"/>
      <c r="F286" s="164"/>
      <c r="G286" s="165"/>
      <c r="H286" s="165"/>
      <c r="I286" s="166"/>
      <c r="J286" s="180"/>
      <c r="K286" s="167"/>
      <c r="L286" s="180"/>
      <c r="M286" s="181"/>
      <c r="N286" s="269"/>
      <c r="O286" s="270"/>
      <c r="P286" s="270"/>
      <c r="Q286" s="270"/>
      <c r="R286" s="270"/>
      <c r="S286" s="269"/>
      <c r="T286" s="167"/>
      <c r="U286" s="167"/>
      <c r="V286" s="168"/>
      <c r="AB286" s="77"/>
      <c r="AD286" s="77"/>
    </row>
    <row r="287" spans="1:33" s="70" customFormat="1" ht="3.65" customHeight="1" x14ac:dyDescent="0.55000000000000004">
      <c r="A287" s="147"/>
      <c r="B287" s="91"/>
      <c r="C287" s="71"/>
      <c r="D287" s="151"/>
      <c r="E287" s="92"/>
      <c r="F287" s="71"/>
      <c r="G287" s="93"/>
      <c r="H287" s="93"/>
      <c r="I287" s="94"/>
      <c r="J287" s="156"/>
      <c r="K287" s="95"/>
      <c r="L287" s="156"/>
      <c r="M287" s="157"/>
      <c r="N287" s="267"/>
      <c r="O287" s="268"/>
      <c r="P287" s="268"/>
      <c r="Q287" s="268"/>
      <c r="R287" s="268"/>
      <c r="S287" s="267"/>
      <c r="T287" s="95"/>
      <c r="U287" s="95"/>
      <c r="V287" s="96"/>
      <c r="AB287" s="77"/>
      <c r="AD287" s="77"/>
    </row>
    <row r="288" spans="1:33" s="70" customFormat="1" ht="3.65" customHeight="1" x14ac:dyDescent="0.55000000000000004">
      <c r="A288" s="147"/>
      <c r="B288" s="91"/>
      <c r="C288" s="71"/>
      <c r="D288" s="151"/>
      <c r="E288" s="92"/>
      <c r="F288" s="71"/>
      <c r="G288" s="93"/>
      <c r="H288" s="93"/>
      <c r="I288" s="94"/>
      <c r="J288" s="156"/>
      <c r="K288" s="95"/>
      <c r="L288" s="156"/>
      <c r="M288" s="157"/>
      <c r="N288" s="267"/>
      <c r="O288" s="268"/>
      <c r="P288" s="268"/>
      <c r="Q288" s="268"/>
      <c r="R288" s="268"/>
      <c r="S288" s="267"/>
      <c r="T288" s="95"/>
      <c r="U288" s="95"/>
      <c r="V288" s="96"/>
      <c r="AB288" s="77"/>
      <c r="AD288" s="77"/>
    </row>
    <row r="289" spans="1:33" ht="20" thickBot="1" x14ac:dyDescent="0.5">
      <c r="B289" s="6"/>
      <c r="C289" s="6"/>
      <c r="D289" s="122" t="str">
        <f>'変更シート（２回目）'!D289</f>
        <v>15人目</v>
      </c>
      <c r="E289" s="6"/>
      <c r="F289" s="6"/>
      <c r="N289" s="155"/>
      <c r="O289" s="154"/>
      <c r="P289" s="154"/>
      <c r="Q289" s="154"/>
      <c r="R289" s="154"/>
      <c r="S289" s="154"/>
      <c r="T289" s="154"/>
      <c r="U289" s="154"/>
      <c r="V289" s="155"/>
    </row>
    <row r="290" spans="1:33" s="70" customFormat="1" ht="48" customHeight="1" thickBot="1" x14ac:dyDescent="0.6">
      <c r="A290" s="78"/>
      <c r="B290" s="83" t="s">
        <v>94</v>
      </c>
      <c r="C290" s="83" t="s">
        <v>105</v>
      </c>
      <c r="D290" s="114" t="s">
        <v>107</v>
      </c>
      <c r="E290" s="88"/>
      <c r="F290" s="83" t="s">
        <v>93</v>
      </c>
      <c r="G290" s="84" t="s">
        <v>66</v>
      </c>
      <c r="H290" s="84" t="s">
        <v>67</v>
      </c>
      <c r="I290" s="81" t="s">
        <v>73</v>
      </c>
      <c r="J290" s="116" t="s">
        <v>173</v>
      </c>
      <c r="K290" s="116" t="s">
        <v>171</v>
      </c>
      <c r="L290" s="116" t="s">
        <v>109</v>
      </c>
      <c r="M290" s="116"/>
      <c r="N290" s="84" t="s">
        <v>75</v>
      </c>
      <c r="O290" s="84" t="s">
        <v>69</v>
      </c>
      <c r="P290" s="84" t="s">
        <v>68</v>
      </c>
      <c r="Q290" s="84" t="s">
        <v>70</v>
      </c>
      <c r="R290" s="84" t="s">
        <v>71</v>
      </c>
      <c r="S290" s="84" t="s">
        <v>15</v>
      </c>
      <c r="T290" s="121" t="s">
        <v>113</v>
      </c>
      <c r="U290" s="80" t="s">
        <v>74</v>
      </c>
      <c r="V290" s="69" t="s">
        <v>116</v>
      </c>
      <c r="Y290" s="70" t="s">
        <v>54</v>
      </c>
      <c r="Z290" s="70" t="s">
        <v>79</v>
      </c>
      <c r="AA290" s="70" t="s">
        <v>56</v>
      </c>
      <c r="AB290" s="70" t="s">
        <v>57</v>
      </c>
      <c r="AC290" s="71" t="s">
        <v>58</v>
      </c>
      <c r="AD290" s="70" t="s">
        <v>59</v>
      </c>
      <c r="AE290" s="70" t="s">
        <v>60</v>
      </c>
      <c r="AF290" s="70" t="s">
        <v>61</v>
      </c>
      <c r="AG290" s="70" t="s">
        <v>62</v>
      </c>
    </row>
    <row r="291" spans="1:33" s="70" customFormat="1" ht="20.5" customHeight="1" x14ac:dyDescent="0.55000000000000004">
      <c r="A291" s="315"/>
      <c r="B291" s="72" t="s">
        <v>96</v>
      </c>
      <c r="C291" s="184" t="str">
        <f>IF('変更シート（２回目）'!D291=0,'変更シート（２回目）'!C291,'変更シート（２回目）'!D291)</f>
        <v/>
      </c>
      <c r="D291" s="304"/>
      <c r="E291" s="89"/>
      <c r="F291" s="87">
        <v>1</v>
      </c>
      <c r="G291" s="73"/>
      <c r="H291" s="74"/>
      <c r="I291" s="75">
        <f t="shared" ref="I291:I302" si="182">IF(H291-G291+1&lt;10,IF(H291-G291+1&gt;0,H291-G291+1,"✕"),"✕")</f>
        <v>1</v>
      </c>
      <c r="J291" s="119" t="str">
        <f>IF('変更シート（２回目）'!L291="なし",'変更シート（２回目）'!J291,'変更シート（２回目）'!N291)</f>
        <v>【住宅手当】</v>
      </c>
      <c r="K291" s="117">
        <f>'変更シート（２回目）'!T291</f>
        <v>0</v>
      </c>
      <c r="L291" s="300" t="s">
        <v>108</v>
      </c>
      <c r="M291" s="332" t="s">
        <v>110</v>
      </c>
      <c r="N291" s="283" t="s">
        <v>20</v>
      </c>
      <c r="O291" s="284"/>
      <c r="P291" s="284"/>
      <c r="Q291" s="284"/>
      <c r="R291" s="284"/>
      <c r="S291" s="285" t="s">
        <v>17</v>
      </c>
      <c r="T291" s="76">
        <f>IF(L291="【あり】",IF(N291="【住宅手当】",AC291,IF(N291="【宿舎借上げ】",AG291,0)),K291)</f>
        <v>0</v>
      </c>
      <c r="U291" s="76">
        <f t="shared" ref="U291:U302" si="183">I291*T291</f>
        <v>0</v>
      </c>
      <c r="V291" s="286"/>
      <c r="X291" s="70" t="str">
        <f t="shared" ref="X291:X302" si="184">IF(L291="【あり】",N291,J291)</f>
        <v>【住宅手当】</v>
      </c>
      <c r="Y291" s="70">
        <f t="shared" ref="Y291:Y302" si="185">IF(S291="標準エリア",1/2,(IF(S291="加算エリア",2/3,0)))</f>
        <v>0.5</v>
      </c>
      <c r="Z291" s="70">
        <f t="shared" ref="Z291:Z302" si="186">P291*Y291</f>
        <v>0</v>
      </c>
      <c r="AA291" s="70">
        <f t="shared" ref="AA291:AA302" si="187">IF(Z291&gt;=(IF(S291="標準エリア",10000,IF(S291="加算エリア",14000,0))),IF(S291="標準エリア",10000,IF(S291="加算エリア",14000,0)),Z291)</f>
        <v>0</v>
      </c>
      <c r="AB291" s="77">
        <f t="shared" ref="AB291:AB302" si="188">O291-P291</f>
        <v>0</v>
      </c>
      <c r="AC291" s="70">
        <f t="shared" ref="AC291:AC302" si="189">IF(AA291&gt;=AB291,AB291,AA291)</f>
        <v>0</v>
      </c>
      <c r="AD291" s="77">
        <f t="shared" ref="AD291:AD302" si="190">Q291-R291</f>
        <v>0</v>
      </c>
      <c r="AE291" s="70">
        <f t="shared" ref="AE291:AE302" si="191">AD291*Y291</f>
        <v>0</v>
      </c>
      <c r="AF291" s="70">
        <f t="shared" ref="AF291:AF302" si="192">IF(AE291&gt;=(IF(S291="標準エリア",10000,14000)),(IF(S291="標準エリア",10000,14000)),AE291)</f>
        <v>0</v>
      </c>
      <c r="AG291" s="70">
        <f t="shared" ref="AG291:AG302" si="193">IF(AF291&gt;=R291,R291,AF291)</f>
        <v>0</v>
      </c>
    </row>
    <row r="292" spans="1:33" s="70" customFormat="1" ht="20.5" customHeight="1" x14ac:dyDescent="0.55000000000000004">
      <c r="A292" s="315"/>
      <c r="B292" s="101" t="s">
        <v>97</v>
      </c>
      <c r="C292" s="102" t="str">
        <f>IF('変更シート（２回目）'!D292=0,'変更シート（２回目）'!C292,'変更シート（２回目）'!D292)</f>
        <v/>
      </c>
      <c r="D292" s="301"/>
      <c r="E292" s="90"/>
      <c r="F292" s="102">
        <v>2</v>
      </c>
      <c r="G292" s="104"/>
      <c r="H292" s="105"/>
      <c r="I292" s="106">
        <f t="shared" si="182"/>
        <v>1</v>
      </c>
      <c r="J292" s="118" t="str">
        <f>IF('変更シート（２回目）'!L292="なし",'変更シート（２回目）'!J292,'変更シート（２回目）'!N292)</f>
        <v>【住宅手当】</v>
      </c>
      <c r="K292" s="107">
        <f>'変更シート（２回目）'!T292</f>
        <v>0</v>
      </c>
      <c r="L292" s="300" t="s">
        <v>108</v>
      </c>
      <c r="M292" s="333"/>
      <c r="N292" s="288" t="s">
        <v>20</v>
      </c>
      <c r="O292" s="289"/>
      <c r="P292" s="289"/>
      <c r="Q292" s="289"/>
      <c r="R292" s="289"/>
      <c r="S292" s="290" t="s">
        <v>17</v>
      </c>
      <c r="T292" s="107">
        <f>IF(L292="【あり】",IF(N292="【住宅手当】",AC292,IF(N292="【宿舎借上げ】",AG292,0)),K292)</f>
        <v>0</v>
      </c>
      <c r="U292" s="107">
        <f t="shared" si="183"/>
        <v>0</v>
      </c>
      <c r="V292" s="291"/>
      <c r="X292" s="70" t="str">
        <f t="shared" si="184"/>
        <v>【住宅手当】</v>
      </c>
      <c r="Y292" s="70">
        <f t="shared" si="185"/>
        <v>0.5</v>
      </c>
      <c r="Z292" s="70">
        <f t="shared" si="186"/>
        <v>0</v>
      </c>
      <c r="AA292" s="70">
        <f t="shared" si="187"/>
        <v>0</v>
      </c>
      <c r="AB292" s="77">
        <f t="shared" si="188"/>
        <v>0</v>
      </c>
      <c r="AC292" s="70">
        <f t="shared" si="189"/>
        <v>0</v>
      </c>
      <c r="AD292" s="77">
        <f t="shared" si="190"/>
        <v>0</v>
      </c>
      <c r="AE292" s="70">
        <f t="shared" si="191"/>
        <v>0</v>
      </c>
      <c r="AF292" s="70">
        <f t="shared" si="192"/>
        <v>0</v>
      </c>
      <c r="AG292" s="70">
        <f t="shared" si="193"/>
        <v>0</v>
      </c>
    </row>
    <row r="293" spans="1:33" s="70" customFormat="1" ht="20.5" customHeight="1" x14ac:dyDescent="0.55000000000000004">
      <c r="A293" s="315"/>
      <c r="B293" s="101" t="s">
        <v>106</v>
      </c>
      <c r="C293" s="103" t="str">
        <f>IF('変更シート（２回目）'!D293=0,'変更シート（２回目）'!C293,'変更シート（２回目）'!D293)</f>
        <v/>
      </c>
      <c r="D293" s="301"/>
      <c r="E293" s="89"/>
      <c r="F293" s="102">
        <v>3</v>
      </c>
      <c r="G293" s="104"/>
      <c r="H293" s="105"/>
      <c r="I293" s="106">
        <f t="shared" si="182"/>
        <v>1</v>
      </c>
      <c r="J293" s="118" t="str">
        <f>IF('変更シート（２回目）'!L293="なし",'変更シート（２回目）'!J293,'変更シート（２回目）'!N293)</f>
        <v>【住宅手当】</v>
      </c>
      <c r="K293" s="107">
        <f>'変更シート（２回目）'!T293</f>
        <v>0</v>
      </c>
      <c r="L293" s="300" t="s">
        <v>108</v>
      </c>
      <c r="M293" s="333"/>
      <c r="N293" s="288" t="s">
        <v>20</v>
      </c>
      <c r="O293" s="289"/>
      <c r="P293" s="289"/>
      <c r="Q293" s="289"/>
      <c r="R293" s="289"/>
      <c r="S293" s="290" t="s">
        <v>17</v>
      </c>
      <c r="T293" s="107">
        <f t="shared" ref="T293:T302" si="194">IF(L293="【あり】",IF(N293="【住宅手当】",AC293,IF(N293="【宿舎借上げ】",AG293,0)),K293)</f>
        <v>0</v>
      </c>
      <c r="U293" s="107">
        <f t="shared" si="183"/>
        <v>0</v>
      </c>
      <c r="V293" s="291"/>
      <c r="X293" s="70" t="str">
        <f t="shared" si="184"/>
        <v>【住宅手当】</v>
      </c>
      <c r="Y293" s="70">
        <f t="shared" si="185"/>
        <v>0.5</v>
      </c>
      <c r="Z293" s="70">
        <f t="shared" si="186"/>
        <v>0</v>
      </c>
      <c r="AA293" s="70">
        <f t="shared" si="187"/>
        <v>0</v>
      </c>
      <c r="AB293" s="77">
        <f t="shared" si="188"/>
        <v>0</v>
      </c>
      <c r="AC293" s="70">
        <f t="shared" si="189"/>
        <v>0</v>
      </c>
      <c r="AD293" s="77">
        <f t="shared" si="190"/>
        <v>0</v>
      </c>
      <c r="AE293" s="70">
        <f t="shared" si="191"/>
        <v>0</v>
      </c>
      <c r="AF293" s="70">
        <f t="shared" si="192"/>
        <v>0</v>
      </c>
      <c r="AG293" s="70">
        <f t="shared" si="193"/>
        <v>0</v>
      </c>
    </row>
    <row r="294" spans="1:33" s="70" customFormat="1" ht="20.5" customHeight="1" x14ac:dyDescent="0.55000000000000004">
      <c r="A294" s="315"/>
      <c r="B294" s="323" t="s">
        <v>101</v>
      </c>
      <c r="C294" s="347" t="str">
        <f>IF('変更シート（２回目）'!D294=0,'変更シート（２回目）'!C294,'変更シート（２回目）'!D294)</f>
        <v/>
      </c>
      <c r="D294" s="329"/>
      <c r="E294" s="90"/>
      <c r="F294" s="102">
        <v>4</v>
      </c>
      <c r="G294" s="104"/>
      <c r="H294" s="105"/>
      <c r="I294" s="106">
        <f t="shared" si="182"/>
        <v>1</v>
      </c>
      <c r="J294" s="118" t="str">
        <f>IF('変更シート（２回目）'!L294="なし",'変更シート（２回目）'!J294,'変更シート（２回目）'!N294)</f>
        <v>【住宅手当】</v>
      </c>
      <c r="K294" s="107">
        <f>'変更シート（２回目）'!T294</f>
        <v>0</v>
      </c>
      <c r="L294" s="300" t="s">
        <v>108</v>
      </c>
      <c r="M294" s="333"/>
      <c r="N294" s="288" t="s">
        <v>20</v>
      </c>
      <c r="O294" s="289"/>
      <c r="P294" s="289"/>
      <c r="Q294" s="289"/>
      <c r="R294" s="289"/>
      <c r="S294" s="290" t="s">
        <v>17</v>
      </c>
      <c r="T294" s="107">
        <f t="shared" si="194"/>
        <v>0</v>
      </c>
      <c r="U294" s="107">
        <f t="shared" si="183"/>
        <v>0</v>
      </c>
      <c r="V294" s="291"/>
      <c r="X294" s="70" t="str">
        <f t="shared" si="184"/>
        <v>【住宅手当】</v>
      </c>
      <c r="Y294" s="70">
        <f t="shared" si="185"/>
        <v>0.5</v>
      </c>
      <c r="Z294" s="70">
        <f t="shared" si="186"/>
        <v>0</v>
      </c>
      <c r="AA294" s="70">
        <f t="shared" si="187"/>
        <v>0</v>
      </c>
      <c r="AB294" s="77">
        <f t="shared" si="188"/>
        <v>0</v>
      </c>
      <c r="AC294" s="70">
        <f t="shared" si="189"/>
        <v>0</v>
      </c>
      <c r="AD294" s="77">
        <f t="shared" si="190"/>
        <v>0</v>
      </c>
      <c r="AE294" s="70">
        <f t="shared" si="191"/>
        <v>0</v>
      </c>
      <c r="AF294" s="70">
        <f t="shared" si="192"/>
        <v>0</v>
      </c>
      <c r="AG294" s="70">
        <f t="shared" si="193"/>
        <v>0</v>
      </c>
    </row>
    <row r="295" spans="1:33" s="70" customFormat="1" ht="20.5" customHeight="1" x14ac:dyDescent="0.55000000000000004">
      <c r="A295" s="315"/>
      <c r="B295" s="324"/>
      <c r="C295" s="348"/>
      <c r="D295" s="330"/>
      <c r="E295" s="89"/>
      <c r="F295" s="102">
        <v>5</v>
      </c>
      <c r="G295" s="104"/>
      <c r="H295" s="105"/>
      <c r="I295" s="106">
        <f t="shared" si="182"/>
        <v>1</v>
      </c>
      <c r="J295" s="118" t="str">
        <f>IF('変更シート（２回目）'!L295="なし",'変更シート（２回目）'!J295,'変更シート（２回目）'!N295)</f>
        <v>【住宅手当】</v>
      </c>
      <c r="K295" s="107">
        <f>'変更シート（２回目）'!T295</f>
        <v>0</v>
      </c>
      <c r="L295" s="300" t="s">
        <v>108</v>
      </c>
      <c r="M295" s="333"/>
      <c r="N295" s="288" t="s">
        <v>20</v>
      </c>
      <c r="O295" s="289"/>
      <c r="P295" s="289"/>
      <c r="Q295" s="289"/>
      <c r="R295" s="289"/>
      <c r="S295" s="290" t="s">
        <v>17</v>
      </c>
      <c r="T295" s="107">
        <f t="shared" si="194"/>
        <v>0</v>
      </c>
      <c r="U295" s="107">
        <f t="shared" si="183"/>
        <v>0</v>
      </c>
      <c r="V295" s="291"/>
      <c r="X295" s="70" t="str">
        <f t="shared" si="184"/>
        <v>【住宅手当】</v>
      </c>
      <c r="Y295" s="70">
        <f t="shared" si="185"/>
        <v>0.5</v>
      </c>
      <c r="Z295" s="70">
        <f t="shared" si="186"/>
        <v>0</v>
      </c>
      <c r="AA295" s="70">
        <f t="shared" si="187"/>
        <v>0</v>
      </c>
      <c r="AB295" s="77">
        <f t="shared" si="188"/>
        <v>0</v>
      </c>
      <c r="AC295" s="70">
        <f t="shared" si="189"/>
        <v>0</v>
      </c>
      <c r="AD295" s="77">
        <f t="shared" si="190"/>
        <v>0</v>
      </c>
      <c r="AE295" s="70">
        <f t="shared" si="191"/>
        <v>0</v>
      </c>
      <c r="AF295" s="70">
        <f t="shared" si="192"/>
        <v>0</v>
      </c>
      <c r="AG295" s="70">
        <f t="shared" si="193"/>
        <v>0</v>
      </c>
    </row>
    <row r="296" spans="1:33" s="70" customFormat="1" ht="20.5" customHeight="1" thickBot="1" x14ac:dyDescent="0.6">
      <c r="A296" s="315"/>
      <c r="B296" s="325"/>
      <c r="C296" s="349"/>
      <c r="D296" s="331"/>
      <c r="E296" s="90"/>
      <c r="F296" s="102">
        <v>6</v>
      </c>
      <c r="G296" s="104"/>
      <c r="H296" s="105"/>
      <c r="I296" s="106">
        <f t="shared" si="182"/>
        <v>1</v>
      </c>
      <c r="J296" s="118" t="str">
        <f>IF('変更シート（２回目）'!L296="なし",'変更シート（２回目）'!J296,'変更シート（２回目）'!N296)</f>
        <v>【住宅手当】</v>
      </c>
      <c r="K296" s="107">
        <f>'変更シート（２回目）'!T296</f>
        <v>0</v>
      </c>
      <c r="L296" s="300" t="s">
        <v>108</v>
      </c>
      <c r="M296" s="333"/>
      <c r="N296" s="288" t="s">
        <v>20</v>
      </c>
      <c r="O296" s="289"/>
      <c r="P296" s="289"/>
      <c r="Q296" s="289"/>
      <c r="R296" s="289"/>
      <c r="S296" s="290" t="s">
        <v>17</v>
      </c>
      <c r="T296" s="107">
        <f t="shared" si="194"/>
        <v>0</v>
      </c>
      <c r="U296" s="107">
        <f t="shared" si="183"/>
        <v>0</v>
      </c>
      <c r="V296" s="291"/>
      <c r="X296" s="70" t="str">
        <f t="shared" si="184"/>
        <v>【住宅手当】</v>
      </c>
      <c r="Y296" s="70">
        <f t="shared" si="185"/>
        <v>0.5</v>
      </c>
      <c r="Z296" s="70">
        <f t="shared" si="186"/>
        <v>0</v>
      </c>
      <c r="AA296" s="70">
        <f t="shared" si="187"/>
        <v>0</v>
      </c>
      <c r="AB296" s="77">
        <f t="shared" si="188"/>
        <v>0</v>
      </c>
      <c r="AC296" s="70">
        <f t="shared" si="189"/>
        <v>0</v>
      </c>
      <c r="AD296" s="77">
        <f t="shared" si="190"/>
        <v>0</v>
      </c>
      <c r="AE296" s="70">
        <f t="shared" si="191"/>
        <v>0</v>
      </c>
      <c r="AF296" s="70">
        <f t="shared" si="192"/>
        <v>0</v>
      </c>
      <c r="AG296" s="70">
        <f t="shared" si="193"/>
        <v>0</v>
      </c>
    </row>
    <row r="297" spans="1:33" s="70" customFormat="1" ht="20.5" customHeight="1" x14ac:dyDescent="0.55000000000000004">
      <c r="A297" s="338"/>
      <c r="B297" s="99"/>
      <c r="C297" s="99"/>
      <c r="D297" s="99"/>
      <c r="E297" s="97"/>
      <c r="F297" s="102">
        <v>7</v>
      </c>
      <c r="G297" s="104"/>
      <c r="H297" s="105"/>
      <c r="I297" s="106">
        <f t="shared" si="182"/>
        <v>1</v>
      </c>
      <c r="J297" s="118" t="str">
        <f>IF('変更シート（２回目）'!L297="なし",'変更シート（２回目）'!J297,'変更シート（２回目）'!N297)</f>
        <v>【住宅手当】</v>
      </c>
      <c r="K297" s="107">
        <f>'変更シート（２回目）'!T297</f>
        <v>0</v>
      </c>
      <c r="L297" s="300" t="s">
        <v>108</v>
      </c>
      <c r="M297" s="333"/>
      <c r="N297" s="288" t="s">
        <v>20</v>
      </c>
      <c r="O297" s="289"/>
      <c r="P297" s="289"/>
      <c r="Q297" s="289"/>
      <c r="R297" s="289"/>
      <c r="S297" s="290" t="s">
        <v>17</v>
      </c>
      <c r="T297" s="107">
        <f t="shared" si="194"/>
        <v>0</v>
      </c>
      <c r="U297" s="107">
        <f t="shared" si="183"/>
        <v>0</v>
      </c>
      <c r="V297" s="291"/>
      <c r="X297" s="70" t="str">
        <f t="shared" si="184"/>
        <v>【住宅手当】</v>
      </c>
      <c r="Y297" s="70">
        <f t="shared" si="185"/>
        <v>0.5</v>
      </c>
      <c r="Z297" s="70">
        <f t="shared" si="186"/>
        <v>0</v>
      </c>
      <c r="AA297" s="70">
        <f t="shared" si="187"/>
        <v>0</v>
      </c>
      <c r="AB297" s="77">
        <f t="shared" si="188"/>
        <v>0</v>
      </c>
      <c r="AC297" s="70">
        <f t="shared" si="189"/>
        <v>0</v>
      </c>
      <c r="AD297" s="77">
        <f t="shared" si="190"/>
        <v>0</v>
      </c>
      <c r="AE297" s="70">
        <f t="shared" si="191"/>
        <v>0</v>
      </c>
      <c r="AF297" s="70">
        <f t="shared" si="192"/>
        <v>0</v>
      </c>
      <c r="AG297" s="70">
        <f t="shared" si="193"/>
        <v>0</v>
      </c>
    </row>
    <row r="298" spans="1:33" s="70" customFormat="1" ht="20.5" customHeight="1" thickBot="1" x14ac:dyDescent="0.6">
      <c r="A298" s="338"/>
      <c r="B298" s="100"/>
      <c r="C298" s="100"/>
      <c r="D298" s="100"/>
      <c r="E298" s="98"/>
      <c r="F298" s="102">
        <v>8</v>
      </c>
      <c r="G298" s="104"/>
      <c r="H298" s="105"/>
      <c r="I298" s="106">
        <f t="shared" si="182"/>
        <v>1</v>
      </c>
      <c r="J298" s="118" t="str">
        <f>IF('変更シート（２回目）'!L298="なし",'変更シート（２回目）'!J298,'変更シート（２回目）'!N298)</f>
        <v>【住宅手当】</v>
      </c>
      <c r="K298" s="107">
        <f>'変更シート（２回目）'!T298</f>
        <v>0</v>
      </c>
      <c r="L298" s="300" t="s">
        <v>108</v>
      </c>
      <c r="M298" s="333"/>
      <c r="N298" s="288" t="s">
        <v>20</v>
      </c>
      <c r="O298" s="289"/>
      <c r="P298" s="289"/>
      <c r="Q298" s="289"/>
      <c r="R298" s="289"/>
      <c r="S298" s="290" t="s">
        <v>17</v>
      </c>
      <c r="T298" s="107">
        <f t="shared" si="194"/>
        <v>0</v>
      </c>
      <c r="U298" s="107">
        <f t="shared" si="183"/>
        <v>0</v>
      </c>
      <c r="V298" s="291"/>
      <c r="X298" s="70" t="str">
        <f t="shared" si="184"/>
        <v>【住宅手当】</v>
      </c>
      <c r="Y298" s="70">
        <f t="shared" si="185"/>
        <v>0.5</v>
      </c>
      <c r="Z298" s="70">
        <f t="shared" si="186"/>
        <v>0</v>
      </c>
      <c r="AA298" s="70">
        <f t="shared" si="187"/>
        <v>0</v>
      </c>
      <c r="AB298" s="77">
        <f t="shared" si="188"/>
        <v>0</v>
      </c>
      <c r="AC298" s="70">
        <f t="shared" si="189"/>
        <v>0</v>
      </c>
      <c r="AD298" s="77">
        <f t="shared" si="190"/>
        <v>0</v>
      </c>
      <c r="AE298" s="70">
        <f t="shared" si="191"/>
        <v>0</v>
      </c>
      <c r="AF298" s="70">
        <f t="shared" si="192"/>
        <v>0</v>
      </c>
      <c r="AG298" s="70">
        <f t="shared" si="193"/>
        <v>0</v>
      </c>
    </row>
    <row r="299" spans="1:33" s="70" customFormat="1" ht="20.5" customHeight="1" thickBot="1" x14ac:dyDescent="0.6">
      <c r="A299" s="315"/>
      <c r="B299" s="172" t="str">
        <f>IF(D292=0,C292,D292)</f>
        <v/>
      </c>
      <c r="C299" s="173" t="s">
        <v>164</v>
      </c>
      <c r="D299" s="174"/>
      <c r="E299" s="89"/>
      <c r="F299" s="102">
        <v>9</v>
      </c>
      <c r="G299" s="104"/>
      <c r="H299" s="105"/>
      <c r="I299" s="106">
        <f t="shared" si="182"/>
        <v>1</v>
      </c>
      <c r="J299" s="118" t="str">
        <f>IF('変更シート（２回目）'!L299="なし",'変更シート（２回目）'!J299,'変更シート（２回目）'!N299)</f>
        <v>【住宅手当】</v>
      </c>
      <c r="K299" s="107">
        <f>'変更シート（２回目）'!T299</f>
        <v>0</v>
      </c>
      <c r="L299" s="300" t="s">
        <v>108</v>
      </c>
      <c r="M299" s="333"/>
      <c r="N299" s="288" t="s">
        <v>20</v>
      </c>
      <c r="O299" s="289"/>
      <c r="P299" s="289"/>
      <c r="Q299" s="289"/>
      <c r="R299" s="289"/>
      <c r="S299" s="290" t="s">
        <v>17</v>
      </c>
      <c r="T299" s="107">
        <f t="shared" si="194"/>
        <v>0</v>
      </c>
      <c r="U299" s="107">
        <f t="shared" si="183"/>
        <v>0</v>
      </c>
      <c r="V299" s="291"/>
      <c r="X299" s="70" t="str">
        <f t="shared" si="184"/>
        <v>【住宅手当】</v>
      </c>
      <c r="Y299" s="70">
        <f t="shared" si="185"/>
        <v>0.5</v>
      </c>
      <c r="Z299" s="70">
        <f t="shared" si="186"/>
        <v>0</v>
      </c>
      <c r="AA299" s="70">
        <f t="shared" si="187"/>
        <v>0</v>
      </c>
      <c r="AB299" s="77">
        <f t="shared" si="188"/>
        <v>0</v>
      </c>
      <c r="AC299" s="70">
        <f t="shared" si="189"/>
        <v>0</v>
      </c>
      <c r="AD299" s="77">
        <f t="shared" si="190"/>
        <v>0</v>
      </c>
      <c r="AE299" s="70">
        <f t="shared" si="191"/>
        <v>0</v>
      </c>
      <c r="AF299" s="70">
        <f t="shared" si="192"/>
        <v>0</v>
      </c>
      <c r="AG299" s="70">
        <f t="shared" si="193"/>
        <v>0</v>
      </c>
    </row>
    <row r="300" spans="1:33" s="70" customFormat="1" ht="20.5" customHeight="1" thickBot="1" x14ac:dyDescent="0.6">
      <c r="A300" s="315"/>
      <c r="B300" s="174" t="s">
        <v>5</v>
      </c>
      <c r="C300" s="175">
        <f>'変更シート（２回目）'!D300</f>
        <v>12</v>
      </c>
      <c r="D300" s="176">
        <f>COUNTIF(X291:X302,"&lt;&gt;【補助対象外】")</f>
        <v>12</v>
      </c>
      <c r="E300" s="90"/>
      <c r="F300" s="102">
        <v>10</v>
      </c>
      <c r="G300" s="104"/>
      <c r="H300" s="105"/>
      <c r="I300" s="106">
        <f t="shared" si="182"/>
        <v>1</v>
      </c>
      <c r="J300" s="118" t="str">
        <f>IF('変更シート（２回目）'!L300="なし",'変更シート（２回目）'!J300,'変更シート（２回目）'!N300)</f>
        <v>【住宅手当】</v>
      </c>
      <c r="K300" s="107">
        <f>'変更シート（２回目）'!T300</f>
        <v>0</v>
      </c>
      <c r="L300" s="300" t="s">
        <v>108</v>
      </c>
      <c r="M300" s="333"/>
      <c r="N300" s="288" t="s">
        <v>20</v>
      </c>
      <c r="O300" s="289"/>
      <c r="P300" s="289"/>
      <c r="Q300" s="289"/>
      <c r="R300" s="289"/>
      <c r="S300" s="290" t="s">
        <v>17</v>
      </c>
      <c r="T300" s="107">
        <f t="shared" si="194"/>
        <v>0</v>
      </c>
      <c r="U300" s="107">
        <f t="shared" si="183"/>
        <v>0</v>
      </c>
      <c r="V300" s="291"/>
      <c r="X300" s="70" t="str">
        <f t="shared" si="184"/>
        <v>【住宅手当】</v>
      </c>
      <c r="Y300" s="70">
        <f t="shared" si="185"/>
        <v>0.5</v>
      </c>
      <c r="Z300" s="70">
        <f t="shared" si="186"/>
        <v>0</v>
      </c>
      <c r="AA300" s="70">
        <f t="shared" si="187"/>
        <v>0</v>
      </c>
      <c r="AB300" s="77">
        <f t="shared" si="188"/>
        <v>0</v>
      </c>
      <c r="AC300" s="70">
        <f t="shared" si="189"/>
        <v>0</v>
      </c>
      <c r="AD300" s="77">
        <f t="shared" si="190"/>
        <v>0</v>
      </c>
      <c r="AE300" s="70">
        <f t="shared" si="191"/>
        <v>0</v>
      </c>
      <c r="AF300" s="70">
        <f t="shared" si="192"/>
        <v>0</v>
      </c>
      <c r="AG300" s="70">
        <f t="shared" si="193"/>
        <v>0</v>
      </c>
    </row>
    <row r="301" spans="1:33" s="70" customFormat="1" ht="20.5" customHeight="1" thickBot="1" x14ac:dyDescent="0.6">
      <c r="A301" s="315"/>
      <c r="B301" s="89" t="s">
        <v>114</v>
      </c>
      <c r="C301" s="182">
        <f>ROUNDDOWN(SUM(K291:K302),-3)</f>
        <v>0</v>
      </c>
      <c r="D301" s="177">
        <f>ROUNDDOWN(SUM(T291:T302),-3)</f>
        <v>0</v>
      </c>
      <c r="E301" s="89"/>
      <c r="F301" s="102">
        <v>11</v>
      </c>
      <c r="G301" s="104"/>
      <c r="H301" s="105"/>
      <c r="I301" s="106">
        <f t="shared" si="182"/>
        <v>1</v>
      </c>
      <c r="J301" s="118" t="str">
        <f>IF('変更シート（２回目）'!L301="なし",'変更シート（２回目）'!J301,'変更シート（２回目）'!N301)</f>
        <v>【住宅手当】</v>
      </c>
      <c r="K301" s="107">
        <f>'変更シート（２回目）'!T301</f>
        <v>0</v>
      </c>
      <c r="L301" s="300" t="s">
        <v>108</v>
      </c>
      <c r="M301" s="333"/>
      <c r="N301" s="288" t="s">
        <v>20</v>
      </c>
      <c r="O301" s="289"/>
      <c r="P301" s="289"/>
      <c r="Q301" s="289"/>
      <c r="R301" s="289"/>
      <c r="S301" s="290" t="s">
        <v>17</v>
      </c>
      <c r="T301" s="107">
        <f t="shared" si="194"/>
        <v>0</v>
      </c>
      <c r="U301" s="107">
        <f t="shared" si="183"/>
        <v>0</v>
      </c>
      <c r="V301" s="291"/>
      <c r="X301" s="70" t="str">
        <f t="shared" si="184"/>
        <v>【住宅手当】</v>
      </c>
      <c r="Y301" s="70">
        <f t="shared" si="185"/>
        <v>0.5</v>
      </c>
      <c r="Z301" s="70">
        <f t="shared" si="186"/>
        <v>0</v>
      </c>
      <c r="AA301" s="70">
        <f t="shared" si="187"/>
        <v>0</v>
      </c>
      <c r="AB301" s="77">
        <f t="shared" si="188"/>
        <v>0</v>
      </c>
      <c r="AC301" s="70">
        <f t="shared" si="189"/>
        <v>0</v>
      </c>
      <c r="AD301" s="77">
        <f t="shared" si="190"/>
        <v>0</v>
      </c>
      <c r="AE301" s="70">
        <f t="shared" si="191"/>
        <v>0</v>
      </c>
      <c r="AF301" s="70">
        <f t="shared" si="192"/>
        <v>0</v>
      </c>
      <c r="AG301" s="70">
        <f t="shared" si="193"/>
        <v>0</v>
      </c>
    </row>
    <row r="302" spans="1:33" s="70" customFormat="1" ht="20.5" customHeight="1" thickBot="1" x14ac:dyDescent="0.6">
      <c r="A302" s="315"/>
      <c r="B302" s="183" t="s">
        <v>115</v>
      </c>
      <c r="C302" s="178"/>
      <c r="D302" s="179">
        <f>D301-C301</f>
        <v>0</v>
      </c>
      <c r="E302" s="90"/>
      <c r="F302" s="108">
        <v>12</v>
      </c>
      <c r="G302" s="109"/>
      <c r="H302" s="110"/>
      <c r="I302" s="111">
        <f t="shared" si="182"/>
        <v>1</v>
      </c>
      <c r="J302" s="120" t="str">
        <f>IF('変更シート（２回目）'!L302="なし",'変更シート（２回目）'!J302,'変更シート（２回目）'!N302)</f>
        <v>【住宅手当】</v>
      </c>
      <c r="K302" s="112">
        <f>'変更シート（２回目）'!T302</f>
        <v>0</v>
      </c>
      <c r="L302" s="303" t="s">
        <v>108</v>
      </c>
      <c r="M302" s="334"/>
      <c r="N302" s="295" t="s">
        <v>20</v>
      </c>
      <c r="O302" s="296"/>
      <c r="P302" s="296"/>
      <c r="Q302" s="296"/>
      <c r="R302" s="296"/>
      <c r="S302" s="297" t="s">
        <v>17</v>
      </c>
      <c r="T302" s="112">
        <f t="shared" si="194"/>
        <v>0</v>
      </c>
      <c r="U302" s="112">
        <f t="shared" si="183"/>
        <v>0</v>
      </c>
      <c r="V302" s="298"/>
      <c r="X302" s="70" t="str">
        <f t="shared" si="184"/>
        <v>【住宅手当】</v>
      </c>
      <c r="Y302" s="70">
        <f t="shared" si="185"/>
        <v>0.5</v>
      </c>
      <c r="Z302" s="70">
        <f t="shared" si="186"/>
        <v>0</v>
      </c>
      <c r="AA302" s="70">
        <f t="shared" si="187"/>
        <v>0</v>
      </c>
      <c r="AB302" s="77">
        <f t="shared" si="188"/>
        <v>0</v>
      </c>
      <c r="AC302" s="70">
        <f t="shared" si="189"/>
        <v>0</v>
      </c>
      <c r="AD302" s="77">
        <f t="shared" si="190"/>
        <v>0</v>
      </c>
      <c r="AE302" s="70">
        <f t="shared" si="191"/>
        <v>0</v>
      </c>
      <c r="AF302" s="70">
        <f t="shared" si="192"/>
        <v>0</v>
      </c>
      <c r="AG302" s="70">
        <f t="shared" si="193"/>
        <v>0</v>
      </c>
    </row>
    <row r="303" spans="1:33" s="70" customFormat="1" ht="3.65" customHeight="1" x14ac:dyDescent="0.55000000000000004">
      <c r="A303" s="147"/>
      <c r="B303" s="91"/>
      <c r="C303" s="71"/>
      <c r="D303" s="151"/>
      <c r="E303" s="92"/>
      <c r="F303" s="71"/>
      <c r="G303" s="93"/>
      <c r="H303" s="93"/>
      <c r="I303" s="94"/>
      <c r="J303" s="156"/>
      <c r="K303" s="95"/>
      <c r="L303" s="156"/>
      <c r="M303" s="157"/>
      <c r="N303" s="267"/>
      <c r="O303" s="268"/>
      <c r="P303" s="268"/>
      <c r="Q303" s="268"/>
      <c r="R303" s="268"/>
      <c r="S303" s="267"/>
      <c r="T303" s="95"/>
      <c r="U303" s="95"/>
      <c r="V303" s="96"/>
      <c r="AB303" s="77"/>
      <c r="AD303" s="77"/>
    </row>
    <row r="304" spans="1:33" s="70" customFormat="1" ht="3.65" customHeight="1" x14ac:dyDescent="0.55000000000000004">
      <c r="A304" s="147"/>
      <c r="B304" s="91"/>
      <c r="C304" s="71"/>
      <c r="D304" s="151"/>
      <c r="E304" s="92"/>
      <c r="F304" s="71"/>
      <c r="G304" s="93"/>
      <c r="H304" s="93"/>
      <c r="I304" s="94"/>
      <c r="J304" s="156"/>
      <c r="K304" s="95"/>
      <c r="L304" s="156"/>
      <c r="M304" s="157"/>
      <c r="N304" s="267"/>
      <c r="O304" s="268"/>
      <c r="P304" s="268"/>
      <c r="Q304" s="268"/>
      <c r="R304" s="268"/>
      <c r="S304" s="267"/>
      <c r="T304" s="95"/>
      <c r="U304" s="95"/>
      <c r="V304" s="96"/>
      <c r="AB304" s="77"/>
      <c r="AD304" s="77"/>
    </row>
    <row r="305" spans="1:33" s="70" customFormat="1" ht="3.65" customHeight="1" thickBot="1" x14ac:dyDescent="0.6">
      <c r="A305" s="147"/>
      <c r="B305" s="91"/>
      <c r="C305" s="71"/>
      <c r="D305" s="151"/>
      <c r="E305" s="92"/>
      <c r="F305" s="71"/>
      <c r="G305" s="93"/>
      <c r="H305" s="93"/>
      <c r="I305" s="94"/>
      <c r="J305" s="156"/>
      <c r="K305" s="95"/>
      <c r="L305" s="156"/>
      <c r="M305" s="157"/>
      <c r="N305" s="267"/>
      <c r="O305" s="268"/>
      <c r="P305" s="268"/>
      <c r="Q305" s="268"/>
      <c r="R305" s="268"/>
      <c r="S305" s="267"/>
      <c r="T305" s="95"/>
      <c r="U305" s="95"/>
      <c r="V305" s="96"/>
      <c r="AB305" s="77"/>
      <c r="AD305" s="77"/>
    </row>
    <row r="306" spans="1:33" s="70" customFormat="1" ht="3.65" customHeight="1" x14ac:dyDescent="0.55000000000000004">
      <c r="A306" s="147"/>
      <c r="B306" s="162"/>
      <c r="C306" s="164"/>
      <c r="D306" s="161"/>
      <c r="E306" s="163"/>
      <c r="F306" s="164"/>
      <c r="G306" s="165"/>
      <c r="H306" s="165"/>
      <c r="I306" s="166"/>
      <c r="J306" s="180"/>
      <c r="K306" s="167"/>
      <c r="L306" s="180"/>
      <c r="M306" s="181"/>
      <c r="N306" s="269"/>
      <c r="O306" s="270"/>
      <c r="P306" s="270"/>
      <c r="Q306" s="270"/>
      <c r="R306" s="270"/>
      <c r="S306" s="269"/>
      <c r="T306" s="167"/>
      <c r="U306" s="167"/>
      <c r="V306" s="168"/>
      <c r="AB306" s="77"/>
      <c r="AD306" s="77"/>
    </row>
    <row r="307" spans="1:33" s="70" customFormat="1" ht="3.65" customHeight="1" x14ac:dyDescent="0.55000000000000004">
      <c r="A307" s="147"/>
      <c r="B307" s="91"/>
      <c r="C307" s="71"/>
      <c r="D307" s="151"/>
      <c r="E307" s="92"/>
      <c r="F307" s="71"/>
      <c r="G307" s="93"/>
      <c r="H307" s="93"/>
      <c r="I307" s="94"/>
      <c r="J307" s="156"/>
      <c r="K307" s="95"/>
      <c r="L307" s="156"/>
      <c r="M307" s="157"/>
      <c r="N307" s="267"/>
      <c r="O307" s="268"/>
      <c r="P307" s="268"/>
      <c r="Q307" s="268"/>
      <c r="R307" s="268"/>
      <c r="S307" s="267"/>
      <c r="T307" s="95"/>
      <c r="U307" s="95"/>
      <c r="V307" s="96"/>
      <c r="AB307" s="77"/>
      <c r="AD307" s="77"/>
    </row>
    <row r="308" spans="1:33" s="70" customFormat="1" ht="3.65" customHeight="1" x14ac:dyDescent="0.55000000000000004">
      <c r="A308" s="147"/>
      <c r="B308" s="91"/>
      <c r="C308" s="71"/>
      <c r="D308" s="151"/>
      <c r="E308" s="92"/>
      <c r="F308" s="71"/>
      <c r="G308" s="93"/>
      <c r="H308" s="93"/>
      <c r="I308" s="94"/>
      <c r="J308" s="156"/>
      <c r="K308" s="95"/>
      <c r="L308" s="156"/>
      <c r="M308" s="157"/>
      <c r="N308" s="267"/>
      <c r="O308" s="268"/>
      <c r="P308" s="268"/>
      <c r="Q308" s="268"/>
      <c r="R308" s="268"/>
      <c r="S308" s="267"/>
      <c r="T308" s="95"/>
      <c r="U308" s="95"/>
      <c r="V308" s="96"/>
      <c r="AB308" s="77"/>
      <c r="AD308" s="77"/>
    </row>
    <row r="309" spans="1:33" ht="20" thickBot="1" x14ac:dyDescent="0.5">
      <c r="B309" s="6"/>
      <c r="C309" s="6"/>
      <c r="D309" s="122" t="str">
        <f>'変更シート（２回目）'!D309</f>
        <v>16人目</v>
      </c>
      <c r="E309" s="6"/>
      <c r="F309" s="6"/>
      <c r="N309" s="155"/>
      <c r="O309" s="154"/>
      <c r="P309" s="154"/>
      <c r="Q309" s="154"/>
      <c r="R309" s="154"/>
      <c r="S309" s="154"/>
      <c r="T309" s="154"/>
      <c r="U309" s="154"/>
      <c r="V309" s="155"/>
    </row>
    <row r="310" spans="1:33" s="70" customFormat="1" ht="48" customHeight="1" thickBot="1" x14ac:dyDescent="0.6">
      <c r="A310" s="78"/>
      <c r="B310" s="83" t="s">
        <v>94</v>
      </c>
      <c r="C310" s="83" t="s">
        <v>105</v>
      </c>
      <c r="D310" s="114" t="s">
        <v>107</v>
      </c>
      <c r="E310" s="88"/>
      <c r="F310" s="83" t="s">
        <v>93</v>
      </c>
      <c r="G310" s="84" t="s">
        <v>66</v>
      </c>
      <c r="H310" s="84" t="s">
        <v>67</v>
      </c>
      <c r="I310" s="81" t="s">
        <v>73</v>
      </c>
      <c r="J310" s="116" t="s">
        <v>173</v>
      </c>
      <c r="K310" s="116" t="s">
        <v>171</v>
      </c>
      <c r="L310" s="116" t="s">
        <v>109</v>
      </c>
      <c r="M310" s="116"/>
      <c r="N310" s="84" t="s">
        <v>75</v>
      </c>
      <c r="O310" s="84" t="s">
        <v>69</v>
      </c>
      <c r="P310" s="84" t="s">
        <v>68</v>
      </c>
      <c r="Q310" s="84" t="s">
        <v>70</v>
      </c>
      <c r="R310" s="84" t="s">
        <v>71</v>
      </c>
      <c r="S310" s="84" t="s">
        <v>15</v>
      </c>
      <c r="T310" s="121" t="s">
        <v>113</v>
      </c>
      <c r="U310" s="80" t="s">
        <v>74</v>
      </c>
      <c r="V310" s="69" t="s">
        <v>116</v>
      </c>
      <c r="Y310" s="70" t="s">
        <v>54</v>
      </c>
      <c r="Z310" s="70" t="s">
        <v>79</v>
      </c>
      <c r="AA310" s="70" t="s">
        <v>56</v>
      </c>
      <c r="AB310" s="70" t="s">
        <v>57</v>
      </c>
      <c r="AC310" s="71" t="s">
        <v>58</v>
      </c>
      <c r="AD310" s="70" t="s">
        <v>59</v>
      </c>
      <c r="AE310" s="70" t="s">
        <v>60</v>
      </c>
      <c r="AF310" s="70" t="s">
        <v>61</v>
      </c>
      <c r="AG310" s="70" t="s">
        <v>62</v>
      </c>
    </row>
    <row r="311" spans="1:33" s="70" customFormat="1" ht="20.5" customHeight="1" x14ac:dyDescent="0.55000000000000004">
      <c r="A311" s="315"/>
      <c r="B311" s="72" t="s">
        <v>96</v>
      </c>
      <c r="C311" s="184" t="str">
        <f>IF('変更シート（２回目）'!D311=0,'変更シート（２回目）'!C311,'変更シート（２回目）'!D311)</f>
        <v/>
      </c>
      <c r="D311" s="304"/>
      <c r="E311" s="89"/>
      <c r="F311" s="87">
        <v>1</v>
      </c>
      <c r="G311" s="73"/>
      <c r="H311" s="74"/>
      <c r="I311" s="75">
        <f t="shared" ref="I311:I322" si="195">IF(H311-G311+1&lt;10,IF(H311-G311+1&gt;0,H311-G311+1,"✕"),"✕")</f>
        <v>1</v>
      </c>
      <c r="J311" s="119" t="str">
        <f>IF('変更シート（２回目）'!L311="なし",'変更シート（２回目）'!J311,'変更シート（２回目）'!N311)</f>
        <v>【住宅手当】</v>
      </c>
      <c r="K311" s="117">
        <f>'変更シート（２回目）'!T311</f>
        <v>0</v>
      </c>
      <c r="L311" s="300" t="s">
        <v>108</v>
      </c>
      <c r="M311" s="332" t="s">
        <v>110</v>
      </c>
      <c r="N311" s="283" t="s">
        <v>20</v>
      </c>
      <c r="O311" s="284"/>
      <c r="P311" s="284"/>
      <c r="Q311" s="284"/>
      <c r="R311" s="284"/>
      <c r="S311" s="285" t="s">
        <v>17</v>
      </c>
      <c r="T311" s="76">
        <f>IF(L311="【あり】",IF(N311="【住宅手当】",AC311,IF(N311="【宿舎借上げ】",AG311,0)),K311)</f>
        <v>0</v>
      </c>
      <c r="U311" s="76">
        <f t="shared" ref="U311:U322" si="196">I311*T311</f>
        <v>0</v>
      </c>
      <c r="V311" s="286"/>
      <c r="X311" s="70" t="str">
        <f t="shared" ref="X311:X322" si="197">IF(L311="【あり】",N311,J311)</f>
        <v>【住宅手当】</v>
      </c>
      <c r="Y311" s="70">
        <f t="shared" ref="Y311:Y322" si="198">IF(S311="標準エリア",1/2,(IF(S311="加算エリア",2/3,0)))</f>
        <v>0.5</v>
      </c>
      <c r="Z311" s="70">
        <f t="shared" ref="Z311:Z322" si="199">P311*Y311</f>
        <v>0</v>
      </c>
      <c r="AA311" s="70">
        <f t="shared" ref="AA311:AA322" si="200">IF(Z311&gt;=(IF(S311="標準エリア",10000,IF(S311="加算エリア",14000,0))),IF(S311="標準エリア",10000,IF(S311="加算エリア",14000,0)),Z311)</f>
        <v>0</v>
      </c>
      <c r="AB311" s="77">
        <f t="shared" ref="AB311:AB322" si="201">O311-P311</f>
        <v>0</v>
      </c>
      <c r="AC311" s="70">
        <f t="shared" ref="AC311:AC322" si="202">IF(AA311&gt;=AB311,AB311,AA311)</f>
        <v>0</v>
      </c>
      <c r="AD311" s="77">
        <f t="shared" ref="AD311:AD322" si="203">Q311-R311</f>
        <v>0</v>
      </c>
      <c r="AE311" s="70">
        <f t="shared" ref="AE311:AE322" si="204">AD311*Y311</f>
        <v>0</v>
      </c>
      <c r="AF311" s="70">
        <f t="shared" ref="AF311:AF322" si="205">IF(AE311&gt;=(IF(S311="標準エリア",10000,14000)),(IF(S311="標準エリア",10000,14000)),AE311)</f>
        <v>0</v>
      </c>
      <c r="AG311" s="70">
        <f t="shared" ref="AG311:AG322" si="206">IF(AF311&gt;=R311,R311,AF311)</f>
        <v>0</v>
      </c>
    </row>
    <row r="312" spans="1:33" s="70" customFormat="1" ht="20.5" customHeight="1" x14ac:dyDescent="0.55000000000000004">
      <c r="A312" s="315"/>
      <c r="B312" s="101" t="s">
        <v>97</v>
      </c>
      <c r="C312" s="102" t="str">
        <f>IF('変更シート（２回目）'!D312=0,'変更シート（２回目）'!C312,'変更シート（２回目）'!D312)</f>
        <v/>
      </c>
      <c r="D312" s="301"/>
      <c r="E312" s="90"/>
      <c r="F312" s="102">
        <v>2</v>
      </c>
      <c r="G312" s="104"/>
      <c r="H312" s="105"/>
      <c r="I312" s="106">
        <f t="shared" si="195"/>
        <v>1</v>
      </c>
      <c r="J312" s="118" t="str">
        <f>IF('変更シート（２回目）'!L312="なし",'変更シート（２回目）'!J312,'変更シート（２回目）'!N312)</f>
        <v>【住宅手当】</v>
      </c>
      <c r="K312" s="107">
        <f>'変更シート（２回目）'!T312</f>
        <v>0</v>
      </c>
      <c r="L312" s="300" t="s">
        <v>108</v>
      </c>
      <c r="M312" s="333"/>
      <c r="N312" s="288" t="s">
        <v>20</v>
      </c>
      <c r="O312" s="289"/>
      <c r="P312" s="289"/>
      <c r="Q312" s="289"/>
      <c r="R312" s="289"/>
      <c r="S312" s="290" t="s">
        <v>17</v>
      </c>
      <c r="T312" s="107">
        <f>IF(L312="【あり】",IF(N312="【住宅手当】",AC312,IF(N312="【宿舎借上げ】",AG312,0)),K312)</f>
        <v>0</v>
      </c>
      <c r="U312" s="107">
        <f t="shared" si="196"/>
        <v>0</v>
      </c>
      <c r="V312" s="291"/>
      <c r="X312" s="70" t="str">
        <f t="shared" si="197"/>
        <v>【住宅手当】</v>
      </c>
      <c r="Y312" s="70">
        <f t="shared" si="198"/>
        <v>0.5</v>
      </c>
      <c r="Z312" s="70">
        <f t="shared" si="199"/>
        <v>0</v>
      </c>
      <c r="AA312" s="70">
        <f t="shared" si="200"/>
        <v>0</v>
      </c>
      <c r="AB312" s="77">
        <f t="shared" si="201"/>
        <v>0</v>
      </c>
      <c r="AC312" s="70">
        <f t="shared" si="202"/>
        <v>0</v>
      </c>
      <c r="AD312" s="77">
        <f t="shared" si="203"/>
        <v>0</v>
      </c>
      <c r="AE312" s="70">
        <f t="shared" si="204"/>
        <v>0</v>
      </c>
      <c r="AF312" s="70">
        <f t="shared" si="205"/>
        <v>0</v>
      </c>
      <c r="AG312" s="70">
        <f t="shared" si="206"/>
        <v>0</v>
      </c>
    </row>
    <row r="313" spans="1:33" s="70" customFormat="1" ht="20.5" customHeight="1" x14ac:dyDescent="0.55000000000000004">
      <c r="A313" s="315"/>
      <c r="B313" s="101" t="s">
        <v>106</v>
      </c>
      <c r="C313" s="103" t="str">
        <f>IF('変更シート（２回目）'!D313=0,'変更シート（２回目）'!C313,'変更シート（２回目）'!D313)</f>
        <v/>
      </c>
      <c r="D313" s="301"/>
      <c r="E313" s="89"/>
      <c r="F313" s="102">
        <v>3</v>
      </c>
      <c r="G313" s="104"/>
      <c r="H313" s="105"/>
      <c r="I313" s="106">
        <f t="shared" si="195"/>
        <v>1</v>
      </c>
      <c r="J313" s="118" t="str">
        <f>IF('変更シート（２回目）'!L313="なし",'変更シート（２回目）'!J313,'変更シート（２回目）'!N313)</f>
        <v>【住宅手当】</v>
      </c>
      <c r="K313" s="107">
        <f>'変更シート（２回目）'!T313</f>
        <v>0</v>
      </c>
      <c r="L313" s="300" t="s">
        <v>108</v>
      </c>
      <c r="M313" s="333"/>
      <c r="N313" s="288" t="s">
        <v>20</v>
      </c>
      <c r="O313" s="289"/>
      <c r="P313" s="289"/>
      <c r="Q313" s="289"/>
      <c r="R313" s="289"/>
      <c r="S313" s="290" t="s">
        <v>17</v>
      </c>
      <c r="T313" s="107">
        <f t="shared" ref="T313:T322" si="207">IF(L313="【あり】",IF(N313="【住宅手当】",AC313,IF(N313="【宿舎借上げ】",AG313,0)),K313)</f>
        <v>0</v>
      </c>
      <c r="U313" s="107">
        <f t="shared" si="196"/>
        <v>0</v>
      </c>
      <c r="V313" s="291"/>
      <c r="X313" s="70" t="str">
        <f t="shared" si="197"/>
        <v>【住宅手当】</v>
      </c>
      <c r="Y313" s="70">
        <f t="shared" si="198"/>
        <v>0.5</v>
      </c>
      <c r="Z313" s="70">
        <f t="shared" si="199"/>
        <v>0</v>
      </c>
      <c r="AA313" s="70">
        <f t="shared" si="200"/>
        <v>0</v>
      </c>
      <c r="AB313" s="77">
        <f t="shared" si="201"/>
        <v>0</v>
      </c>
      <c r="AC313" s="70">
        <f t="shared" si="202"/>
        <v>0</v>
      </c>
      <c r="AD313" s="77">
        <f t="shared" si="203"/>
        <v>0</v>
      </c>
      <c r="AE313" s="70">
        <f t="shared" si="204"/>
        <v>0</v>
      </c>
      <c r="AF313" s="70">
        <f t="shared" si="205"/>
        <v>0</v>
      </c>
      <c r="AG313" s="70">
        <f t="shared" si="206"/>
        <v>0</v>
      </c>
    </row>
    <row r="314" spans="1:33" s="70" customFormat="1" ht="20.5" customHeight="1" x14ac:dyDescent="0.55000000000000004">
      <c r="A314" s="315"/>
      <c r="B314" s="323" t="s">
        <v>101</v>
      </c>
      <c r="C314" s="347" t="str">
        <f>IF('変更シート（２回目）'!D314=0,'変更シート（２回目）'!C314,'変更シート（２回目）'!D314)</f>
        <v/>
      </c>
      <c r="D314" s="329"/>
      <c r="E314" s="90"/>
      <c r="F314" s="102">
        <v>4</v>
      </c>
      <c r="G314" s="104"/>
      <c r="H314" s="105"/>
      <c r="I314" s="106">
        <f t="shared" si="195"/>
        <v>1</v>
      </c>
      <c r="J314" s="118" t="str">
        <f>IF('変更シート（２回目）'!L314="なし",'変更シート（２回目）'!J314,'変更シート（２回目）'!N314)</f>
        <v>【住宅手当】</v>
      </c>
      <c r="K314" s="107">
        <f>'変更シート（２回目）'!T314</f>
        <v>0</v>
      </c>
      <c r="L314" s="300" t="s">
        <v>108</v>
      </c>
      <c r="M314" s="333"/>
      <c r="N314" s="288" t="s">
        <v>20</v>
      </c>
      <c r="O314" s="289"/>
      <c r="P314" s="289"/>
      <c r="Q314" s="289"/>
      <c r="R314" s="289"/>
      <c r="S314" s="290" t="s">
        <v>17</v>
      </c>
      <c r="T314" s="107">
        <f t="shared" si="207"/>
        <v>0</v>
      </c>
      <c r="U314" s="107">
        <f t="shared" si="196"/>
        <v>0</v>
      </c>
      <c r="V314" s="291"/>
      <c r="X314" s="70" t="str">
        <f t="shared" si="197"/>
        <v>【住宅手当】</v>
      </c>
      <c r="Y314" s="70">
        <f t="shared" si="198"/>
        <v>0.5</v>
      </c>
      <c r="Z314" s="70">
        <f t="shared" si="199"/>
        <v>0</v>
      </c>
      <c r="AA314" s="70">
        <f t="shared" si="200"/>
        <v>0</v>
      </c>
      <c r="AB314" s="77">
        <f t="shared" si="201"/>
        <v>0</v>
      </c>
      <c r="AC314" s="70">
        <f t="shared" si="202"/>
        <v>0</v>
      </c>
      <c r="AD314" s="77">
        <f t="shared" si="203"/>
        <v>0</v>
      </c>
      <c r="AE314" s="70">
        <f t="shared" si="204"/>
        <v>0</v>
      </c>
      <c r="AF314" s="70">
        <f t="shared" si="205"/>
        <v>0</v>
      </c>
      <c r="AG314" s="70">
        <f t="shared" si="206"/>
        <v>0</v>
      </c>
    </row>
    <row r="315" spans="1:33" s="70" customFormat="1" ht="20.5" customHeight="1" x14ac:dyDescent="0.55000000000000004">
      <c r="A315" s="315"/>
      <c r="B315" s="324"/>
      <c r="C315" s="348"/>
      <c r="D315" s="330"/>
      <c r="E315" s="89"/>
      <c r="F315" s="102">
        <v>5</v>
      </c>
      <c r="G315" s="104"/>
      <c r="H315" s="105"/>
      <c r="I315" s="106">
        <f t="shared" si="195"/>
        <v>1</v>
      </c>
      <c r="J315" s="118" t="str">
        <f>IF('変更シート（２回目）'!L315="なし",'変更シート（２回目）'!J315,'変更シート（２回目）'!N315)</f>
        <v>【住宅手当】</v>
      </c>
      <c r="K315" s="107">
        <f>'変更シート（２回目）'!T315</f>
        <v>0</v>
      </c>
      <c r="L315" s="300" t="s">
        <v>108</v>
      </c>
      <c r="M315" s="333"/>
      <c r="N315" s="288" t="s">
        <v>20</v>
      </c>
      <c r="O315" s="289"/>
      <c r="P315" s="289"/>
      <c r="Q315" s="289"/>
      <c r="R315" s="289"/>
      <c r="S315" s="290" t="s">
        <v>17</v>
      </c>
      <c r="T315" s="107">
        <f t="shared" si="207"/>
        <v>0</v>
      </c>
      <c r="U315" s="107">
        <f t="shared" si="196"/>
        <v>0</v>
      </c>
      <c r="V315" s="291"/>
      <c r="X315" s="70" t="str">
        <f t="shared" si="197"/>
        <v>【住宅手当】</v>
      </c>
      <c r="Y315" s="70">
        <f t="shared" si="198"/>
        <v>0.5</v>
      </c>
      <c r="Z315" s="70">
        <f t="shared" si="199"/>
        <v>0</v>
      </c>
      <c r="AA315" s="70">
        <f t="shared" si="200"/>
        <v>0</v>
      </c>
      <c r="AB315" s="77">
        <f t="shared" si="201"/>
        <v>0</v>
      </c>
      <c r="AC315" s="70">
        <f t="shared" si="202"/>
        <v>0</v>
      </c>
      <c r="AD315" s="77">
        <f t="shared" si="203"/>
        <v>0</v>
      </c>
      <c r="AE315" s="70">
        <f t="shared" si="204"/>
        <v>0</v>
      </c>
      <c r="AF315" s="70">
        <f t="shared" si="205"/>
        <v>0</v>
      </c>
      <c r="AG315" s="70">
        <f t="shared" si="206"/>
        <v>0</v>
      </c>
    </row>
    <row r="316" spans="1:33" s="70" customFormat="1" ht="20.5" customHeight="1" thickBot="1" x14ac:dyDescent="0.6">
      <c r="A316" s="315"/>
      <c r="B316" s="325"/>
      <c r="C316" s="349"/>
      <c r="D316" s="331"/>
      <c r="E316" s="90"/>
      <c r="F316" s="102">
        <v>6</v>
      </c>
      <c r="G316" s="104"/>
      <c r="H316" s="105"/>
      <c r="I316" s="106">
        <f t="shared" si="195"/>
        <v>1</v>
      </c>
      <c r="J316" s="118" t="str">
        <f>IF('変更シート（２回目）'!L316="なし",'変更シート（２回目）'!J316,'変更シート（２回目）'!N316)</f>
        <v>【住宅手当】</v>
      </c>
      <c r="K316" s="107">
        <f>'変更シート（２回目）'!T316</f>
        <v>0</v>
      </c>
      <c r="L316" s="300" t="s">
        <v>108</v>
      </c>
      <c r="M316" s="333"/>
      <c r="N316" s="288" t="s">
        <v>20</v>
      </c>
      <c r="O316" s="289"/>
      <c r="P316" s="289"/>
      <c r="Q316" s="289"/>
      <c r="R316" s="289"/>
      <c r="S316" s="290" t="s">
        <v>17</v>
      </c>
      <c r="T316" s="107">
        <f t="shared" si="207"/>
        <v>0</v>
      </c>
      <c r="U316" s="107">
        <f t="shared" si="196"/>
        <v>0</v>
      </c>
      <c r="V316" s="291"/>
      <c r="X316" s="70" t="str">
        <f t="shared" si="197"/>
        <v>【住宅手当】</v>
      </c>
      <c r="Y316" s="70">
        <f t="shared" si="198"/>
        <v>0.5</v>
      </c>
      <c r="Z316" s="70">
        <f t="shared" si="199"/>
        <v>0</v>
      </c>
      <c r="AA316" s="70">
        <f t="shared" si="200"/>
        <v>0</v>
      </c>
      <c r="AB316" s="77">
        <f t="shared" si="201"/>
        <v>0</v>
      </c>
      <c r="AC316" s="70">
        <f t="shared" si="202"/>
        <v>0</v>
      </c>
      <c r="AD316" s="77">
        <f t="shared" si="203"/>
        <v>0</v>
      </c>
      <c r="AE316" s="70">
        <f t="shared" si="204"/>
        <v>0</v>
      </c>
      <c r="AF316" s="70">
        <f t="shared" si="205"/>
        <v>0</v>
      </c>
      <c r="AG316" s="70">
        <f t="shared" si="206"/>
        <v>0</v>
      </c>
    </row>
    <row r="317" spans="1:33" s="70" customFormat="1" ht="20.5" customHeight="1" x14ac:dyDescent="0.55000000000000004">
      <c r="A317" s="338"/>
      <c r="B317" s="99"/>
      <c r="C317" s="99"/>
      <c r="D317" s="99"/>
      <c r="E317" s="97"/>
      <c r="F317" s="102">
        <v>7</v>
      </c>
      <c r="G317" s="104"/>
      <c r="H317" s="105"/>
      <c r="I317" s="106">
        <f t="shared" si="195"/>
        <v>1</v>
      </c>
      <c r="J317" s="118" t="str">
        <f>IF('変更シート（２回目）'!L317="なし",'変更シート（２回目）'!J317,'変更シート（２回目）'!N317)</f>
        <v>【住宅手当】</v>
      </c>
      <c r="K317" s="107">
        <f>'変更シート（２回目）'!T317</f>
        <v>0</v>
      </c>
      <c r="L317" s="300" t="s">
        <v>108</v>
      </c>
      <c r="M317" s="333"/>
      <c r="N317" s="288" t="s">
        <v>20</v>
      </c>
      <c r="O317" s="289"/>
      <c r="P317" s="289"/>
      <c r="Q317" s="289"/>
      <c r="R317" s="289"/>
      <c r="S317" s="290" t="s">
        <v>17</v>
      </c>
      <c r="T317" s="107">
        <f t="shared" si="207"/>
        <v>0</v>
      </c>
      <c r="U317" s="107">
        <f t="shared" si="196"/>
        <v>0</v>
      </c>
      <c r="V317" s="291"/>
      <c r="X317" s="70" t="str">
        <f t="shared" si="197"/>
        <v>【住宅手当】</v>
      </c>
      <c r="Y317" s="70">
        <f t="shared" si="198"/>
        <v>0.5</v>
      </c>
      <c r="Z317" s="70">
        <f t="shared" si="199"/>
        <v>0</v>
      </c>
      <c r="AA317" s="70">
        <f t="shared" si="200"/>
        <v>0</v>
      </c>
      <c r="AB317" s="77">
        <f t="shared" si="201"/>
        <v>0</v>
      </c>
      <c r="AC317" s="70">
        <f t="shared" si="202"/>
        <v>0</v>
      </c>
      <c r="AD317" s="77">
        <f t="shared" si="203"/>
        <v>0</v>
      </c>
      <c r="AE317" s="70">
        <f t="shared" si="204"/>
        <v>0</v>
      </c>
      <c r="AF317" s="70">
        <f t="shared" si="205"/>
        <v>0</v>
      </c>
      <c r="AG317" s="70">
        <f t="shared" si="206"/>
        <v>0</v>
      </c>
    </row>
    <row r="318" spans="1:33" s="70" customFormat="1" ht="20.5" customHeight="1" thickBot="1" x14ac:dyDescent="0.6">
      <c r="A318" s="338"/>
      <c r="B318" s="100"/>
      <c r="C318" s="100"/>
      <c r="D318" s="100"/>
      <c r="E318" s="98"/>
      <c r="F318" s="102">
        <v>8</v>
      </c>
      <c r="G318" s="104"/>
      <c r="H318" s="105"/>
      <c r="I318" s="106">
        <f t="shared" si="195"/>
        <v>1</v>
      </c>
      <c r="J318" s="118" t="str">
        <f>IF('変更シート（２回目）'!L318="なし",'変更シート（２回目）'!J318,'変更シート（２回目）'!N318)</f>
        <v>【住宅手当】</v>
      </c>
      <c r="K318" s="107">
        <f>'変更シート（２回目）'!T318</f>
        <v>0</v>
      </c>
      <c r="L318" s="300" t="s">
        <v>108</v>
      </c>
      <c r="M318" s="333"/>
      <c r="N318" s="288" t="s">
        <v>20</v>
      </c>
      <c r="O318" s="289"/>
      <c r="P318" s="289"/>
      <c r="Q318" s="289"/>
      <c r="R318" s="289"/>
      <c r="S318" s="290" t="s">
        <v>17</v>
      </c>
      <c r="T318" s="107">
        <f t="shared" si="207"/>
        <v>0</v>
      </c>
      <c r="U318" s="107">
        <f t="shared" si="196"/>
        <v>0</v>
      </c>
      <c r="V318" s="291"/>
      <c r="X318" s="70" t="str">
        <f t="shared" si="197"/>
        <v>【住宅手当】</v>
      </c>
      <c r="Y318" s="70">
        <f t="shared" si="198"/>
        <v>0.5</v>
      </c>
      <c r="Z318" s="70">
        <f t="shared" si="199"/>
        <v>0</v>
      </c>
      <c r="AA318" s="70">
        <f t="shared" si="200"/>
        <v>0</v>
      </c>
      <c r="AB318" s="77">
        <f t="shared" si="201"/>
        <v>0</v>
      </c>
      <c r="AC318" s="70">
        <f t="shared" si="202"/>
        <v>0</v>
      </c>
      <c r="AD318" s="77">
        <f t="shared" si="203"/>
        <v>0</v>
      </c>
      <c r="AE318" s="70">
        <f t="shared" si="204"/>
        <v>0</v>
      </c>
      <c r="AF318" s="70">
        <f t="shared" si="205"/>
        <v>0</v>
      </c>
      <c r="AG318" s="70">
        <f t="shared" si="206"/>
        <v>0</v>
      </c>
    </row>
    <row r="319" spans="1:33" s="70" customFormat="1" ht="20.5" customHeight="1" thickBot="1" x14ac:dyDescent="0.6">
      <c r="A319" s="315"/>
      <c r="B319" s="172" t="str">
        <f>IF(D312=0,C312,D312)</f>
        <v/>
      </c>
      <c r="C319" s="173" t="s">
        <v>164</v>
      </c>
      <c r="D319" s="174"/>
      <c r="E319" s="89"/>
      <c r="F319" s="102">
        <v>9</v>
      </c>
      <c r="G319" s="104"/>
      <c r="H319" s="105"/>
      <c r="I319" s="106">
        <f t="shared" si="195"/>
        <v>1</v>
      </c>
      <c r="J319" s="118" t="str">
        <f>IF('変更シート（２回目）'!L319="なし",'変更シート（２回目）'!J319,'変更シート（２回目）'!N319)</f>
        <v>【住宅手当】</v>
      </c>
      <c r="K319" s="107">
        <f>'変更シート（２回目）'!T319</f>
        <v>0</v>
      </c>
      <c r="L319" s="300" t="s">
        <v>108</v>
      </c>
      <c r="M319" s="333"/>
      <c r="N319" s="288" t="s">
        <v>20</v>
      </c>
      <c r="O319" s="289"/>
      <c r="P319" s="289"/>
      <c r="Q319" s="289"/>
      <c r="R319" s="289"/>
      <c r="S319" s="290" t="s">
        <v>17</v>
      </c>
      <c r="T319" s="107">
        <f t="shared" si="207"/>
        <v>0</v>
      </c>
      <c r="U319" s="107">
        <f t="shared" si="196"/>
        <v>0</v>
      </c>
      <c r="V319" s="291"/>
      <c r="X319" s="70" t="str">
        <f t="shared" si="197"/>
        <v>【住宅手当】</v>
      </c>
      <c r="Y319" s="70">
        <f t="shared" si="198"/>
        <v>0.5</v>
      </c>
      <c r="Z319" s="70">
        <f t="shared" si="199"/>
        <v>0</v>
      </c>
      <c r="AA319" s="70">
        <f t="shared" si="200"/>
        <v>0</v>
      </c>
      <c r="AB319" s="77">
        <f t="shared" si="201"/>
        <v>0</v>
      </c>
      <c r="AC319" s="70">
        <f t="shared" si="202"/>
        <v>0</v>
      </c>
      <c r="AD319" s="77">
        <f t="shared" si="203"/>
        <v>0</v>
      </c>
      <c r="AE319" s="70">
        <f t="shared" si="204"/>
        <v>0</v>
      </c>
      <c r="AF319" s="70">
        <f t="shared" si="205"/>
        <v>0</v>
      </c>
      <c r="AG319" s="70">
        <f t="shared" si="206"/>
        <v>0</v>
      </c>
    </row>
    <row r="320" spans="1:33" s="70" customFormat="1" ht="20.5" customHeight="1" thickBot="1" x14ac:dyDescent="0.6">
      <c r="A320" s="315"/>
      <c r="B320" s="174" t="s">
        <v>5</v>
      </c>
      <c r="C320" s="175">
        <f>'変更シート（２回目）'!D320</f>
        <v>12</v>
      </c>
      <c r="D320" s="176">
        <f>COUNTIF(X311:X322,"&lt;&gt;【補助対象外】")</f>
        <v>12</v>
      </c>
      <c r="E320" s="90"/>
      <c r="F320" s="102">
        <v>10</v>
      </c>
      <c r="G320" s="104"/>
      <c r="H320" s="105"/>
      <c r="I320" s="106">
        <f t="shared" si="195"/>
        <v>1</v>
      </c>
      <c r="J320" s="118" t="str">
        <f>IF('変更シート（２回目）'!L320="なし",'変更シート（２回目）'!J320,'変更シート（２回目）'!N320)</f>
        <v>【住宅手当】</v>
      </c>
      <c r="K320" s="107">
        <f>'変更シート（２回目）'!T320</f>
        <v>0</v>
      </c>
      <c r="L320" s="300" t="s">
        <v>108</v>
      </c>
      <c r="M320" s="333"/>
      <c r="N320" s="288" t="s">
        <v>20</v>
      </c>
      <c r="O320" s="289"/>
      <c r="P320" s="289"/>
      <c r="Q320" s="289"/>
      <c r="R320" s="289"/>
      <c r="S320" s="290" t="s">
        <v>17</v>
      </c>
      <c r="T320" s="107">
        <f t="shared" si="207"/>
        <v>0</v>
      </c>
      <c r="U320" s="107">
        <f t="shared" si="196"/>
        <v>0</v>
      </c>
      <c r="V320" s="291"/>
      <c r="X320" s="70" t="str">
        <f t="shared" si="197"/>
        <v>【住宅手当】</v>
      </c>
      <c r="Y320" s="70">
        <f t="shared" si="198"/>
        <v>0.5</v>
      </c>
      <c r="Z320" s="70">
        <f t="shared" si="199"/>
        <v>0</v>
      </c>
      <c r="AA320" s="70">
        <f t="shared" si="200"/>
        <v>0</v>
      </c>
      <c r="AB320" s="77">
        <f t="shared" si="201"/>
        <v>0</v>
      </c>
      <c r="AC320" s="70">
        <f t="shared" si="202"/>
        <v>0</v>
      </c>
      <c r="AD320" s="77">
        <f t="shared" si="203"/>
        <v>0</v>
      </c>
      <c r="AE320" s="70">
        <f t="shared" si="204"/>
        <v>0</v>
      </c>
      <c r="AF320" s="70">
        <f t="shared" si="205"/>
        <v>0</v>
      </c>
      <c r="AG320" s="70">
        <f t="shared" si="206"/>
        <v>0</v>
      </c>
    </row>
    <row r="321" spans="1:33" s="70" customFormat="1" ht="20.5" customHeight="1" thickBot="1" x14ac:dyDescent="0.6">
      <c r="A321" s="315"/>
      <c r="B321" s="89" t="s">
        <v>114</v>
      </c>
      <c r="C321" s="182">
        <f>ROUNDDOWN(SUM(K311:K322),-3)</f>
        <v>0</v>
      </c>
      <c r="D321" s="177">
        <f>ROUNDDOWN(SUM(T311:T322),-3)</f>
        <v>0</v>
      </c>
      <c r="E321" s="89"/>
      <c r="F321" s="102">
        <v>11</v>
      </c>
      <c r="G321" s="104"/>
      <c r="H321" s="105"/>
      <c r="I321" s="106">
        <f t="shared" si="195"/>
        <v>1</v>
      </c>
      <c r="J321" s="118" t="str">
        <f>IF('変更シート（２回目）'!L321="なし",'変更シート（２回目）'!J321,'変更シート（２回目）'!N321)</f>
        <v>【住宅手当】</v>
      </c>
      <c r="K321" s="107">
        <f>'変更シート（２回目）'!T321</f>
        <v>0</v>
      </c>
      <c r="L321" s="300" t="s">
        <v>108</v>
      </c>
      <c r="M321" s="333"/>
      <c r="N321" s="288" t="s">
        <v>20</v>
      </c>
      <c r="O321" s="289"/>
      <c r="P321" s="289"/>
      <c r="Q321" s="289"/>
      <c r="R321" s="289"/>
      <c r="S321" s="290" t="s">
        <v>17</v>
      </c>
      <c r="T321" s="107">
        <f t="shared" si="207"/>
        <v>0</v>
      </c>
      <c r="U321" s="107">
        <f t="shared" si="196"/>
        <v>0</v>
      </c>
      <c r="V321" s="291"/>
      <c r="X321" s="70" t="str">
        <f t="shared" si="197"/>
        <v>【住宅手当】</v>
      </c>
      <c r="Y321" s="70">
        <f t="shared" si="198"/>
        <v>0.5</v>
      </c>
      <c r="Z321" s="70">
        <f t="shared" si="199"/>
        <v>0</v>
      </c>
      <c r="AA321" s="70">
        <f t="shared" si="200"/>
        <v>0</v>
      </c>
      <c r="AB321" s="77">
        <f t="shared" si="201"/>
        <v>0</v>
      </c>
      <c r="AC321" s="70">
        <f t="shared" si="202"/>
        <v>0</v>
      </c>
      <c r="AD321" s="77">
        <f t="shared" si="203"/>
        <v>0</v>
      </c>
      <c r="AE321" s="70">
        <f t="shared" si="204"/>
        <v>0</v>
      </c>
      <c r="AF321" s="70">
        <f t="shared" si="205"/>
        <v>0</v>
      </c>
      <c r="AG321" s="70">
        <f t="shared" si="206"/>
        <v>0</v>
      </c>
    </row>
    <row r="322" spans="1:33" s="70" customFormat="1" ht="20.5" customHeight="1" thickBot="1" x14ac:dyDescent="0.6">
      <c r="A322" s="315"/>
      <c r="B322" s="183" t="s">
        <v>115</v>
      </c>
      <c r="C322" s="178"/>
      <c r="D322" s="179">
        <f>D321-C321</f>
        <v>0</v>
      </c>
      <c r="E322" s="90"/>
      <c r="F322" s="108">
        <v>12</v>
      </c>
      <c r="G322" s="109"/>
      <c r="H322" s="110"/>
      <c r="I322" s="111">
        <f t="shared" si="195"/>
        <v>1</v>
      </c>
      <c r="J322" s="120" t="str">
        <f>IF('変更シート（２回目）'!L322="なし",'変更シート（２回目）'!J322,'変更シート（２回目）'!N322)</f>
        <v>【住宅手当】</v>
      </c>
      <c r="K322" s="112">
        <f>'変更シート（２回目）'!T322</f>
        <v>0</v>
      </c>
      <c r="L322" s="303" t="s">
        <v>108</v>
      </c>
      <c r="M322" s="334"/>
      <c r="N322" s="295" t="s">
        <v>20</v>
      </c>
      <c r="O322" s="296"/>
      <c r="P322" s="296"/>
      <c r="Q322" s="296"/>
      <c r="R322" s="296"/>
      <c r="S322" s="297" t="s">
        <v>17</v>
      </c>
      <c r="T322" s="112">
        <f t="shared" si="207"/>
        <v>0</v>
      </c>
      <c r="U322" s="112">
        <f t="shared" si="196"/>
        <v>0</v>
      </c>
      <c r="V322" s="298"/>
      <c r="X322" s="70" t="str">
        <f t="shared" si="197"/>
        <v>【住宅手当】</v>
      </c>
      <c r="Y322" s="70">
        <f t="shared" si="198"/>
        <v>0.5</v>
      </c>
      <c r="Z322" s="70">
        <f t="shared" si="199"/>
        <v>0</v>
      </c>
      <c r="AA322" s="70">
        <f t="shared" si="200"/>
        <v>0</v>
      </c>
      <c r="AB322" s="77">
        <f t="shared" si="201"/>
        <v>0</v>
      </c>
      <c r="AC322" s="70">
        <f t="shared" si="202"/>
        <v>0</v>
      </c>
      <c r="AD322" s="77">
        <f t="shared" si="203"/>
        <v>0</v>
      </c>
      <c r="AE322" s="70">
        <f t="shared" si="204"/>
        <v>0</v>
      </c>
      <c r="AF322" s="70">
        <f t="shared" si="205"/>
        <v>0</v>
      </c>
      <c r="AG322" s="70">
        <f t="shared" si="206"/>
        <v>0</v>
      </c>
    </row>
    <row r="323" spans="1:33" s="70" customFormat="1" ht="3.65" customHeight="1" x14ac:dyDescent="0.55000000000000004">
      <c r="A323" s="147"/>
      <c r="B323" s="91"/>
      <c r="C323" s="71"/>
      <c r="D323" s="151"/>
      <c r="E323" s="92"/>
      <c r="F323" s="71"/>
      <c r="G323" s="93"/>
      <c r="H323" s="93"/>
      <c r="I323" s="94"/>
      <c r="J323" s="156"/>
      <c r="K323" s="95"/>
      <c r="L323" s="156"/>
      <c r="M323" s="157"/>
      <c r="N323" s="267"/>
      <c r="O323" s="268"/>
      <c r="P323" s="268"/>
      <c r="Q323" s="268"/>
      <c r="R323" s="268"/>
      <c r="S323" s="267"/>
      <c r="T323" s="95"/>
      <c r="U323" s="95"/>
      <c r="V323" s="96"/>
      <c r="AB323" s="77"/>
      <c r="AD323" s="77"/>
    </row>
    <row r="324" spans="1:33" s="70" customFormat="1" ht="3.65" customHeight="1" x14ac:dyDescent="0.55000000000000004">
      <c r="A324" s="147"/>
      <c r="B324" s="91"/>
      <c r="C324" s="71"/>
      <c r="D324" s="151"/>
      <c r="E324" s="92"/>
      <c r="F324" s="71"/>
      <c r="G324" s="93"/>
      <c r="H324" s="93"/>
      <c r="I324" s="94"/>
      <c r="J324" s="156"/>
      <c r="K324" s="95"/>
      <c r="L324" s="156"/>
      <c r="M324" s="157"/>
      <c r="N324" s="267"/>
      <c r="O324" s="268"/>
      <c r="P324" s="268"/>
      <c r="Q324" s="268"/>
      <c r="R324" s="268"/>
      <c r="S324" s="267"/>
      <c r="T324" s="95"/>
      <c r="U324" s="95"/>
      <c r="V324" s="96"/>
      <c r="AB324" s="77"/>
      <c r="AD324" s="77"/>
    </row>
    <row r="325" spans="1:33" s="70" customFormat="1" ht="3.65" customHeight="1" thickBot="1" x14ac:dyDescent="0.6">
      <c r="A325" s="147"/>
      <c r="B325" s="91"/>
      <c r="C325" s="71"/>
      <c r="D325" s="151"/>
      <c r="E325" s="92"/>
      <c r="F325" s="71"/>
      <c r="G325" s="93"/>
      <c r="H325" s="93"/>
      <c r="I325" s="94"/>
      <c r="J325" s="156"/>
      <c r="K325" s="95"/>
      <c r="L325" s="156"/>
      <c r="M325" s="157"/>
      <c r="N325" s="267"/>
      <c r="O325" s="268"/>
      <c r="P325" s="268"/>
      <c r="Q325" s="268"/>
      <c r="R325" s="268"/>
      <c r="S325" s="267"/>
      <c r="T325" s="95"/>
      <c r="U325" s="95"/>
      <c r="V325" s="96"/>
      <c r="AB325" s="77"/>
      <c r="AD325" s="77"/>
    </row>
    <row r="326" spans="1:33" s="70" customFormat="1" ht="3.65" customHeight="1" x14ac:dyDescent="0.55000000000000004">
      <c r="A326" s="147"/>
      <c r="B326" s="162"/>
      <c r="C326" s="164"/>
      <c r="D326" s="161"/>
      <c r="E326" s="163"/>
      <c r="F326" s="164"/>
      <c r="G326" s="165"/>
      <c r="H326" s="165"/>
      <c r="I326" s="166"/>
      <c r="J326" s="180"/>
      <c r="K326" s="167"/>
      <c r="L326" s="180"/>
      <c r="M326" s="181"/>
      <c r="N326" s="269"/>
      <c r="O326" s="270"/>
      <c r="P326" s="270"/>
      <c r="Q326" s="270"/>
      <c r="R326" s="270"/>
      <c r="S326" s="269"/>
      <c r="T326" s="167"/>
      <c r="U326" s="167"/>
      <c r="V326" s="168"/>
      <c r="AB326" s="77"/>
      <c r="AD326" s="77"/>
    </row>
    <row r="327" spans="1:33" s="70" customFormat="1" ht="3.65" customHeight="1" x14ac:dyDescent="0.55000000000000004">
      <c r="A327" s="147"/>
      <c r="B327" s="91"/>
      <c r="C327" s="71"/>
      <c r="D327" s="151"/>
      <c r="E327" s="92"/>
      <c r="F327" s="71"/>
      <c r="G327" s="93"/>
      <c r="H327" s="93"/>
      <c r="I327" s="94"/>
      <c r="J327" s="156"/>
      <c r="K327" s="95"/>
      <c r="L327" s="156"/>
      <c r="M327" s="157"/>
      <c r="N327" s="267"/>
      <c r="O327" s="268"/>
      <c r="P327" s="268"/>
      <c r="Q327" s="268"/>
      <c r="R327" s="268"/>
      <c r="S327" s="267"/>
      <c r="T327" s="95"/>
      <c r="U327" s="95"/>
      <c r="V327" s="96"/>
      <c r="AB327" s="77"/>
      <c r="AD327" s="77"/>
    </row>
    <row r="328" spans="1:33" s="70" customFormat="1" ht="3.65" customHeight="1" x14ac:dyDescent="0.55000000000000004">
      <c r="A328" s="147"/>
      <c r="B328" s="91"/>
      <c r="C328" s="71"/>
      <c r="D328" s="151"/>
      <c r="E328" s="92"/>
      <c r="F328" s="71"/>
      <c r="G328" s="93"/>
      <c r="H328" s="93"/>
      <c r="I328" s="94"/>
      <c r="J328" s="156"/>
      <c r="K328" s="95"/>
      <c r="L328" s="156"/>
      <c r="M328" s="157"/>
      <c r="N328" s="267"/>
      <c r="O328" s="268"/>
      <c r="P328" s="268"/>
      <c r="Q328" s="268"/>
      <c r="R328" s="268"/>
      <c r="S328" s="267"/>
      <c r="T328" s="95"/>
      <c r="U328" s="95"/>
      <c r="V328" s="96"/>
      <c r="AB328" s="77"/>
      <c r="AD328" s="77"/>
    </row>
    <row r="329" spans="1:33" ht="20" thickBot="1" x14ac:dyDescent="0.5">
      <c r="B329" s="6"/>
      <c r="C329" s="6"/>
      <c r="D329" s="122" t="str">
        <f>'変更シート（２回目）'!D329</f>
        <v>17人目</v>
      </c>
      <c r="E329" s="6"/>
      <c r="F329" s="6"/>
      <c r="N329" s="155"/>
      <c r="O329" s="154"/>
      <c r="P329" s="154"/>
      <c r="Q329" s="154"/>
      <c r="R329" s="154"/>
      <c r="S329" s="154"/>
      <c r="T329" s="154"/>
      <c r="U329" s="154"/>
      <c r="V329" s="155"/>
    </row>
    <row r="330" spans="1:33" s="70" customFormat="1" ht="48" customHeight="1" thickBot="1" x14ac:dyDescent="0.6">
      <c r="A330" s="78"/>
      <c r="B330" s="83" t="s">
        <v>94</v>
      </c>
      <c r="C330" s="83" t="s">
        <v>105</v>
      </c>
      <c r="D330" s="114" t="s">
        <v>107</v>
      </c>
      <c r="E330" s="88"/>
      <c r="F330" s="83" t="s">
        <v>93</v>
      </c>
      <c r="G330" s="84" t="s">
        <v>66</v>
      </c>
      <c r="H330" s="84" t="s">
        <v>67</v>
      </c>
      <c r="I330" s="81" t="s">
        <v>73</v>
      </c>
      <c r="J330" s="116" t="s">
        <v>173</v>
      </c>
      <c r="K330" s="116" t="s">
        <v>171</v>
      </c>
      <c r="L330" s="116" t="s">
        <v>109</v>
      </c>
      <c r="M330" s="116"/>
      <c r="N330" s="84" t="s">
        <v>75</v>
      </c>
      <c r="O330" s="84" t="s">
        <v>69</v>
      </c>
      <c r="P330" s="84" t="s">
        <v>68</v>
      </c>
      <c r="Q330" s="84" t="s">
        <v>70</v>
      </c>
      <c r="R330" s="84" t="s">
        <v>71</v>
      </c>
      <c r="S330" s="84" t="s">
        <v>15</v>
      </c>
      <c r="T330" s="121" t="s">
        <v>113</v>
      </c>
      <c r="U330" s="80" t="s">
        <v>74</v>
      </c>
      <c r="V330" s="69" t="s">
        <v>116</v>
      </c>
      <c r="Y330" s="70" t="s">
        <v>54</v>
      </c>
      <c r="Z330" s="70" t="s">
        <v>79</v>
      </c>
      <c r="AA330" s="70" t="s">
        <v>56</v>
      </c>
      <c r="AB330" s="70" t="s">
        <v>57</v>
      </c>
      <c r="AC330" s="71" t="s">
        <v>58</v>
      </c>
      <c r="AD330" s="70" t="s">
        <v>59</v>
      </c>
      <c r="AE330" s="70" t="s">
        <v>60</v>
      </c>
      <c r="AF330" s="70" t="s">
        <v>61</v>
      </c>
      <c r="AG330" s="70" t="s">
        <v>62</v>
      </c>
    </row>
    <row r="331" spans="1:33" s="70" customFormat="1" ht="20.5" customHeight="1" x14ac:dyDescent="0.55000000000000004">
      <c r="A331" s="315"/>
      <c r="B331" s="72" t="s">
        <v>96</v>
      </c>
      <c r="C331" s="184" t="str">
        <f>IF('変更シート（２回目）'!D331=0,'変更シート（２回目）'!C331,'変更シート（２回目）'!D331)</f>
        <v/>
      </c>
      <c r="D331" s="304"/>
      <c r="E331" s="89"/>
      <c r="F331" s="87">
        <v>1</v>
      </c>
      <c r="G331" s="73"/>
      <c r="H331" s="74"/>
      <c r="I331" s="75">
        <f t="shared" ref="I331:I342" si="208">IF(H331-G331+1&lt;10,IF(H331-G331+1&gt;0,H331-G331+1,"✕"),"✕")</f>
        <v>1</v>
      </c>
      <c r="J331" s="119" t="str">
        <f>IF('変更シート（２回目）'!L331="なし",'変更シート（２回目）'!J331,'変更シート（２回目）'!N331)</f>
        <v>【住宅手当】</v>
      </c>
      <c r="K331" s="117">
        <f>'変更シート（２回目）'!T331</f>
        <v>0</v>
      </c>
      <c r="L331" s="300" t="s">
        <v>108</v>
      </c>
      <c r="M331" s="332" t="s">
        <v>110</v>
      </c>
      <c r="N331" s="283" t="s">
        <v>20</v>
      </c>
      <c r="O331" s="284"/>
      <c r="P331" s="284"/>
      <c r="Q331" s="284"/>
      <c r="R331" s="284"/>
      <c r="S331" s="285" t="s">
        <v>17</v>
      </c>
      <c r="T331" s="76">
        <f>IF(L331="【あり】",IF(N331="【住宅手当】",AC331,IF(N331="【宿舎借上げ】",AG331,0)),K331)</f>
        <v>0</v>
      </c>
      <c r="U331" s="76">
        <f t="shared" ref="U331:U342" si="209">I331*T331</f>
        <v>0</v>
      </c>
      <c r="V331" s="286"/>
      <c r="X331" s="70" t="str">
        <f t="shared" ref="X331:X342" si="210">IF(L331="【あり】",N331,J331)</f>
        <v>【住宅手当】</v>
      </c>
      <c r="Y331" s="70">
        <f t="shared" ref="Y331:Y342" si="211">IF(S331="標準エリア",1/2,(IF(S331="加算エリア",2/3,0)))</f>
        <v>0.5</v>
      </c>
      <c r="Z331" s="70">
        <f t="shared" ref="Z331:Z342" si="212">P331*Y331</f>
        <v>0</v>
      </c>
      <c r="AA331" s="70">
        <f t="shared" ref="AA331:AA342" si="213">IF(Z331&gt;=(IF(S331="標準エリア",10000,IF(S331="加算エリア",14000,0))),IF(S331="標準エリア",10000,IF(S331="加算エリア",14000,0)),Z331)</f>
        <v>0</v>
      </c>
      <c r="AB331" s="77">
        <f t="shared" ref="AB331:AB342" si="214">O331-P331</f>
        <v>0</v>
      </c>
      <c r="AC331" s="70">
        <f t="shared" ref="AC331:AC342" si="215">IF(AA331&gt;=AB331,AB331,AA331)</f>
        <v>0</v>
      </c>
      <c r="AD331" s="77">
        <f t="shared" ref="AD331:AD342" si="216">Q331-R331</f>
        <v>0</v>
      </c>
      <c r="AE331" s="70">
        <f t="shared" ref="AE331:AE342" si="217">AD331*Y331</f>
        <v>0</v>
      </c>
      <c r="AF331" s="70">
        <f t="shared" ref="AF331:AF342" si="218">IF(AE331&gt;=(IF(S331="標準エリア",10000,14000)),(IF(S331="標準エリア",10000,14000)),AE331)</f>
        <v>0</v>
      </c>
      <c r="AG331" s="70">
        <f t="shared" ref="AG331:AG342" si="219">IF(AF331&gt;=R331,R331,AF331)</f>
        <v>0</v>
      </c>
    </row>
    <row r="332" spans="1:33" s="70" customFormat="1" ht="20.5" customHeight="1" x14ac:dyDescent="0.55000000000000004">
      <c r="A332" s="315"/>
      <c r="B332" s="101" t="s">
        <v>97</v>
      </c>
      <c r="C332" s="102" t="str">
        <f>IF('変更シート（２回目）'!D332=0,'変更シート（２回目）'!C332,'変更シート（２回目）'!D332)</f>
        <v/>
      </c>
      <c r="D332" s="301"/>
      <c r="E332" s="90"/>
      <c r="F332" s="102">
        <v>2</v>
      </c>
      <c r="G332" s="104"/>
      <c r="H332" s="105"/>
      <c r="I332" s="106">
        <f t="shared" si="208"/>
        <v>1</v>
      </c>
      <c r="J332" s="118" t="str">
        <f>IF('変更シート（２回目）'!L332="なし",'変更シート（２回目）'!J332,'変更シート（２回目）'!N332)</f>
        <v>【住宅手当】</v>
      </c>
      <c r="K332" s="107">
        <f>'変更シート（２回目）'!T332</f>
        <v>0</v>
      </c>
      <c r="L332" s="300" t="s">
        <v>108</v>
      </c>
      <c r="M332" s="333"/>
      <c r="N332" s="288" t="s">
        <v>20</v>
      </c>
      <c r="O332" s="289"/>
      <c r="P332" s="289"/>
      <c r="Q332" s="289"/>
      <c r="R332" s="289"/>
      <c r="S332" s="290" t="s">
        <v>17</v>
      </c>
      <c r="T332" s="107">
        <f>IF(L332="【あり】",IF(N332="【住宅手当】",AC332,IF(N332="【宿舎借上げ】",AG332,0)),K332)</f>
        <v>0</v>
      </c>
      <c r="U332" s="107">
        <f t="shared" si="209"/>
        <v>0</v>
      </c>
      <c r="V332" s="291"/>
      <c r="X332" s="70" t="str">
        <f t="shared" si="210"/>
        <v>【住宅手当】</v>
      </c>
      <c r="Y332" s="70">
        <f t="shared" si="211"/>
        <v>0.5</v>
      </c>
      <c r="Z332" s="70">
        <f t="shared" si="212"/>
        <v>0</v>
      </c>
      <c r="AA332" s="70">
        <f t="shared" si="213"/>
        <v>0</v>
      </c>
      <c r="AB332" s="77">
        <f t="shared" si="214"/>
        <v>0</v>
      </c>
      <c r="AC332" s="70">
        <f t="shared" si="215"/>
        <v>0</v>
      </c>
      <c r="AD332" s="77">
        <f t="shared" si="216"/>
        <v>0</v>
      </c>
      <c r="AE332" s="70">
        <f t="shared" si="217"/>
        <v>0</v>
      </c>
      <c r="AF332" s="70">
        <f t="shared" si="218"/>
        <v>0</v>
      </c>
      <c r="AG332" s="70">
        <f t="shared" si="219"/>
        <v>0</v>
      </c>
    </row>
    <row r="333" spans="1:33" s="70" customFormat="1" ht="20.5" customHeight="1" x14ac:dyDescent="0.55000000000000004">
      <c r="A333" s="315"/>
      <c r="B333" s="101" t="s">
        <v>106</v>
      </c>
      <c r="C333" s="103" t="str">
        <f>IF('変更シート（２回目）'!D333=0,'変更シート（２回目）'!C333,'変更シート（２回目）'!D333)</f>
        <v/>
      </c>
      <c r="D333" s="301"/>
      <c r="E333" s="89"/>
      <c r="F333" s="102">
        <v>3</v>
      </c>
      <c r="G333" s="104"/>
      <c r="H333" s="105"/>
      <c r="I333" s="106">
        <f t="shared" si="208"/>
        <v>1</v>
      </c>
      <c r="J333" s="118" t="str">
        <f>IF('変更シート（２回目）'!L333="なし",'変更シート（２回目）'!J333,'変更シート（２回目）'!N333)</f>
        <v>【住宅手当】</v>
      </c>
      <c r="K333" s="107">
        <f>'変更シート（２回目）'!T333</f>
        <v>0</v>
      </c>
      <c r="L333" s="300" t="s">
        <v>108</v>
      </c>
      <c r="M333" s="333"/>
      <c r="N333" s="288" t="s">
        <v>20</v>
      </c>
      <c r="O333" s="289"/>
      <c r="P333" s="289"/>
      <c r="Q333" s="289"/>
      <c r="R333" s="289"/>
      <c r="S333" s="290" t="s">
        <v>17</v>
      </c>
      <c r="T333" s="107">
        <f t="shared" ref="T333:T342" si="220">IF(L333="【あり】",IF(N333="【住宅手当】",AC333,IF(N333="【宿舎借上げ】",AG333,0)),K333)</f>
        <v>0</v>
      </c>
      <c r="U333" s="107">
        <f t="shared" si="209"/>
        <v>0</v>
      </c>
      <c r="V333" s="291"/>
      <c r="X333" s="70" t="str">
        <f t="shared" si="210"/>
        <v>【住宅手当】</v>
      </c>
      <c r="Y333" s="70">
        <f t="shared" si="211"/>
        <v>0.5</v>
      </c>
      <c r="Z333" s="70">
        <f t="shared" si="212"/>
        <v>0</v>
      </c>
      <c r="AA333" s="70">
        <f t="shared" si="213"/>
        <v>0</v>
      </c>
      <c r="AB333" s="77">
        <f t="shared" si="214"/>
        <v>0</v>
      </c>
      <c r="AC333" s="70">
        <f t="shared" si="215"/>
        <v>0</v>
      </c>
      <c r="AD333" s="77">
        <f t="shared" si="216"/>
        <v>0</v>
      </c>
      <c r="AE333" s="70">
        <f t="shared" si="217"/>
        <v>0</v>
      </c>
      <c r="AF333" s="70">
        <f t="shared" si="218"/>
        <v>0</v>
      </c>
      <c r="AG333" s="70">
        <f t="shared" si="219"/>
        <v>0</v>
      </c>
    </row>
    <row r="334" spans="1:33" s="70" customFormat="1" ht="20.5" customHeight="1" x14ac:dyDescent="0.55000000000000004">
      <c r="A334" s="315"/>
      <c r="B334" s="323" t="s">
        <v>101</v>
      </c>
      <c r="C334" s="347" t="str">
        <f>IF('変更シート（２回目）'!D334=0,'変更シート（２回目）'!C334,'変更シート（２回目）'!D334)</f>
        <v/>
      </c>
      <c r="D334" s="329"/>
      <c r="E334" s="90"/>
      <c r="F334" s="102">
        <v>4</v>
      </c>
      <c r="G334" s="104"/>
      <c r="H334" s="105"/>
      <c r="I334" s="106">
        <f t="shared" si="208"/>
        <v>1</v>
      </c>
      <c r="J334" s="118" t="str">
        <f>IF('変更シート（２回目）'!L334="なし",'変更シート（２回目）'!J334,'変更シート（２回目）'!N334)</f>
        <v>【住宅手当】</v>
      </c>
      <c r="K334" s="107">
        <f>'変更シート（２回目）'!T334</f>
        <v>0</v>
      </c>
      <c r="L334" s="300" t="s">
        <v>108</v>
      </c>
      <c r="M334" s="333"/>
      <c r="N334" s="288" t="s">
        <v>20</v>
      </c>
      <c r="O334" s="289"/>
      <c r="P334" s="289"/>
      <c r="Q334" s="289"/>
      <c r="R334" s="289"/>
      <c r="S334" s="290" t="s">
        <v>17</v>
      </c>
      <c r="T334" s="107">
        <f t="shared" si="220"/>
        <v>0</v>
      </c>
      <c r="U334" s="107">
        <f t="shared" si="209"/>
        <v>0</v>
      </c>
      <c r="V334" s="291"/>
      <c r="X334" s="70" t="str">
        <f t="shared" si="210"/>
        <v>【住宅手当】</v>
      </c>
      <c r="Y334" s="70">
        <f t="shared" si="211"/>
        <v>0.5</v>
      </c>
      <c r="Z334" s="70">
        <f t="shared" si="212"/>
        <v>0</v>
      </c>
      <c r="AA334" s="70">
        <f t="shared" si="213"/>
        <v>0</v>
      </c>
      <c r="AB334" s="77">
        <f t="shared" si="214"/>
        <v>0</v>
      </c>
      <c r="AC334" s="70">
        <f t="shared" si="215"/>
        <v>0</v>
      </c>
      <c r="AD334" s="77">
        <f t="shared" si="216"/>
        <v>0</v>
      </c>
      <c r="AE334" s="70">
        <f t="shared" si="217"/>
        <v>0</v>
      </c>
      <c r="AF334" s="70">
        <f t="shared" si="218"/>
        <v>0</v>
      </c>
      <c r="AG334" s="70">
        <f t="shared" si="219"/>
        <v>0</v>
      </c>
    </row>
    <row r="335" spans="1:33" s="70" customFormat="1" ht="20.5" customHeight="1" x14ac:dyDescent="0.55000000000000004">
      <c r="A335" s="315"/>
      <c r="B335" s="324"/>
      <c r="C335" s="348"/>
      <c r="D335" s="330"/>
      <c r="E335" s="89"/>
      <c r="F335" s="102">
        <v>5</v>
      </c>
      <c r="G335" s="104"/>
      <c r="H335" s="105"/>
      <c r="I335" s="106">
        <f t="shared" si="208"/>
        <v>1</v>
      </c>
      <c r="J335" s="118" t="str">
        <f>IF('変更シート（２回目）'!L335="なし",'変更シート（２回目）'!J335,'変更シート（２回目）'!N335)</f>
        <v>【住宅手当】</v>
      </c>
      <c r="K335" s="107">
        <f>'変更シート（２回目）'!T335</f>
        <v>0</v>
      </c>
      <c r="L335" s="300" t="s">
        <v>108</v>
      </c>
      <c r="M335" s="333"/>
      <c r="N335" s="288" t="s">
        <v>20</v>
      </c>
      <c r="O335" s="289"/>
      <c r="P335" s="289"/>
      <c r="Q335" s="289"/>
      <c r="R335" s="289"/>
      <c r="S335" s="290" t="s">
        <v>17</v>
      </c>
      <c r="T335" s="107">
        <f t="shared" si="220"/>
        <v>0</v>
      </c>
      <c r="U335" s="107">
        <f t="shared" si="209"/>
        <v>0</v>
      </c>
      <c r="V335" s="291"/>
      <c r="X335" s="70" t="str">
        <f t="shared" si="210"/>
        <v>【住宅手当】</v>
      </c>
      <c r="Y335" s="70">
        <f t="shared" si="211"/>
        <v>0.5</v>
      </c>
      <c r="Z335" s="70">
        <f t="shared" si="212"/>
        <v>0</v>
      </c>
      <c r="AA335" s="70">
        <f t="shared" si="213"/>
        <v>0</v>
      </c>
      <c r="AB335" s="77">
        <f t="shared" si="214"/>
        <v>0</v>
      </c>
      <c r="AC335" s="70">
        <f t="shared" si="215"/>
        <v>0</v>
      </c>
      <c r="AD335" s="77">
        <f t="shared" si="216"/>
        <v>0</v>
      </c>
      <c r="AE335" s="70">
        <f t="shared" si="217"/>
        <v>0</v>
      </c>
      <c r="AF335" s="70">
        <f t="shared" si="218"/>
        <v>0</v>
      </c>
      <c r="AG335" s="70">
        <f t="shared" si="219"/>
        <v>0</v>
      </c>
    </row>
    <row r="336" spans="1:33" s="70" customFormat="1" ht="20.5" customHeight="1" thickBot="1" x14ac:dyDescent="0.6">
      <c r="A336" s="315"/>
      <c r="B336" s="325"/>
      <c r="C336" s="349"/>
      <c r="D336" s="331"/>
      <c r="E336" s="90"/>
      <c r="F336" s="102">
        <v>6</v>
      </c>
      <c r="G336" s="104"/>
      <c r="H336" s="105"/>
      <c r="I336" s="106">
        <f t="shared" si="208"/>
        <v>1</v>
      </c>
      <c r="J336" s="118" t="str">
        <f>IF('変更シート（２回目）'!L336="なし",'変更シート（２回目）'!J336,'変更シート（２回目）'!N336)</f>
        <v>【住宅手当】</v>
      </c>
      <c r="K336" s="107">
        <f>'変更シート（２回目）'!T336</f>
        <v>0</v>
      </c>
      <c r="L336" s="300" t="s">
        <v>108</v>
      </c>
      <c r="M336" s="333"/>
      <c r="N336" s="288" t="s">
        <v>20</v>
      </c>
      <c r="O336" s="289"/>
      <c r="P336" s="289"/>
      <c r="Q336" s="289"/>
      <c r="R336" s="289"/>
      <c r="S336" s="290" t="s">
        <v>17</v>
      </c>
      <c r="T336" s="107">
        <f t="shared" si="220"/>
        <v>0</v>
      </c>
      <c r="U336" s="107">
        <f t="shared" si="209"/>
        <v>0</v>
      </c>
      <c r="V336" s="291"/>
      <c r="X336" s="70" t="str">
        <f t="shared" si="210"/>
        <v>【住宅手当】</v>
      </c>
      <c r="Y336" s="70">
        <f t="shared" si="211"/>
        <v>0.5</v>
      </c>
      <c r="Z336" s="70">
        <f t="shared" si="212"/>
        <v>0</v>
      </c>
      <c r="AA336" s="70">
        <f t="shared" si="213"/>
        <v>0</v>
      </c>
      <c r="AB336" s="77">
        <f t="shared" si="214"/>
        <v>0</v>
      </c>
      <c r="AC336" s="70">
        <f t="shared" si="215"/>
        <v>0</v>
      </c>
      <c r="AD336" s="77">
        <f t="shared" si="216"/>
        <v>0</v>
      </c>
      <c r="AE336" s="70">
        <f t="shared" si="217"/>
        <v>0</v>
      </c>
      <c r="AF336" s="70">
        <f t="shared" si="218"/>
        <v>0</v>
      </c>
      <c r="AG336" s="70">
        <f t="shared" si="219"/>
        <v>0</v>
      </c>
    </row>
    <row r="337" spans="1:33" s="70" customFormat="1" ht="20.5" customHeight="1" x14ac:dyDescent="0.55000000000000004">
      <c r="A337" s="338"/>
      <c r="B337" s="99"/>
      <c r="C337" s="99"/>
      <c r="D337" s="99"/>
      <c r="E337" s="97"/>
      <c r="F337" s="102">
        <v>7</v>
      </c>
      <c r="G337" s="104"/>
      <c r="H337" s="105"/>
      <c r="I337" s="106">
        <f t="shared" si="208"/>
        <v>1</v>
      </c>
      <c r="J337" s="118" t="str">
        <f>IF('変更シート（２回目）'!L337="なし",'変更シート（２回目）'!J337,'変更シート（２回目）'!N337)</f>
        <v>【住宅手当】</v>
      </c>
      <c r="K337" s="107">
        <f>'変更シート（２回目）'!T337</f>
        <v>0</v>
      </c>
      <c r="L337" s="300" t="s">
        <v>108</v>
      </c>
      <c r="M337" s="333"/>
      <c r="N337" s="288" t="s">
        <v>20</v>
      </c>
      <c r="O337" s="289"/>
      <c r="P337" s="289"/>
      <c r="Q337" s="289"/>
      <c r="R337" s="289"/>
      <c r="S337" s="290" t="s">
        <v>17</v>
      </c>
      <c r="T337" s="107">
        <f t="shared" si="220"/>
        <v>0</v>
      </c>
      <c r="U337" s="107">
        <f t="shared" si="209"/>
        <v>0</v>
      </c>
      <c r="V337" s="291"/>
      <c r="X337" s="70" t="str">
        <f t="shared" si="210"/>
        <v>【住宅手当】</v>
      </c>
      <c r="Y337" s="70">
        <f t="shared" si="211"/>
        <v>0.5</v>
      </c>
      <c r="Z337" s="70">
        <f t="shared" si="212"/>
        <v>0</v>
      </c>
      <c r="AA337" s="70">
        <f t="shared" si="213"/>
        <v>0</v>
      </c>
      <c r="AB337" s="77">
        <f t="shared" si="214"/>
        <v>0</v>
      </c>
      <c r="AC337" s="70">
        <f t="shared" si="215"/>
        <v>0</v>
      </c>
      <c r="AD337" s="77">
        <f t="shared" si="216"/>
        <v>0</v>
      </c>
      <c r="AE337" s="70">
        <f t="shared" si="217"/>
        <v>0</v>
      </c>
      <c r="AF337" s="70">
        <f t="shared" si="218"/>
        <v>0</v>
      </c>
      <c r="AG337" s="70">
        <f t="shared" si="219"/>
        <v>0</v>
      </c>
    </row>
    <row r="338" spans="1:33" s="70" customFormat="1" ht="20.5" customHeight="1" thickBot="1" x14ac:dyDescent="0.6">
      <c r="A338" s="338"/>
      <c r="B338" s="100"/>
      <c r="C338" s="100"/>
      <c r="D338" s="100"/>
      <c r="E338" s="98"/>
      <c r="F338" s="102">
        <v>8</v>
      </c>
      <c r="G338" s="104"/>
      <c r="H338" s="105"/>
      <c r="I338" s="106">
        <f t="shared" si="208"/>
        <v>1</v>
      </c>
      <c r="J338" s="118" t="str">
        <f>IF('変更シート（２回目）'!L338="なし",'変更シート（２回目）'!J338,'変更シート（２回目）'!N338)</f>
        <v>【住宅手当】</v>
      </c>
      <c r="K338" s="107">
        <f>'変更シート（２回目）'!T338</f>
        <v>0</v>
      </c>
      <c r="L338" s="300" t="s">
        <v>108</v>
      </c>
      <c r="M338" s="333"/>
      <c r="N338" s="288" t="s">
        <v>20</v>
      </c>
      <c r="O338" s="289"/>
      <c r="P338" s="289"/>
      <c r="Q338" s="289"/>
      <c r="R338" s="289"/>
      <c r="S338" s="290" t="s">
        <v>17</v>
      </c>
      <c r="T338" s="107">
        <f t="shared" si="220"/>
        <v>0</v>
      </c>
      <c r="U338" s="107">
        <f t="shared" si="209"/>
        <v>0</v>
      </c>
      <c r="V338" s="291"/>
      <c r="X338" s="70" t="str">
        <f t="shared" si="210"/>
        <v>【住宅手当】</v>
      </c>
      <c r="Y338" s="70">
        <f t="shared" si="211"/>
        <v>0.5</v>
      </c>
      <c r="Z338" s="70">
        <f t="shared" si="212"/>
        <v>0</v>
      </c>
      <c r="AA338" s="70">
        <f t="shared" si="213"/>
        <v>0</v>
      </c>
      <c r="AB338" s="77">
        <f t="shared" si="214"/>
        <v>0</v>
      </c>
      <c r="AC338" s="70">
        <f t="shared" si="215"/>
        <v>0</v>
      </c>
      <c r="AD338" s="77">
        <f t="shared" si="216"/>
        <v>0</v>
      </c>
      <c r="AE338" s="70">
        <f t="shared" si="217"/>
        <v>0</v>
      </c>
      <c r="AF338" s="70">
        <f t="shared" si="218"/>
        <v>0</v>
      </c>
      <c r="AG338" s="70">
        <f t="shared" si="219"/>
        <v>0</v>
      </c>
    </row>
    <row r="339" spans="1:33" s="70" customFormat="1" ht="20.5" customHeight="1" thickBot="1" x14ac:dyDescent="0.6">
      <c r="A339" s="315"/>
      <c r="B339" s="172" t="str">
        <f>IF(D332=0,C332,D332)</f>
        <v/>
      </c>
      <c r="C339" s="173" t="s">
        <v>164</v>
      </c>
      <c r="D339" s="174"/>
      <c r="E339" s="89"/>
      <c r="F339" s="102">
        <v>9</v>
      </c>
      <c r="G339" s="104"/>
      <c r="H339" s="105"/>
      <c r="I339" s="106">
        <f t="shared" si="208"/>
        <v>1</v>
      </c>
      <c r="J339" s="118" t="str">
        <f>IF('変更シート（２回目）'!L339="なし",'変更シート（２回目）'!J339,'変更シート（２回目）'!N339)</f>
        <v>【住宅手当】</v>
      </c>
      <c r="K339" s="107">
        <f>'変更シート（２回目）'!T339</f>
        <v>0</v>
      </c>
      <c r="L339" s="300" t="s">
        <v>108</v>
      </c>
      <c r="M339" s="333"/>
      <c r="N339" s="288" t="s">
        <v>20</v>
      </c>
      <c r="O339" s="289"/>
      <c r="P339" s="289"/>
      <c r="Q339" s="289"/>
      <c r="R339" s="289"/>
      <c r="S339" s="290" t="s">
        <v>17</v>
      </c>
      <c r="T339" s="107">
        <f t="shared" si="220"/>
        <v>0</v>
      </c>
      <c r="U339" s="107">
        <f t="shared" si="209"/>
        <v>0</v>
      </c>
      <c r="V339" s="291"/>
      <c r="X339" s="70" t="str">
        <f t="shared" si="210"/>
        <v>【住宅手当】</v>
      </c>
      <c r="Y339" s="70">
        <f t="shared" si="211"/>
        <v>0.5</v>
      </c>
      <c r="Z339" s="70">
        <f t="shared" si="212"/>
        <v>0</v>
      </c>
      <c r="AA339" s="70">
        <f t="shared" si="213"/>
        <v>0</v>
      </c>
      <c r="AB339" s="77">
        <f t="shared" si="214"/>
        <v>0</v>
      </c>
      <c r="AC339" s="70">
        <f t="shared" si="215"/>
        <v>0</v>
      </c>
      <c r="AD339" s="77">
        <f t="shared" si="216"/>
        <v>0</v>
      </c>
      <c r="AE339" s="70">
        <f t="shared" si="217"/>
        <v>0</v>
      </c>
      <c r="AF339" s="70">
        <f t="shared" si="218"/>
        <v>0</v>
      </c>
      <c r="AG339" s="70">
        <f t="shared" si="219"/>
        <v>0</v>
      </c>
    </row>
    <row r="340" spans="1:33" s="70" customFormat="1" ht="20.5" customHeight="1" thickBot="1" x14ac:dyDescent="0.6">
      <c r="A340" s="315"/>
      <c r="B340" s="174" t="s">
        <v>5</v>
      </c>
      <c r="C340" s="175">
        <f>'変更シート（２回目）'!D340</f>
        <v>12</v>
      </c>
      <c r="D340" s="176">
        <f>COUNTIF(X331:X342,"&lt;&gt;【補助対象外】")</f>
        <v>12</v>
      </c>
      <c r="E340" s="90"/>
      <c r="F340" s="102">
        <v>10</v>
      </c>
      <c r="G340" s="104"/>
      <c r="H340" s="105"/>
      <c r="I340" s="106">
        <f t="shared" si="208"/>
        <v>1</v>
      </c>
      <c r="J340" s="118" t="str">
        <f>IF('変更シート（２回目）'!L340="なし",'変更シート（２回目）'!J340,'変更シート（２回目）'!N340)</f>
        <v>【住宅手当】</v>
      </c>
      <c r="K340" s="107">
        <f>'変更シート（２回目）'!T340</f>
        <v>0</v>
      </c>
      <c r="L340" s="300" t="s">
        <v>108</v>
      </c>
      <c r="M340" s="333"/>
      <c r="N340" s="288" t="s">
        <v>20</v>
      </c>
      <c r="O340" s="289"/>
      <c r="P340" s="289"/>
      <c r="Q340" s="289"/>
      <c r="R340" s="289"/>
      <c r="S340" s="290" t="s">
        <v>17</v>
      </c>
      <c r="T340" s="107">
        <f t="shared" si="220"/>
        <v>0</v>
      </c>
      <c r="U340" s="107">
        <f t="shared" si="209"/>
        <v>0</v>
      </c>
      <c r="V340" s="291"/>
      <c r="X340" s="70" t="str">
        <f t="shared" si="210"/>
        <v>【住宅手当】</v>
      </c>
      <c r="Y340" s="70">
        <f t="shared" si="211"/>
        <v>0.5</v>
      </c>
      <c r="Z340" s="70">
        <f t="shared" si="212"/>
        <v>0</v>
      </c>
      <c r="AA340" s="70">
        <f t="shared" si="213"/>
        <v>0</v>
      </c>
      <c r="AB340" s="77">
        <f t="shared" si="214"/>
        <v>0</v>
      </c>
      <c r="AC340" s="70">
        <f t="shared" si="215"/>
        <v>0</v>
      </c>
      <c r="AD340" s="77">
        <f t="shared" si="216"/>
        <v>0</v>
      </c>
      <c r="AE340" s="70">
        <f t="shared" si="217"/>
        <v>0</v>
      </c>
      <c r="AF340" s="70">
        <f t="shared" si="218"/>
        <v>0</v>
      </c>
      <c r="AG340" s="70">
        <f t="shared" si="219"/>
        <v>0</v>
      </c>
    </row>
    <row r="341" spans="1:33" s="70" customFormat="1" ht="20.5" customHeight="1" thickBot="1" x14ac:dyDescent="0.6">
      <c r="A341" s="315"/>
      <c r="B341" s="89" t="s">
        <v>114</v>
      </c>
      <c r="C341" s="182">
        <f>ROUNDDOWN(SUM(K331:K342),-3)</f>
        <v>0</v>
      </c>
      <c r="D341" s="177">
        <f>ROUNDDOWN(SUM(T331:T342),-3)</f>
        <v>0</v>
      </c>
      <c r="E341" s="89"/>
      <c r="F341" s="102">
        <v>11</v>
      </c>
      <c r="G341" s="104"/>
      <c r="H341" s="105"/>
      <c r="I341" s="106">
        <f t="shared" si="208"/>
        <v>1</v>
      </c>
      <c r="J341" s="118" t="str">
        <f>IF('変更シート（２回目）'!L341="なし",'変更シート（２回目）'!J341,'変更シート（２回目）'!N341)</f>
        <v>【住宅手当】</v>
      </c>
      <c r="K341" s="107">
        <f>'変更シート（２回目）'!T341</f>
        <v>0</v>
      </c>
      <c r="L341" s="300" t="s">
        <v>108</v>
      </c>
      <c r="M341" s="333"/>
      <c r="N341" s="288" t="s">
        <v>20</v>
      </c>
      <c r="O341" s="289"/>
      <c r="P341" s="289"/>
      <c r="Q341" s="289"/>
      <c r="R341" s="289"/>
      <c r="S341" s="290" t="s">
        <v>17</v>
      </c>
      <c r="T341" s="107">
        <f t="shared" si="220"/>
        <v>0</v>
      </c>
      <c r="U341" s="107">
        <f t="shared" si="209"/>
        <v>0</v>
      </c>
      <c r="V341" s="291"/>
      <c r="X341" s="70" t="str">
        <f t="shared" si="210"/>
        <v>【住宅手当】</v>
      </c>
      <c r="Y341" s="70">
        <f t="shared" si="211"/>
        <v>0.5</v>
      </c>
      <c r="Z341" s="70">
        <f t="shared" si="212"/>
        <v>0</v>
      </c>
      <c r="AA341" s="70">
        <f t="shared" si="213"/>
        <v>0</v>
      </c>
      <c r="AB341" s="77">
        <f t="shared" si="214"/>
        <v>0</v>
      </c>
      <c r="AC341" s="70">
        <f t="shared" si="215"/>
        <v>0</v>
      </c>
      <c r="AD341" s="77">
        <f t="shared" si="216"/>
        <v>0</v>
      </c>
      <c r="AE341" s="70">
        <f t="shared" si="217"/>
        <v>0</v>
      </c>
      <c r="AF341" s="70">
        <f t="shared" si="218"/>
        <v>0</v>
      </c>
      <c r="AG341" s="70">
        <f t="shared" si="219"/>
        <v>0</v>
      </c>
    </row>
    <row r="342" spans="1:33" s="70" customFormat="1" ht="20.5" customHeight="1" thickBot="1" x14ac:dyDescent="0.6">
      <c r="A342" s="315"/>
      <c r="B342" s="183" t="s">
        <v>115</v>
      </c>
      <c r="C342" s="178"/>
      <c r="D342" s="179">
        <f>D341-C341</f>
        <v>0</v>
      </c>
      <c r="E342" s="90"/>
      <c r="F342" s="108">
        <v>12</v>
      </c>
      <c r="G342" s="109"/>
      <c r="H342" s="110"/>
      <c r="I342" s="111">
        <f t="shared" si="208"/>
        <v>1</v>
      </c>
      <c r="J342" s="120" t="str">
        <f>IF('変更シート（２回目）'!L342="なし",'変更シート（２回目）'!J342,'変更シート（２回目）'!N342)</f>
        <v>【住宅手当】</v>
      </c>
      <c r="K342" s="112">
        <f>'変更シート（２回目）'!T342</f>
        <v>0</v>
      </c>
      <c r="L342" s="303" t="s">
        <v>108</v>
      </c>
      <c r="M342" s="334"/>
      <c r="N342" s="295" t="s">
        <v>20</v>
      </c>
      <c r="O342" s="296"/>
      <c r="P342" s="296"/>
      <c r="Q342" s="296"/>
      <c r="R342" s="296"/>
      <c r="S342" s="297" t="s">
        <v>17</v>
      </c>
      <c r="T342" s="112">
        <f t="shared" si="220"/>
        <v>0</v>
      </c>
      <c r="U342" s="112">
        <f t="shared" si="209"/>
        <v>0</v>
      </c>
      <c r="V342" s="298"/>
      <c r="X342" s="70" t="str">
        <f t="shared" si="210"/>
        <v>【住宅手当】</v>
      </c>
      <c r="Y342" s="70">
        <f t="shared" si="211"/>
        <v>0.5</v>
      </c>
      <c r="Z342" s="70">
        <f t="shared" si="212"/>
        <v>0</v>
      </c>
      <c r="AA342" s="70">
        <f t="shared" si="213"/>
        <v>0</v>
      </c>
      <c r="AB342" s="77">
        <f t="shared" si="214"/>
        <v>0</v>
      </c>
      <c r="AC342" s="70">
        <f t="shared" si="215"/>
        <v>0</v>
      </c>
      <c r="AD342" s="77">
        <f t="shared" si="216"/>
        <v>0</v>
      </c>
      <c r="AE342" s="70">
        <f t="shared" si="217"/>
        <v>0</v>
      </c>
      <c r="AF342" s="70">
        <f t="shared" si="218"/>
        <v>0</v>
      </c>
      <c r="AG342" s="70">
        <f t="shared" si="219"/>
        <v>0</v>
      </c>
    </row>
    <row r="343" spans="1:33" s="70" customFormat="1" ht="3.65" customHeight="1" x14ac:dyDescent="0.55000000000000004">
      <c r="A343" s="147"/>
      <c r="B343" s="91"/>
      <c r="C343" s="71"/>
      <c r="D343" s="151"/>
      <c r="E343" s="92"/>
      <c r="F343" s="71"/>
      <c r="G343" s="93"/>
      <c r="H343" s="93"/>
      <c r="I343" s="94"/>
      <c r="J343" s="156"/>
      <c r="K343" s="95"/>
      <c r="L343" s="156"/>
      <c r="M343" s="157"/>
      <c r="N343" s="267"/>
      <c r="O343" s="268"/>
      <c r="P343" s="268"/>
      <c r="Q343" s="268"/>
      <c r="R343" s="268"/>
      <c r="S343" s="267"/>
      <c r="T343" s="95"/>
      <c r="U343" s="95"/>
      <c r="V343" s="96"/>
      <c r="AB343" s="77"/>
      <c r="AD343" s="77"/>
    </row>
    <row r="344" spans="1:33" s="70" customFormat="1" ht="3.65" customHeight="1" x14ac:dyDescent="0.55000000000000004">
      <c r="A344" s="147"/>
      <c r="B344" s="91"/>
      <c r="C344" s="71"/>
      <c r="D344" s="151"/>
      <c r="E344" s="92"/>
      <c r="F344" s="71"/>
      <c r="G344" s="93"/>
      <c r="H344" s="93"/>
      <c r="I344" s="94"/>
      <c r="J344" s="156"/>
      <c r="K344" s="95"/>
      <c r="L344" s="156"/>
      <c r="M344" s="157"/>
      <c r="N344" s="267"/>
      <c r="O344" s="268"/>
      <c r="P344" s="268"/>
      <c r="Q344" s="268"/>
      <c r="R344" s="268"/>
      <c r="S344" s="267"/>
      <c r="T344" s="95"/>
      <c r="U344" s="95"/>
      <c r="V344" s="96"/>
      <c r="AB344" s="77"/>
      <c r="AD344" s="77"/>
    </row>
    <row r="345" spans="1:33" s="70" customFormat="1" ht="3.65" customHeight="1" thickBot="1" x14ac:dyDescent="0.6">
      <c r="A345" s="147"/>
      <c r="B345" s="91"/>
      <c r="C345" s="71"/>
      <c r="D345" s="151"/>
      <c r="E345" s="92"/>
      <c r="F345" s="71"/>
      <c r="G345" s="93"/>
      <c r="H345" s="93"/>
      <c r="I345" s="94"/>
      <c r="J345" s="156"/>
      <c r="K345" s="95"/>
      <c r="L345" s="156"/>
      <c r="M345" s="157"/>
      <c r="N345" s="267"/>
      <c r="O345" s="268"/>
      <c r="P345" s="268"/>
      <c r="Q345" s="268"/>
      <c r="R345" s="268"/>
      <c r="S345" s="267"/>
      <c r="T345" s="95"/>
      <c r="U345" s="95"/>
      <c r="V345" s="96"/>
      <c r="AB345" s="77"/>
      <c r="AD345" s="77"/>
    </row>
    <row r="346" spans="1:33" s="70" customFormat="1" ht="3.65" customHeight="1" x14ac:dyDescent="0.55000000000000004">
      <c r="A346" s="147"/>
      <c r="B346" s="162"/>
      <c r="C346" s="164"/>
      <c r="D346" s="161"/>
      <c r="E346" s="163"/>
      <c r="F346" s="164"/>
      <c r="G346" s="165"/>
      <c r="H346" s="165"/>
      <c r="I346" s="166"/>
      <c r="J346" s="180"/>
      <c r="K346" s="167"/>
      <c r="L346" s="180"/>
      <c r="M346" s="181"/>
      <c r="N346" s="269"/>
      <c r="O346" s="270"/>
      <c r="P346" s="270"/>
      <c r="Q346" s="270"/>
      <c r="R346" s="270"/>
      <c r="S346" s="269"/>
      <c r="T346" s="167"/>
      <c r="U346" s="167"/>
      <c r="V346" s="168"/>
      <c r="AB346" s="77"/>
      <c r="AD346" s="77"/>
    </row>
    <row r="347" spans="1:33" s="70" customFormat="1" ht="3.65" customHeight="1" x14ac:dyDescent="0.55000000000000004">
      <c r="A347" s="147"/>
      <c r="B347" s="91"/>
      <c r="C347" s="71"/>
      <c r="D347" s="151"/>
      <c r="E347" s="92"/>
      <c r="F347" s="71"/>
      <c r="G347" s="93"/>
      <c r="H347" s="93"/>
      <c r="I347" s="94"/>
      <c r="J347" s="156"/>
      <c r="K347" s="95"/>
      <c r="L347" s="156"/>
      <c r="M347" s="157"/>
      <c r="N347" s="267"/>
      <c r="O347" s="268"/>
      <c r="P347" s="268"/>
      <c r="Q347" s="268"/>
      <c r="R347" s="268"/>
      <c r="S347" s="267"/>
      <c r="T347" s="95"/>
      <c r="U347" s="95"/>
      <c r="V347" s="96"/>
      <c r="AB347" s="77"/>
      <c r="AD347" s="77"/>
    </row>
    <row r="348" spans="1:33" s="70" customFormat="1" ht="3.65" customHeight="1" x14ac:dyDescent="0.55000000000000004">
      <c r="A348" s="147"/>
      <c r="B348" s="91"/>
      <c r="C348" s="71"/>
      <c r="D348" s="151"/>
      <c r="E348" s="92"/>
      <c r="F348" s="71"/>
      <c r="G348" s="93"/>
      <c r="H348" s="93"/>
      <c r="I348" s="94"/>
      <c r="J348" s="156"/>
      <c r="K348" s="95"/>
      <c r="L348" s="156"/>
      <c r="M348" s="157"/>
      <c r="N348" s="267"/>
      <c r="O348" s="268"/>
      <c r="P348" s="268"/>
      <c r="Q348" s="268"/>
      <c r="R348" s="268"/>
      <c r="S348" s="267"/>
      <c r="T348" s="95"/>
      <c r="U348" s="95"/>
      <c r="V348" s="96"/>
      <c r="AB348" s="77"/>
      <c r="AD348" s="77"/>
    </row>
    <row r="349" spans="1:33" ht="20" thickBot="1" x14ac:dyDescent="0.5">
      <c r="B349" s="6"/>
      <c r="C349" s="6"/>
      <c r="D349" s="122" t="str">
        <f>'変更シート（２回目）'!D349</f>
        <v>18人目</v>
      </c>
      <c r="E349" s="6"/>
      <c r="F349" s="6"/>
      <c r="N349" s="155"/>
      <c r="O349" s="154"/>
      <c r="P349" s="154"/>
      <c r="Q349" s="154"/>
      <c r="R349" s="154"/>
      <c r="S349" s="154"/>
      <c r="T349" s="154"/>
      <c r="U349" s="154"/>
      <c r="V349" s="155"/>
    </row>
    <row r="350" spans="1:33" s="70" customFormat="1" ht="48" customHeight="1" thickBot="1" x14ac:dyDescent="0.6">
      <c r="A350" s="78"/>
      <c r="B350" s="83" t="s">
        <v>94</v>
      </c>
      <c r="C350" s="83" t="s">
        <v>105</v>
      </c>
      <c r="D350" s="114" t="s">
        <v>107</v>
      </c>
      <c r="E350" s="88"/>
      <c r="F350" s="83" t="s">
        <v>93</v>
      </c>
      <c r="G350" s="84" t="s">
        <v>66</v>
      </c>
      <c r="H350" s="84" t="s">
        <v>67</v>
      </c>
      <c r="I350" s="81" t="s">
        <v>73</v>
      </c>
      <c r="J350" s="116" t="s">
        <v>173</v>
      </c>
      <c r="K350" s="116" t="s">
        <v>171</v>
      </c>
      <c r="L350" s="116" t="s">
        <v>109</v>
      </c>
      <c r="M350" s="116"/>
      <c r="N350" s="84" t="s">
        <v>75</v>
      </c>
      <c r="O350" s="84" t="s">
        <v>69</v>
      </c>
      <c r="P350" s="84" t="s">
        <v>68</v>
      </c>
      <c r="Q350" s="84" t="s">
        <v>70</v>
      </c>
      <c r="R350" s="84" t="s">
        <v>71</v>
      </c>
      <c r="S350" s="84" t="s">
        <v>15</v>
      </c>
      <c r="T350" s="121" t="s">
        <v>113</v>
      </c>
      <c r="U350" s="80" t="s">
        <v>74</v>
      </c>
      <c r="V350" s="69" t="s">
        <v>116</v>
      </c>
      <c r="Y350" s="70" t="s">
        <v>54</v>
      </c>
      <c r="Z350" s="70" t="s">
        <v>79</v>
      </c>
      <c r="AA350" s="70" t="s">
        <v>56</v>
      </c>
      <c r="AB350" s="70" t="s">
        <v>57</v>
      </c>
      <c r="AC350" s="71" t="s">
        <v>58</v>
      </c>
      <c r="AD350" s="70" t="s">
        <v>59</v>
      </c>
      <c r="AE350" s="70" t="s">
        <v>60</v>
      </c>
      <c r="AF350" s="70" t="s">
        <v>61</v>
      </c>
      <c r="AG350" s="70" t="s">
        <v>62</v>
      </c>
    </row>
    <row r="351" spans="1:33" s="70" customFormat="1" ht="20.5" customHeight="1" x14ac:dyDescent="0.55000000000000004">
      <c r="A351" s="315"/>
      <c r="B351" s="72" t="s">
        <v>96</v>
      </c>
      <c r="C351" s="184" t="str">
        <f>IF('変更シート（２回目）'!D351=0,'変更シート（２回目）'!C351,'変更シート（２回目）'!D351)</f>
        <v/>
      </c>
      <c r="D351" s="304"/>
      <c r="E351" s="89"/>
      <c r="F351" s="87">
        <v>1</v>
      </c>
      <c r="G351" s="73"/>
      <c r="H351" s="74"/>
      <c r="I351" s="75">
        <f t="shared" ref="I351:I362" si="221">IF(H351-G351+1&lt;10,IF(H351-G351+1&gt;0,H351-G351+1,"✕"),"✕")</f>
        <v>1</v>
      </c>
      <c r="J351" s="119" t="str">
        <f>IF('変更シート（２回目）'!L351="なし",'変更シート（２回目）'!J351,'変更シート（２回目）'!N351)</f>
        <v>【住宅手当】</v>
      </c>
      <c r="K351" s="117">
        <f>'変更シート（２回目）'!T351</f>
        <v>0</v>
      </c>
      <c r="L351" s="300" t="s">
        <v>108</v>
      </c>
      <c r="M351" s="332" t="s">
        <v>110</v>
      </c>
      <c r="N351" s="283" t="s">
        <v>20</v>
      </c>
      <c r="O351" s="284"/>
      <c r="P351" s="284"/>
      <c r="Q351" s="284"/>
      <c r="R351" s="284"/>
      <c r="S351" s="285" t="s">
        <v>17</v>
      </c>
      <c r="T351" s="76">
        <f>IF(L351="【あり】",IF(N351="【住宅手当】",AC351,IF(N351="【宿舎借上げ】",AG351,0)),K351)</f>
        <v>0</v>
      </c>
      <c r="U351" s="76">
        <f t="shared" ref="U351:U362" si="222">I351*T351</f>
        <v>0</v>
      </c>
      <c r="V351" s="286"/>
      <c r="X351" s="70" t="str">
        <f t="shared" ref="X351:X362" si="223">IF(L351="【あり】",N351,J351)</f>
        <v>【住宅手当】</v>
      </c>
      <c r="Y351" s="70">
        <f t="shared" ref="Y351:Y362" si="224">IF(S351="標準エリア",1/2,(IF(S351="加算エリア",2/3,0)))</f>
        <v>0.5</v>
      </c>
      <c r="Z351" s="70">
        <f t="shared" ref="Z351:Z362" si="225">P351*Y351</f>
        <v>0</v>
      </c>
      <c r="AA351" s="70">
        <f t="shared" ref="AA351:AA362" si="226">IF(Z351&gt;=(IF(S351="標準エリア",10000,IF(S351="加算エリア",14000,0))),IF(S351="標準エリア",10000,IF(S351="加算エリア",14000,0)),Z351)</f>
        <v>0</v>
      </c>
      <c r="AB351" s="77">
        <f t="shared" ref="AB351:AB362" si="227">O351-P351</f>
        <v>0</v>
      </c>
      <c r="AC351" s="70">
        <f t="shared" ref="AC351:AC362" si="228">IF(AA351&gt;=AB351,AB351,AA351)</f>
        <v>0</v>
      </c>
      <c r="AD351" s="77">
        <f t="shared" ref="AD351:AD362" si="229">Q351-R351</f>
        <v>0</v>
      </c>
      <c r="AE351" s="70">
        <f t="shared" ref="AE351:AE362" si="230">AD351*Y351</f>
        <v>0</v>
      </c>
      <c r="AF351" s="70">
        <f t="shared" ref="AF351:AF362" si="231">IF(AE351&gt;=(IF(S351="標準エリア",10000,14000)),(IF(S351="標準エリア",10000,14000)),AE351)</f>
        <v>0</v>
      </c>
      <c r="AG351" s="70">
        <f t="shared" ref="AG351:AG362" si="232">IF(AF351&gt;=R351,R351,AF351)</f>
        <v>0</v>
      </c>
    </row>
    <row r="352" spans="1:33" s="70" customFormat="1" ht="20.5" customHeight="1" x14ac:dyDescent="0.55000000000000004">
      <c r="A352" s="315"/>
      <c r="B352" s="101" t="s">
        <v>97</v>
      </c>
      <c r="C352" s="102" t="str">
        <f>IF('変更シート（２回目）'!D352=0,'変更シート（２回目）'!C352,'変更シート（２回目）'!D352)</f>
        <v/>
      </c>
      <c r="D352" s="301"/>
      <c r="E352" s="90"/>
      <c r="F352" s="102">
        <v>2</v>
      </c>
      <c r="G352" s="104"/>
      <c r="H352" s="105"/>
      <c r="I352" s="106">
        <f t="shared" si="221"/>
        <v>1</v>
      </c>
      <c r="J352" s="118" t="str">
        <f>IF('変更シート（２回目）'!L352="なし",'変更シート（２回目）'!J352,'変更シート（２回目）'!N352)</f>
        <v>【住宅手当】</v>
      </c>
      <c r="K352" s="107">
        <f>'変更シート（２回目）'!T352</f>
        <v>0</v>
      </c>
      <c r="L352" s="300" t="s">
        <v>108</v>
      </c>
      <c r="M352" s="333"/>
      <c r="N352" s="288" t="s">
        <v>20</v>
      </c>
      <c r="O352" s="289"/>
      <c r="P352" s="289"/>
      <c r="Q352" s="289"/>
      <c r="R352" s="289"/>
      <c r="S352" s="290" t="s">
        <v>17</v>
      </c>
      <c r="T352" s="107">
        <f>IF(L352="【あり】",IF(N352="【住宅手当】",AC352,IF(N352="【宿舎借上げ】",AG352,0)),K352)</f>
        <v>0</v>
      </c>
      <c r="U352" s="107">
        <f t="shared" si="222"/>
        <v>0</v>
      </c>
      <c r="V352" s="291"/>
      <c r="X352" s="70" t="str">
        <f t="shared" si="223"/>
        <v>【住宅手当】</v>
      </c>
      <c r="Y352" s="70">
        <f t="shared" si="224"/>
        <v>0.5</v>
      </c>
      <c r="Z352" s="70">
        <f t="shared" si="225"/>
        <v>0</v>
      </c>
      <c r="AA352" s="70">
        <f t="shared" si="226"/>
        <v>0</v>
      </c>
      <c r="AB352" s="77">
        <f t="shared" si="227"/>
        <v>0</v>
      </c>
      <c r="AC352" s="70">
        <f t="shared" si="228"/>
        <v>0</v>
      </c>
      <c r="AD352" s="77">
        <f t="shared" si="229"/>
        <v>0</v>
      </c>
      <c r="AE352" s="70">
        <f t="shared" si="230"/>
        <v>0</v>
      </c>
      <c r="AF352" s="70">
        <f t="shared" si="231"/>
        <v>0</v>
      </c>
      <c r="AG352" s="70">
        <f t="shared" si="232"/>
        <v>0</v>
      </c>
    </row>
    <row r="353" spans="1:33" s="70" customFormat="1" ht="20.5" customHeight="1" x14ac:dyDescent="0.55000000000000004">
      <c r="A353" s="315"/>
      <c r="B353" s="101" t="s">
        <v>106</v>
      </c>
      <c r="C353" s="103" t="str">
        <f>IF('変更シート（２回目）'!D353=0,'変更シート（２回目）'!C353,'変更シート（２回目）'!D353)</f>
        <v/>
      </c>
      <c r="D353" s="301"/>
      <c r="E353" s="89"/>
      <c r="F353" s="102">
        <v>3</v>
      </c>
      <c r="G353" s="104"/>
      <c r="H353" s="105"/>
      <c r="I353" s="106">
        <f t="shared" si="221"/>
        <v>1</v>
      </c>
      <c r="J353" s="118" t="str">
        <f>IF('変更シート（２回目）'!L353="なし",'変更シート（２回目）'!J353,'変更シート（２回目）'!N353)</f>
        <v>【住宅手当】</v>
      </c>
      <c r="K353" s="107">
        <f>'変更シート（２回目）'!T353</f>
        <v>0</v>
      </c>
      <c r="L353" s="300" t="s">
        <v>108</v>
      </c>
      <c r="M353" s="333"/>
      <c r="N353" s="288" t="s">
        <v>20</v>
      </c>
      <c r="O353" s="289"/>
      <c r="P353" s="289"/>
      <c r="Q353" s="289"/>
      <c r="R353" s="289"/>
      <c r="S353" s="290" t="s">
        <v>17</v>
      </c>
      <c r="T353" s="107">
        <f t="shared" ref="T353:T362" si="233">IF(L353="【あり】",IF(N353="【住宅手当】",AC353,IF(N353="【宿舎借上げ】",AG353,0)),K353)</f>
        <v>0</v>
      </c>
      <c r="U353" s="107">
        <f t="shared" si="222"/>
        <v>0</v>
      </c>
      <c r="V353" s="291"/>
      <c r="X353" s="70" t="str">
        <f t="shared" si="223"/>
        <v>【住宅手当】</v>
      </c>
      <c r="Y353" s="70">
        <f t="shared" si="224"/>
        <v>0.5</v>
      </c>
      <c r="Z353" s="70">
        <f t="shared" si="225"/>
        <v>0</v>
      </c>
      <c r="AA353" s="70">
        <f t="shared" si="226"/>
        <v>0</v>
      </c>
      <c r="AB353" s="77">
        <f t="shared" si="227"/>
        <v>0</v>
      </c>
      <c r="AC353" s="70">
        <f t="shared" si="228"/>
        <v>0</v>
      </c>
      <c r="AD353" s="77">
        <f t="shared" si="229"/>
        <v>0</v>
      </c>
      <c r="AE353" s="70">
        <f t="shared" si="230"/>
        <v>0</v>
      </c>
      <c r="AF353" s="70">
        <f t="shared" si="231"/>
        <v>0</v>
      </c>
      <c r="AG353" s="70">
        <f t="shared" si="232"/>
        <v>0</v>
      </c>
    </row>
    <row r="354" spans="1:33" s="70" customFormat="1" ht="20.5" customHeight="1" x14ac:dyDescent="0.55000000000000004">
      <c r="A354" s="315"/>
      <c r="B354" s="323" t="s">
        <v>101</v>
      </c>
      <c r="C354" s="347" t="str">
        <f>IF('変更シート（２回目）'!D354=0,'変更シート（２回目）'!C354,'変更シート（２回目）'!D354)</f>
        <v/>
      </c>
      <c r="D354" s="329"/>
      <c r="E354" s="90"/>
      <c r="F354" s="102">
        <v>4</v>
      </c>
      <c r="G354" s="104"/>
      <c r="H354" s="105"/>
      <c r="I354" s="106">
        <f t="shared" si="221"/>
        <v>1</v>
      </c>
      <c r="J354" s="118" t="str">
        <f>IF('変更シート（２回目）'!L354="なし",'変更シート（２回目）'!J354,'変更シート（２回目）'!N354)</f>
        <v>【住宅手当】</v>
      </c>
      <c r="K354" s="107">
        <f>'変更シート（２回目）'!T354</f>
        <v>0</v>
      </c>
      <c r="L354" s="300" t="s">
        <v>108</v>
      </c>
      <c r="M354" s="333"/>
      <c r="N354" s="288" t="s">
        <v>20</v>
      </c>
      <c r="O354" s="289"/>
      <c r="P354" s="289"/>
      <c r="Q354" s="289"/>
      <c r="R354" s="289"/>
      <c r="S354" s="290" t="s">
        <v>17</v>
      </c>
      <c r="T354" s="107">
        <f t="shared" si="233"/>
        <v>0</v>
      </c>
      <c r="U354" s="107">
        <f t="shared" si="222"/>
        <v>0</v>
      </c>
      <c r="V354" s="291"/>
      <c r="X354" s="70" t="str">
        <f t="shared" si="223"/>
        <v>【住宅手当】</v>
      </c>
      <c r="Y354" s="70">
        <f t="shared" si="224"/>
        <v>0.5</v>
      </c>
      <c r="Z354" s="70">
        <f t="shared" si="225"/>
        <v>0</v>
      </c>
      <c r="AA354" s="70">
        <f t="shared" si="226"/>
        <v>0</v>
      </c>
      <c r="AB354" s="77">
        <f t="shared" si="227"/>
        <v>0</v>
      </c>
      <c r="AC354" s="70">
        <f t="shared" si="228"/>
        <v>0</v>
      </c>
      <c r="AD354" s="77">
        <f t="shared" si="229"/>
        <v>0</v>
      </c>
      <c r="AE354" s="70">
        <f t="shared" si="230"/>
        <v>0</v>
      </c>
      <c r="AF354" s="70">
        <f t="shared" si="231"/>
        <v>0</v>
      </c>
      <c r="AG354" s="70">
        <f t="shared" si="232"/>
        <v>0</v>
      </c>
    </row>
    <row r="355" spans="1:33" s="70" customFormat="1" ht="20.5" customHeight="1" x14ac:dyDescent="0.55000000000000004">
      <c r="A355" s="315"/>
      <c r="B355" s="324"/>
      <c r="C355" s="348"/>
      <c r="D355" s="330"/>
      <c r="E355" s="89"/>
      <c r="F355" s="102">
        <v>5</v>
      </c>
      <c r="G355" s="104"/>
      <c r="H355" s="105"/>
      <c r="I355" s="106">
        <f t="shared" si="221"/>
        <v>1</v>
      </c>
      <c r="J355" s="118" t="str">
        <f>IF('変更シート（２回目）'!L355="なし",'変更シート（２回目）'!J355,'変更シート（２回目）'!N355)</f>
        <v>【住宅手当】</v>
      </c>
      <c r="K355" s="107">
        <f>'変更シート（２回目）'!T355</f>
        <v>0</v>
      </c>
      <c r="L355" s="300" t="s">
        <v>108</v>
      </c>
      <c r="M355" s="333"/>
      <c r="N355" s="288" t="s">
        <v>20</v>
      </c>
      <c r="O355" s="289"/>
      <c r="P355" s="289"/>
      <c r="Q355" s="289"/>
      <c r="R355" s="289"/>
      <c r="S355" s="290" t="s">
        <v>17</v>
      </c>
      <c r="T355" s="107">
        <f t="shared" si="233"/>
        <v>0</v>
      </c>
      <c r="U355" s="107">
        <f t="shared" si="222"/>
        <v>0</v>
      </c>
      <c r="V355" s="291"/>
      <c r="X355" s="70" t="str">
        <f t="shared" si="223"/>
        <v>【住宅手当】</v>
      </c>
      <c r="Y355" s="70">
        <f t="shared" si="224"/>
        <v>0.5</v>
      </c>
      <c r="Z355" s="70">
        <f t="shared" si="225"/>
        <v>0</v>
      </c>
      <c r="AA355" s="70">
        <f t="shared" si="226"/>
        <v>0</v>
      </c>
      <c r="AB355" s="77">
        <f t="shared" si="227"/>
        <v>0</v>
      </c>
      <c r="AC355" s="70">
        <f t="shared" si="228"/>
        <v>0</v>
      </c>
      <c r="AD355" s="77">
        <f t="shared" si="229"/>
        <v>0</v>
      </c>
      <c r="AE355" s="70">
        <f t="shared" si="230"/>
        <v>0</v>
      </c>
      <c r="AF355" s="70">
        <f t="shared" si="231"/>
        <v>0</v>
      </c>
      <c r="AG355" s="70">
        <f t="shared" si="232"/>
        <v>0</v>
      </c>
    </row>
    <row r="356" spans="1:33" s="70" customFormat="1" ht="20.5" customHeight="1" thickBot="1" x14ac:dyDescent="0.6">
      <c r="A356" s="315"/>
      <c r="B356" s="325"/>
      <c r="C356" s="349"/>
      <c r="D356" s="331"/>
      <c r="E356" s="90"/>
      <c r="F356" s="102">
        <v>6</v>
      </c>
      <c r="G356" s="104"/>
      <c r="H356" s="105"/>
      <c r="I356" s="106">
        <f t="shared" si="221"/>
        <v>1</v>
      </c>
      <c r="J356" s="118" t="str">
        <f>IF('変更シート（２回目）'!L356="なし",'変更シート（２回目）'!J356,'変更シート（２回目）'!N356)</f>
        <v>【住宅手当】</v>
      </c>
      <c r="K356" s="107">
        <f>'変更シート（２回目）'!T356</f>
        <v>0</v>
      </c>
      <c r="L356" s="300" t="s">
        <v>108</v>
      </c>
      <c r="M356" s="333"/>
      <c r="N356" s="288" t="s">
        <v>20</v>
      </c>
      <c r="O356" s="289"/>
      <c r="P356" s="289"/>
      <c r="Q356" s="289"/>
      <c r="R356" s="289"/>
      <c r="S356" s="290" t="s">
        <v>17</v>
      </c>
      <c r="T356" s="107">
        <f t="shared" si="233"/>
        <v>0</v>
      </c>
      <c r="U356" s="107">
        <f t="shared" si="222"/>
        <v>0</v>
      </c>
      <c r="V356" s="291"/>
      <c r="X356" s="70" t="str">
        <f t="shared" si="223"/>
        <v>【住宅手当】</v>
      </c>
      <c r="Y356" s="70">
        <f t="shared" si="224"/>
        <v>0.5</v>
      </c>
      <c r="Z356" s="70">
        <f t="shared" si="225"/>
        <v>0</v>
      </c>
      <c r="AA356" s="70">
        <f t="shared" si="226"/>
        <v>0</v>
      </c>
      <c r="AB356" s="77">
        <f t="shared" si="227"/>
        <v>0</v>
      </c>
      <c r="AC356" s="70">
        <f t="shared" si="228"/>
        <v>0</v>
      </c>
      <c r="AD356" s="77">
        <f t="shared" si="229"/>
        <v>0</v>
      </c>
      <c r="AE356" s="70">
        <f t="shared" si="230"/>
        <v>0</v>
      </c>
      <c r="AF356" s="70">
        <f t="shared" si="231"/>
        <v>0</v>
      </c>
      <c r="AG356" s="70">
        <f t="shared" si="232"/>
        <v>0</v>
      </c>
    </row>
    <row r="357" spans="1:33" s="70" customFormat="1" ht="20.5" customHeight="1" x14ac:dyDescent="0.55000000000000004">
      <c r="A357" s="338"/>
      <c r="B357" s="99"/>
      <c r="C357" s="99"/>
      <c r="D357" s="99"/>
      <c r="E357" s="97"/>
      <c r="F357" s="102">
        <v>7</v>
      </c>
      <c r="G357" s="104"/>
      <c r="H357" s="105"/>
      <c r="I357" s="106">
        <f t="shared" si="221"/>
        <v>1</v>
      </c>
      <c r="J357" s="118" t="str">
        <f>IF('変更シート（２回目）'!L357="なし",'変更シート（２回目）'!J357,'変更シート（２回目）'!N357)</f>
        <v>【住宅手当】</v>
      </c>
      <c r="K357" s="107">
        <f>'変更シート（２回目）'!T357</f>
        <v>0</v>
      </c>
      <c r="L357" s="300" t="s">
        <v>108</v>
      </c>
      <c r="M357" s="333"/>
      <c r="N357" s="288" t="s">
        <v>20</v>
      </c>
      <c r="O357" s="289"/>
      <c r="P357" s="289"/>
      <c r="Q357" s="289"/>
      <c r="R357" s="289"/>
      <c r="S357" s="290" t="s">
        <v>17</v>
      </c>
      <c r="T357" s="107">
        <f t="shared" si="233"/>
        <v>0</v>
      </c>
      <c r="U357" s="107">
        <f t="shared" si="222"/>
        <v>0</v>
      </c>
      <c r="V357" s="291"/>
      <c r="X357" s="70" t="str">
        <f t="shared" si="223"/>
        <v>【住宅手当】</v>
      </c>
      <c r="Y357" s="70">
        <f t="shared" si="224"/>
        <v>0.5</v>
      </c>
      <c r="Z357" s="70">
        <f t="shared" si="225"/>
        <v>0</v>
      </c>
      <c r="AA357" s="70">
        <f t="shared" si="226"/>
        <v>0</v>
      </c>
      <c r="AB357" s="77">
        <f t="shared" si="227"/>
        <v>0</v>
      </c>
      <c r="AC357" s="70">
        <f t="shared" si="228"/>
        <v>0</v>
      </c>
      <c r="AD357" s="77">
        <f t="shared" si="229"/>
        <v>0</v>
      </c>
      <c r="AE357" s="70">
        <f t="shared" si="230"/>
        <v>0</v>
      </c>
      <c r="AF357" s="70">
        <f t="shared" si="231"/>
        <v>0</v>
      </c>
      <c r="AG357" s="70">
        <f t="shared" si="232"/>
        <v>0</v>
      </c>
    </row>
    <row r="358" spans="1:33" s="70" customFormat="1" ht="20.5" customHeight="1" thickBot="1" x14ac:dyDescent="0.6">
      <c r="A358" s="338"/>
      <c r="B358" s="100"/>
      <c r="C358" s="100"/>
      <c r="D358" s="100"/>
      <c r="E358" s="98"/>
      <c r="F358" s="102">
        <v>8</v>
      </c>
      <c r="G358" s="104"/>
      <c r="H358" s="105"/>
      <c r="I358" s="106">
        <f t="shared" si="221"/>
        <v>1</v>
      </c>
      <c r="J358" s="118" t="str">
        <f>IF('変更シート（２回目）'!L358="なし",'変更シート（２回目）'!J358,'変更シート（２回目）'!N358)</f>
        <v>【住宅手当】</v>
      </c>
      <c r="K358" s="107">
        <f>'変更シート（２回目）'!T358</f>
        <v>0</v>
      </c>
      <c r="L358" s="300" t="s">
        <v>108</v>
      </c>
      <c r="M358" s="333"/>
      <c r="N358" s="288" t="s">
        <v>20</v>
      </c>
      <c r="O358" s="289"/>
      <c r="P358" s="289"/>
      <c r="Q358" s="289"/>
      <c r="R358" s="289"/>
      <c r="S358" s="290" t="s">
        <v>17</v>
      </c>
      <c r="T358" s="107">
        <f t="shared" si="233"/>
        <v>0</v>
      </c>
      <c r="U358" s="107">
        <f t="shared" si="222"/>
        <v>0</v>
      </c>
      <c r="V358" s="291"/>
      <c r="X358" s="70" t="str">
        <f t="shared" si="223"/>
        <v>【住宅手当】</v>
      </c>
      <c r="Y358" s="70">
        <f t="shared" si="224"/>
        <v>0.5</v>
      </c>
      <c r="Z358" s="70">
        <f t="shared" si="225"/>
        <v>0</v>
      </c>
      <c r="AA358" s="70">
        <f t="shared" si="226"/>
        <v>0</v>
      </c>
      <c r="AB358" s="77">
        <f t="shared" si="227"/>
        <v>0</v>
      </c>
      <c r="AC358" s="70">
        <f t="shared" si="228"/>
        <v>0</v>
      </c>
      <c r="AD358" s="77">
        <f t="shared" si="229"/>
        <v>0</v>
      </c>
      <c r="AE358" s="70">
        <f t="shared" si="230"/>
        <v>0</v>
      </c>
      <c r="AF358" s="70">
        <f t="shared" si="231"/>
        <v>0</v>
      </c>
      <c r="AG358" s="70">
        <f t="shared" si="232"/>
        <v>0</v>
      </c>
    </row>
    <row r="359" spans="1:33" s="70" customFormat="1" ht="20.5" customHeight="1" thickBot="1" x14ac:dyDescent="0.6">
      <c r="A359" s="315"/>
      <c r="B359" s="172" t="str">
        <f>IF(D352=0,C352,D352)</f>
        <v/>
      </c>
      <c r="C359" s="173" t="s">
        <v>164</v>
      </c>
      <c r="D359" s="174"/>
      <c r="E359" s="89"/>
      <c r="F359" s="102">
        <v>9</v>
      </c>
      <c r="G359" s="104"/>
      <c r="H359" s="105"/>
      <c r="I359" s="106">
        <f t="shared" si="221"/>
        <v>1</v>
      </c>
      <c r="J359" s="118" t="str">
        <f>IF('変更シート（２回目）'!L359="なし",'変更シート（２回目）'!J359,'変更シート（２回目）'!N359)</f>
        <v>【住宅手当】</v>
      </c>
      <c r="K359" s="107">
        <f>'変更シート（２回目）'!T359</f>
        <v>0</v>
      </c>
      <c r="L359" s="300" t="s">
        <v>108</v>
      </c>
      <c r="M359" s="333"/>
      <c r="N359" s="288" t="s">
        <v>20</v>
      </c>
      <c r="O359" s="289"/>
      <c r="P359" s="289"/>
      <c r="Q359" s="289"/>
      <c r="R359" s="289"/>
      <c r="S359" s="290" t="s">
        <v>17</v>
      </c>
      <c r="T359" s="107">
        <f t="shared" si="233"/>
        <v>0</v>
      </c>
      <c r="U359" s="107">
        <f t="shared" si="222"/>
        <v>0</v>
      </c>
      <c r="V359" s="291"/>
      <c r="X359" s="70" t="str">
        <f t="shared" si="223"/>
        <v>【住宅手当】</v>
      </c>
      <c r="Y359" s="70">
        <f t="shared" si="224"/>
        <v>0.5</v>
      </c>
      <c r="Z359" s="70">
        <f t="shared" si="225"/>
        <v>0</v>
      </c>
      <c r="AA359" s="70">
        <f t="shared" si="226"/>
        <v>0</v>
      </c>
      <c r="AB359" s="77">
        <f t="shared" si="227"/>
        <v>0</v>
      </c>
      <c r="AC359" s="70">
        <f t="shared" si="228"/>
        <v>0</v>
      </c>
      <c r="AD359" s="77">
        <f t="shared" si="229"/>
        <v>0</v>
      </c>
      <c r="AE359" s="70">
        <f t="shared" si="230"/>
        <v>0</v>
      </c>
      <c r="AF359" s="70">
        <f t="shared" si="231"/>
        <v>0</v>
      </c>
      <c r="AG359" s="70">
        <f t="shared" si="232"/>
        <v>0</v>
      </c>
    </row>
    <row r="360" spans="1:33" s="70" customFormat="1" ht="20.5" customHeight="1" thickBot="1" x14ac:dyDescent="0.6">
      <c r="A360" s="315"/>
      <c r="B360" s="174" t="s">
        <v>5</v>
      </c>
      <c r="C360" s="175">
        <f>'変更シート（２回目）'!D360</f>
        <v>12</v>
      </c>
      <c r="D360" s="176">
        <f>COUNTIF(X351:X362,"&lt;&gt;【補助対象外】")</f>
        <v>12</v>
      </c>
      <c r="E360" s="90"/>
      <c r="F360" s="102">
        <v>10</v>
      </c>
      <c r="G360" s="104"/>
      <c r="H360" s="105"/>
      <c r="I360" s="106">
        <f t="shared" si="221"/>
        <v>1</v>
      </c>
      <c r="J360" s="118" t="str">
        <f>IF('変更シート（２回目）'!L360="なし",'変更シート（２回目）'!J360,'変更シート（２回目）'!N360)</f>
        <v>【住宅手当】</v>
      </c>
      <c r="K360" s="107">
        <f>'変更シート（２回目）'!T360</f>
        <v>0</v>
      </c>
      <c r="L360" s="300" t="s">
        <v>108</v>
      </c>
      <c r="M360" s="333"/>
      <c r="N360" s="288" t="s">
        <v>20</v>
      </c>
      <c r="O360" s="289"/>
      <c r="P360" s="289"/>
      <c r="Q360" s="289"/>
      <c r="R360" s="289"/>
      <c r="S360" s="290" t="s">
        <v>17</v>
      </c>
      <c r="T360" s="107">
        <f t="shared" si="233"/>
        <v>0</v>
      </c>
      <c r="U360" s="107">
        <f t="shared" si="222"/>
        <v>0</v>
      </c>
      <c r="V360" s="291"/>
      <c r="X360" s="70" t="str">
        <f t="shared" si="223"/>
        <v>【住宅手当】</v>
      </c>
      <c r="Y360" s="70">
        <f t="shared" si="224"/>
        <v>0.5</v>
      </c>
      <c r="Z360" s="70">
        <f t="shared" si="225"/>
        <v>0</v>
      </c>
      <c r="AA360" s="70">
        <f t="shared" si="226"/>
        <v>0</v>
      </c>
      <c r="AB360" s="77">
        <f t="shared" si="227"/>
        <v>0</v>
      </c>
      <c r="AC360" s="70">
        <f t="shared" si="228"/>
        <v>0</v>
      </c>
      <c r="AD360" s="77">
        <f t="shared" si="229"/>
        <v>0</v>
      </c>
      <c r="AE360" s="70">
        <f t="shared" si="230"/>
        <v>0</v>
      </c>
      <c r="AF360" s="70">
        <f t="shared" si="231"/>
        <v>0</v>
      </c>
      <c r="AG360" s="70">
        <f t="shared" si="232"/>
        <v>0</v>
      </c>
    </row>
    <row r="361" spans="1:33" s="70" customFormat="1" ht="20.5" customHeight="1" thickBot="1" x14ac:dyDescent="0.6">
      <c r="A361" s="315"/>
      <c r="B361" s="89" t="s">
        <v>114</v>
      </c>
      <c r="C361" s="182">
        <f>ROUNDDOWN(SUM(K351:K362),-3)</f>
        <v>0</v>
      </c>
      <c r="D361" s="177">
        <f>ROUNDDOWN(SUM(T351:T362),-3)</f>
        <v>0</v>
      </c>
      <c r="E361" s="89"/>
      <c r="F361" s="102">
        <v>11</v>
      </c>
      <c r="G361" s="104"/>
      <c r="H361" s="105"/>
      <c r="I361" s="106">
        <f t="shared" si="221"/>
        <v>1</v>
      </c>
      <c r="J361" s="118" t="str">
        <f>IF('変更シート（２回目）'!L361="なし",'変更シート（２回目）'!J361,'変更シート（２回目）'!N361)</f>
        <v>【住宅手当】</v>
      </c>
      <c r="K361" s="107">
        <f>'変更シート（２回目）'!T361</f>
        <v>0</v>
      </c>
      <c r="L361" s="300" t="s">
        <v>108</v>
      </c>
      <c r="M361" s="333"/>
      <c r="N361" s="288" t="s">
        <v>20</v>
      </c>
      <c r="O361" s="289"/>
      <c r="P361" s="289"/>
      <c r="Q361" s="289"/>
      <c r="R361" s="289"/>
      <c r="S361" s="290" t="s">
        <v>17</v>
      </c>
      <c r="T361" s="107">
        <f t="shared" si="233"/>
        <v>0</v>
      </c>
      <c r="U361" s="107">
        <f t="shared" si="222"/>
        <v>0</v>
      </c>
      <c r="V361" s="291"/>
      <c r="X361" s="70" t="str">
        <f t="shared" si="223"/>
        <v>【住宅手当】</v>
      </c>
      <c r="Y361" s="70">
        <f t="shared" si="224"/>
        <v>0.5</v>
      </c>
      <c r="Z361" s="70">
        <f t="shared" si="225"/>
        <v>0</v>
      </c>
      <c r="AA361" s="70">
        <f t="shared" si="226"/>
        <v>0</v>
      </c>
      <c r="AB361" s="77">
        <f t="shared" si="227"/>
        <v>0</v>
      </c>
      <c r="AC361" s="70">
        <f t="shared" si="228"/>
        <v>0</v>
      </c>
      <c r="AD361" s="77">
        <f t="shared" si="229"/>
        <v>0</v>
      </c>
      <c r="AE361" s="70">
        <f t="shared" si="230"/>
        <v>0</v>
      </c>
      <c r="AF361" s="70">
        <f t="shared" si="231"/>
        <v>0</v>
      </c>
      <c r="AG361" s="70">
        <f t="shared" si="232"/>
        <v>0</v>
      </c>
    </row>
    <row r="362" spans="1:33" s="70" customFormat="1" ht="20.5" customHeight="1" thickBot="1" x14ac:dyDescent="0.6">
      <c r="A362" s="315"/>
      <c r="B362" s="183" t="s">
        <v>115</v>
      </c>
      <c r="C362" s="178"/>
      <c r="D362" s="179">
        <f>D361-C361</f>
        <v>0</v>
      </c>
      <c r="E362" s="90"/>
      <c r="F362" s="108">
        <v>12</v>
      </c>
      <c r="G362" s="109"/>
      <c r="H362" s="110"/>
      <c r="I362" s="111">
        <f t="shared" si="221"/>
        <v>1</v>
      </c>
      <c r="J362" s="120" t="str">
        <f>IF('変更シート（２回目）'!L362="なし",'変更シート（２回目）'!J362,'変更シート（２回目）'!N362)</f>
        <v>【住宅手当】</v>
      </c>
      <c r="K362" s="112">
        <f>'変更シート（２回目）'!T362</f>
        <v>0</v>
      </c>
      <c r="L362" s="303" t="s">
        <v>108</v>
      </c>
      <c r="M362" s="334"/>
      <c r="N362" s="295" t="s">
        <v>20</v>
      </c>
      <c r="O362" s="296"/>
      <c r="P362" s="296"/>
      <c r="Q362" s="296"/>
      <c r="R362" s="296"/>
      <c r="S362" s="297" t="s">
        <v>17</v>
      </c>
      <c r="T362" s="112">
        <f t="shared" si="233"/>
        <v>0</v>
      </c>
      <c r="U362" s="112">
        <f t="shared" si="222"/>
        <v>0</v>
      </c>
      <c r="V362" s="298"/>
      <c r="X362" s="70" t="str">
        <f t="shared" si="223"/>
        <v>【住宅手当】</v>
      </c>
      <c r="Y362" s="70">
        <f t="shared" si="224"/>
        <v>0.5</v>
      </c>
      <c r="Z362" s="70">
        <f t="shared" si="225"/>
        <v>0</v>
      </c>
      <c r="AA362" s="70">
        <f t="shared" si="226"/>
        <v>0</v>
      </c>
      <c r="AB362" s="77">
        <f t="shared" si="227"/>
        <v>0</v>
      </c>
      <c r="AC362" s="70">
        <f t="shared" si="228"/>
        <v>0</v>
      </c>
      <c r="AD362" s="77">
        <f t="shared" si="229"/>
        <v>0</v>
      </c>
      <c r="AE362" s="70">
        <f t="shared" si="230"/>
        <v>0</v>
      </c>
      <c r="AF362" s="70">
        <f t="shared" si="231"/>
        <v>0</v>
      </c>
      <c r="AG362" s="70">
        <f t="shared" si="232"/>
        <v>0</v>
      </c>
    </row>
    <row r="363" spans="1:33" s="70" customFormat="1" ht="3.65" customHeight="1" x14ac:dyDescent="0.55000000000000004">
      <c r="A363" s="147"/>
      <c r="B363" s="91"/>
      <c r="C363" s="71"/>
      <c r="D363" s="151"/>
      <c r="E363" s="92"/>
      <c r="F363" s="71"/>
      <c r="G363" s="93"/>
      <c r="H363" s="93"/>
      <c r="I363" s="94"/>
      <c r="J363" s="156"/>
      <c r="K363" s="95"/>
      <c r="L363" s="156"/>
      <c r="M363" s="157"/>
      <c r="N363" s="267"/>
      <c r="O363" s="268"/>
      <c r="P363" s="268"/>
      <c r="Q363" s="268"/>
      <c r="R363" s="268"/>
      <c r="S363" s="267"/>
      <c r="T363" s="95"/>
      <c r="U363" s="95"/>
      <c r="V363" s="96"/>
      <c r="AB363" s="77"/>
      <c r="AD363" s="77"/>
    </row>
    <row r="364" spans="1:33" s="70" customFormat="1" ht="3.65" customHeight="1" x14ac:dyDescent="0.55000000000000004">
      <c r="A364" s="147"/>
      <c r="B364" s="91"/>
      <c r="C364" s="71"/>
      <c r="D364" s="151"/>
      <c r="E364" s="92"/>
      <c r="F364" s="71"/>
      <c r="G364" s="93"/>
      <c r="H364" s="93"/>
      <c r="I364" s="94"/>
      <c r="J364" s="156"/>
      <c r="K364" s="95"/>
      <c r="L364" s="156"/>
      <c r="M364" s="157"/>
      <c r="N364" s="267"/>
      <c r="O364" s="268"/>
      <c r="P364" s="268"/>
      <c r="Q364" s="268"/>
      <c r="R364" s="268"/>
      <c r="S364" s="267"/>
      <c r="T364" s="95"/>
      <c r="U364" s="95"/>
      <c r="V364" s="96"/>
      <c r="AB364" s="77"/>
      <c r="AD364" s="77"/>
    </row>
    <row r="365" spans="1:33" s="70" customFormat="1" ht="3.65" customHeight="1" thickBot="1" x14ac:dyDescent="0.6">
      <c r="A365" s="147"/>
      <c r="B365" s="91"/>
      <c r="C365" s="71"/>
      <c r="D365" s="151"/>
      <c r="E365" s="92"/>
      <c r="F365" s="71"/>
      <c r="G365" s="93"/>
      <c r="H365" s="93"/>
      <c r="I365" s="94"/>
      <c r="J365" s="156"/>
      <c r="K365" s="95"/>
      <c r="L365" s="156"/>
      <c r="M365" s="157"/>
      <c r="N365" s="267"/>
      <c r="O365" s="268"/>
      <c r="P365" s="268"/>
      <c r="Q365" s="268"/>
      <c r="R365" s="268"/>
      <c r="S365" s="267"/>
      <c r="T365" s="95"/>
      <c r="U365" s="95"/>
      <c r="V365" s="96"/>
      <c r="AB365" s="77"/>
      <c r="AD365" s="77"/>
    </row>
    <row r="366" spans="1:33" s="70" customFormat="1" ht="3.65" customHeight="1" x14ac:dyDescent="0.55000000000000004">
      <c r="A366" s="147"/>
      <c r="B366" s="162"/>
      <c r="C366" s="164"/>
      <c r="D366" s="161"/>
      <c r="E366" s="163"/>
      <c r="F366" s="164"/>
      <c r="G366" s="165"/>
      <c r="H366" s="165"/>
      <c r="I366" s="166"/>
      <c r="J366" s="180"/>
      <c r="K366" s="167"/>
      <c r="L366" s="180"/>
      <c r="M366" s="181"/>
      <c r="N366" s="269"/>
      <c r="O366" s="270"/>
      <c r="P366" s="270"/>
      <c r="Q366" s="270"/>
      <c r="R366" s="270"/>
      <c r="S366" s="269"/>
      <c r="T366" s="167"/>
      <c r="U366" s="167"/>
      <c r="V366" s="168"/>
      <c r="AB366" s="77"/>
      <c r="AD366" s="77"/>
    </row>
    <row r="367" spans="1:33" s="70" customFormat="1" ht="3.65" customHeight="1" x14ac:dyDescent="0.55000000000000004">
      <c r="A367" s="147"/>
      <c r="B367" s="91"/>
      <c r="C367" s="71"/>
      <c r="D367" s="151"/>
      <c r="E367" s="92"/>
      <c r="F367" s="71"/>
      <c r="G367" s="93"/>
      <c r="H367" s="93"/>
      <c r="I367" s="94"/>
      <c r="J367" s="156"/>
      <c r="K367" s="95"/>
      <c r="L367" s="156"/>
      <c r="M367" s="157"/>
      <c r="N367" s="267"/>
      <c r="O367" s="268"/>
      <c r="P367" s="268"/>
      <c r="Q367" s="268"/>
      <c r="R367" s="268"/>
      <c r="S367" s="267"/>
      <c r="T367" s="95"/>
      <c r="U367" s="95"/>
      <c r="V367" s="96"/>
      <c r="AB367" s="77"/>
      <c r="AD367" s="77"/>
    </row>
    <row r="368" spans="1:33" s="70" customFormat="1" ht="3.65" customHeight="1" x14ac:dyDescent="0.55000000000000004">
      <c r="A368" s="147"/>
      <c r="B368" s="91"/>
      <c r="C368" s="71"/>
      <c r="D368" s="151"/>
      <c r="E368" s="92"/>
      <c r="F368" s="71"/>
      <c r="G368" s="93"/>
      <c r="H368" s="93"/>
      <c r="I368" s="94"/>
      <c r="J368" s="156"/>
      <c r="K368" s="95"/>
      <c r="L368" s="156"/>
      <c r="M368" s="157"/>
      <c r="N368" s="267"/>
      <c r="O368" s="268"/>
      <c r="P368" s="268"/>
      <c r="Q368" s="268"/>
      <c r="R368" s="268"/>
      <c r="S368" s="267"/>
      <c r="T368" s="95"/>
      <c r="U368" s="95"/>
      <c r="V368" s="96"/>
      <c r="AB368" s="77"/>
      <c r="AD368" s="77"/>
    </row>
    <row r="369" spans="1:33" ht="20" thickBot="1" x14ac:dyDescent="0.5">
      <c r="B369" s="6"/>
      <c r="C369" s="6"/>
      <c r="D369" s="122" t="str">
        <f>'変更シート（２回目）'!D369</f>
        <v>19人目</v>
      </c>
      <c r="E369" s="6"/>
      <c r="F369" s="6"/>
      <c r="N369" s="155"/>
      <c r="O369" s="154"/>
      <c r="P369" s="154"/>
      <c r="Q369" s="154"/>
      <c r="R369" s="154"/>
      <c r="S369" s="154"/>
      <c r="T369" s="154"/>
      <c r="U369" s="154"/>
      <c r="V369" s="155"/>
    </row>
    <row r="370" spans="1:33" s="70" customFormat="1" ht="48" customHeight="1" thickBot="1" x14ac:dyDescent="0.6">
      <c r="A370" s="78"/>
      <c r="B370" s="83" t="s">
        <v>94</v>
      </c>
      <c r="C370" s="83" t="s">
        <v>105</v>
      </c>
      <c r="D370" s="114" t="s">
        <v>107</v>
      </c>
      <c r="E370" s="88"/>
      <c r="F370" s="83" t="s">
        <v>93</v>
      </c>
      <c r="G370" s="84" t="s">
        <v>66</v>
      </c>
      <c r="H370" s="84" t="s">
        <v>67</v>
      </c>
      <c r="I370" s="81" t="s">
        <v>73</v>
      </c>
      <c r="J370" s="116" t="s">
        <v>173</v>
      </c>
      <c r="K370" s="116" t="s">
        <v>171</v>
      </c>
      <c r="L370" s="116" t="s">
        <v>109</v>
      </c>
      <c r="M370" s="116"/>
      <c r="N370" s="84" t="s">
        <v>75</v>
      </c>
      <c r="O370" s="84" t="s">
        <v>69</v>
      </c>
      <c r="P370" s="84" t="s">
        <v>68</v>
      </c>
      <c r="Q370" s="84" t="s">
        <v>70</v>
      </c>
      <c r="R370" s="84" t="s">
        <v>71</v>
      </c>
      <c r="S370" s="84" t="s">
        <v>15</v>
      </c>
      <c r="T370" s="121" t="s">
        <v>113</v>
      </c>
      <c r="U370" s="80" t="s">
        <v>74</v>
      </c>
      <c r="V370" s="69" t="s">
        <v>116</v>
      </c>
      <c r="Y370" s="70" t="s">
        <v>54</v>
      </c>
      <c r="Z370" s="70" t="s">
        <v>79</v>
      </c>
      <c r="AA370" s="70" t="s">
        <v>56</v>
      </c>
      <c r="AB370" s="70" t="s">
        <v>57</v>
      </c>
      <c r="AC370" s="71" t="s">
        <v>58</v>
      </c>
      <c r="AD370" s="70" t="s">
        <v>59</v>
      </c>
      <c r="AE370" s="70" t="s">
        <v>60</v>
      </c>
      <c r="AF370" s="70" t="s">
        <v>61</v>
      </c>
      <c r="AG370" s="70" t="s">
        <v>62</v>
      </c>
    </row>
    <row r="371" spans="1:33" s="70" customFormat="1" ht="20.5" customHeight="1" x14ac:dyDescent="0.55000000000000004">
      <c r="A371" s="315"/>
      <c r="B371" s="72" t="s">
        <v>96</v>
      </c>
      <c r="C371" s="184" t="str">
        <f>IF('変更シート（２回目）'!D371=0,'変更シート（２回目）'!C371,'変更シート（２回目）'!D371)</f>
        <v/>
      </c>
      <c r="D371" s="304"/>
      <c r="E371" s="89"/>
      <c r="F371" s="87">
        <v>1</v>
      </c>
      <c r="G371" s="73"/>
      <c r="H371" s="74"/>
      <c r="I371" s="75">
        <f t="shared" ref="I371:I382" si="234">IF(H371-G371+1&lt;10,IF(H371-G371+1&gt;0,H371-G371+1,"✕"),"✕")</f>
        <v>1</v>
      </c>
      <c r="J371" s="119" t="str">
        <f>IF('変更シート（２回目）'!L371="なし",'変更シート（２回目）'!J371,'変更シート（２回目）'!N371)</f>
        <v>【住宅手当】</v>
      </c>
      <c r="K371" s="117">
        <f>'変更シート（２回目）'!T371</f>
        <v>0</v>
      </c>
      <c r="L371" s="300" t="s">
        <v>108</v>
      </c>
      <c r="M371" s="332" t="s">
        <v>110</v>
      </c>
      <c r="N371" s="283" t="s">
        <v>20</v>
      </c>
      <c r="O371" s="284"/>
      <c r="P371" s="284"/>
      <c r="Q371" s="284"/>
      <c r="R371" s="284"/>
      <c r="S371" s="285" t="s">
        <v>17</v>
      </c>
      <c r="T371" s="76">
        <f>IF(L371="【あり】",IF(N371="【住宅手当】",AC371,IF(N371="【宿舎借上げ】",AG371,0)),K371)</f>
        <v>0</v>
      </c>
      <c r="U371" s="76">
        <f t="shared" ref="U371:U382" si="235">I371*T371</f>
        <v>0</v>
      </c>
      <c r="V371" s="286"/>
      <c r="X371" s="70" t="str">
        <f t="shared" ref="X371:X382" si="236">IF(L371="【あり】",N371,J371)</f>
        <v>【住宅手当】</v>
      </c>
      <c r="Y371" s="70">
        <f t="shared" ref="Y371:Y382" si="237">IF(S371="標準エリア",1/2,(IF(S371="加算エリア",2/3,0)))</f>
        <v>0.5</v>
      </c>
      <c r="Z371" s="70">
        <f t="shared" ref="Z371:Z382" si="238">P371*Y371</f>
        <v>0</v>
      </c>
      <c r="AA371" s="70">
        <f t="shared" ref="AA371:AA382" si="239">IF(Z371&gt;=(IF(S371="標準エリア",10000,IF(S371="加算エリア",14000,0))),IF(S371="標準エリア",10000,IF(S371="加算エリア",14000,0)),Z371)</f>
        <v>0</v>
      </c>
      <c r="AB371" s="77">
        <f t="shared" ref="AB371:AB382" si="240">O371-P371</f>
        <v>0</v>
      </c>
      <c r="AC371" s="70">
        <f t="shared" ref="AC371:AC382" si="241">IF(AA371&gt;=AB371,AB371,AA371)</f>
        <v>0</v>
      </c>
      <c r="AD371" s="77">
        <f t="shared" ref="AD371:AD382" si="242">Q371-R371</f>
        <v>0</v>
      </c>
      <c r="AE371" s="70">
        <f t="shared" ref="AE371:AE382" si="243">AD371*Y371</f>
        <v>0</v>
      </c>
      <c r="AF371" s="70">
        <f t="shared" ref="AF371:AF382" si="244">IF(AE371&gt;=(IF(S371="標準エリア",10000,14000)),(IF(S371="標準エリア",10000,14000)),AE371)</f>
        <v>0</v>
      </c>
      <c r="AG371" s="70">
        <f t="shared" ref="AG371:AG382" si="245">IF(AF371&gt;=R371,R371,AF371)</f>
        <v>0</v>
      </c>
    </row>
    <row r="372" spans="1:33" s="70" customFormat="1" ht="20.5" customHeight="1" x14ac:dyDescent="0.55000000000000004">
      <c r="A372" s="315"/>
      <c r="B372" s="101" t="s">
        <v>97</v>
      </c>
      <c r="C372" s="102" t="str">
        <f>IF('変更シート（２回目）'!D372=0,'変更シート（２回目）'!C372,'変更シート（２回目）'!D372)</f>
        <v/>
      </c>
      <c r="D372" s="301"/>
      <c r="E372" s="90"/>
      <c r="F372" s="102">
        <v>2</v>
      </c>
      <c r="G372" s="104"/>
      <c r="H372" s="105"/>
      <c r="I372" s="106">
        <f t="shared" si="234"/>
        <v>1</v>
      </c>
      <c r="J372" s="118" t="str">
        <f>IF('変更シート（２回目）'!L372="なし",'変更シート（２回目）'!J372,'変更シート（２回目）'!N372)</f>
        <v>【住宅手当】</v>
      </c>
      <c r="K372" s="107">
        <f>'変更シート（２回目）'!T372</f>
        <v>0</v>
      </c>
      <c r="L372" s="300" t="s">
        <v>108</v>
      </c>
      <c r="M372" s="333"/>
      <c r="N372" s="288" t="s">
        <v>20</v>
      </c>
      <c r="O372" s="289"/>
      <c r="P372" s="289"/>
      <c r="Q372" s="289"/>
      <c r="R372" s="289"/>
      <c r="S372" s="290" t="s">
        <v>17</v>
      </c>
      <c r="T372" s="107">
        <f>IF(L372="【あり】",IF(N372="【住宅手当】",AC372,IF(N372="【宿舎借上げ】",AG372,0)),K372)</f>
        <v>0</v>
      </c>
      <c r="U372" s="107">
        <f t="shared" si="235"/>
        <v>0</v>
      </c>
      <c r="V372" s="291"/>
      <c r="X372" s="70" t="str">
        <f t="shared" si="236"/>
        <v>【住宅手当】</v>
      </c>
      <c r="Y372" s="70">
        <f t="shared" si="237"/>
        <v>0.5</v>
      </c>
      <c r="Z372" s="70">
        <f t="shared" si="238"/>
        <v>0</v>
      </c>
      <c r="AA372" s="70">
        <f t="shared" si="239"/>
        <v>0</v>
      </c>
      <c r="AB372" s="77">
        <f t="shared" si="240"/>
        <v>0</v>
      </c>
      <c r="AC372" s="70">
        <f t="shared" si="241"/>
        <v>0</v>
      </c>
      <c r="AD372" s="77">
        <f t="shared" si="242"/>
        <v>0</v>
      </c>
      <c r="AE372" s="70">
        <f t="shared" si="243"/>
        <v>0</v>
      </c>
      <c r="AF372" s="70">
        <f t="shared" si="244"/>
        <v>0</v>
      </c>
      <c r="AG372" s="70">
        <f t="shared" si="245"/>
        <v>0</v>
      </c>
    </row>
    <row r="373" spans="1:33" s="70" customFormat="1" ht="20.5" customHeight="1" x14ac:dyDescent="0.55000000000000004">
      <c r="A373" s="315"/>
      <c r="B373" s="101" t="s">
        <v>106</v>
      </c>
      <c r="C373" s="103" t="str">
        <f>IF('変更シート（２回目）'!D373=0,'変更シート（２回目）'!C373,'変更シート（２回目）'!D373)</f>
        <v/>
      </c>
      <c r="D373" s="301"/>
      <c r="E373" s="89"/>
      <c r="F373" s="102">
        <v>3</v>
      </c>
      <c r="G373" s="104"/>
      <c r="H373" s="105"/>
      <c r="I373" s="106">
        <f t="shared" si="234"/>
        <v>1</v>
      </c>
      <c r="J373" s="118" t="str">
        <f>IF('変更シート（２回目）'!L373="なし",'変更シート（２回目）'!J373,'変更シート（２回目）'!N373)</f>
        <v>【住宅手当】</v>
      </c>
      <c r="K373" s="107">
        <f>'変更シート（２回目）'!T373</f>
        <v>0</v>
      </c>
      <c r="L373" s="300" t="s">
        <v>108</v>
      </c>
      <c r="M373" s="333"/>
      <c r="N373" s="288" t="s">
        <v>20</v>
      </c>
      <c r="O373" s="289"/>
      <c r="P373" s="289"/>
      <c r="Q373" s="289"/>
      <c r="R373" s="289"/>
      <c r="S373" s="290" t="s">
        <v>17</v>
      </c>
      <c r="T373" s="107">
        <f t="shared" ref="T373:T382" si="246">IF(L373="【あり】",IF(N373="【住宅手当】",AC373,IF(N373="【宿舎借上げ】",AG373,0)),K373)</f>
        <v>0</v>
      </c>
      <c r="U373" s="107">
        <f t="shared" si="235"/>
        <v>0</v>
      </c>
      <c r="V373" s="291"/>
      <c r="X373" s="70" t="str">
        <f t="shared" si="236"/>
        <v>【住宅手当】</v>
      </c>
      <c r="Y373" s="70">
        <f t="shared" si="237"/>
        <v>0.5</v>
      </c>
      <c r="Z373" s="70">
        <f t="shared" si="238"/>
        <v>0</v>
      </c>
      <c r="AA373" s="70">
        <f t="shared" si="239"/>
        <v>0</v>
      </c>
      <c r="AB373" s="77">
        <f t="shared" si="240"/>
        <v>0</v>
      </c>
      <c r="AC373" s="70">
        <f t="shared" si="241"/>
        <v>0</v>
      </c>
      <c r="AD373" s="77">
        <f t="shared" si="242"/>
        <v>0</v>
      </c>
      <c r="AE373" s="70">
        <f t="shared" si="243"/>
        <v>0</v>
      </c>
      <c r="AF373" s="70">
        <f t="shared" si="244"/>
        <v>0</v>
      </c>
      <c r="AG373" s="70">
        <f t="shared" si="245"/>
        <v>0</v>
      </c>
    </row>
    <row r="374" spans="1:33" s="70" customFormat="1" ht="20.5" customHeight="1" x14ac:dyDescent="0.55000000000000004">
      <c r="A374" s="315"/>
      <c r="B374" s="323" t="s">
        <v>101</v>
      </c>
      <c r="C374" s="347" t="str">
        <f>IF('変更シート（２回目）'!D374=0,'変更シート（２回目）'!C374,'変更シート（２回目）'!D374)</f>
        <v/>
      </c>
      <c r="D374" s="329"/>
      <c r="E374" s="90"/>
      <c r="F374" s="102">
        <v>4</v>
      </c>
      <c r="G374" s="104"/>
      <c r="H374" s="105"/>
      <c r="I374" s="106">
        <f t="shared" si="234"/>
        <v>1</v>
      </c>
      <c r="J374" s="118" t="str">
        <f>IF('変更シート（２回目）'!L374="なし",'変更シート（２回目）'!J374,'変更シート（２回目）'!N374)</f>
        <v>【住宅手当】</v>
      </c>
      <c r="K374" s="107">
        <f>'変更シート（２回目）'!T374</f>
        <v>0</v>
      </c>
      <c r="L374" s="300" t="s">
        <v>108</v>
      </c>
      <c r="M374" s="333"/>
      <c r="N374" s="288" t="s">
        <v>20</v>
      </c>
      <c r="O374" s="289"/>
      <c r="P374" s="289"/>
      <c r="Q374" s="289"/>
      <c r="R374" s="289"/>
      <c r="S374" s="290" t="s">
        <v>17</v>
      </c>
      <c r="T374" s="107">
        <f t="shared" si="246"/>
        <v>0</v>
      </c>
      <c r="U374" s="107">
        <f t="shared" si="235"/>
        <v>0</v>
      </c>
      <c r="V374" s="291"/>
      <c r="X374" s="70" t="str">
        <f t="shared" si="236"/>
        <v>【住宅手当】</v>
      </c>
      <c r="Y374" s="70">
        <f t="shared" si="237"/>
        <v>0.5</v>
      </c>
      <c r="Z374" s="70">
        <f t="shared" si="238"/>
        <v>0</v>
      </c>
      <c r="AA374" s="70">
        <f t="shared" si="239"/>
        <v>0</v>
      </c>
      <c r="AB374" s="77">
        <f t="shared" si="240"/>
        <v>0</v>
      </c>
      <c r="AC374" s="70">
        <f t="shared" si="241"/>
        <v>0</v>
      </c>
      <c r="AD374" s="77">
        <f t="shared" si="242"/>
        <v>0</v>
      </c>
      <c r="AE374" s="70">
        <f t="shared" si="243"/>
        <v>0</v>
      </c>
      <c r="AF374" s="70">
        <f t="shared" si="244"/>
        <v>0</v>
      </c>
      <c r="AG374" s="70">
        <f t="shared" si="245"/>
        <v>0</v>
      </c>
    </row>
    <row r="375" spans="1:33" s="70" customFormat="1" ht="20.5" customHeight="1" x14ac:dyDescent="0.55000000000000004">
      <c r="A375" s="315"/>
      <c r="B375" s="324"/>
      <c r="C375" s="348"/>
      <c r="D375" s="330"/>
      <c r="E375" s="89"/>
      <c r="F375" s="102">
        <v>5</v>
      </c>
      <c r="G375" s="104"/>
      <c r="H375" s="105"/>
      <c r="I375" s="106">
        <f t="shared" si="234"/>
        <v>1</v>
      </c>
      <c r="J375" s="118" t="str">
        <f>IF('変更シート（２回目）'!L375="なし",'変更シート（２回目）'!J375,'変更シート（２回目）'!N375)</f>
        <v>【住宅手当】</v>
      </c>
      <c r="K375" s="107">
        <f>'変更シート（２回目）'!T375</f>
        <v>0</v>
      </c>
      <c r="L375" s="300" t="s">
        <v>108</v>
      </c>
      <c r="M375" s="333"/>
      <c r="N375" s="288" t="s">
        <v>20</v>
      </c>
      <c r="O375" s="289"/>
      <c r="P375" s="289"/>
      <c r="Q375" s="289"/>
      <c r="R375" s="289"/>
      <c r="S375" s="290" t="s">
        <v>17</v>
      </c>
      <c r="T375" s="107">
        <f t="shared" si="246"/>
        <v>0</v>
      </c>
      <c r="U375" s="107">
        <f t="shared" si="235"/>
        <v>0</v>
      </c>
      <c r="V375" s="291"/>
      <c r="X375" s="70" t="str">
        <f t="shared" si="236"/>
        <v>【住宅手当】</v>
      </c>
      <c r="Y375" s="70">
        <f t="shared" si="237"/>
        <v>0.5</v>
      </c>
      <c r="Z375" s="70">
        <f t="shared" si="238"/>
        <v>0</v>
      </c>
      <c r="AA375" s="70">
        <f t="shared" si="239"/>
        <v>0</v>
      </c>
      <c r="AB375" s="77">
        <f t="shared" si="240"/>
        <v>0</v>
      </c>
      <c r="AC375" s="70">
        <f t="shared" si="241"/>
        <v>0</v>
      </c>
      <c r="AD375" s="77">
        <f t="shared" si="242"/>
        <v>0</v>
      </c>
      <c r="AE375" s="70">
        <f t="shared" si="243"/>
        <v>0</v>
      </c>
      <c r="AF375" s="70">
        <f t="shared" si="244"/>
        <v>0</v>
      </c>
      <c r="AG375" s="70">
        <f t="shared" si="245"/>
        <v>0</v>
      </c>
    </row>
    <row r="376" spans="1:33" s="70" customFormat="1" ht="20.5" customHeight="1" thickBot="1" x14ac:dyDescent="0.6">
      <c r="A376" s="315"/>
      <c r="B376" s="325"/>
      <c r="C376" s="349"/>
      <c r="D376" s="331"/>
      <c r="E376" s="90"/>
      <c r="F376" s="102">
        <v>6</v>
      </c>
      <c r="G376" s="104"/>
      <c r="H376" s="105"/>
      <c r="I376" s="106">
        <f t="shared" si="234"/>
        <v>1</v>
      </c>
      <c r="J376" s="118" t="str">
        <f>IF('変更シート（２回目）'!L376="なし",'変更シート（２回目）'!J376,'変更シート（２回目）'!N376)</f>
        <v>【住宅手当】</v>
      </c>
      <c r="K376" s="107">
        <f>'変更シート（２回目）'!T376</f>
        <v>0</v>
      </c>
      <c r="L376" s="300" t="s">
        <v>108</v>
      </c>
      <c r="M376" s="333"/>
      <c r="N376" s="288" t="s">
        <v>20</v>
      </c>
      <c r="O376" s="289"/>
      <c r="P376" s="289"/>
      <c r="Q376" s="289"/>
      <c r="R376" s="289"/>
      <c r="S376" s="290" t="s">
        <v>17</v>
      </c>
      <c r="T376" s="107">
        <f t="shared" si="246"/>
        <v>0</v>
      </c>
      <c r="U376" s="107">
        <f t="shared" si="235"/>
        <v>0</v>
      </c>
      <c r="V376" s="291"/>
      <c r="X376" s="70" t="str">
        <f t="shared" si="236"/>
        <v>【住宅手当】</v>
      </c>
      <c r="Y376" s="70">
        <f t="shared" si="237"/>
        <v>0.5</v>
      </c>
      <c r="Z376" s="70">
        <f t="shared" si="238"/>
        <v>0</v>
      </c>
      <c r="AA376" s="70">
        <f t="shared" si="239"/>
        <v>0</v>
      </c>
      <c r="AB376" s="77">
        <f t="shared" si="240"/>
        <v>0</v>
      </c>
      <c r="AC376" s="70">
        <f t="shared" si="241"/>
        <v>0</v>
      </c>
      <c r="AD376" s="77">
        <f t="shared" si="242"/>
        <v>0</v>
      </c>
      <c r="AE376" s="70">
        <f t="shared" si="243"/>
        <v>0</v>
      </c>
      <c r="AF376" s="70">
        <f t="shared" si="244"/>
        <v>0</v>
      </c>
      <c r="AG376" s="70">
        <f t="shared" si="245"/>
        <v>0</v>
      </c>
    </row>
    <row r="377" spans="1:33" s="70" customFormat="1" ht="20.5" customHeight="1" x14ac:dyDescent="0.55000000000000004">
      <c r="A377" s="338"/>
      <c r="B377" s="99"/>
      <c r="C377" s="99"/>
      <c r="D377" s="99"/>
      <c r="E377" s="97"/>
      <c r="F377" s="102">
        <v>7</v>
      </c>
      <c r="G377" s="104"/>
      <c r="H377" s="105"/>
      <c r="I377" s="106">
        <f t="shared" si="234"/>
        <v>1</v>
      </c>
      <c r="J377" s="118" t="str">
        <f>IF('変更シート（２回目）'!L377="なし",'変更シート（２回目）'!J377,'変更シート（２回目）'!N377)</f>
        <v>【住宅手当】</v>
      </c>
      <c r="K377" s="107">
        <f>'変更シート（２回目）'!T377</f>
        <v>0</v>
      </c>
      <c r="L377" s="300" t="s">
        <v>108</v>
      </c>
      <c r="M377" s="333"/>
      <c r="N377" s="288" t="s">
        <v>20</v>
      </c>
      <c r="O377" s="289"/>
      <c r="P377" s="289"/>
      <c r="Q377" s="289"/>
      <c r="R377" s="289"/>
      <c r="S377" s="290" t="s">
        <v>17</v>
      </c>
      <c r="T377" s="107">
        <f t="shared" si="246"/>
        <v>0</v>
      </c>
      <c r="U377" s="107">
        <f t="shared" si="235"/>
        <v>0</v>
      </c>
      <c r="V377" s="291"/>
      <c r="X377" s="70" t="str">
        <f t="shared" si="236"/>
        <v>【住宅手当】</v>
      </c>
      <c r="Y377" s="70">
        <f t="shared" si="237"/>
        <v>0.5</v>
      </c>
      <c r="Z377" s="70">
        <f t="shared" si="238"/>
        <v>0</v>
      </c>
      <c r="AA377" s="70">
        <f t="shared" si="239"/>
        <v>0</v>
      </c>
      <c r="AB377" s="77">
        <f t="shared" si="240"/>
        <v>0</v>
      </c>
      <c r="AC377" s="70">
        <f t="shared" si="241"/>
        <v>0</v>
      </c>
      <c r="AD377" s="77">
        <f t="shared" si="242"/>
        <v>0</v>
      </c>
      <c r="AE377" s="70">
        <f t="shared" si="243"/>
        <v>0</v>
      </c>
      <c r="AF377" s="70">
        <f t="shared" si="244"/>
        <v>0</v>
      </c>
      <c r="AG377" s="70">
        <f t="shared" si="245"/>
        <v>0</v>
      </c>
    </row>
    <row r="378" spans="1:33" s="70" customFormat="1" ht="20.5" customHeight="1" thickBot="1" x14ac:dyDescent="0.6">
      <c r="A378" s="338"/>
      <c r="B378" s="100"/>
      <c r="C378" s="100"/>
      <c r="D378" s="100"/>
      <c r="E378" s="98"/>
      <c r="F378" s="102">
        <v>8</v>
      </c>
      <c r="G378" s="104"/>
      <c r="H378" s="105"/>
      <c r="I378" s="106">
        <f t="shared" si="234"/>
        <v>1</v>
      </c>
      <c r="J378" s="118" t="str">
        <f>IF('変更シート（２回目）'!L378="なし",'変更シート（２回目）'!J378,'変更シート（２回目）'!N378)</f>
        <v>【住宅手当】</v>
      </c>
      <c r="K378" s="107">
        <f>'変更シート（２回目）'!T378</f>
        <v>0</v>
      </c>
      <c r="L378" s="300" t="s">
        <v>108</v>
      </c>
      <c r="M378" s="333"/>
      <c r="N378" s="288" t="s">
        <v>20</v>
      </c>
      <c r="O378" s="289"/>
      <c r="P378" s="289"/>
      <c r="Q378" s="289"/>
      <c r="R378" s="289"/>
      <c r="S378" s="290" t="s">
        <v>17</v>
      </c>
      <c r="T378" s="107">
        <f t="shared" si="246"/>
        <v>0</v>
      </c>
      <c r="U378" s="107">
        <f t="shared" si="235"/>
        <v>0</v>
      </c>
      <c r="V378" s="291"/>
      <c r="X378" s="70" t="str">
        <f t="shared" si="236"/>
        <v>【住宅手当】</v>
      </c>
      <c r="Y378" s="70">
        <f t="shared" si="237"/>
        <v>0.5</v>
      </c>
      <c r="Z378" s="70">
        <f t="shared" si="238"/>
        <v>0</v>
      </c>
      <c r="AA378" s="70">
        <f t="shared" si="239"/>
        <v>0</v>
      </c>
      <c r="AB378" s="77">
        <f t="shared" si="240"/>
        <v>0</v>
      </c>
      <c r="AC378" s="70">
        <f t="shared" si="241"/>
        <v>0</v>
      </c>
      <c r="AD378" s="77">
        <f t="shared" si="242"/>
        <v>0</v>
      </c>
      <c r="AE378" s="70">
        <f t="shared" si="243"/>
        <v>0</v>
      </c>
      <c r="AF378" s="70">
        <f t="shared" si="244"/>
        <v>0</v>
      </c>
      <c r="AG378" s="70">
        <f t="shared" si="245"/>
        <v>0</v>
      </c>
    </row>
    <row r="379" spans="1:33" s="70" customFormat="1" ht="20.5" customHeight="1" thickBot="1" x14ac:dyDescent="0.6">
      <c r="A379" s="315"/>
      <c r="B379" s="172" t="str">
        <f>IF(D372=0,C372,D372)</f>
        <v/>
      </c>
      <c r="C379" s="173" t="s">
        <v>164</v>
      </c>
      <c r="D379" s="174"/>
      <c r="E379" s="89"/>
      <c r="F379" s="102">
        <v>9</v>
      </c>
      <c r="G379" s="104"/>
      <c r="H379" s="105"/>
      <c r="I379" s="106">
        <f t="shared" si="234"/>
        <v>1</v>
      </c>
      <c r="J379" s="118" t="str">
        <f>IF('変更シート（２回目）'!L379="なし",'変更シート（２回目）'!J379,'変更シート（２回目）'!N379)</f>
        <v>【住宅手当】</v>
      </c>
      <c r="K379" s="107">
        <f>'変更シート（２回目）'!T379</f>
        <v>0</v>
      </c>
      <c r="L379" s="300" t="s">
        <v>108</v>
      </c>
      <c r="M379" s="333"/>
      <c r="N379" s="288" t="s">
        <v>20</v>
      </c>
      <c r="O379" s="289"/>
      <c r="P379" s="289"/>
      <c r="Q379" s="289"/>
      <c r="R379" s="289"/>
      <c r="S379" s="290" t="s">
        <v>17</v>
      </c>
      <c r="T379" s="107">
        <f t="shared" si="246"/>
        <v>0</v>
      </c>
      <c r="U379" s="107">
        <f t="shared" si="235"/>
        <v>0</v>
      </c>
      <c r="V379" s="291"/>
      <c r="X379" s="70" t="str">
        <f t="shared" si="236"/>
        <v>【住宅手当】</v>
      </c>
      <c r="Y379" s="70">
        <f t="shared" si="237"/>
        <v>0.5</v>
      </c>
      <c r="Z379" s="70">
        <f t="shared" si="238"/>
        <v>0</v>
      </c>
      <c r="AA379" s="70">
        <f t="shared" si="239"/>
        <v>0</v>
      </c>
      <c r="AB379" s="77">
        <f t="shared" si="240"/>
        <v>0</v>
      </c>
      <c r="AC379" s="70">
        <f t="shared" si="241"/>
        <v>0</v>
      </c>
      <c r="AD379" s="77">
        <f t="shared" si="242"/>
        <v>0</v>
      </c>
      <c r="AE379" s="70">
        <f t="shared" si="243"/>
        <v>0</v>
      </c>
      <c r="AF379" s="70">
        <f t="shared" si="244"/>
        <v>0</v>
      </c>
      <c r="AG379" s="70">
        <f t="shared" si="245"/>
        <v>0</v>
      </c>
    </row>
    <row r="380" spans="1:33" s="70" customFormat="1" ht="20.5" customHeight="1" thickBot="1" x14ac:dyDescent="0.6">
      <c r="A380" s="315"/>
      <c r="B380" s="174" t="s">
        <v>5</v>
      </c>
      <c r="C380" s="175">
        <f>'変更シート（２回目）'!D380</f>
        <v>12</v>
      </c>
      <c r="D380" s="176">
        <f>COUNTIF(X371:X382,"&lt;&gt;【補助対象外】")</f>
        <v>12</v>
      </c>
      <c r="E380" s="90"/>
      <c r="F380" s="102">
        <v>10</v>
      </c>
      <c r="G380" s="104"/>
      <c r="H380" s="105"/>
      <c r="I380" s="106">
        <f t="shared" si="234"/>
        <v>1</v>
      </c>
      <c r="J380" s="118" t="str">
        <f>IF('変更シート（２回目）'!L380="なし",'変更シート（２回目）'!J380,'変更シート（２回目）'!N380)</f>
        <v>【住宅手当】</v>
      </c>
      <c r="K380" s="107">
        <f>'変更シート（２回目）'!T380</f>
        <v>0</v>
      </c>
      <c r="L380" s="300" t="s">
        <v>108</v>
      </c>
      <c r="M380" s="333"/>
      <c r="N380" s="288" t="s">
        <v>20</v>
      </c>
      <c r="O380" s="289"/>
      <c r="P380" s="289"/>
      <c r="Q380" s="289"/>
      <c r="R380" s="289"/>
      <c r="S380" s="290" t="s">
        <v>17</v>
      </c>
      <c r="T380" s="107">
        <f t="shared" si="246"/>
        <v>0</v>
      </c>
      <c r="U380" s="107">
        <f t="shared" si="235"/>
        <v>0</v>
      </c>
      <c r="V380" s="291"/>
      <c r="X380" s="70" t="str">
        <f t="shared" si="236"/>
        <v>【住宅手当】</v>
      </c>
      <c r="Y380" s="70">
        <f t="shared" si="237"/>
        <v>0.5</v>
      </c>
      <c r="Z380" s="70">
        <f t="shared" si="238"/>
        <v>0</v>
      </c>
      <c r="AA380" s="70">
        <f t="shared" si="239"/>
        <v>0</v>
      </c>
      <c r="AB380" s="77">
        <f t="shared" si="240"/>
        <v>0</v>
      </c>
      <c r="AC380" s="70">
        <f t="shared" si="241"/>
        <v>0</v>
      </c>
      <c r="AD380" s="77">
        <f t="shared" si="242"/>
        <v>0</v>
      </c>
      <c r="AE380" s="70">
        <f t="shared" si="243"/>
        <v>0</v>
      </c>
      <c r="AF380" s="70">
        <f t="shared" si="244"/>
        <v>0</v>
      </c>
      <c r="AG380" s="70">
        <f t="shared" si="245"/>
        <v>0</v>
      </c>
    </row>
    <row r="381" spans="1:33" s="70" customFormat="1" ht="20.5" customHeight="1" thickBot="1" x14ac:dyDescent="0.6">
      <c r="A381" s="315"/>
      <c r="B381" s="89" t="s">
        <v>114</v>
      </c>
      <c r="C381" s="182">
        <f>ROUNDDOWN(SUM(K371:K382),-3)</f>
        <v>0</v>
      </c>
      <c r="D381" s="177">
        <f>ROUNDDOWN(SUM(T371:T382),-3)</f>
        <v>0</v>
      </c>
      <c r="E381" s="89"/>
      <c r="F381" s="102">
        <v>11</v>
      </c>
      <c r="G381" s="104"/>
      <c r="H381" s="105"/>
      <c r="I381" s="106">
        <f t="shared" si="234"/>
        <v>1</v>
      </c>
      <c r="J381" s="118" t="str">
        <f>IF('変更シート（２回目）'!L381="なし",'変更シート（２回目）'!J381,'変更シート（２回目）'!N381)</f>
        <v>【住宅手当】</v>
      </c>
      <c r="K381" s="107">
        <f>'変更シート（２回目）'!T381</f>
        <v>0</v>
      </c>
      <c r="L381" s="300" t="s">
        <v>108</v>
      </c>
      <c r="M381" s="333"/>
      <c r="N381" s="288" t="s">
        <v>20</v>
      </c>
      <c r="O381" s="289"/>
      <c r="P381" s="289"/>
      <c r="Q381" s="289"/>
      <c r="R381" s="289"/>
      <c r="S381" s="290" t="s">
        <v>17</v>
      </c>
      <c r="T381" s="107">
        <f t="shared" si="246"/>
        <v>0</v>
      </c>
      <c r="U381" s="107">
        <f t="shared" si="235"/>
        <v>0</v>
      </c>
      <c r="V381" s="291"/>
      <c r="X381" s="70" t="str">
        <f t="shared" si="236"/>
        <v>【住宅手当】</v>
      </c>
      <c r="Y381" s="70">
        <f t="shared" si="237"/>
        <v>0.5</v>
      </c>
      <c r="Z381" s="70">
        <f t="shared" si="238"/>
        <v>0</v>
      </c>
      <c r="AA381" s="70">
        <f t="shared" si="239"/>
        <v>0</v>
      </c>
      <c r="AB381" s="77">
        <f t="shared" si="240"/>
        <v>0</v>
      </c>
      <c r="AC381" s="70">
        <f t="shared" si="241"/>
        <v>0</v>
      </c>
      <c r="AD381" s="77">
        <f t="shared" si="242"/>
        <v>0</v>
      </c>
      <c r="AE381" s="70">
        <f t="shared" si="243"/>
        <v>0</v>
      </c>
      <c r="AF381" s="70">
        <f t="shared" si="244"/>
        <v>0</v>
      </c>
      <c r="AG381" s="70">
        <f t="shared" si="245"/>
        <v>0</v>
      </c>
    </row>
    <row r="382" spans="1:33" s="70" customFormat="1" ht="20.5" customHeight="1" thickBot="1" x14ac:dyDescent="0.6">
      <c r="A382" s="315"/>
      <c r="B382" s="183" t="s">
        <v>115</v>
      </c>
      <c r="C382" s="178"/>
      <c r="D382" s="179">
        <f>D381-C381</f>
        <v>0</v>
      </c>
      <c r="E382" s="90"/>
      <c r="F382" s="108">
        <v>12</v>
      </c>
      <c r="G382" s="109"/>
      <c r="H382" s="110"/>
      <c r="I382" s="111">
        <f t="shared" si="234"/>
        <v>1</v>
      </c>
      <c r="J382" s="120" t="str">
        <f>IF('変更シート（２回目）'!L382="なし",'変更シート（２回目）'!J382,'変更シート（２回目）'!N382)</f>
        <v>【住宅手当】</v>
      </c>
      <c r="K382" s="112">
        <f>'変更シート（２回目）'!T382</f>
        <v>0</v>
      </c>
      <c r="L382" s="303" t="s">
        <v>108</v>
      </c>
      <c r="M382" s="334"/>
      <c r="N382" s="295" t="s">
        <v>20</v>
      </c>
      <c r="O382" s="296"/>
      <c r="P382" s="296"/>
      <c r="Q382" s="296"/>
      <c r="R382" s="296"/>
      <c r="S382" s="297" t="s">
        <v>17</v>
      </c>
      <c r="T382" s="112">
        <f t="shared" si="246"/>
        <v>0</v>
      </c>
      <c r="U382" s="112">
        <f t="shared" si="235"/>
        <v>0</v>
      </c>
      <c r="V382" s="298"/>
      <c r="X382" s="70" t="str">
        <f t="shared" si="236"/>
        <v>【住宅手当】</v>
      </c>
      <c r="Y382" s="70">
        <f t="shared" si="237"/>
        <v>0.5</v>
      </c>
      <c r="Z382" s="70">
        <f t="shared" si="238"/>
        <v>0</v>
      </c>
      <c r="AA382" s="70">
        <f t="shared" si="239"/>
        <v>0</v>
      </c>
      <c r="AB382" s="77">
        <f t="shared" si="240"/>
        <v>0</v>
      </c>
      <c r="AC382" s="70">
        <f t="shared" si="241"/>
        <v>0</v>
      </c>
      <c r="AD382" s="77">
        <f t="shared" si="242"/>
        <v>0</v>
      </c>
      <c r="AE382" s="70">
        <f t="shared" si="243"/>
        <v>0</v>
      </c>
      <c r="AF382" s="70">
        <f t="shared" si="244"/>
        <v>0</v>
      </c>
      <c r="AG382" s="70">
        <f t="shared" si="245"/>
        <v>0</v>
      </c>
    </row>
    <row r="383" spans="1:33" s="70" customFormat="1" ht="3.65" customHeight="1" x14ac:dyDescent="0.55000000000000004">
      <c r="A383" s="147"/>
      <c r="B383" s="91"/>
      <c r="C383" s="71"/>
      <c r="D383" s="151"/>
      <c r="E383" s="92"/>
      <c r="F383" s="71"/>
      <c r="G383" s="93"/>
      <c r="H383" s="93"/>
      <c r="I383" s="94"/>
      <c r="J383" s="156"/>
      <c r="K383" s="95"/>
      <c r="L383" s="156"/>
      <c r="M383" s="157"/>
      <c r="N383" s="267"/>
      <c r="O383" s="268"/>
      <c r="P383" s="268"/>
      <c r="Q383" s="268"/>
      <c r="R383" s="268"/>
      <c r="S383" s="267"/>
      <c r="T383" s="95"/>
      <c r="U383" s="95"/>
      <c r="V383" s="96"/>
      <c r="AB383" s="77"/>
      <c r="AD383" s="77"/>
    </row>
    <row r="384" spans="1:33" s="70" customFormat="1" ht="3.65" customHeight="1" x14ac:dyDescent="0.55000000000000004">
      <c r="A384" s="147"/>
      <c r="B384" s="91"/>
      <c r="C384" s="71"/>
      <c r="D384" s="151"/>
      <c r="E384" s="92"/>
      <c r="F384" s="71"/>
      <c r="G384" s="93"/>
      <c r="H384" s="93"/>
      <c r="I384" s="94"/>
      <c r="J384" s="156"/>
      <c r="K384" s="95"/>
      <c r="L384" s="156"/>
      <c r="M384" s="157"/>
      <c r="N384" s="267"/>
      <c r="O384" s="268"/>
      <c r="P384" s="268"/>
      <c r="Q384" s="268"/>
      <c r="R384" s="268"/>
      <c r="S384" s="267"/>
      <c r="T384" s="95"/>
      <c r="U384" s="95"/>
      <c r="V384" s="96"/>
      <c r="AB384" s="77"/>
      <c r="AD384" s="77"/>
    </row>
    <row r="385" spans="1:33" s="70" customFormat="1" ht="3.65" customHeight="1" thickBot="1" x14ac:dyDescent="0.6">
      <c r="A385" s="147"/>
      <c r="B385" s="91"/>
      <c r="C385" s="71"/>
      <c r="D385" s="151"/>
      <c r="E385" s="92"/>
      <c r="F385" s="71"/>
      <c r="G385" s="93"/>
      <c r="H385" s="93"/>
      <c r="I385" s="94"/>
      <c r="J385" s="156"/>
      <c r="K385" s="95"/>
      <c r="L385" s="156"/>
      <c r="M385" s="157"/>
      <c r="N385" s="267"/>
      <c r="O385" s="268"/>
      <c r="P385" s="268"/>
      <c r="Q385" s="268"/>
      <c r="R385" s="268"/>
      <c r="S385" s="267"/>
      <c r="T385" s="95"/>
      <c r="U385" s="95"/>
      <c r="V385" s="96"/>
      <c r="AB385" s="77"/>
      <c r="AD385" s="77"/>
    </row>
    <row r="386" spans="1:33" s="70" customFormat="1" ht="3.65" customHeight="1" x14ac:dyDescent="0.55000000000000004">
      <c r="A386" s="147"/>
      <c r="B386" s="162"/>
      <c r="C386" s="164"/>
      <c r="D386" s="161"/>
      <c r="E386" s="163"/>
      <c r="F386" s="164"/>
      <c r="G386" s="165"/>
      <c r="H386" s="165"/>
      <c r="I386" s="166"/>
      <c r="J386" s="180"/>
      <c r="K386" s="167"/>
      <c r="L386" s="180"/>
      <c r="M386" s="181"/>
      <c r="N386" s="269"/>
      <c r="O386" s="270"/>
      <c r="P386" s="270"/>
      <c r="Q386" s="270"/>
      <c r="R386" s="270"/>
      <c r="S386" s="269"/>
      <c r="T386" s="167"/>
      <c r="U386" s="167"/>
      <c r="V386" s="168"/>
      <c r="AB386" s="77"/>
      <c r="AD386" s="77"/>
    </row>
    <row r="387" spans="1:33" s="70" customFormat="1" ht="3.65" customHeight="1" x14ac:dyDescent="0.55000000000000004">
      <c r="A387" s="147"/>
      <c r="B387" s="91"/>
      <c r="C387" s="71"/>
      <c r="D387" s="151"/>
      <c r="E387" s="92"/>
      <c r="F387" s="71"/>
      <c r="G387" s="93"/>
      <c r="H387" s="93"/>
      <c r="I387" s="94"/>
      <c r="J387" s="156"/>
      <c r="K387" s="95"/>
      <c r="L387" s="156"/>
      <c r="M387" s="157"/>
      <c r="N387" s="267"/>
      <c r="O387" s="268"/>
      <c r="P387" s="268"/>
      <c r="Q387" s="268"/>
      <c r="R387" s="268"/>
      <c r="S387" s="267"/>
      <c r="T387" s="95"/>
      <c r="U387" s="95"/>
      <c r="V387" s="96"/>
      <c r="AB387" s="77"/>
      <c r="AD387" s="77"/>
    </row>
    <row r="388" spans="1:33" s="70" customFormat="1" ht="3.65" customHeight="1" x14ac:dyDescent="0.55000000000000004">
      <c r="A388" s="147"/>
      <c r="B388" s="91"/>
      <c r="C388" s="71"/>
      <c r="D388" s="151"/>
      <c r="E388" s="92"/>
      <c r="F388" s="71"/>
      <c r="G388" s="93"/>
      <c r="H388" s="93"/>
      <c r="I388" s="94"/>
      <c r="J388" s="156"/>
      <c r="K388" s="95"/>
      <c r="L388" s="156"/>
      <c r="M388" s="157"/>
      <c r="N388" s="267"/>
      <c r="O388" s="268"/>
      <c r="P388" s="268"/>
      <c r="Q388" s="268"/>
      <c r="R388" s="268"/>
      <c r="S388" s="267"/>
      <c r="T388" s="95"/>
      <c r="U388" s="95"/>
      <c r="V388" s="96"/>
      <c r="AB388" s="77"/>
      <c r="AD388" s="77"/>
    </row>
    <row r="389" spans="1:33" ht="20" thickBot="1" x14ac:dyDescent="0.5">
      <c r="B389" s="6"/>
      <c r="C389" s="6"/>
      <c r="D389" s="122" t="str">
        <f>'変更シート（２回目）'!D389</f>
        <v>20人目</v>
      </c>
      <c r="E389" s="6"/>
      <c r="F389" s="6"/>
      <c r="N389" s="155"/>
      <c r="O389" s="154"/>
      <c r="P389" s="154"/>
      <c r="Q389" s="154"/>
      <c r="R389" s="154"/>
      <c r="S389" s="154"/>
      <c r="T389" s="154"/>
      <c r="U389" s="154"/>
      <c r="V389" s="155"/>
    </row>
    <row r="390" spans="1:33" s="70" customFormat="1" ht="48" customHeight="1" thickBot="1" x14ac:dyDescent="0.6">
      <c r="A390" s="78"/>
      <c r="B390" s="83" t="s">
        <v>94</v>
      </c>
      <c r="C390" s="83" t="s">
        <v>105</v>
      </c>
      <c r="D390" s="114" t="s">
        <v>107</v>
      </c>
      <c r="E390" s="88"/>
      <c r="F390" s="83" t="s">
        <v>93</v>
      </c>
      <c r="G390" s="84" t="s">
        <v>66</v>
      </c>
      <c r="H390" s="84" t="s">
        <v>67</v>
      </c>
      <c r="I390" s="81" t="s">
        <v>73</v>
      </c>
      <c r="J390" s="116" t="s">
        <v>173</v>
      </c>
      <c r="K390" s="116" t="s">
        <v>171</v>
      </c>
      <c r="L390" s="116" t="s">
        <v>109</v>
      </c>
      <c r="M390" s="116"/>
      <c r="N390" s="84" t="s">
        <v>75</v>
      </c>
      <c r="O390" s="84" t="s">
        <v>69</v>
      </c>
      <c r="P390" s="84" t="s">
        <v>68</v>
      </c>
      <c r="Q390" s="84" t="s">
        <v>70</v>
      </c>
      <c r="R390" s="84" t="s">
        <v>71</v>
      </c>
      <c r="S390" s="84" t="s">
        <v>15</v>
      </c>
      <c r="T390" s="121" t="s">
        <v>113</v>
      </c>
      <c r="U390" s="80" t="s">
        <v>74</v>
      </c>
      <c r="V390" s="69" t="s">
        <v>116</v>
      </c>
      <c r="Y390" s="70" t="s">
        <v>54</v>
      </c>
      <c r="Z390" s="70" t="s">
        <v>79</v>
      </c>
      <c r="AA390" s="70" t="s">
        <v>56</v>
      </c>
      <c r="AB390" s="70" t="s">
        <v>57</v>
      </c>
      <c r="AC390" s="71" t="s">
        <v>58</v>
      </c>
      <c r="AD390" s="70" t="s">
        <v>59</v>
      </c>
      <c r="AE390" s="70" t="s">
        <v>60</v>
      </c>
      <c r="AF390" s="70" t="s">
        <v>61</v>
      </c>
      <c r="AG390" s="70" t="s">
        <v>62</v>
      </c>
    </row>
    <row r="391" spans="1:33" s="70" customFormat="1" ht="20.5" customHeight="1" x14ac:dyDescent="0.55000000000000004">
      <c r="A391" s="315"/>
      <c r="B391" s="72" t="s">
        <v>96</v>
      </c>
      <c r="C391" s="184" t="str">
        <f>IF('変更シート（２回目）'!D391=0,'変更シート（２回目）'!C391,'変更シート（２回目）'!D391)</f>
        <v/>
      </c>
      <c r="D391" s="304"/>
      <c r="E391" s="89"/>
      <c r="F391" s="87">
        <v>1</v>
      </c>
      <c r="G391" s="73"/>
      <c r="H391" s="74"/>
      <c r="I391" s="75">
        <f t="shared" ref="I391:I402" si="247">IF(H391-G391+1&lt;10,IF(H391-G391+1&gt;0,H391-G391+1,"✕"),"✕")</f>
        <v>1</v>
      </c>
      <c r="J391" s="119" t="str">
        <f>IF('変更シート（２回目）'!L391="なし",'変更シート（２回目）'!J391,'変更シート（２回目）'!N391)</f>
        <v>【住宅手当】</v>
      </c>
      <c r="K391" s="117">
        <f>'変更シート（２回目）'!T391</f>
        <v>0</v>
      </c>
      <c r="L391" s="300" t="s">
        <v>108</v>
      </c>
      <c r="M391" s="332" t="s">
        <v>110</v>
      </c>
      <c r="N391" s="283" t="s">
        <v>20</v>
      </c>
      <c r="O391" s="284"/>
      <c r="P391" s="284"/>
      <c r="Q391" s="284"/>
      <c r="R391" s="284"/>
      <c r="S391" s="285" t="s">
        <v>17</v>
      </c>
      <c r="T391" s="76">
        <f>IF(L391="【あり】",IF(N391="【住宅手当】",AC391,IF(N391="【宿舎借上げ】",AG391,0)),K391)</f>
        <v>0</v>
      </c>
      <c r="U391" s="76">
        <f t="shared" ref="U391:U402" si="248">I391*T391</f>
        <v>0</v>
      </c>
      <c r="V391" s="286"/>
      <c r="X391" s="70" t="str">
        <f t="shared" ref="X391:X402" si="249">IF(L391="【あり】",N391,J391)</f>
        <v>【住宅手当】</v>
      </c>
      <c r="Y391" s="70">
        <f t="shared" ref="Y391:Y402" si="250">IF(S391="標準エリア",1/2,(IF(S391="加算エリア",2/3,0)))</f>
        <v>0.5</v>
      </c>
      <c r="Z391" s="70">
        <f t="shared" ref="Z391:Z402" si="251">P391*Y391</f>
        <v>0</v>
      </c>
      <c r="AA391" s="70">
        <f t="shared" ref="AA391:AA402" si="252">IF(Z391&gt;=(IF(S391="標準エリア",10000,IF(S391="加算エリア",14000,0))),IF(S391="標準エリア",10000,IF(S391="加算エリア",14000,0)),Z391)</f>
        <v>0</v>
      </c>
      <c r="AB391" s="77">
        <f t="shared" ref="AB391:AB402" si="253">O391-P391</f>
        <v>0</v>
      </c>
      <c r="AC391" s="70">
        <f t="shared" ref="AC391:AC402" si="254">IF(AA391&gt;=AB391,AB391,AA391)</f>
        <v>0</v>
      </c>
      <c r="AD391" s="77">
        <f t="shared" ref="AD391:AD402" si="255">Q391-R391</f>
        <v>0</v>
      </c>
      <c r="AE391" s="70">
        <f t="shared" ref="AE391:AE402" si="256">AD391*Y391</f>
        <v>0</v>
      </c>
      <c r="AF391" s="70">
        <f t="shared" ref="AF391:AF402" si="257">IF(AE391&gt;=(IF(S391="標準エリア",10000,14000)),(IF(S391="標準エリア",10000,14000)),AE391)</f>
        <v>0</v>
      </c>
      <c r="AG391" s="70">
        <f t="shared" ref="AG391:AG402" si="258">IF(AF391&gt;=R391,R391,AF391)</f>
        <v>0</v>
      </c>
    </row>
    <row r="392" spans="1:33" s="70" customFormat="1" ht="20.5" customHeight="1" x14ac:dyDescent="0.55000000000000004">
      <c r="A392" s="315"/>
      <c r="B392" s="101" t="s">
        <v>97</v>
      </c>
      <c r="C392" s="102" t="str">
        <f>IF('変更シート（２回目）'!D392=0,'変更シート（２回目）'!C392,'変更シート（２回目）'!D392)</f>
        <v/>
      </c>
      <c r="D392" s="301"/>
      <c r="E392" s="90"/>
      <c r="F392" s="102">
        <v>2</v>
      </c>
      <c r="G392" s="104"/>
      <c r="H392" s="105"/>
      <c r="I392" s="106">
        <f t="shared" si="247"/>
        <v>1</v>
      </c>
      <c r="J392" s="118" t="str">
        <f>IF('変更シート（２回目）'!L392="なし",'変更シート（２回目）'!J392,'変更シート（２回目）'!N392)</f>
        <v>【住宅手当】</v>
      </c>
      <c r="K392" s="107">
        <f>'変更シート（２回目）'!T392</f>
        <v>0</v>
      </c>
      <c r="L392" s="300" t="s">
        <v>108</v>
      </c>
      <c r="M392" s="333"/>
      <c r="N392" s="288" t="s">
        <v>20</v>
      </c>
      <c r="O392" s="289"/>
      <c r="P392" s="289"/>
      <c r="Q392" s="289"/>
      <c r="R392" s="289"/>
      <c r="S392" s="290" t="s">
        <v>17</v>
      </c>
      <c r="T392" s="107">
        <f>IF(L392="【あり】",IF(N392="【住宅手当】",AC392,IF(N392="【宿舎借上げ】",AG392,0)),K392)</f>
        <v>0</v>
      </c>
      <c r="U392" s="107">
        <f t="shared" si="248"/>
        <v>0</v>
      </c>
      <c r="V392" s="291"/>
      <c r="X392" s="70" t="str">
        <f t="shared" si="249"/>
        <v>【住宅手当】</v>
      </c>
      <c r="Y392" s="70">
        <f t="shared" si="250"/>
        <v>0.5</v>
      </c>
      <c r="Z392" s="70">
        <f t="shared" si="251"/>
        <v>0</v>
      </c>
      <c r="AA392" s="70">
        <f t="shared" si="252"/>
        <v>0</v>
      </c>
      <c r="AB392" s="77">
        <f t="shared" si="253"/>
        <v>0</v>
      </c>
      <c r="AC392" s="70">
        <f t="shared" si="254"/>
        <v>0</v>
      </c>
      <c r="AD392" s="77">
        <f t="shared" si="255"/>
        <v>0</v>
      </c>
      <c r="AE392" s="70">
        <f t="shared" si="256"/>
        <v>0</v>
      </c>
      <c r="AF392" s="70">
        <f t="shared" si="257"/>
        <v>0</v>
      </c>
      <c r="AG392" s="70">
        <f t="shared" si="258"/>
        <v>0</v>
      </c>
    </row>
    <row r="393" spans="1:33" s="70" customFormat="1" ht="20.5" customHeight="1" x14ac:dyDescent="0.55000000000000004">
      <c r="A393" s="315"/>
      <c r="B393" s="101" t="s">
        <v>106</v>
      </c>
      <c r="C393" s="103" t="str">
        <f>IF('変更シート（２回目）'!D393=0,'変更シート（２回目）'!C393,'変更シート（２回目）'!D393)</f>
        <v/>
      </c>
      <c r="D393" s="301"/>
      <c r="E393" s="89"/>
      <c r="F393" s="102">
        <v>3</v>
      </c>
      <c r="G393" s="104"/>
      <c r="H393" s="105"/>
      <c r="I393" s="106">
        <f t="shared" si="247"/>
        <v>1</v>
      </c>
      <c r="J393" s="118" t="str">
        <f>IF('変更シート（２回目）'!L393="なし",'変更シート（２回目）'!J393,'変更シート（２回目）'!N393)</f>
        <v>【住宅手当】</v>
      </c>
      <c r="K393" s="107">
        <f>'変更シート（２回目）'!T393</f>
        <v>0</v>
      </c>
      <c r="L393" s="300" t="s">
        <v>108</v>
      </c>
      <c r="M393" s="333"/>
      <c r="N393" s="288" t="s">
        <v>20</v>
      </c>
      <c r="O393" s="289"/>
      <c r="P393" s="289"/>
      <c r="Q393" s="289"/>
      <c r="R393" s="289"/>
      <c r="S393" s="290" t="s">
        <v>17</v>
      </c>
      <c r="T393" s="107">
        <f t="shared" ref="T393:T402" si="259">IF(L393="【あり】",IF(N393="【住宅手当】",AC393,IF(N393="【宿舎借上げ】",AG393,0)),K393)</f>
        <v>0</v>
      </c>
      <c r="U393" s="107">
        <f t="shared" si="248"/>
        <v>0</v>
      </c>
      <c r="V393" s="291"/>
      <c r="X393" s="70" t="str">
        <f t="shared" si="249"/>
        <v>【住宅手当】</v>
      </c>
      <c r="Y393" s="70">
        <f t="shared" si="250"/>
        <v>0.5</v>
      </c>
      <c r="Z393" s="70">
        <f t="shared" si="251"/>
        <v>0</v>
      </c>
      <c r="AA393" s="70">
        <f t="shared" si="252"/>
        <v>0</v>
      </c>
      <c r="AB393" s="77">
        <f t="shared" si="253"/>
        <v>0</v>
      </c>
      <c r="AC393" s="70">
        <f t="shared" si="254"/>
        <v>0</v>
      </c>
      <c r="AD393" s="77">
        <f t="shared" si="255"/>
        <v>0</v>
      </c>
      <c r="AE393" s="70">
        <f t="shared" si="256"/>
        <v>0</v>
      </c>
      <c r="AF393" s="70">
        <f t="shared" si="257"/>
        <v>0</v>
      </c>
      <c r="AG393" s="70">
        <f t="shared" si="258"/>
        <v>0</v>
      </c>
    </row>
    <row r="394" spans="1:33" s="70" customFormat="1" ht="20.5" customHeight="1" x14ac:dyDescent="0.55000000000000004">
      <c r="A394" s="315"/>
      <c r="B394" s="323" t="s">
        <v>101</v>
      </c>
      <c r="C394" s="347" t="str">
        <f>IF('変更シート（２回目）'!D394=0,'変更シート（２回目）'!C394,'変更シート（２回目）'!D394)</f>
        <v/>
      </c>
      <c r="D394" s="329"/>
      <c r="E394" s="90"/>
      <c r="F394" s="102">
        <v>4</v>
      </c>
      <c r="G394" s="104"/>
      <c r="H394" s="105"/>
      <c r="I394" s="106">
        <f t="shared" si="247"/>
        <v>1</v>
      </c>
      <c r="J394" s="118" t="str">
        <f>IF('変更シート（２回目）'!L394="なし",'変更シート（２回目）'!J394,'変更シート（２回目）'!N394)</f>
        <v>【住宅手当】</v>
      </c>
      <c r="K394" s="107">
        <f>'変更シート（２回目）'!T394</f>
        <v>0</v>
      </c>
      <c r="L394" s="300" t="s">
        <v>108</v>
      </c>
      <c r="M394" s="333"/>
      <c r="N394" s="288" t="s">
        <v>20</v>
      </c>
      <c r="O394" s="289"/>
      <c r="P394" s="289"/>
      <c r="Q394" s="289"/>
      <c r="R394" s="289"/>
      <c r="S394" s="290" t="s">
        <v>17</v>
      </c>
      <c r="T394" s="107">
        <f t="shared" si="259"/>
        <v>0</v>
      </c>
      <c r="U394" s="107">
        <f t="shared" si="248"/>
        <v>0</v>
      </c>
      <c r="V394" s="291"/>
      <c r="X394" s="70" t="str">
        <f t="shared" si="249"/>
        <v>【住宅手当】</v>
      </c>
      <c r="Y394" s="70">
        <f t="shared" si="250"/>
        <v>0.5</v>
      </c>
      <c r="Z394" s="70">
        <f t="shared" si="251"/>
        <v>0</v>
      </c>
      <c r="AA394" s="70">
        <f t="shared" si="252"/>
        <v>0</v>
      </c>
      <c r="AB394" s="77">
        <f t="shared" si="253"/>
        <v>0</v>
      </c>
      <c r="AC394" s="70">
        <f t="shared" si="254"/>
        <v>0</v>
      </c>
      <c r="AD394" s="77">
        <f t="shared" si="255"/>
        <v>0</v>
      </c>
      <c r="AE394" s="70">
        <f t="shared" si="256"/>
        <v>0</v>
      </c>
      <c r="AF394" s="70">
        <f t="shared" si="257"/>
        <v>0</v>
      </c>
      <c r="AG394" s="70">
        <f t="shared" si="258"/>
        <v>0</v>
      </c>
    </row>
    <row r="395" spans="1:33" s="70" customFormat="1" ht="20.5" customHeight="1" x14ac:dyDescent="0.55000000000000004">
      <c r="A395" s="315"/>
      <c r="B395" s="324"/>
      <c r="C395" s="348"/>
      <c r="D395" s="330"/>
      <c r="E395" s="89"/>
      <c r="F395" s="102">
        <v>5</v>
      </c>
      <c r="G395" s="104"/>
      <c r="H395" s="105"/>
      <c r="I395" s="106">
        <f t="shared" si="247"/>
        <v>1</v>
      </c>
      <c r="J395" s="118" t="str">
        <f>IF('変更シート（２回目）'!L395="なし",'変更シート（２回目）'!J395,'変更シート（２回目）'!N395)</f>
        <v>【住宅手当】</v>
      </c>
      <c r="K395" s="107">
        <f>'変更シート（２回目）'!T395</f>
        <v>0</v>
      </c>
      <c r="L395" s="300" t="s">
        <v>108</v>
      </c>
      <c r="M395" s="333"/>
      <c r="N395" s="288" t="s">
        <v>20</v>
      </c>
      <c r="O395" s="289"/>
      <c r="P395" s="289"/>
      <c r="Q395" s="289"/>
      <c r="R395" s="289"/>
      <c r="S395" s="290" t="s">
        <v>17</v>
      </c>
      <c r="T395" s="107">
        <f t="shared" si="259"/>
        <v>0</v>
      </c>
      <c r="U395" s="107">
        <f t="shared" si="248"/>
        <v>0</v>
      </c>
      <c r="V395" s="291"/>
      <c r="X395" s="70" t="str">
        <f t="shared" si="249"/>
        <v>【住宅手当】</v>
      </c>
      <c r="Y395" s="70">
        <f t="shared" si="250"/>
        <v>0.5</v>
      </c>
      <c r="Z395" s="70">
        <f t="shared" si="251"/>
        <v>0</v>
      </c>
      <c r="AA395" s="70">
        <f t="shared" si="252"/>
        <v>0</v>
      </c>
      <c r="AB395" s="77">
        <f t="shared" si="253"/>
        <v>0</v>
      </c>
      <c r="AC395" s="70">
        <f t="shared" si="254"/>
        <v>0</v>
      </c>
      <c r="AD395" s="77">
        <f t="shared" si="255"/>
        <v>0</v>
      </c>
      <c r="AE395" s="70">
        <f t="shared" si="256"/>
        <v>0</v>
      </c>
      <c r="AF395" s="70">
        <f t="shared" si="257"/>
        <v>0</v>
      </c>
      <c r="AG395" s="70">
        <f t="shared" si="258"/>
        <v>0</v>
      </c>
    </row>
    <row r="396" spans="1:33" s="70" customFormat="1" ht="20.5" customHeight="1" thickBot="1" x14ac:dyDescent="0.6">
      <c r="A396" s="315"/>
      <c r="B396" s="325"/>
      <c r="C396" s="349"/>
      <c r="D396" s="331"/>
      <c r="E396" s="90"/>
      <c r="F396" s="102">
        <v>6</v>
      </c>
      <c r="G396" s="104"/>
      <c r="H396" s="105"/>
      <c r="I396" s="106">
        <f t="shared" si="247"/>
        <v>1</v>
      </c>
      <c r="J396" s="118" t="str">
        <f>IF('変更シート（２回目）'!L396="なし",'変更シート（２回目）'!J396,'変更シート（２回目）'!N396)</f>
        <v>【住宅手当】</v>
      </c>
      <c r="K396" s="107">
        <f>'変更シート（２回目）'!T396</f>
        <v>0</v>
      </c>
      <c r="L396" s="300" t="s">
        <v>108</v>
      </c>
      <c r="M396" s="333"/>
      <c r="N396" s="288" t="s">
        <v>20</v>
      </c>
      <c r="O396" s="289"/>
      <c r="P396" s="289"/>
      <c r="Q396" s="289"/>
      <c r="R396" s="289"/>
      <c r="S396" s="290" t="s">
        <v>17</v>
      </c>
      <c r="T396" s="107">
        <f t="shared" si="259"/>
        <v>0</v>
      </c>
      <c r="U396" s="107">
        <f t="shared" si="248"/>
        <v>0</v>
      </c>
      <c r="V396" s="291"/>
      <c r="X396" s="70" t="str">
        <f t="shared" si="249"/>
        <v>【住宅手当】</v>
      </c>
      <c r="Y396" s="70">
        <f t="shared" si="250"/>
        <v>0.5</v>
      </c>
      <c r="Z396" s="70">
        <f t="shared" si="251"/>
        <v>0</v>
      </c>
      <c r="AA396" s="70">
        <f t="shared" si="252"/>
        <v>0</v>
      </c>
      <c r="AB396" s="77">
        <f t="shared" si="253"/>
        <v>0</v>
      </c>
      <c r="AC396" s="70">
        <f t="shared" si="254"/>
        <v>0</v>
      </c>
      <c r="AD396" s="77">
        <f t="shared" si="255"/>
        <v>0</v>
      </c>
      <c r="AE396" s="70">
        <f t="shared" si="256"/>
        <v>0</v>
      </c>
      <c r="AF396" s="70">
        <f t="shared" si="257"/>
        <v>0</v>
      </c>
      <c r="AG396" s="70">
        <f t="shared" si="258"/>
        <v>0</v>
      </c>
    </row>
    <row r="397" spans="1:33" s="70" customFormat="1" ht="20.5" customHeight="1" x14ac:dyDescent="0.55000000000000004">
      <c r="A397" s="338"/>
      <c r="B397" s="99"/>
      <c r="C397" s="99"/>
      <c r="D397" s="99"/>
      <c r="E397" s="97"/>
      <c r="F397" s="102">
        <v>7</v>
      </c>
      <c r="G397" s="104"/>
      <c r="H397" s="105"/>
      <c r="I397" s="106">
        <f t="shared" si="247"/>
        <v>1</v>
      </c>
      <c r="J397" s="118" t="str">
        <f>IF('変更シート（２回目）'!L397="なし",'変更シート（２回目）'!J397,'変更シート（２回目）'!N397)</f>
        <v>【住宅手当】</v>
      </c>
      <c r="K397" s="107">
        <f>'変更シート（２回目）'!T397</f>
        <v>0</v>
      </c>
      <c r="L397" s="300" t="s">
        <v>108</v>
      </c>
      <c r="M397" s="333"/>
      <c r="N397" s="288" t="s">
        <v>20</v>
      </c>
      <c r="O397" s="289"/>
      <c r="P397" s="289"/>
      <c r="Q397" s="289"/>
      <c r="R397" s="289"/>
      <c r="S397" s="290" t="s">
        <v>17</v>
      </c>
      <c r="T397" s="107">
        <f t="shared" si="259"/>
        <v>0</v>
      </c>
      <c r="U397" s="107">
        <f t="shared" si="248"/>
        <v>0</v>
      </c>
      <c r="V397" s="291"/>
      <c r="X397" s="70" t="str">
        <f t="shared" si="249"/>
        <v>【住宅手当】</v>
      </c>
      <c r="Y397" s="70">
        <f t="shared" si="250"/>
        <v>0.5</v>
      </c>
      <c r="Z397" s="70">
        <f t="shared" si="251"/>
        <v>0</v>
      </c>
      <c r="AA397" s="70">
        <f t="shared" si="252"/>
        <v>0</v>
      </c>
      <c r="AB397" s="77">
        <f t="shared" si="253"/>
        <v>0</v>
      </c>
      <c r="AC397" s="70">
        <f t="shared" si="254"/>
        <v>0</v>
      </c>
      <c r="AD397" s="77">
        <f t="shared" si="255"/>
        <v>0</v>
      </c>
      <c r="AE397" s="70">
        <f t="shared" si="256"/>
        <v>0</v>
      </c>
      <c r="AF397" s="70">
        <f t="shared" si="257"/>
        <v>0</v>
      </c>
      <c r="AG397" s="70">
        <f t="shared" si="258"/>
        <v>0</v>
      </c>
    </row>
    <row r="398" spans="1:33" s="70" customFormat="1" ht="20.5" customHeight="1" thickBot="1" x14ac:dyDescent="0.6">
      <c r="A398" s="338"/>
      <c r="B398" s="100"/>
      <c r="C398" s="100"/>
      <c r="D398" s="100"/>
      <c r="E398" s="98"/>
      <c r="F398" s="102">
        <v>8</v>
      </c>
      <c r="G398" s="104"/>
      <c r="H398" s="105"/>
      <c r="I398" s="106">
        <f t="shared" si="247"/>
        <v>1</v>
      </c>
      <c r="J398" s="118" t="str">
        <f>IF('変更シート（２回目）'!L398="なし",'変更シート（２回目）'!J398,'変更シート（２回目）'!N398)</f>
        <v>【住宅手当】</v>
      </c>
      <c r="K398" s="107">
        <f>'変更シート（２回目）'!T398</f>
        <v>0</v>
      </c>
      <c r="L398" s="300" t="s">
        <v>108</v>
      </c>
      <c r="M398" s="333"/>
      <c r="N398" s="288" t="s">
        <v>20</v>
      </c>
      <c r="O398" s="289"/>
      <c r="P398" s="289"/>
      <c r="Q398" s="289"/>
      <c r="R398" s="289"/>
      <c r="S398" s="290" t="s">
        <v>17</v>
      </c>
      <c r="T398" s="107">
        <f t="shared" si="259"/>
        <v>0</v>
      </c>
      <c r="U398" s="107">
        <f t="shared" si="248"/>
        <v>0</v>
      </c>
      <c r="V398" s="291"/>
      <c r="X398" s="70" t="str">
        <f t="shared" si="249"/>
        <v>【住宅手当】</v>
      </c>
      <c r="Y398" s="70">
        <f t="shared" si="250"/>
        <v>0.5</v>
      </c>
      <c r="Z398" s="70">
        <f t="shared" si="251"/>
        <v>0</v>
      </c>
      <c r="AA398" s="70">
        <f t="shared" si="252"/>
        <v>0</v>
      </c>
      <c r="AB398" s="77">
        <f t="shared" si="253"/>
        <v>0</v>
      </c>
      <c r="AC398" s="70">
        <f t="shared" si="254"/>
        <v>0</v>
      </c>
      <c r="AD398" s="77">
        <f t="shared" si="255"/>
        <v>0</v>
      </c>
      <c r="AE398" s="70">
        <f t="shared" si="256"/>
        <v>0</v>
      </c>
      <c r="AF398" s="70">
        <f t="shared" si="257"/>
        <v>0</v>
      </c>
      <c r="AG398" s="70">
        <f t="shared" si="258"/>
        <v>0</v>
      </c>
    </row>
    <row r="399" spans="1:33" s="70" customFormat="1" ht="20.5" customHeight="1" thickBot="1" x14ac:dyDescent="0.6">
      <c r="A399" s="315"/>
      <c r="B399" s="172" t="str">
        <f>IF(D392=0,C392,D392)</f>
        <v/>
      </c>
      <c r="C399" s="173" t="s">
        <v>164</v>
      </c>
      <c r="D399" s="174"/>
      <c r="E399" s="89"/>
      <c r="F399" s="102">
        <v>9</v>
      </c>
      <c r="G399" s="104"/>
      <c r="H399" s="105"/>
      <c r="I399" s="106">
        <f t="shared" si="247"/>
        <v>1</v>
      </c>
      <c r="J399" s="118" t="str">
        <f>IF('変更シート（２回目）'!L399="なし",'変更シート（２回目）'!J399,'変更シート（２回目）'!N399)</f>
        <v>【住宅手当】</v>
      </c>
      <c r="K399" s="107">
        <f>'変更シート（２回目）'!T399</f>
        <v>0</v>
      </c>
      <c r="L399" s="300" t="s">
        <v>108</v>
      </c>
      <c r="M399" s="333"/>
      <c r="N399" s="288" t="s">
        <v>20</v>
      </c>
      <c r="O399" s="289"/>
      <c r="P399" s="289"/>
      <c r="Q399" s="289"/>
      <c r="R399" s="289"/>
      <c r="S399" s="290" t="s">
        <v>17</v>
      </c>
      <c r="T399" s="107">
        <f t="shared" si="259"/>
        <v>0</v>
      </c>
      <c r="U399" s="107">
        <f t="shared" si="248"/>
        <v>0</v>
      </c>
      <c r="V399" s="291"/>
      <c r="X399" s="70" t="str">
        <f t="shared" si="249"/>
        <v>【住宅手当】</v>
      </c>
      <c r="Y399" s="70">
        <f t="shared" si="250"/>
        <v>0.5</v>
      </c>
      <c r="Z399" s="70">
        <f t="shared" si="251"/>
        <v>0</v>
      </c>
      <c r="AA399" s="70">
        <f t="shared" si="252"/>
        <v>0</v>
      </c>
      <c r="AB399" s="77">
        <f t="shared" si="253"/>
        <v>0</v>
      </c>
      <c r="AC399" s="70">
        <f t="shared" si="254"/>
        <v>0</v>
      </c>
      <c r="AD399" s="77">
        <f t="shared" si="255"/>
        <v>0</v>
      </c>
      <c r="AE399" s="70">
        <f t="shared" si="256"/>
        <v>0</v>
      </c>
      <c r="AF399" s="70">
        <f t="shared" si="257"/>
        <v>0</v>
      </c>
      <c r="AG399" s="70">
        <f t="shared" si="258"/>
        <v>0</v>
      </c>
    </row>
    <row r="400" spans="1:33" s="70" customFormat="1" ht="20.5" customHeight="1" thickBot="1" x14ac:dyDescent="0.6">
      <c r="A400" s="315"/>
      <c r="B400" s="174" t="s">
        <v>5</v>
      </c>
      <c r="C400" s="175">
        <f>'変更シート（２回目）'!D400</f>
        <v>12</v>
      </c>
      <c r="D400" s="176">
        <f>COUNTIF(X391:X402,"&lt;&gt;【補助対象外】")</f>
        <v>12</v>
      </c>
      <c r="E400" s="90"/>
      <c r="F400" s="102">
        <v>10</v>
      </c>
      <c r="G400" s="104"/>
      <c r="H400" s="105"/>
      <c r="I400" s="106">
        <f t="shared" si="247"/>
        <v>1</v>
      </c>
      <c r="J400" s="118" t="str">
        <f>IF('変更シート（２回目）'!L400="なし",'変更シート（２回目）'!J400,'変更シート（２回目）'!N400)</f>
        <v>【住宅手当】</v>
      </c>
      <c r="K400" s="107">
        <f>'変更シート（２回目）'!T400</f>
        <v>0</v>
      </c>
      <c r="L400" s="300" t="s">
        <v>108</v>
      </c>
      <c r="M400" s="333"/>
      <c r="N400" s="288" t="s">
        <v>20</v>
      </c>
      <c r="O400" s="289"/>
      <c r="P400" s="289"/>
      <c r="Q400" s="289"/>
      <c r="R400" s="289"/>
      <c r="S400" s="290" t="s">
        <v>17</v>
      </c>
      <c r="T400" s="107">
        <f t="shared" si="259"/>
        <v>0</v>
      </c>
      <c r="U400" s="107">
        <f t="shared" si="248"/>
        <v>0</v>
      </c>
      <c r="V400" s="291"/>
      <c r="X400" s="70" t="str">
        <f t="shared" si="249"/>
        <v>【住宅手当】</v>
      </c>
      <c r="Y400" s="70">
        <f t="shared" si="250"/>
        <v>0.5</v>
      </c>
      <c r="Z400" s="70">
        <f t="shared" si="251"/>
        <v>0</v>
      </c>
      <c r="AA400" s="70">
        <f t="shared" si="252"/>
        <v>0</v>
      </c>
      <c r="AB400" s="77">
        <f t="shared" si="253"/>
        <v>0</v>
      </c>
      <c r="AC400" s="70">
        <f t="shared" si="254"/>
        <v>0</v>
      </c>
      <c r="AD400" s="77">
        <f t="shared" si="255"/>
        <v>0</v>
      </c>
      <c r="AE400" s="70">
        <f t="shared" si="256"/>
        <v>0</v>
      </c>
      <c r="AF400" s="70">
        <f t="shared" si="257"/>
        <v>0</v>
      </c>
      <c r="AG400" s="70">
        <f t="shared" si="258"/>
        <v>0</v>
      </c>
    </row>
    <row r="401" spans="1:33" s="70" customFormat="1" ht="20.5" customHeight="1" thickBot="1" x14ac:dyDescent="0.6">
      <c r="A401" s="315"/>
      <c r="B401" s="89" t="s">
        <v>114</v>
      </c>
      <c r="C401" s="182">
        <f>ROUNDDOWN(SUM(K391:K402),-3)</f>
        <v>0</v>
      </c>
      <c r="D401" s="177">
        <f>ROUNDDOWN(SUM(T391:T402),-3)</f>
        <v>0</v>
      </c>
      <c r="E401" s="89"/>
      <c r="F401" s="102">
        <v>11</v>
      </c>
      <c r="G401" s="104"/>
      <c r="H401" s="105"/>
      <c r="I401" s="106">
        <f t="shared" si="247"/>
        <v>1</v>
      </c>
      <c r="J401" s="118" t="str">
        <f>IF('変更シート（２回目）'!L401="なし",'変更シート（２回目）'!J401,'変更シート（２回目）'!N401)</f>
        <v>【住宅手当】</v>
      </c>
      <c r="K401" s="107">
        <f>'変更シート（２回目）'!T401</f>
        <v>0</v>
      </c>
      <c r="L401" s="300" t="s">
        <v>108</v>
      </c>
      <c r="M401" s="333"/>
      <c r="N401" s="288" t="s">
        <v>20</v>
      </c>
      <c r="O401" s="289"/>
      <c r="P401" s="289"/>
      <c r="Q401" s="289"/>
      <c r="R401" s="289"/>
      <c r="S401" s="290" t="s">
        <v>17</v>
      </c>
      <c r="T401" s="107">
        <f t="shared" si="259"/>
        <v>0</v>
      </c>
      <c r="U401" s="107">
        <f t="shared" si="248"/>
        <v>0</v>
      </c>
      <c r="V401" s="291"/>
      <c r="X401" s="70" t="str">
        <f t="shared" si="249"/>
        <v>【住宅手当】</v>
      </c>
      <c r="Y401" s="70">
        <f t="shared" si="250"/>
        <v>0.5</v>
      </c>
      <c r="Z401" s="70">
        <f t="shared" si="251"/>
        <v>0</v>
      </c>
      <c r="AA401" s="70">
        <f t="shared" si="252"/>
        <v>0</v>
      </c>
      <c r="AB401" s="77">
        <f t="shared" si="253"/>
        <v>0</v>
      </c>
      <c r="AC401" s="70">
        <f t="shared" si="254"/>
        <v>0</v>
      </c>
      <c r="AD401" s="77">
        <f t="shared" si="255"/>
        <v>0</v>
      </c>
      <c r="AE401" s="70">
        <f t="shared" si="256"/>
        <v>0</v>
      </c>
      <c r="AF401" s="70">
        <f t="shared" si="257"/>
        <v>0</v>
      </c>
      <c r="AG401" s="70">
        <f t="shared" si="258"/>
        <v>0</v>
      </c>
    </row>
    <row r="402" spans="1:33" s="70" customFormat="1" ht="20.5" customHeight="1" thickBot="1" x14ac:dyDescent="0.6">
      <c r="A402" s="315"/>
      <c r="B402" s="183" t="s">
        <v>115</v>
      </c>
      <c r="C402" s="178"/>
      <c r="D402" s="179">
        <f>D401-C401</f>
        <v>0</v>
      </c>
      <c r="E402" s="90"/>
      <c r="F402" s="108">
        <v>12</v>
      </c>
      <c r="G402" s="109"/>
      <c r="H402" s="110"/>
      <c r="I402" s="111">
        <f t="shared" si="247"/>
        <v>1</v>
      </c>
      <c r="J402" s="120" t="str">
        <f>IF('変更シート（２回目）'!L402="なし",'変更シート（２回目）'!J402,'変更シート（２回目）'!N402)</f>
        <v>【住宅手当】</v>
      </c>
      <c r="K402" s="112">
        <f>'変更シート（２回目）'!T402</f>
        <v>0</v>
      </c>
      <c r="L402" s="303" t="s">
        <v>108</v>
      </c>
      <c r="M402" s="334"/>
      <c r="N402" s="295" t="s">
        <v>20</v>
      </c>
      <c r="O402" s="296"/>
      <c r="P402" s="296"/>
      <c r="Q402" s="296"/>
      <c r="R402" s="296"/>
      <c r="S402" s="297" t="s">
        <v>17</v>
      </c>
      <c r="T402" s="112">
        <f t="shared" si="259"/>
        <v>0</v>
      </c>
      <c r="U402" s="112">
        <f t="shared" si="248"/>
        <v>0</v>
      </c>
      <c r="V402" s="298"/>
      <c r="X402" s="70" t="str">
        <f t="shared" si="249"/>
        <v>【住宅手当】</v>
      </c>
      <c r="Y402" s="70">
        <f t="shared" si="250"/>
        <v>0.5</v>
      </c>
      <c r="Z402" s="70">
        <f t="shared" si="251"/>
        <v>0</v>
      </c>
      <c r="AA402" s="70">
        <f t="shared" si="252"/>
        <v>0</v>
      </c>
      <c r="AB402" s="77">
        <f t="shared" si="253"/>
        <v>0</v>
      </c>
      <c r="AC402" s="70">
        <f t="shared" si="254"/>
        <v>0</v>
      </c>
      <c r="AD402" s="77">
        <f t="shared" si="255"/>
        <v>0</v>
      </c>
      <c r="AE402" s="70">
        <f t="shared" si="256"/>
        <v>0</v>
      </c>
      <c r="AF402" s="70">
        <f t="shared" si="257"/>
        <v>0</v>
      </c>
      <c r="AG402" s="70">
        <f t="shared" si="258"/>
        <v>0</v>
      </c>
    </row>
    <row r="403" spans="1:33" s="70" customFormat="1" ht="3.65" customHeight="1" x14ac:dyDescent="0.55000000000000004">
      <c r="A403" s="147"/>
      <c r="B403" s="91"/>
      <c r="C403" s="71"/>
      <c r="D403" s="151"/>
      <c r="E403" s="92"/>
      <c r="F403" s="71"/>
      <c r="G403" s="93"/>
      <c r="H403" s="93"/>
      <c r="I403" s="94"/>
      <c r="J403" s="156"/>
      <c r="K403" s="95"/>
      <c r="L403" s="156"/>
      <c r="M403" s="157"/>
      <c r="N403" s="267"/>
      <c r="O403" s="268"/>
      <c r="P403" s="268"/>
      <c r="Q403" s="268"/>
      <c r="R403" s="268"/>
      <c r="S403" s="267"/>
      <c r="T403" s="95"/>
      <c r="U403" s="95"/>
      <c r="V403" s="96"/>
      <c r="AB403" s="77"/>
      <c r="AD403" s="77"/>
    </row>
    <row r="404" spans="1:33" s="70" customFormat="1" ht="3.65" customHeight="1" x14ac:dyDescent="0.55000000000000004">
      <c r="A404" s="147"/>
      <c r="B404" s="91"/>
      <c r="C404" s="71"/>
      <c r="D404" s="151"/>
      <c r="E404" s="92"/>
      <c r="F404" s="71"/>
      <c r="G404" s="93"/>
      <c r="H404" s="93"/>
      <c r="I404" s="94"/>
      <c r="J404" s="156"/>
      <c r="K404" s="95"/>
      <c r="L404" s="156"/>
      <c r="M404" s="157"/>
      <c r="N404" s="267"/>
      <c r="O404" s="268"/>
      <c r="P404" s="268"/>
      <c r="Q404" s="268"/>
      <c r="R404" s="268"/>
      <c r="S404" s="267"/>
      <c r="T404" s="95"/>
      <c r="U404" s="95"/>
      <c r="V404" s="96"/>
      <c r="AB404" s="77"/>
      <c r="AD404" s="77"/>
    </row>
    <row r="405" spans="1:33" s="70" customFormat="1" ht="3.65" customHeight="1" thickBot="1" x14ac:dyDescent="0.6">
      <c r="A405" s="147"/>
      <c r="B405" s="91"/>
      <c r="C405" s="71"/>
      <c r="D405" s="151"/>
      <c r="E405" s="92"/>
      <c r="F405" s="71"/>
      <c r="G405" s="93"/>
      <c r="H405" s="93"/>
      <c r="I405" s="94"/>
      <c r="J405" s="156"/>
      <c r="K405" s="95"/>
      <c r="L405" s="156"/>
      <c r="M405" s="157"/>
      <c r="N405" s="267"/>
      <c r="O405" s="268"/>
      <c r="P405" s="268"/>
      <c r="Q405" s="268"/>
      <c r="R405" s="268"/>
      <c r="S405" s="267"/>
      <c r="T405" s="95"/>
      <c r="U405" s="95"/>
      <c r="V405" s="96"/>
      <c r="AB405" s="77"/>
      <c r="AD405" s="77"/>
    </row>
    <row r="406" spans="1:33" s="70" customFormat="1" ht="3.65" customHeight="1" x14ac:dyDescent="0.55000000000000004">
      <c r="A406" s="147"/>
      <c r="B406" s="162"/>
      <c r="C406" s="164"/>
      <c r="D406" s="161"/>
      <c r="E406" s="163"/>
      <c r="F406" s="164"/>
      <c r="G406" s="165"/>
      <c r="H406" s="165"/>
      <c r="I406" s="166"/>
      <c r="J406" s="180"/>
      <c r="K406" s="167"/>
      <c r="L406" s="180"/>
      <c r="M406" s="181"/>
      <c r="N406" s="269"/>
      <c r="O406" s="270"/>
      <c r="P406" s="270"/>
      <c r="Q406" s="270"/>
      <c r="R406" s="270"/>
      <c r="S406" s="269"/>
      <c r="T406" s="167"/>
      <c r="U406" s="167"/>
      <c r="V406" s="168"/>
      <c r="AB406" s="77"/>
      <c r="AD406" s="77"/>
    </row>
    <row r="407" spans="1:33" s="70" customFormat="1" ht="3.65" customHeight="1" x14ac:dyDescent="0.55000000000000004">
      <c r="A407" s="147"/>
      <c r="B407" s="91"/>
      <c r="C407" s="71"/>
      <c r="D407" s="151"/>
      <c r="E407" s="92"/>
      <c r="F407" s="71"/>
      <c r="G407" s="93"/>
      <c r="H407" s="93"/>
      <c r="I407" s="94"/>
      <c r="J407" s="156"/>
      <c r="K407" s="95"/>
      <c r="L407" s="156"/>
      <c r="M407" s="157"/>
      <c r="N407" s="267"/>
      <c r="O407" s="268"/>
      <c r="P407" s="268"/>
      <c r="Q407" s="268"/>
      <c r="R407" s="268"/>
      <c r="S407" s="267"/>
      <c r="T407" s="95"/>
      <c r="U407" s="95"/>
      <c r="V407" s="96"/>
      <c r="AB407" s="77"/>
      <c r="AD407" s="77"/>
    </row>
    <row r="408" spans="1:33" s="70" customFormat="1" ht="3.65" customHeight="1" x14ac:dyDescent="0.55000000000000004">
      <c r="A408" s="147"/>
      <c r="B408" s="91"/>
      <c r="C408" s="71"/>
      <c r="D408" s="151"/>
      <c r="E408" s="92"/>
      <c r="F408" s="71"/>
      <c r="G408" s="93"/>
      <c r="H408" s="93"/>
      <c r="I408" s="94"/>
      <c r="J408" s="156"/>
      <c r="K408" s="95"/>
      <c r="L408" s="156"/>
      <c r="M408" s="157"/>
      <c r="N408" s="267"/>
      <c r="O408" s="268"/>
      <c r="P408" s="268"/>
      <c r="Q408" s="268"/>
      <c r="R408" s="268"/>
      <c r="S408" s="267"/>
      <c r="T408" s="95"/>
      <c r="U408" s="95"/>
      <c r="V408" s="96"/>
      <c r="AB408" s="77"/>
      <c r="AD408" s="77"/>
    </row>
    <row r="409" spans="1:33" ht="20" thickBot="1" x14ac:dyDescent="0.5">
      <c r="B409" s="6"/>
      <c r="C409" s="6"/>
      <c r="D409" s="122" t="str">
        <f>'変更シート（２回目）'!D409</f>
        <v>21人目</v>
      </c>
      <c r="E409" s="6"/>
      <c r="F409" s="6"/>
      <c r="N409" s="155"/>
      <c r="O409" s="154"/>
      <c r="P409" s="154"/>
      <c r="Q409" s="154"/>
      <c r="R409" s="154"/>
      <c r="S409" s="154"/>
      <c r="T409" s="154"/>
      <c r="U409" s="154"/>
      <c r="V409" s="155"/>
    </row>
    <row r="410" spans="1:33" s="70" customFormat="1" ht="48" customHeight="1" thickBot="1" x14ac:dyDescent="0.6">
      <c r="A410" s="78"/>
      <c r="B410" s="83" t="s">
        <v>94</v>
      </c>
      <c r="C410" s="83" t="s">
        <v>105</v>
      </c>
      <c r="D410" s="114" t="s">
        <v>107</v>
      </c>
      <c r="E410" s="88"/>
      <c r="F410" s="83" t="s">
        <v>93</v>
      </c>
      <c r="G410" s="84" t="s">
        <v>66</v>
      </c>
      <c r="H410" s="84" t="s">
        <v>67</v>
      </c>
      <c r="I410" s="81" t="s">
        <v>73</v>
      </c>
      <c r="J410" s="116" t="s">
        <v>173</v>
      </c>
      <c r="K410" s="116" t="s">
        <v>171</v>
      </c>
      <c r="L410" s="116" t="s">
        <v>109</v>
      </c>
      <c r="M410" s="116"/>
      <c r="N410" s="84" t="s">
        <v>75</v>
      </c>
      <c r="O410" s="84" t="s">
        <v>69</v>
      </c>
      <c r="P410" s="84" t="s">
        <v>68</v>
      </c>
      <c r="Q410" s="84" t="s">
        <v>70</v>
      </c>
      <c r="R410" s="84" t="s">
        <v>71</v>
      </c>
      <c r="S410" s="84" t="s">
        <v>15</v>
      </c>
      <c r="T410" s="121" t="s">
        <v>113</v>
      </c>
      <c r="U410" s="80" t="s">
        <v>74</v>
      </c>
      <c r="V410" s="69" t="s">
        <v>116</v>
      </c>
      <c r="Y410" s="70" t="s">
        <v>54</v>
      </c>
      <c r="Z410" s="70" t="s">
        <v>79</v>
      </c>
      <c r="AA410" s="70" t="s">
        <v>56</v>
      </c>
      <c r="AB410" s="70" t="s">
        <v>57</v>
      </c>
      <c r="AC410" s="71" t="s">
        <v>58</v>
      </c>
      <c r="AD410" s="70" t="s">
        <v>59</v>
      </c>
      <c r="AE410" s="70" t="s">
        <v>60</v>
      </c>
      <c r="AF410" s="70" t="s">
        <v>61</v>
      </c>
      <c r="AG410" s="70" t="s">
        <v>62</v>
      </c>
    </row>
    <row r="411" spans="1:33" s="70" customFormat="1" ht="20.5" customHeight="1" x14ac:dyDescent="0.55000000000000004">
      <c r="A411" s="315"/>
      <c r="B411" s="72" t="s">
        <v>96</v>
      </c>
      <c r="C411" s="184" t="str">
        <f>IF('変更シート（２回目）'!D411=0,'変更シート（２回目）'!C411,'変更シート（２回目）'!D411)</f>
        <v/>
      </c>
      <c r="D411" s="304"/>
      <c r="E411" s="89"/>
      <c r="F411" s="87">
        <v>1</v>
      </c>
      <c r="G411" s="73"/>
      <c r="H411" s="74"/>
      <c r="I411" s="75">
        <f t="shared" ref="I411:I422" si="260">IF(H411-G411+1&lt;10,IF(H411-G411+1&gt;0,H411-G411+1,"✕"),"✕")</f>
        <v>1</v>
      </c>
      <c r="J411" s="119" t="str">
        <f>IF('変更シート（２回目）'!L411="なし",'変更シート（２回目）'!J411,'変更シート（２回目）'!N411)</f>
        <v>【住宅手当】</v>
      </c>
      <c r="K411" s="117">
        <f>'変更シート（２回目）'!T411</f>
        <v>0</v>
      </c>
      <c r="L411" s="300" t="s">
        <v>108</v>
      </c>
      <c r="M411" s="332" t="s">
        <v>110</v>
      </c>
      <c r="N411" s="283" t="s">
        <v>20</v>
      </c>
      <c r="O411" s="284"/>
      <c r="P411" s="284"/>
      <c r="Q411" s="284"/>
      <c r="R411" s="284"/>
      <c r="S411" s="285" t="s">
        <v>17</v>
      </c>
      <c r="T411" s="76">
        <f>IF(L411="【あり】",IF(N411="【住宅手当】",AC411,IF(N411="【宿舎借上げ】",AG411,0)),K411)</f>
        <v>0</v>
      </c>
      <c r="U411" s="76">
        <f t="shared" ref="U411:U422" si="261">I411*T411</f>
        <v>0</v>
      </c>
      <c r="V411" s="286"/>
      <c r="X411" s="70" t="str">
        <f t="shared" ref="X411:X422" si="262">IF(L411="【あり】",N411,J411)</f>
        <v>【住宅手当】</v>
      </c>
      <c r="Y411" s="70">
        <f t="shared" ref="Y411:Y422" si="263">IF(S411="標準エリア",1/2,(IF(S411="加算エリア",2/3,0)))</f>
        <v>0.5</v>
      </c>
      <c r="Z411" s="70">
        <f t="shared" ref="Z411:Z422" si="264">P411*Y411</f>
        <v>0</v>
      </c>
      <c r="AA411" s="70">
        <f t="shared" ref="AA411:AA422" si="265">IF(Z411&gt;=(IF(S411="標準エリア",10000,IF(S411="加算エリア",14000,0))),IF(S411="標準エリア",10000,IF(S411="加算エリア",14000,0)),Z411)</f>
        <v>0</v>
      </c>
      <c r="AB411" s="77">
        <f t="shared" ref="AB411:AB422" si="266">O411-P411</f>
        <v>0</v>
      </c>
      <c r="AC411" s="70">
        <f t="shared" ref="AC411:AC422" si="267">IF(AA411&gt;=AB411,AB411,AA411)</f>
        <v>0</v>
      </c>
      <c r="AD411" s="77">
        <f t="shared" ref="AD411:AD422" si="268">Q411-R411</f>
        <v>0</v>
      </c>
      <c r="AE411" s="70">
        <f t="shared" ref="AE411:AE422" si="269">AD411*Y411</f>
        <v>0</v>
      </c>
      <c r="AF411" s="70">
        <f t="shared" ref="AF411:AF422" si="270">IF(AE411&gt;=(IF(S411="標準エリア",10000,14000)),(IF(S411="標準エリア",10000,14000)),AE411)</f>
        <v>0</v>
      </c>
      <c r="AG411" s="70">
        <f t="shared" ref="AG411:AG422" si="271">IF(AF411&gt;=R411,R411,AF411)</f>
        <v>0</v>
      </c>
    </row>
    <row r="412" spans="1:33" s="70" customFormat="1" ht="20.5" customHeight="1" x14ac:dyDescent="0.55000000000000004">
      <c r="A412" s="315"/>
      <c r="B412" s="101" t="s">
        <v>97</v>
      </c>
      <c r="C412" s="102" t="str">
        <f>IF('変更シート（２回目）'!D412=0,'変更シート（２回目）'!C412,'変更シート（２回目）'!D412)</f>
        <v/>
      </c>
      <c r="D412" s="301"/>
      <c r="E412" s="90"/>
      <c r="F412" s="102">
        <v>2</v>
      </c>
      <c r="G412" s="104"/>
      <c r="H412" s="105"/>
      <c r="I412" s="106">
        <f t="shared" si="260"/>
        <v>1</v>
      </c>
      <c r="J412" s="118" t="str">
        <f>IF('変更シート（２回目）'!L412="なし",'変更シート（２回目）'!J412,'変更シート（２回目）'!N412)</f>
        <v>【住宅手当】</v>
      </c>
      <c r="K412" s="107">
        <f>'変更シート（２回目）'!T412</f>
        <v>0</v>
      </c>
      <c r="L412" s="300" t="s">
        <v>108</v>
      </c>
      <c r="M412" s="333"/>
      <c r="N412" s="288" t="s">
        <v>20</v>
      </c>
      <c r="O412" s="289"/>
      <c r="P412" s="289"/>
      <c r="Q412" s="289"/>
      <c r="R412" s="289"/>
      <c r="S412" s="290" t="s">
        <v>17</v>
      </c>
      <c r="T412" s="107">
        <f>IF(L412="【あり】",IF(N412="【住宅手当】",AC412,IF(N412="【宿舎借上げ】",AG412,0)),K412)</f>
        <v>0</v>
      </c>
      <c r="U412" s="107">
        <f t="shared" si="261"/>
        <v>0</v>
      </c>
      <c r="V412" s="291"/>
      <c r="X412" s="70" t="str">
        <f t="shared" si="262"/>
        <v>【住宅手当】</v>
      </c>
      <c r="Y412" s="70">
        <f t="shared" si="263"/>
        <v>0.5</v>
      </c>
      <c r="Z412" s="70">
        <f t="shared" si="264"/>
        <v>0</v>
      </c>
      <c r="AA412" s="70">
        <f t="shared" si="265"/>
        <v>0</v>
      </c>
      <c r="AB412" s="77">
        <f t="shared" si="266"/>
        <v>0</v>
      </c>
      <c r="AC412" s="70">
        <f t="shared" si="267"/>
        <v>0</v>
      </c>
      <c r="AD412" s="77">
        <f t="shared" si="268"/>
        <v>0</v>
      </c>
      <c r="AE412" s="70">
        <f t="shared" si="269"/>
        <v>0</v>
      </c>
      <c r="AF412" s="70">
        <f t="shared" si="270"/>
        <v>0</v>
      </c>
      <c r="AG412" s="70">
        <f t="shared" si="271"/>
        <v>0</v>
      </c>
    </row>
    <row r="413" spans="1:33" s="70" customFormat="1" ht="20.5" customHeight="1" x14ac:dyDescent="0.55000000000000004">
      <c r="A413" s="315"/>
      <c r="B413" s="101" t="s">
        <v>106</v>
      </c>
      <c r="C413" s="103" t="str">
        <f>IF('変更シート（２回目）'!D413=0,'変更シート（２回目）'!C413,'変更シート（２回目）'!D413)</f>
        <v/>
      </c>
      <c r="D413" s="301"/>
      <c r="E413" s="89"/>
      <c r="F413" s="102">
        <v>3</v>
      </c>
      <c r="G413" s="104"/>
      <c r="H413" s="105"/>
      <c r="I413" s="106">
        <f t="shared" si="260"/>
        <v>1</v>
      </c>
      <c r="J413" s="118" t="str">
        <f>IF('変更シート（２回目）'!L413="なし",'変更シート（２回目）'!J413,'変更シート（２回目）'!N413)</f>
        <v>【住宅手当】</v>
      </c>
      <c r="K413" s="107">
        <f>'変更シート（２回目）'!T413</f>
        <v>0</v>
      </c>
      <c r="L413" s="300" t="s">
        <v>108</v>
      </c>
      <c r="M413" s="333"/>
      <c r="N413" s="288" t="s">
        <v>20</v>
      </c>
      <c r="O413" s="289"/>
      <c r="P413" s="289"/>
      <c r="Q413" s="289"/>
      <c r="R413" s="289"/>
      <c r="S413" s="290" t="s">
        <v>17</v>
      </c>
      <c r="T413" s="107">
        <f t="shared" ref="T413:T422" si="272">IF(L413="【あり】",IF(N413="【住宅手当】",AC413,IF(N413="【宿舎借上げ】",AG413,0)),K413)</f>
        <v>0</v>
      </c>
      <c r="U413" s="107">
        <f t="shared" si="261"/>
        <v>0</v>
      </c>
      <c r="V413" s="291"/>
      <c r="X413" s="70" t="str">
        <f t="shared" si="262"/>
        <v>【住宅手当】</v>
      </c>
      <c r="Y413" s="70">
        <f t="shared" si="263"/>
        <v>0.5</v>
      </c>
      <c r="Z413" s="70">
        <f t="shared" si="264"/>
        <v>0</v>
      </c>
      <c r="AA413" s="70">
        <f t="shared" si="265"/>
        <v>0</v>
      </c>
      <c r="AB413" s="77">
        <f t="shared" si="266"/>
        <v>0</v>
      </c>
      <c r="AC413" s="70">
        <f t="shared" si="267"/>
        <v>0</v>
      </c>
      <c r="AD413" s="77">
        <f t="shared" si="268"/>
        <v>0</v>
      </c>
      <c r="AE413" s="70">
        <f t="shared" si="269"/>
        <v>0</v>
      </c>
      <c r="AF413" s="70">
        <f t="shared" si="270"/>
        <v>0</v>
      </c>
      <c r="AG413" s="70">
        <f t="shared" si="271"/>
        <v>0</v>
      </c>
    </row>
    <row r="414" spans="1:33" s="70" customFormat="1" ht="20.5" customHeight="1" x14ac:dyDescent="0.55000000000000004">
      <c r="A414" s="315"/>
      <c r="B414" s="323" t="s">
        <v>101</v>
      </c>
      <c r="C414" s="347" t="str">
        <f>IF('変更シート（２回目）'!D414=0,'変更シート（２回目）'!C414,'変更シート（２回目）'!D414)</f>
        <v/>
      </c>
      <c r="D414" s="329"/>
      <c r="E414" s="90"/>
      <c r="F414" s="102">
        <v>4</v>
      </c>
      <c r="G414" s="104"/>
      <c r="H414" s="105"/>
      <c r="I414" s="106">
        <f t="shared" si="260"/>
        <v>1</v>
      </c>
      <c r="J414" s="118" t="str">
        <f>IF('変更シート（２回目）'!L414="なし",'変更シート（２回目）'!J414,'変更シート（２回目）'!N414)</f>
        <v>【住宅手当】</v>
      </c>
      <c r="K414" s="107">
        <f>'変更シート（２回目）'!T414</f>
        <v>0</v>
      </c>
      <c r="L414" s="300" t="s">
        <v>108</v>
      </c>
      <c r="M414" s="333"/>
      <c r="N414" s="288" t="s">
        <v>20</v>
      </c>
      <c r="O414" s="289"/>
      <c r="P414" s="289"/>
      <c r="Q414" s="289"/>
      <c r="R414" s="289"/>
      <c r="S414" s="290" t="s">
        <v>17</v>
      </c>
      <c r="T414" s="107">
        <f t="shared" si="272"/>
        <v>0</v>
      </c>
      <c r="U414" s="107">
        <f t="shared" si="261"/>
        <v>0</v>
      </c>
      <c r="V414" s="291"/>
      <c r="X414" s="70" t="str">
        <f t="shared" si="262"/>
        <v>【住宅手当】</v>
      </c>
      <c r="Y414" s="70">
        <f t="shared" si="263"/>
        <v>0.5</v>
      </c>
      <c r="Z414" s="70">
        <f t="shared" si="264"/>
        <v>0</v>
      </c>
      <c r="AA414" s="70">
        <f t="shared" si="265"/>
        <v>0</v>
      </c>
      <c r="AB414" s="77">
        <f t="shared" si="266"/>
        <v>0</v>
      </c>
      <c r="AC414" s="70">
        <f t="shared" si="267"/>
        <v>0</v>
      </c>
      <c r="AD414" s="77">
        <f t="shared" si="268"/>
        <v>0</v>
      </c>
      <c r="AE414" s="70">
        <f t="shared" si="269"/>
        <v>0</v>
      </c>
      <c r="AF414" s="70">
        <f t="shared" si="270"/>
        <v>0</v>
      </c>
      <c r="AG414" s="70">
        <f t="shared" si="271"/>
        <v>0</v>
      </c>
    </row>
    <row r="415" spans="1:33" s="70" customFormat="1" ht="20.5" customHeight="1" x14ac:dyDescent="0.55000000000000004">
      <c r="A415" s="315"/>
      <c r="B415" s="324"/>
      <c r="C415" s="348"/>
      <c r="D415" s="330"/>
      <c r="E415" s="89"/>
      <c r="F415" s="102">
        <v>5</v>
      </c>
      <c r="G415" s="104"/>
      <c r="H415" s="105"/>
      <c r="I415" s="106">
        <f t="shared" si="260"/>
        <v>1</v>
      </c>
      <c r="J415" s="118" t="str">
        <f>IF('変更シート（２回目）'!L415="なし",'変更シート（２回目）'!J415,'変更シート（２回目）'!N415)</f>
        <v>【住宅手当】</v>
      </c>
      <c r="K415" s="107">
        <f>'変更シート（２回目）'!T415</f>
        <v>0</v>
      </c>
      <c r="L415" s="300" t="s">
        <v>108</v>
      </c>
      <c r="M415" s="333"/>
      <c r="N415" s="288" t="s">
        <v>20</v>
      </c>
      <c r="O415" s="289"/>
      <c r="P415" s="289"/>
      <c r="Q415" s="289"/>
      <c r="R415" s="289"/>
      <c r="S415" s="290" t="s">
        <v>17</v>
      </c>
      <c r="T415" s="107">
        <f t="shared" si="272"/>
        <v>0</v>
      </c>
      <c r="U415" s="107">
        <f t="shared" si="261"/>
        <v>0</v>
      </c>
      <c r="V415" s="291"/>
      <c r="X415" s="70" t="str">
        <f t="shared" si="262"/>
        <v>【住宅手当】</v>
      </c>
      <c r="Y415" s="70">
        <f t="shared" si="263"/>
        <v>0.5</v>
      </c>
      <c r="Z415" s="70">
        <f t="shared" si="264"/>
        <v>0</v>
      </c>
      <c r="AA415" s="70">
        <f t="shared" si="265"/>
        <v>0</v>
      </c>
      <c r="AB415" s="77">
        <f t="shared" si="266"/>
        <v>0</v>
      </c>
      <c r="AC415" s="70">
        <f t="shared" si="267"/>
        <v>0</v>
      </c>
      <c r="AD415" s="77">
        <f t="shared" si="268"/>
        <v>0</v>
      </c>
      <c r="AE415" s="70">
        <f t="shared" si="269"/>
        <v>0</v>
      </c>
      <c r="AF415" s="70">
        <f t="shared" si="270"/>
        <v>0</v>
      </c>
      <c r="AG415" s="70">
        <f t="shared" si="271"/>
        <v>0</v>
      </c>
    </row>
    <row r="416" spans="1:33" s="70" customFormat="1" ht="20.5" customHeight="1" thickBot="1" x14ac:dyDescent="0.6">
      <c r="A416" s="315"/>
      <c r="B416" s="325"/>
      <c r="C416" s="349"/>
      <c r="D416" s="331"/>
      <c r="E416" s="90"/>
      <c r="F416" s="102">
        <v>6</v>
      </c>
      <c r="G416" s="104"/>
      <c r="H416" s="105"/>
      <c r="I416" s="106">
        <f t="shared" si="260"/>
        <v>1</v>
      </c>
      <c r="J416" s="118" t="str">
        <f>IF('変更シート（２回目）'!L416="なし",'変更シート（２回目）'!J416,'変更シート（２回目）'!N416)</f>
        <v>【住宅手当】</v>
      </c>
      <c r="K416" s="107">
        <f>'変更シート（２回目）'!T416</f>
        <v>0</v>
      </c>
      <c r="L416" s="300" t="s">
        <v>108</v>
      </c>
      <c r="M416" s="333"/>
      <c r="N416" s="288" t="s">
        <v>20</v>
      </c>
      <c r="O416" s="289"/>
      <c r="P416" s="289"/>
      <c r="Q416" s="289"/>
      <c r="R416" s="289"/>
      <c r="S416" s="290" t="s">
        <v>17</v>
      </c>
      <c r="T416" s="107">
        <f t="shared" si="272"/>
        <v>0</v>
      </c>
      <c r="U416" s="107">
        <f t="shared" si="261"/>
        <v>0</v>
      </c>
      <c r="V416" s="291"/>
      <c r="X416" s="70" t="str">
        <f t="shared" si="262"/>
        <v>【住宅手当】</v>
      </c>
      <c r="Y416" s="70">
        <f t="shared" si="263"/>
        <v>0.5</v>
      </c>
      <c r="Z416" s="70">
        <f t="shared" si="264"/>
        <v>0</v>
      </c>
      <c r="AA416" s="70">
        <f t="shared" si="265"/>
        <v>0</v>
      </c>
      <c r="AB416" s="77">
        <f t="shared" si="266"/>
        <v>0</v>
      </c>
      <c r="AC416" s="70">
        <f t="shared" si="267"/>
        <v>0</v>
      </c>
      <c r="AD416" s="77">
        <f t="shared" si="268"/>
        <v>0</v>
      </c>
      <c r="AE416" s="70">
        <f t="shared" si="269"/>
        <v>0</v>
      </c>
      <c r="AF416" s="70">
        <f t="shared" si="270"/>
        <v>0</v>
      </c>
      <c r="AG416" s="70">
        <f t="shared" si="271"/>
        <v>0</v>
      </c>
    </row>
    <row r="417" spans="1:33" s="70" customFormat="1" ht="20.5" customHeight="1" x14ac:dyDescent="0.55000000000000004">
      <c r="A417" s="338"/>
      <c r="B417" s="99"/>
      <c r="C417" s="99"/>
      <c r="D417" s="99"/>
      <c r="E417" s="97"/>
      <c r="F417" s="102">
        <v>7</v>
      </c>
      <c r="G417" s="104"/>
      <c r="H417" s="105"/>
      <c r="I417" s="106">
        <f t="shared" si="260"/>
        <v>1</v>
      </c>
      <c r="J417" s="118" t="str">
        <f>IF('変更シート（２回目）'!L417="なし",'変更シート（２回目）'!J417,'変更シート（２回目）'!N417)</f>
        <v>【住宅手当】</v>
      </c>
      <c r="K417" s="107">
        <f>'変更シート（２回目）'!T417</f>
        <v>0</v>
      </c>
      <c r="L417" s="300" t="s">
        <v>108</v>
      </c>
      <c r="M417" s="333"/>
      <c r="N417" s="288" t="s">
        <v>20</v>
      </c>
      <c r="O417" s="289"/>
      <c r="P417" s="289"/>
      <c r="Q417" s="289"/>
      <c r="R417" s="289"/>
      <c r="S417" s="290" t="s">
        <v>17</v>
      </c>
      <c r="T417" s="107">
        <f t="shared" si="272"/>
        <v>0</v>
      </c>
      <c r="U417" s="107">
        <f t="shared" si="261"/>
        <v>0</v>
      </c>
      <c r="V417" s="291"/>
      <c r="X417" s="70" t="str">
        <f t="shared" si="262"/>
        <v>【住宅手当】</v>
      </c>
      <c r="Y417" s="70">
        <f t="shared" si="263"/>
        <v>0.5</v>
      </c>
      <c r="Z417" s="70">
        <f t="shared" si="264"/>
        <v>0</v>
      </c>
      <c r="AA417" s="70">
        <f t="shared" si="265"/>
        <v>0</v>
      </c>
      <c r="AB417" s="77">
        <f t="shared" si="266"/>
        <v>0</v>
      </c>
      <c r="AC417" s="70">
        <f t="shared" si="267"/>
        <v>0</v>
      </c>
      <c r="AD417" s="77">
        <f t="shared" si="268"/>
        <v>0</v>
      </c>
      <c r="AE417" s="70">
        <f t="shared" si="269"/>
        <v>0</v>
      </c>
      <c r="AF417" s="70">
        <f t="shared" si="270"/>
        <v>0</v>
      </c>
      <c r="AG417" s="70">
        <f t="shared" si="271"/>
        <v>0</v>
      </c>
    </row>
    <row r="418" spans="1:33" s="70" customFormat="1" ht="20.5" customHeight="1" thickBot="1" x14ac:dyDescent="0.6">
      <c r="A418" s="338"/>
      <c r="B418" s="100"/>
      <c r="C418" s="100"/>
      <c r="D418" s="100"/>
      <c r="E418" s="98"/>
      <c r="F418" s="102">
        <v>8</v>
      </c>
      <c r="G418" s="104"/>
      <c r="H418" s="105"/>
      <c r="I418" s="106">
        <f t="shared" si="260"/>
        <v>1</v>
      </c>
      <c r="J418" s="118" t="str">
        <f>IF('変更シート（２回目）'!L418="なし",'変更シート（２回目）'!J418,'変更シート（２回目）'!N418)</f>
        <v>【住宅手当】</v>
      </c>
      <c r="K418" s="107">
        <f>'変更シート（２回目）'!T418</f>
        <v>0</v>
      </c>
      <c r="L418" s="300" t="s">
        <v>108</v>
      </c>
      <c r="M418" s="333"/>
      <c r="N418" s="288" t="s">
        <v>20</v>
      </c>
      <c r="O418" s="289"/>
      <c r="P418" s="289"/>
      <c r="Q418" s="289"/>
      <c r="R418" s="289"/>
      <c r="S418" s="290" t="s">
        <v>17</v>
      </c>
      <c r="T418" s="107">
        <f t="shared" si="272"/>
        <v>0</v>
      </c>
      <c r="U418" s="107">
        <f t="shared" si="261"/>
        <v>0</v>
      </c>
      <c r="V418" s="291"/>
      <c r="X418" s="70" t="str">
        <f t="shared" si="262"/>
        <v>【住宅手当】</v>
      </c>
      <c r="Y418" s="70">
        <f t="shared" si="263"/>
        <v>0.5</v>
      </c>
      <c r="Z418" s="70">
        <f t="shared" si="264"/>
        <v>0</v>
      </c>
      <c r="AA418" s="70">
        <f t="shared" si="265"/>
        <v>0</v>
      </c>
      <c r="AB418" s="77">
        <f t="shared" si="266"/>
        <v>0</v>
      </c>
      <c r="AC418" s="70">
        <f t="shared" si="267"/>
        <v>0</v>
      </c>
      <c r="AD418" s="77">
        <f t="shared" si="268"/>
        <v>0</v>
      </c>
      <c r="AE418" s="70">
        <f t="shared" si="269"/>
        <v>0</v>
      </c>
      <c r="AF418" s="70">
        <f t="shared" si="270"/>
        <v>0</v>
      </c>
      <c r="AG418" s="70">
        <f t="shared" si="271"/>
        <v>0</v>
      </c>
    </row>
    <row r="419" spans="1:33" s="70" customFormat="1" ht="20.5" customHeight="1" thickBot="1" x14ac:dyDescent="0.6">
      <c r="A419" s="315"/>
      <c r="B419" s="172" t="str">
        <f>IF(D412=0,C412,D412)</f>
        <v/>
      </c>
      <c r="C419" s="173" t="s">
        <v>164</v>
      </c>
      <c r="D419" s="174"/>
      <c r="E419" s="89"/>
      <c r="F419" s="102">
        <v>9</v>
      </c>
      <c r="G419" s="104"/>
      <c r="H419" s="105"/>
      <c r="I419" s="106">
        <f t="shared" si="260"/>
        <v>1</v>
      </c>
      <c r="J419" s="118" t="str">
        <f>IF('変更シート（２回目）'!L419="なし",'変更シート（２回目）'!J419,'変更シート（２回目）'!N419)</f>
        <v>【住宅手当】</v>
      </c>
      <c r="K419" s="107">
        <f>'変更シート（２回目）'!T419</f>
        <v>0</v>
      </c>
      <c r="L419" s="300" t="s">
        <v>108</v>
      </c>
      <c r="M419" s="333"/>
      <c r="N419" s="288" t="s">
        <v>20</v>
      </c>
      <c r="O419" s="289"/>
      <c r="P419" s="289"/>
      <c r="Q419" s="289"/>
      <c r="R419" s="289"/>
      <c r="S419" s="290" t="s">
        <v>17</v>
      </c>
      <c r="T419" s="107">
        <f t="shared" si="272"/>
        <v>0</v>
      </c>
      <c r="U419" s="107">
        <f t="shared" si="261"/>
        <v>0</v>
      </c>
      <c r="V419" s="291"/>
      <c r="X419" s="70" t="str">
        <f t="shared" si="262"/>
        <v>【住宅手当】</v>
      </c>
      <c r="Y419" s="70">
        <f t="shared" si="263"/>
        <v>0.5</v>
      </c>
      <c r="Z419" s="70">
        <f t="shared" si="264"/>
        <v>0</v>
      </c>
      <c r="AA419" s="70">
        <f t="shared" si="265"/>
        <v>0</v>
      </c>
      <c r="AB419" s="77">
        <f t="shared" si="266"/>
        <v>0</v>
      </c>
      <c r="AC419" s="70">
        <f t="shared" si="267"/>
        <v>0</v>
      </c>
      <c r="AD419" s="77">
        <f t="shared" si="268"/>
        <v>0</v>
      </c>
      <c r="AE419" s="70">
        <f t="shared" si="269"/>
        <v>0</v>
      </c>
      <c r="AF419" s="70">
        <f t="shared" si="270"/>
        <v>0</v>
      </c>
      <c r="AG419" s="70">
        <f t="shared" si="271"/>
        <v>0</v>
      </c>
    </row>
    <row r="420" spans="1:33" s="70" customFormat="1" ht="20.5" customHeight="1" thickBot="1" x14ac:dyDescent="0.6">
      <c r="A420" s="315"/>
      <c r="B420" s="174" t="s">
        <v>5</v>
      </c>
      <c r="C420" s="175">
        <f>'変更シート（２回目）'!D420</f>
        <v>12</v>
      </c>
      <c r="D420" s="176">
        <f>COUNTIF(X411:X422,"&lt;&gt;【補助対象外】")</f>
        <v>12</v>
      </c>
      <c r="E420" s="90"/>
      <c r="F420" s="102">
        <v>10</v>
      </c>
      <c r="G420" s="104"/>
      <c r="H420" s="105"/>
      <c r="I420" s="106">
        <f t="shared" si="260"/>
        <v>1</v>
      </c>
      <c r="J420" s="118" t="str">
        <f>IF('変更シート（２回目）'!L420="なし",'変更シート（２回目）'!J420,'変更シート（２回目）'!N420)</f>
        <v>【住宅手当】</v>
      </c>
      <c r="K420" s="107">
        <f>'変更シート（２回目）'!T420</f>
        <v>0</v>
      </c>
      <c r="L420" s="300" t="s">
        <v>108</v>
      </c>
      <c r="M420" s="333"/>
      <c r="N420" s="288" t="s">
        <v>20</v>
      </c>
      <c r="O420" s="289"/>
      <c r="P420" s="289"/>
      <c r="Q420" s="289"/>
      <c r="R420" s="289"/>
      <c r="S420" s="290" t="s">
        <v>17</v>
      </c>
      <c r="T420" s="107">
        <f t="shared" si="272"/>
        <v>0</v>
      </c>
      <c r="U420" s="107">
        <f t="shared" si="261"/>
        <v>0</v>
      </c>
      <c r="V420" s="291"/>
      <c r="X420" s="70" t="str">
        <f t="shared" si="262"/>
        <v>【住宅手当】</v>
      </c>
      <c r="Y420" s="70">
        <f t="shared" si="263"/>
        <v>0.5</v>
      </c>
      <c r="Z420" s="70">
        <f t="shared" si="264"/>
        <v>0</v>
      </c>
      <c r="AA420" s="70">
        <f t="shared" si="265"/>
        <v>0</v>
      </c>
      <c r="AB420" s="77">
        <f t="shared" si="266"/>
        <v>0</v>
      </c>
      <c r="AC420" s="70">
        <f t="shared" si="267"/>
        <v>0</v>
      </c>
      <c r="AD420" s="77">
        <f t="shared" si="268"/>
        <v>0</v>
      </c>
      <c r="AE420" s="70">
        <f t="shared" si="269"/>
        <v>0</v>
      </c>
      <c r="AF420" s="70">
        <f t="shared" si="270"/>
        <v>0</v>
      </c>
      <c r="AG420" s="70">
        <f t="shared" si="271"/>
        <v>0</v>
      </c>
    </row>
    <row r="421" spans="1:33" s="70" customFormat="1" ht="20.5" customHeight="1" thickBot="1" x14ac:dyDescent="0.6">
      <c r="A421" s="315"/>
      <c r="B421" s="89" t="s">
        <v>114</v>
      </c>
      <c r="C421" s="182">
        <f>ROUNDDOWN(SUM(K411:K422),-3)</f>
        <v>0</v>
      </c>
      <c r="D421" s="177">
        <f>ROUNDDOWN(SUM(T411:T422),-3)</f>
        <v>0</v>
      </c>
      <c r="E421" s="89"/>
      <c r="F421" s="102">
        <v>11</v>
      </c>
      <c r="G421" s="104"/>
      <c r="H421" s="105"/>
      <c r="I421" s="106">
        <f t="shared" si="260"/>
        <v>1</v>
      </c>
      <c r="J421" s="118" t="str">
        <f>IF('変更シート（２回目）'!L421="なし",'変更シート（２回目）'!J421,'変更シート（２回目）'!N421)</f>
        <v>【住宅手当】</v>
      </c>
      <c r="K421" s="107">
        <f>'変更シート（２回目）'!T421</f>
        <v>0</v>
      </c>
      <c r="L421" s="300" t="s">
        <v>108</v>
      </c>
      <c r="M421" s="333"/>
      <c r="N421" s="288" t="s">
        <v>20</v>
      </c>
      <c r="O421" s="289"/>
      <c r="P421" s="289"/>
      <c r="Q421" s="289"/>
      <c r="R421" s="289"/>
      <c r="S421" s="290" t="s">
        <v>17</v>
      </c>
      <c r="T421" s="107">
        <f t="shared" si="272"/>
        <v>0</v>
      </c>
      <c r="U421" s="107">
        <f t="shared" si="261"/>
        <v>0</v>
      </c>
      <c r="V421" s="291"/>
      <c r="X421" s="70" t="str">
        <f t="shared" si="262"/>
        <v>【住宅手当】</v>
      </c>
      <c r="Y421" s="70">
        <f t="shared" si="263"/>
        <v>0.5</v>
      </c>
      <c r="Z421" s="70">
        <f t="shared" si="264"/>
        <v>0</v>
      </c>
      <c r="AA421" s="70">
        <f t="shared" si="265"/>
        <v>0</v>
      </c>
      <c r="AB421" s="77">
        <f t="shared" si="266"/>
        <v>0</v>
      </c>
      <c r="AC421" s="70">
        <f t="shared" si="267"/>
        <v>0</v>
      </c>
      <c r="AD421" s="77">
        <f t="shared" si="268"/>
        <v>0</v>
      </c>
      <c r="AE421" s="70">
        <f t="shared" si="269"/>
        <v>0</v>
      </c>
      <c r="AF421" s="70">
        <f t="shared" si="270"/>
        <v>0</v>
      </c>
      <c r="AG421" s="70">
        <f t="shared" si="271"/>
        <v>0</v>
      </c>
    </row>
    <row r="422" spans="1:33" s="70" customFormat="1" ht="20.5" customHeight="1" thickBot="1" x14ac:dyDescent="0.6">
      <c r="A422" s="315"/>
      <c r="B422" s="183" t="s">
        <v>115</v>
      </c>
      <c r="C422" s="178"/>
      <c r="D422" s="179">
        <f>D421-C421</f>
        <v>0</v>
      </c>
      <c r="E422" s="90"/>
      <c r="F422" s="108">
        <v>12</v>
      </c>
      <c r="G422" s="109"/>
      <c r="H422" s="110"/>
      <c r="I422" s="111">
        <f t="shared" si="260"/>
        <v>1</v>
      </c>
      <c r="J422" s="120" t="str">
        <f>IF('変更シート（２回目）'!L422="なし",'変更シート（２回目）'!J422,'変更シート（２回目）'!N422)</f>
        <v>【住宅手当】</v>
      </c>
      <c r="K422" s="112">
        <f>'変更シート（２回目）'!T422</f>
        <v>0</v>
      </c>
      <c r="L422" s="303" t="s">
        <v>108</v>
      </c>
      <c r="M422" s="334"/>
      <c r="N422" s="295" t="s">
        <v>20</v>
      </c>
      <c r="O422" s="296"/>
      <c r="P422" s="296"/>
      <c r="Q422" s="296"/>
      <c r="R422" s="296"/>
      <c r="S422" s="297" t="s">
        <v>17</v>
      </c>
      <c r="T422" s="112">
        <f t="shared" si="272"/>
        <v>0</v>
      </c>
      <c r="U422" s="112">
        <f t="shared" si="261"/>
        <v>0</v>
      </c>
      <c r="V422" s="298"/>
      <c r="X422" s="70" t="str">
        <f t="shared" si="262"/>
        <v>【住宅手当】</v>
      </c>
      <c r="Y422" s="70">
        <f t="shared" si="263"/>
        <v>0.5</v>
      </c>
      <c r="Z422" s="70">
        <f t="shared" si="264"/>
        <v>0</v>
      </c>
      <c r="AA422" s="70">
        <f t="shared" si="265"/>
        <v>0</v>
      </c>
      <c r="AB422" s="77">
        <f t="shared" si="266"/>
        <v>0</v>
      </c>
      <c r="AC422" s="70">
        <f t="shared" si="267"/>
        <v>0</v>
      </c>
      <c r="AD422" s="77">
        <f t="shared" si="268"/>
        <v>0</v>
      </c>
      <c r="AE422" s="70">
        <f t="shared" si="269"/>
        <v>0</v>
      </c>
      <c r="AF422" s="70">
        <f t="shared" si="270"/>
        <v>0</v>
      </c>
      <c r="AG422" s="70">
        <f t="shared" si="271"/>
        <v>0</v>
      </c>
    </row>
    <row r="423" spans="1:33" s="70" customFormat="1" ht="3.65" customHeight="1" x14ac:dyDescent="0.55000000000000004">
      <c r="A423" s="147"/>
      <c r="B423" s="91"/>
      <c r="C423" s="71"/>
      <c r="D423" s="151"/>
      <c r="E423" s="92"/>
      <c r="F423" s="71"/>
      <c r="G423" s="93"/>
      <c r="H423" s="93"/>
      <c r="I423" s="94"/>
      <c r="J423" s="156"/>
      <c r="K423" s="95"/>
      <c r="L423" s="156"/>
      <c r="M423" s="157"/>
      <c r="N423" s="267"/>
      <c r="O423" s="268"/>
      <c r="P423" s="268"/>
      <c r="Q423" s="268"/>
      <c r="R423" s="268"/>
      <c r="S423" s="267"/>
      <c r="T423" s="95"/>
      <c r="U423" s="95"/>
      <c r="V423" s="96"/>
      <c r="AB423" s="77"/>
      <c r="AD423" s="77"/>
    </row>
    <row r="424" spans="1:33" s="70" customFormat="1" ht="3.65" customHeight="1" x14ac:dyDescent="0.55000000000000004">
      <c r="A424" s="147"/>
      <c r="B424" s="91"/>
      <c r="C424" s="71"/>
      <c r="D424" s="151"/>
      <c r="E424" s="92"/>
      <c r="F424" s="71"/>
      <c r="G424" s="93"/>
      <c r="H424" s="93"/>
      <c r="I424" s="94"/>
      <c r="J424" s="156"/>
      <c r="K424" s="95"/>
      <c r="L424" s="156"/>
      <c r="M424" s="157"/>
      <c r="N424" s="267"/>
      <c r="O424" s="268"/>
      <c r="P424" s="268"/>
      <c r="Q424" s="268"/>
      <c r="R424" s="268"/>
      <c r="S424" s="267"/>
      <c r="T424" s="95"/>
      <c r="U424" s="95"/>
      <c r="V424" s="96"/>
      <c r="AB424" s="77"/>
      <c r="AD424" s="77"/>
    </row>
    <row r="425" spans="1:33" s="70" customFormat="1" ht="3.65" customHeight="1" thickBot="1" x14ac:dyDescent="0.6">
      <c r="A425" s="147"/>
      <c r="B425" s="91"/>
      <c r="C425" s="71"/>
      <c r="D425" s="151"/>
      <c r="E425" s="92"/>
      <c r="F425" s="71"/>
      <c r="G425" s="93"/>
      <c r="H425" s="93"/>
      <c r="I425" s="94"/>
      <c r="J425" s="156"/>
      <c r="K425" s="95"/>
      <c r="L425" s="156"/>
      <c r="M425" s="157"/>
      <c r="N425" s="267"/>
      <c r="O425" s="268"/>
      <c r="P425" s="268"/>
      <c r="Q425" s="268"/>
      <c r="R425" s="268"/>
      <c r="S425" s="267"/>
      <c r="T425" s="95"/>
      <c r="U425" s="95"/>
      <c r="V425" s="96"/>
      <c r="AB425" s="77"/>
      <c r="AD425" s="77"/>
    </row>
    <row r="426" spans="1:33" s="70" customFormat="1" ht="3.65" customHeight="1" x14ac:dyDescent="0.55000000000000004">
      <c r="A426" s="147"/>
      <c r="B426" s="162"/>
      <c r="C426" s="164"/>
      <c r="D426" s="161"/>
      <c r="E426" s="163"/>
      <c r="F426" s="164"/>
      <c r="G426" s="165"/>
      <c r="H426" s="165"/>
      <c r="I426" s="166"/>
      <c r="J426" s="180"/>
      <c r="K426" s="167"/>
      <c r="L426" s="180"/>
      <c r="M426" s="181"/>
      <c r="N426" s="269"/>
      <c r="O426" s="270"/>
      <c r="P426" s="270"/>
      <c r="Q426" s="270"/>
      <c r="R426" s="270"/>
      <c r="S426" s="269"/>
      <c r="T426" s="167"/>
      <c r="U426" s="167"/>
      <c r="V426" s="168"/>
      <c r="AB426" s="77"/>
      <c r="AD426" s="77"/>
    </row>
    <row r="427" spans="1:33" s="70" customFormat="1" ht="3.65" customHeight="1" x14ac:dyDescent="0.55000000000000004">
      <c r="A427" s="147"/>
      <c r="B427" s="91"/>
      <c r="C427" s="71"/>
      <c r="D427" s="151"/>
      <c r="E427" s="92"/>
      <c r="F427" s="71"/>
      <c r="G427" s="93"/>
      <c r="H427" s="93"/>
      <c r="I427" s="94"/>
      <c r="J427" s="156"/>
      <c r="K427" s="95"/>
      <c r="L427" s="156"/>
      <c r="M427" s="157"/>
      <c r="N427" s="267"/>
      <c r="O427" s="268"/>
      <c r="P427" s="268"/>
      <c r="Q427" s="268"/>
      <c r="R427" s="268"/>
      <c r="S427" s="267"/>
      <c r="T427" s="95"/>
      <c r="U427" s="95"/>
      <c r="V427" s="96"/>
      <c r="AB427" s="77"/>
      <c r="AD427" s="77"/>
    </row>
    <row r="428" spans="1:33" s="70" customFormat="1" ht="3.65" customHeight="1" x14ac:dyDescent="0.55000000000000004">
      <c r="A428" s="147"/>
      <c r="B428" s="91"/>
      <c r="C428" s="71"/>
      <c r="D428" s="151"/>
      <c r="E428" s="92"/>
      <c r="F428" s="71"/>
      <c r="G428" s="93"/>
      <c r="H428" s="93"/>
      <c r="I428" s="94"/>
      <c r="J428" s="156"/>
      <c r="K428" s="95"/>
      <c r="L428" s="156"/>
      <c r="M428" s="157"/>
      <c r="N428" s="267"/>
      <c r="O428" s="268"/>
      <c r="P428" s="268"/>
      <c r="Q428" s="268"/>
      <c r="R428" s="268"/>
      <c r="S428" s="267"/>
      <c r="T428" s="95"/>
      <c r="U428" s="95"/>
      <c r="V428" s="96"/>
      <c r="AB428" s="77"/>
      <c r="AD428" s="77"/>
    </row>
    <row r="429" spans="1:33" ht="20" thickBot="1" x14ac:dyDescent="0.5">
      <c r="B429" s="6"/>
      <c r="C429" s="6"/>
      <c r="D429" s="122" t="str">
        <f>'変更シート（２回目）'!D429</f>
        <v>22人目</v>
      </c>
      <c r="E429" s="6"/>
      <c r="F429" s="6"/>
      <c r="N429" s="155"/>
      <c r="O429" s="154"/>
      <c r="P429" s="154"/>
      <c r="Q429" s="154"/>
      <c r="R429" s="154"/>
      <c r="S429" s="154"/>
      <c r="T429" s="154"/>
      <c r="U429" s="154"/>
      <c r="V429" s="155"/>
    </row>
    <row r="430" spans="1:33" s="70" customFormat="1" ht="48" customHeight="1" thickBot="1" x14ac:dyDescent="0.6">
      <c r="A430" s="78"/>
      <c r="B430" s="83" t="s">
        <v>94</v>
      </c>
      <c r="C430" s="83" t="s">
        <v>105</v>
      </c>
      <c r="D430" s="114" t="s">
        <v>107</v>
      </c>
      <c r="E430" s="88"/>
      <c r="F430" s="83" t="s">
        <v>93</v>
      </c>
      <c r="G430" s="84" t="s">
        <v>66</v>
      </c>
      <c r="H430" s="84" t="s">
        <v>67</v>
      </c>
      <c r="I430" s="81" t="s">
        <v>73</v>
      </c>
      <c r="J430" s="116" t="s">
        <v>173</v>
      </c>
      <c r="K430" s="116" t="s">
        <v>171</v>
      </c>
      <c r="L430" s="116" t="s">
        <v>109</v>
      </c>
      <c r="M430" s="116"/>
      <c r="N430" s="84" t="s">
        <v>75</v>
      </c>
      <c r="O430" s="84" t="s">
        <v>69</v>
      </c>
      <c r="P430" s="84" t="s">
        <v>68</v>
      </c>
      <c r="Q430" s="84" t="s">
        <v>70</v>
      </c>
      <c r="R430" s="84" t="s">
        <v>71</v>
      </c>
      <c r="S430" s="84" t="s">
        <v>15</v>
      </c>
      <c r="T430" s="121" t="s">
        <v>113</v>
      </c>
      <c r="U430" s="80" t="s">
        <v>74</v>
      </c>
      <c r="V430" s="69" t="s">
        <v>116</v>
      </c>
      <c r="Y430" s="70" t="s">
        <v>54</v>
      </c>
      <c r="Z430" s="70" t="s">
        <v>79</v>
      </c>
      <c r="AA430" s="70" t="s">
        <v>56</v>
      </c>
      <c r="AB430" s="70" t="s">
        <v>57</v>
      </c>
      <c r="AC430" s="71" t="s">
        <v>58</v>
      </c>
      <c r="AD430" s="70" t="s">
        <v>59</v>
      </c>
      <c r="AE430" s="70" t="s">
        <v>60</v>
      </c>
      <c r="AF430" s="70" t="s">
        <v>61</v>
      </c>
      <c r="AG430" s="70" t="s">
        <v>62</v>
      </c>
    </row>
    <row r="431" spans="1:33" s="70" customFormat="1" ht="20.5" customHeight="1" x14ac:dyDescent="0.55000000000000004">
      <c r="A431" s="315"/>
      <c r="B431" s="72" t="s">
        <v>96</v>
      </c>
      <c r="C431" s="184" t="str">
        <f>IF('変更シート（２回目）'!D431=0,'変更シート（２回目）'!C431,'変更シート（２回目）'!D431)</f>
        <v/>
      </c>
      <c r="D431" s="304"/>
      <c r="E431" s="89"/>
      <c r="F431" s="87">
        <v>1</v>
      </c>
      <c r="G431" s="73"/>
      <c r="H431" s="74"/>
      <c r="I431" s="75">
        <f t="shared" ref="I431:I442" si="273">IF(H431-G431+1&lt;10,IF(H431-G431+1&gt;0,H431-G431+1,"✕"),"✕")</f>
        <v>1</v>
      </c>
      <c r="J431" s="119" t="str">
        <f>IF('変更シート（２回目）'!L431="なし",'変更シート（２回目）'!J431,'変更シート（２回目）'!N431)</f>
        <v>【住宅手当】</v>
      </c>
      <c r="K431" s="117">
        <f>'変更シート（２回目）'!T431</f>
        <v>0</v>
      </c>
      <c r="L431" s="300" t="s">
        <v>108</v>
      </c>
      <c r="M431" s="332" t="s">
        <v>110</v>
      </c>
      <c r="N431" s="283" t="s">
        <v>20</v>
      </c>
      <c r="O431" s="284"/>
      <c r="P431" s="284"/>
      <c r="Q431" s="284"/>
      <c r="R431" s="284"/>
      <c r="S431" s="285" t="s">
        <v>17</v>
      </c>
      <c r="T431" s="76">
        <f>IF(L431="【あり】",IF(N431="【住宅手当】",AC431,IF(N431="【宿舎借上げ】",AG431,0)),K431)</f>
        <v>0</v>
      </c>
      <c r="U431" s="76">
        <f t="shared" ref="U431:U442" si="274">I431*T431</f>
        <v>0</v>
      </c>
      <c r="V431" s="286"/>
      <c r="X431" s="70" t="str">
        <f t="shared" ref="X431:X442" si="275">IF(L431="【あり】",N431,J431)</f>
        <v>【住宅手当】</v>
      </c>
      <c r="Y431" s="70">
        <f t="shared" ref="Y431:Y442" si="276">IF(S431="標準エリア",1/2,(IF(S431="加算エリア",2/3,0)))</f>
        <v>0.5</v>
      </c>
      <c r="Z431" s="70">
        <f t="shared" ref="Z431:Z442" si="277">P431*Y431</f>
        <v>0</v>
      </c>
      <c r="AA431" s="70">
        <f t="shared" ref="AA431:AA442" si="278">IF(Z431&gt;=(IF(S431="標準エリア",10000,IF(S431="加算エリア",14000,0))),IF(S431="標準エリア",10000,IF(S431="加算エリア",14000,0)),Z431)</f>
        <v>0</v>
      </c>
      <c r="AB431" s="77">
        <f t="shared" ref="AB431:AB442" si="279">O431-P431</f>
        <v>0</v>
      </c>
      <c r="AC431" s="70">
        <f t="shared" ref="AC431:AC442" si="280">IF(AA431&gt;=AB431,AB431,AA431)</f>
        <v>0</v>
      </c>
      <c r="AD431" s="77">
        <f t="shared" ref="AD431:AD442" si="281">Q431-R431</f>
        <v>0</v>
      </c>
      <c r="AE431" s="70">
        <f t="shared" ref="AE431:AE442" si="282">AD431*Y431</f>
        <v>0</v>
      </c>
      <c r="AF431" s="70">
        <f t="shared" ref="AF431:AF442" si="283">IF(AE431&gt;=(IF(S431="標準エリア",10000,14000)),(IF(S431="標準エリア",10000,14000)),AE431)</f>
        <v>0</v>
      </c>
      <c r="AG431" s="70">
        <f t="shared" ref="AG431:AG442" si="284">IF(AF431&gt;=R431,R431,AF431)</f>
        <v>0</v>
      </c>
    </row>
    <row r="432" spans="1:33" s="70" customFormat="1" ht="20.5" customHeight="1" x14ac:dyDescent="0.55000000000000004">
      <c r="A432" s="315"/>
      <c r="B432" s="101" t="s">
        <v>97</v>
      </c>
      <c r="C432" s="102" t="str">
        <f>IF('変更シート（２回目）'!D432=0,'変更シート（２回目）'!C432,'変更シート（２回目）'!D432)</f>
        <v/>
      </c>
      <c r="D432" s="301"/>
      <c r="E432" s="90"/>
      <c r="F432" s="102">
        <v>2</v>
      </c>
      <c r="G432" s="104"/>
      <c r="H432" s="105"/>
      <c r="I432" s="106">
        <f t="shared" si="273"/>
        <v>1</v>
      </c>
      <c r="J432" s="118" t="str">
        <f>IF('変更シート（２回目）'!L432="なし",'変更シート（２回目）'!J432,'変更シート（２回目）'!N432)</f>
        <v>【住宅手当】</v>
      </c>
      <c r="K432" s="107">
        <f>'変更シート（２回目）'!T432</f>
        <v>0</v>
      </c>
      <c r="L432" s="300" t="s">
        <v>108</v>
      </c>
      <c r="M432" s="333"/>
      <c r="N432" s="288" t="s">
        <v>20</v>
      </c>
      <c r="O432" s="289"/>
      <c r="P432" s="289"/>
      <c r="Q432" s="289"/>
      <c r="R432" s="289"/>
      <c r="S432" s="290" t="s">
        <v>17</v>
      </c>
      <c r="T432" s="107">
        <f>IF(L432="【あり】",IF(N432="【住宅手当】",AC432,IF(N432="【宿舎借上げ】",AG432,0)),K432)</f>
        <v>0</v>
      </c>
      <c r="U432" s="107">
        <f t="shared" si="274"/>
        <v>0</v>
      </c>
      <c r="V432" s="291"/>
      <c r="X432" s="70" t="str">
        <f t="shared" si="275"/>
        <v>【住宅手当】</v>
      </c>
      <c r="Y432" s="70">
        <f t="shared" si="276"/>
        <v>0.5</v>
      </c>
      <c r="Z432" s="70">
        <f t="shared" si="277"/>
        <v>0</v>
      </c>
      <c r="AA432" s="70">
        <f t="shared" si="278"/>
        <v>0</v>
      </c>
      <c r="AB432" s="77">
        <f t="shared" si="279"/>
        <v>0</v>
      </c>
      <c r="AC432" s="70">
        <f t="shared" si="280"/>
        <v>0</v>
      </c>
      <c r="AD432" s="77">
        <f t="shared" si="281"/>
        <v>0</v>
      </c>
      <c r="AE432" s="70">
        <f t="shared" si="282"/>
        <v>0</v>
      </c>
      <c r="AF432" s="70">
        <f t="shared" si="283"/>
        <v>0</v>
      </c>
      <c r="AG432" s="70">
        <f t="shared" si="284"/>
        <v>0</v>
      </c>
    </row>
    <row r="433" spans="1:33" s="70" customFormat="1" ht="20.5" customHeight="1" x14ac:dyDescent="0.55000000000000004">
      <c r="A433" s="315"/>
      <c r="B433" s="101" t="s">
        <v>106</v>
      </c>
      <c r="C433" s="103" t="str">
        <f>IF('変更シート（２回目）'!D433=0,'変更シート（２回目）'!C433,'変更シート（２回目）'!D433)</f>
        <v/>
      </c>
      <c r="D433" s="301"/>
      <c r="E433" s="89"/>
      <c r="F433" s="102">
        <v>3</v>
      </c>
      <c r="G433" s="104"/>
      <c r="H433" s="105"/>
      <c r="I433" s="106">
        <f t="shared" si="273"/>
        <v>1</v>
      </c>
      <c r="J433" s="118" t="str">
        <f>IF('変更シート（２回目）'!L433="なし",'変更シート（２回目）'!J433,'変更シート（２回目）'!N433)</f>
        <v>【住宅手当】</v>
      </c>
      <c r="K433" s="107">
        <f>'変更シート（２回目）'!T433</f>
        <v>0</v>
      </c>
      <c r="L433" s="300" t="s">
        <v>108</v>
      </c>
      <c r="M433" s="333"/>
      <c r="N433" s="288" t="s">
        <v>20</v>
      </c>
      <c r="O433" s="289"/>
      <c r="P433" s="289"/>
      <c r="Q433" s="289"/>
      <c r="R433" s="289"/>
      <c r="S433" s="290" t="s">
        <v>17</v>
      </c>
      <c r="T433" s="107">
        <f t="shared" ref="T433:T442" si="285">IF(L433="【あり】",IF(N433="【住宅手当】",AC433,IF(N433="【宿舎借上げ】",AG433,0)),K433)</f>
        <v>0</v>
      </c>
      <c r="U433" s="107">
        <f t="shared" si="274"/>
        <v>0</v>
      </c>
      <c r="V433" s="291"/>
      <c r="X433" s="70" t="str">
        <f t="shared" si="275"/>
        <v>【住宅手当】</v>
      </c>
      <c r="Y433" s="70">
        <f t="shared" si="276"/>
        <v>0.5</v>
      </c>
      <c r="Z433" s="70">
        <f t="shared" si="277"/>
        <v>0</v>
      </c>
      <c r="AA433" s="70">
        <f t="shared" si="278"/>
        <v>0</v>
      </c>
      <c r="AB433" s="77">
        <f t="shared" si="279"/>
        <v>0</v>
      </c>
      <c r="AC433" s="70">
        <f t="shared" si="280"/>
        <v>0</v>
      </c>
      <c r="AD433" s="77">
        <f t="shared" si="281"/>
        <v>0</v>
      </c>
      <c r="AE433" s="70">
        <f t="shared" si="282"/>
        <v>0</v>
      </c>
      <c r="AF433" s="70">
        <f t="shared" si="283"/>
        <v>0</v>
      </c>
      <c r="AG433" s="70">
        <f t="shared" si="284"/>
        <v>0</v>
      </c>
    </row>
    <row r="434" spans="1:33" s="70" customFormat="1" ht="20.5" customHeight="1" x14ac:dyDescent="0.55000000000000004">
      <c r="A434" s="315"/>
      <c r="B434" s="323" t="s">
        <v>101</v>
      </c>
      <c r="C434" s="347" t="str">
        <f>IF('変更シート（２回目）'!D434=0,'変更シート（２回目）'!C434,'変更シート（２回目）'!D434)</f>
        <v/>
      </c>
      <c r="D434" s="329"/>
      <c r="E434" s="90"/>
      <c r="F434" s="102">
        <v>4</v>
      </c>
      <c r="G434" s="104"/>
      <c r="H434" s="105"/>
      <c r="I434" s="106">
        <f t="shared" si="273"/>
        <v>1</v>
      </c>
      <c r="J434" s="118" t="str">
        <f>IF('変更シート（２回目）'!L434="なし",'変更シート（２回目）'!J434,'変更シート（２回目）'!N434)</f>
        <v>【住宅手当】</v>
      </c>
      <c r="K434" s="107">
        <f>'変更シート（２回目）'!T434</f>
        <v>0</v>
      </c>
      <c r="L434" s="300" t="s">
        <v>108</v>
      </c>
      <c r="M434" s="333"/>
      <c r="N434" s="288" t="s">
        <v>20</v>
      </c>
      <c r="O434" s="289"/>
      <c r="P434" s="289"/>
      <c r="Q434" s="289"/>
      <c r="R434" s="289"/>
      <c r="S434" s="290" t="s">
        <v>17</v>
      </c>
      <c r="T434" s="107">
        <f t="shared" si="285"/>
        <v>0</v>
      </c>
      <c r="U434" s="107">
        <f t="shared" si="274"/>
        <v>0</v>
      </c>
      <c r="V434" s="291"/>
      <c r="X434" s="70" t="str">
        <f t="shared" si="275"/>
        <v>【住宅手当】</v>
      </c>
      <c r="Y434" s="70">
        <f t="shared" si="276"/>
        <v>0.5</v>
      </c>
      <c r="Z434" s="70">
        <f t="shared" si="277"/>
        <v>0</v>
      </c>
      <c r="AA434" s="70">
        <f t="shared" si="278"/>
        <v>0</v>
      </c>
      <c r="AB434" s="77">
        <f t="shared" si="279"/>
        <v>0</v>
      </c>
      <c r="AC434" s="70">
        <f t="shared" si="280"/>
        <v>0</v>
      </c>
      <c r="AD434" s="77">
        <f t="shared" si="281"/>
        <v>0</v>
      </c>
      <c r="AE434" s="70">
        <f t="shared" si="282"/>
        <v>0</v>
      </c>
      <c r="AF434" s="70">
        <f t="shared" si="283"/>
        <v>0</v>
      </c>
      <c r="AG434" s="70">
        <f t="shared" si="284"/>
        <v>0</v>
      </c>
    </row>
    <row r="435" spans="1:33" s="70" customFormat="1" ht="20.5" customHeight="1" x14ac:dyDescent="0.55000000000000004">
      <c r="A435" s="315"/>
      <c r="B435" s="324"/>
      <c r="C435" s="348"/>
      <c r="D435" s="330"/>
      <c r="E435" s="89"/>
      <c r="F435" s="102">
        <v>5</v>
      </c>
      <c r="G435" s="104"/>
      <c r="H435" s="105"/>
      <c r="I435" s="106">
        <f t="shared" si="273"/>
        <v>1</v>
      </c>
      <c r="J435" s="118" t="str">
        <f>IF('変更シート（２回目）'!L435="なし",'変更シート（２回目）'!J435,'変更シート（２回目）'!N435)</f>
        <v>【住宅手当】</v>
      </c>
      <c r="K435" s="107">
        <f>'変更シート（２回目）'!T435</f>
        <v>0</v>
      </c>
      <c r="L435" s="300" t="s">
        <v>108</v>
      </c>
      <c r="M435" s="333"/>
      <c r="N435" s="288" t="s">
        <v>20</v>
      </c>
      <c r="O435" s="289"/>
      <c r="P435" s="289"/>
      <c r="Q435" s="289"/>
      <c r="R435" s="289"/>
      <c r="S435" s="290" t="s">
        <v>17</v>
      </c>
      <c r="T435" s="107">
        <f t="shared" si="285"/>
        <v>0</v>
      </c>
      <c r="U435" s="107">
        <f t="shared" si="274"/>
        <v>0</v>
      </c>
      <c r="V435" s="291"/>
      <c r="X435" s="70" t="str">
        <f t="shared" si="275"/>
        <v>【住宅手当】</v>
      </c>
      <c r="Y435" s="70">
        <f t="shared" si="276"/>
        <v>0.5</v>
      </c>
      <c r="Z435" s="70">
        <f t="shared" si="277"/>
        <v>0</v>
      </c>
      <c r="AA435" s="70">
        <f t="shared" si="278"/>
        <v>0</v>
      </c>
      <c r="AB435" s="77">
        <f t="shared" si="279"/>
        <v>0</v>
      </c>
      <c r="AC435" s="70">
        <f t="shared" si="280"/>
        <v>0</v>
      </c>
      <c r="AD435" s="77">
        <f t="shared" si="281"/>
        <v>0</v>
      </c>
      <c r="AE435" s="70">
        <f t="shared" si="282"/>
        <v>0</v>
      </c>
      <c r="AF435" s="70">
        <f t="shared" si="283"/>
        <v>0</v>
      </c>
      <c r="AG435" s="70">
        <f t="shared" si="284"/>
        <v>0</v>
      </c>
    </row>
    <row r="436" spans="1:33" s="70" customFormat="1" ht="20.5" customHeight="1" thickBot="1" x14ac:dyDescent="0.6">
      <c r="A436" s="315"/>
      <c r="B436" s="325"/>
      <c r="C436" s="349"/>
      <c r="D436" s="331"/>
      <c r="E436" s="90"/>
      <c r="F436" s="102">
        <v>6</v>
      </c>
      <c r="G436" s="104"/>
      <c r="H436" s="105"/>
      <c r="I436" s="106">
        <f t="shared" si="273"/>
        <v>1</v>
      </c>
      <c r="J436" s="118" t="str">
        <f>IF('変更シート（２回目）'!L436="なし",'変更シート（２回目）'!J436,'変更シート（２回目）'!N436)</f>
        <v>【住宅手当】</v>
      </c>
      <c r="K436" s="107">
        <f>'変更シート（２回目）'!T436</f>
        <v>0</v>
      </c>
      <c r="L436" s="300" t="s">
        <v>108</v>
      </c>
      <c r="M436" s="333"/>
      <c r="N436" s="288" t="s">
        <v>20</v>
      </c>
      <c r="O436" s="289"/>
      <c r="P436" s="289"/>
      <c r="Q436" s="289"/>
      <c r="R436" s="289"/>
      <c r="S436" s="290" t="s">
        <v>17</v>
      </c>
      <c r="T436" s="107">
        <f t="shared" si="285"/>
        <v>0</v>
      </c>
      <c r="U436" s="107">
        <f t="shared" si="274"/>
        <v>0</v>
      </c>
      <c r="V436" s="291"/>
      <c r="X436" s="70" t="str">
        <f t="shared" si="275"/>
        <v>【住宅手当】</v>
      </c>
      <c r="Y436" s="70">
        <f t="shared" si="276"/>
        <v>0.5</v>
      </c>
      <c r="Z436" s="70">
        <f t="shared" si="277"/>
        <v>0</v>
      </c>
      <c r="AA436" s="70">
        <f t="shared" si="278"/>
        <v>0</v>
      </c>
      <c r="AB436" s="77">
        <f t="shared" si="279"/>
        <v>0</v>
      </c>
      <c r="AC436" s="70">
        <f t="shared" si="280"/>
        <v>0</v>
      </c>
      <c r="AD436" s="77">
        <f t="shared" si="281"/>
        <v>0</v>
      </c>
      <c r="AE436" s="70">
        <f t="shared" si="282"/>
        <v>0</v>
      </c>
      <c r="AF436" s="70">
        <f t="shared" si="283"/>
        <v>0</v>
      </c>
      <c r="AG436" s="70">
        <f t="shared" si="284"/>
        <v>0</v>
      </c>
    </row>
    <row r="437" spans="1:33" s="70" customFormat="1" ht="20.5" customHeight="1" x14ac:dyDescent="0.55000000000000004">
      <c r="A437" s="338"/>
      <c r="B437" s="99"/>
      <c r="C437" s="99"/>
      <c r="D437" s="99"/>
      <c r="E437" s="97"/>
      <c r="F437" s="102">
        <v>7</v>
      </c>
      <c r="G437" s="104"/>
      <c r="H437" s="105"/>
      <c r="I437" s="106">
        <f t="shared" si="273"/>
        <v>1</v>
      </c>
      <c r="J437" s="118" t="str">
        <f>IF('変更シート（２回目）'!L437="なし",'変更シート（２回目）'!J437,'変更シート（２回目）'!N437)</f>
        <v>【住宅手当】</v>
      </c>
      <c r="K437" s="107">
        <f>'変更シート（２回目）'!T437</f>
        <v>0</v>
      </c>
      <c r="L437" s="300" t="s">
        <v>108</v>
      </c>
      <c r="M437" s="333"/>
      <c r="N437" s="288" t="s">
        <v>20</v>
      </c>
      <c r="O437" s="289"/>
      <c r="P437" s="289"/>
      <c r="Q437" s="289"/>
      <c r="R437" s="289"/>
      <c r="S437" s="290" t="s">
        <v>17</v>
      </c>
      <c r="T437" s="107">
        <f t="shared" si="285"/>
        <v>0</v>
      </c>
      <c r="U437" s="107">
        <f t="shared" si="274"/>
        <v>0</v>
      </c>
      <c r="V437" s="291"/>
      <c r="X437" s="70" t="str">
        <f t="shared" si="275"/>
        <v>【住宅手当】</v>
      </c>
      <c r="Y437" s="70">
        <f t="shared" si="276"/>
        <v>0.5</v>
      </c>
      <c r="Z437" s="70">
        <f t="shared" si="277"/>
        <v>0</v>
      </c>
      <c r="AA437" s="70">
        <f t="shared" si="278"/>
        <v>0</v>
      </c>
      <c r="AB437" s="77">
        <f t="shared" si="279"/>
        <v>0</v>
      </c>
      <c r="AC437" s="70">
        <f t="shared" si="280"/>
        <v>0</v>
      </c>
      <c r="AD437" s="77">
        <f t="shared" si="281"/>
        <v>0</v>
      </c>
      <c r="AE437" s="70">
        <f t="shared" si="282"/>
        <v>0</v>
      </c>
      <c r="AF437" s="70">
        <f t="shared" si="283"/>
        <v>0</v>
      </c>
      <c r="AG437" s="70">
        <f t="shared" si="284"/>
        <v>0</v>
      </c>
    </row>
    <row r="438" spans="1:33" s="70" customFormat="1" ht="20.5" customHeight="1" thickBot="1" x14ac:dyDescent="0.6">
      <c r="A438" s="338"/>
      <c r="B438" s="100"/>
      <c r="C438" s="100"/>
      <c r="D438" s="100"/>
      <c r="E438" s="98"/>
      <c r="F438" s="102">
        <v>8</v>
      </c>
      <c r="G438" s="104"/>
      <c r="H438" s="105"/>
      <c r="I438" s="106">
        <f t="shared" si="273"/>
        <v>1</v>
      </c>
      <c r="J438" s="118" t="str">
        <f>IF('変更シート（２回目）'!L438="なし",'変更シート（２回目）'!J438,'変更シート（２回目）'!N438)</f>
        <v>【住宅手当】</v>
      </c>
      <c r="K438" s="107">
        <f>'変更シート（２回目）'!T438</f>
        <v>0</v>
      </c>
      <c r="L438" s="300" t="s">
        <v>108</v>
      </c>
      <c r="M438" s="333"/>
      <c r="N438" s="288" t="s">
        <v>20</v>
      </c>
      <c r="O438" s="289"/>
      <c r="P438" s="289"/>
      <c r="Q438" s="289"/>
      <c r="R438" s="289"/>
      <c r="S438" s="290" t="s">
        <v>17</v>
      </c>
      <c r="T438" s="107">
        <f t="shared" si="285"/>
        <v>0</v>
      </c>
      <c r="U438" s="107">
        <f t="shared" si="274"/>
        <v>0</v>
      </c>
      <c r="V438" s="291"/>
      <c r="X438" s="70" t="str">
        <f t="shared" si="275"/>
        <v>【住宅手当】</v>
      </c>
      <c r="Y438" s="70">
        <f t="shared" si="276"/>
        <v>0.5</v>
      </c>
      <c r="Z438" s="70">
        <f t="shared" si="277"/>
        <v>0</v>
      </c>
      <c r="AA438" s="70">
        <f t="shared" si="278"/>
        <v>0</v>
      </c>
      <c r="AB438" s="77">
        <f t="shared" si="279"/>
        <v>0</v>
      </c>
      <c r="AC438" s="70">
        <f t="shared" si="280"/>
        <v>0</v>
      </c>
      <c r="AD438" s="77">
        <f t="shared" si="281"/>
        <v>0</v>
      </c>
      <c r="AE438" s="70">
        <f t="shared" si="282"/>
        <v>0</v>
      </c>
      <c r="AF438" s="70">
        <f t="shared" si="283"/>
        <v>0</v>
      </c>
      <c r="AG438" s="70">
        <f t="shared" si="284"/>
        <v>0</v>
      </c>
    </row>
    <row r="439" spans="1:33" s="70" customFormat="1" ht="20.5" customHeight="1" thickBot="1" x14ac:dyDescent="0.6">
      <c r="A439" s="315"/>
      <c r="B439" s="172" t="str">
        <f>IF(D432=0,C432,D432)</f>
        <v/>
      </c>
      <c r="C439" s="173" t="s">
        <v>164</v>
      </c>
      <c r="D439" s="174"/>
      <c r="E439" s="89"/>
      <c r="F439" s="102">
        <v>9</v>
      </c>
      <c r="G439" s="104"/>
      <c r="H439" s="105"/>
      <c r="I439" s="106">
        <f t="shared" si="273"/>
        <v>1</v>
      </c>
      <c r="J439" s="118" t="str">
        <f>IF('変更シート（２回目）'!L439="なし",'変更シート（２回目）'!J439,'変更シート（２回目）'!N439)</f>
        <v>【住宅手当】</v>
      </c>
      <c r="K439" s="107">
        <f>'変更シート（２回目）'!T439</f>
        <v>0</v>
      </c>
      <c r="L439" s="300" t="s">
        <v>108</v>
      </c>
      <c r="M439" s="333"/>
      <c r="N439" s="288" t="s">
        <v>20</v>
      </c>
      <c r="O439" s="289"/>
      <c r="P439" s="289"/>
      <c r="Q439" s="289"/>
      <c r="R439" s="289"/>
      <c r="S439" s="290" t="s">
        <v>17</v>
      </c>
      <c r="T439" s="107">
        <f t="shared" si="285"/>
        <v>0</v>
      </c>
      <c r="U439" s="107">
        <f t="shared" si="274"/>
        <v>0</v>
      </c>
      <c r="V439" s="291"/>
      <c r="X439" s="70" t="str">
        <f t="shared" si="275"/>
        <v>【住宅手当】</v>
      </c>
      <c r="Y439" s="70">
        <f t="shared" si="276"/>
        <v>0.5</v>
      </c>
      <c r="Z439" s="70">
        <f t="shared" si="277"/>
        <v>0</v>
      </c>
      <c r="AA439" s="70">
        <f t="shared" si="278"/>
        <v>0</v>
      </c>
      <c r="AB439" s="77">
        <f t="shared" si="279"/>
        <v>0</v>
      </c>
      <c r="AC439" s="70">
        <f t="shared" si="280"/>
        <v>0</v>
      </c>
      <c r="AD439" s="77">
        <f t="shared" si="281"/>
        <v>0</v>
      </c>
      <c r="AE439" s="70">
        <f t="shared" si="282"/>
        <v>0</v>
      </c>
      <c r="AF439" s="70">
        <f t="shared" si="283"/>
        <v>0</v>
      </c>
      <c r="AG439" s="70">
        <f t="shared" si="284"/>
        <v>0</v>
      </c>
    </row>
    <row r="440" spans="1:33" s="70" customFormat="1" ht="20.5" customHeight="1" thickBot="1" x14ac:dyDescent="0.6">
      <c r="A440" s="315"/>
      <c r="B440" s="174" t="s">
        <v>5</v>
      </c>
      <c r="C440" s="175">
        <f>'変更シート（２回目）'!D440</f>
        <v>12</v>
      </c>
      <c r="D440" s="176">
        <f>COUNTIF(X431:X442,"&lt;&gt;【補助対象外】")</f>
        <v>12</v>
      </c>
      <c r="E440" s="90"/>
      <c r="F440" s="102">
        <v>10</v>
      </c>
      <c r="G440" s="104"/>
      <c r="H440" s="105"/>
      <c r="I440" s="106">
        <f t="shared" si="273"/>
        <v>1</v>
      </c>
      <c r="J440" s="118" t="str">
        <f>IF('変更シート（２回目）'!L440="なし",'変更シート（２回目）'!J440,'変更シート（２回目）'!N440)</f>
        <v>【住宅手当】</v>
      </c>
      <c r="K440" s="107">
        <f>'変更シート（２回目）'!T440</f>
        <v>0</v>
      </c>
      <c r="L440" s="300" t="s">
        <v>108</v>
      </c>
      <c r="M440" s="333"/>
      <c r="N440" s="288" t="s">
        <v>20</v>
      </c>
      <c r="O440" s="289"/>
      <c r="P440" s="289"/>
      <c r="Q440" s="289"/>
      <c r="R440" s="289"/>
      <c r="S440" s="290" t="s">
        <v>17</v>
      </c>
      <c r="T440" s="107">
        <f t="shared" si="285"/>
        <v>0</v>
      </c>
      <c r="U440" s="107">
        <f t="shared" si="274"/>
        <v>0</v>
      </c>
      <c r="V440" s="291"/>
      <c r="X440" s="70" t="str">
        <f t="shared" si="275"/>
        <v>【住宅手当】</v>
      </c>
      <c r="Y440" s="70">
        <f t="shared" si="276"/>
        <v>0.5</v>
      </c>
      <c r="Z440" s="70">
        <f t="shared" si="277"/>
        <v>0</v>
      </c>
      <c r="AA440" s="70">
        <f t="shared" si="278"/>
        <v>0</v>
      </c>
      <c r="AB440" s="77">
        <f t="shared" si="279"/>
        <v>0</v>
      </c>
      <c r="AC440" s="70">
        <f t="shared" si="280"/>
        <v>0</v>
      </c>
      <c r="AD440" s="77">
        <f t="shared" si="281"/>
        <v>0</v>
      </c>
      <c r="AE440" s="70">
        <f t="shared" si="282"/>
        <v>0</v>
      </c>
      <c r="AF440" s="70">
        <f t="shared" si="283"/>
        <v>0</v>
      </c>
      <c r="AG440" s="70">
        <f t="shared" si="284"/>
        <v>0</v>
      </c>
    </row>
    <row r="441" spans="1:33" s="70" customFormat="1" ht="20.5" customHeight="1" thickBot="1" x14ac:dyDescent="0.6">
      <c r="A441" s="315"/>
      <c r="B441" s="89" t="s">
        <v>114</v>
      </c>
      <c r="C441" s="182">
        <f>ROUNDDOWN(SUM(K431:K442),-3)</f>
        <v>0</v>
      </c>
      <c r="D441" s="177">
        <f>ROUNDDOWN(SUM(T431:T442),-3)</f>
        <v>0</v>
      </c>
      <c r="E441" s="89"/>
      <c r="F441" s="102">
        <v>11</v>
      </c>
      <c r="G441" s="104"/>
      <c r="H441" s="105"/>
      <c r="I441" s="106">
        <f t="shared" si="273"/>
        <v>1</v>
      </c>
      <c r="J441" s="118" t="str">
        <f>IF('変更シート（２回目）'!L441="なし",'変更シート（２回目）'!J441,'変更シート（２回目）'!N441)</f>
        <v>【住宅手当】</v>
      </c>
      <c r="K441" s="107">
        <f>'変更シート（２回目）'!T441</f>
        <v>0</v>
      </c>
      <c r="L441" s="300" t="s">
        <v>108</v>
      </c>
      <c r="M441" s="333"/>
      <c r="N441" s="288" t="s">
        <v>20</v>
      </c>
      <c r="O441" s="289"/>
      <c r="P441" s="289"/>
      <c r="Q441" s="289"/>
      <c r="R441" s="289"/>
      <c r="S441" s="290" t="s">
        <v>17</v>
      </c>
      <c r="T441" s="107">
        <f t="shared" si="285"/>
        <v>0</v>
      </c>
      <c r="U441" s="107">
        <f t="shared" si="274"/>
        <v>0</v>
      </c>
      <c r="V441" s="291"/>
      <c r="X441" s="70" t="str">
        <f t="shared" si="275"/>
        <v>【住宅手当】</v>
      </c>
      <c r="Y441" s="70">
        <f t="shared" si="276"/>
        <v>0.5</v>
      </c>
      <c r="Z441" s="70">
        <f t="shared" si="277"/>
        <v>0</v>
      </c>
      <c r="AA441" s="70">
        <f t="shared" si="278"/>
        <v>0</v>
      </c>
      <c r="AB441" s="77">
        <f t="shared" si="279"/>
        <v>0</v>
      </c>
      <c r="AC441" s="70">
        <f t="shared" si="280"/>
        <v>0</v>
      </c>
      <c r="AD441" s="77">
        <f t="shared" si="281"/>
        <v>0</v>
      </c>
      <c r="AE441" s="70">
        <f t="shared" si="282"/>
        <v>0</v>
      </c>
      <c r="AF441" s="70">
        <f t="shared" si="283"/>
        <v>0</v>
      </c>
      <c r="AG441" s="70">
        <f t="shared" si="284"/>
        <v>0</v>
      </c>
    </row>
    <row r="442" spans="1:33" s="70" customFormat="1" ht="20.5" customHeight="1" thickBot="1" x14ac:dyDescent="0.6">
      <c r="A442" s="315"/>
      <c r="B442" s="183" t="s">
        <v>115</v>
      </c>
      <c r="C442" s="178"/>
      <c r="D442" s="179">
        <f>D441-C441</f>
        <v>0</v>
      </c>
      <c r="E442" s="90"/>
      <c r="F442" s="108">
        <v>12</v>
      </c>
      <c r="G442" s="109"/>
      <c r="H442" s="110"/>
      <c r="I442" s="111">
        <f t="shared" si="273"/>
        <v>1</v>
      </c>
      <c r="J442" s="120" t="str">
        <f>IF('変更シート（２回目）'!L442="なし",'変更シート（２回目）'!J442,'変更シート（２回目）'!N442)</f>
        <v>【住宅手当】</v>
      </c>
      <c r="K442" s="112">
        <f>'変更シート（２回目）'!T442</f>
        <v>0</v>
      </c>
      <c r="L442" s="303" t="s">
        <v>108</v>
      </c>
      <c r="M442" s="334"/>
      <c r="N442" s="295" t="s">
        <v>20</v>
      </c>
      <c r="O442" s="296"/>
      <c r="P442" s="296"/>
      <c r="Q442" s="296"/>
      <c r="R442" s="296"/>
      <c r="S442" s="297" t="s">
        <v>17</v>
      </c>
      <c r="T442" s="112">
        <f t="shared" si="285"/>
        <v>0</v>
      </c>
      <c r="U442" s="112">
        <f t="shared" si="274"/>
        <v>0</v>
      </c>
      <c r="V442" s="298"/>
      <c r="X442" s="70" t="str">
        <f t="shared" si="275"/>
        <v>【住宅手当】</v>
      </c>
      <c r="Y442" s="70">
        <f t="shared" si="276"/>
        <v>0.5</v>
      </c>
      <c r="Z442" s="70">
        <f t="shared" si="277"/>
        <v>0</v>
      </c>
      <c r="AA442" s="70">
        <f t="shared" si="278"/>
        <v>0</v>
      </c>
      <c r="AB442" s="77">
        <f t="shared" si="279"/>
        <v>0</v>
      </c>
      <c r="AC442" s="70">
        <f t="shared" si="280"/>
        <v>0</v>
      </c>
      <c r="AD442" s="77">
        <f t="shared" si="281"/>
        <v>0</v>
      </c>
      <c r="AE442" s="70">
        <f t="shared" si="282"/>
        <v>0</v>
      </c>
      <c r="AF442" s="70">
        <f t="shared" si="283"/>
        <v>0</v>
      </c>
      <c r="AG442" s="70">
        <f t="shared" si="284"/>
        <v>0</v>
      </c>
    </row>
    <row r="443" spans="1:33" s="70" customFormat="1" ht="3.65" customHeight="1" x14ac:dyDescent="0.55000000000000004">
      <c r="A443" s="147"/>
      <c r="B443" s="91"/>
      <c r="C443" s="71"/>
      <c r="D443" s="151"/>
      <c r="E443" s="92"/>
      <c r="F443" s="71"/>
      <c r="G443" s="93"/>
      <c r="H443" s="93"/>
      <c r="I443" s="94"/>
      <c r="J443" s="156"/>
      <c r="K443" s="95"/>
      <c r="L443" s="156"/>
      <c r="M443" s="157"/>
      <c r="N443" s="267"/>
      <c r="O443" s="268"/>
      <c r="P443" s="268"/>
      <c r="Q443" s="268"/>
      <c r="R443" s="268"/>
      <c r="S443" s="267"/>
      <c r="T443" s="95"/>
      <c r="U443" s="95"/>
      <c r="V443" s="96"/>
      <c r="AB443" s="77"/>
      <c r="AD443" s="77"/>
    </row>
    <row r="444" spans="1:33" s="70" customFormat="1" ht="3.65" customHeight="1" x14ac:dyDescent="0.55000000000000004">
      <c r="A444" s="147"/>
      <c r="B444" s="91"/>
      <c r="C444" s="71"/>
      <c r="D444" s="151"/>
      <c r="E444" s="92"/>
      <c r="F444" s="71"/>
      <c r="G444" s="93"/>
      <c r="H444" s="93"/>
      <c r="I444" s="94"/>
      <c r="J444" s="156"/>
      <c r="K444" s="95"/>
      <c r="L444" s="156"/>
      <c r="M444" s="157"/>
      <c r="N444" s="267"/>
      <c r="O444" s="268"/>
      <c r="P444" s="268"/>
      <c r="Q444" s="268"/>
      <c r="R444" s="268"/>
      <c r="S444" s="267"/>
      <c r="T444" s="95"/>
      <c r="U444" s="95"/>
      <c r="V444" s="96"/>
      <c r="AB444" s="77"/>
      <c r="AD444" s="77"/>
    </row>
    <row r="445" spans="1:33" s="70" customFormat="1" ht="3.65" customHeight="1" thickBot="1" x14ac:dyDescent="0.6">
      <c r="A445" s="147"/>
      <c r="B445" s="91"/>
      <c r="C445" s="71"/>
      <c r="D445" s="151"/>
      <c r="E445" s="92"/>
      <c r="F445" s="71"/>
      <c r="G445" s="93"/>
      <c r="H445" s="93"/>
      <c r="I445" s="94"/>
      <c r="J445" s="156"/>
      <c r="K445" s="95"/>
      <c r="L445" s="156"/>
      <c r="M445" s="157"/>
      <c r="N445" s="267"/>
      <c r="O445" s="268"/>
      <c r="P445" s="268"/>
      <c r="Q445" s="268"/>
      <c r="R445" s="268"/>
      <c r="S445" s="267"/>
      <c r="T445" s="95"/>
      <c r="U445" s="95"/>
      <c r="V445" s="96"/>
      <c r="AB445" s="77"/>
      <c r="AD445" s="77"/>
    </row>
    <row r="446" spans="1:33" s="70" customFormat="1" ht="3.65" customHeight="1" x14ac:dyDescent="0.55000000000000004">
      <c r="A446" s="147"/>
      <c r="B446" s="162"/>
      <c r="C446" s="164"/>
      <c r="D446" s="161"/>
      <c r="E446" s="163"/>
      <c r="F446" s="164"/>
      <c r="G446" s="165"/>
      <c r="H446" s="165"/>
      <c r="I446" s="166"/>
      <c r="J446" s="180"/>
      <c r="K446" s="167"/>
      <c r="L446" s="180"/>
      <c r="M446" s="181"/>
      <c r="N446" s="269"/>
      <c r="O446" s="270"/>
      <c r="P446" s="270"/>
      <c r="Q446" s="270"/>
      <c r="R446" s="270"/>
      <c r="S446" s="269"/>
      <c r="T446" s="167"/>
      <c r="U446" s="167"/>
      <c r="V446" s="168"/>
      <c r="AB446" s="77"/>
      <c r="AD446" s="77"/>
    </row>
    <row r="447" spans="1:33" s="70" customFormat="1" ht="3.65" customHeight="1" x14ac:dyDescent="0.55000000000000004">
      <c r="A447" s="147"/>
      <c r="B447" s="91"/>
      <c r="C447" s="71"/>
      <c r="D447" s="151"/>
      <c r="E447" s="92"/>
      <c r="F447" s="71"/>
      <c r="G447" s="93"/>
      <c r="H447" s="93"/>
      <c r="I447" s="94"/>
      <c r="J447" s="156"/>
      <c r="K447" s="95"/>
      <c r="L447" s="156"/>
      <c r="M447" s="157"/>
      <c r="N447" s="267"/>
      <c r="O447" s="268"/>
      <c r="P447" s="268"/>
      <c r="Q447" s="268"/>
      <c r="R447" s="268"/>
      <c r="S447" s="267"/>
      <c r="T447" s="95"/>
      <c r="U447" s="95"/>
      <c r="V447" s="96"/>
      <c r="AB447" s="77"/>
      <c r="AD447" s="77"/>
    </row>
    <row r="448" spans="1:33" s="70" customFormat="1" ht="3.65" customHeight="1" x14ac:dyDescent="0.55000000000000004">
      <c r="A448" s="147"/>
      <c r="B448" s="91"/>
      <c r="C448" s="71"/>
      <c r="D448" s="151"/>
      <c r="E448" s="92"/>
      <c r="F448" s="71"/>
      <c r="G448" s="93"/>
      <c r="H448" s="93"/>
      <c r="I448" s="94"/>
      <c r="J448" s="156"/>
      <c r="K448" s="95"/>
      <c r="L448" s="156"/>
      <c r="M448" s="157"/>
      <c r="N448" s="267"/>
      <c r="O448" s="268"/>
      <c r="P448" s="268"/>
      <c r="Q448" s="268"/>
      <c r="R448" s="268"/>
      <c r="S448" s="267"/>
      <c r="T448" s="95"/>
      <c r="U448" s="95"/>
      <c r="V448" s="96"/>
      <c r="AB448" s="77"/>
      <c r="AD448" s="77"/>
    </row>
    <row r="449" spans="1:33" ht="20" thickBot="1" x14ac:dyDescent="0.5">
      <c r="B449" s="6"/>
      <c r="C449" s="6"/>
      <c r="D449" s="122" t="str">
        <f>'変更シート（２回目）'!D449</f>
        <v>23人目</v>
      </c>
      <c r="E449" s="6"/>
      <c r="F449" s="6"/>
      <c r="N449" s="155"/>
      <c r="O449" s="154"/>
      <c r="P449" s="154"/>
      <c r="Q449" s="154"/>
      <c r="R449" s="154"/>
      <c r="S449" s="154"/>
      <c r="T449" s="154"/>
      <c r="U449" s="154"/>
      <c r="V449" s="155"/>
    </row>
    <row r="450" spans="1:33" s="70" customFormat="1" ht="48" customHeight="1" thickBot="1" x14ac:dyDescent="0.6">
      <c r="A450" s="78"/>
      <c r="B450" s="83" t="s">
        <v>94</v>
      </c>
      <c r="C450" s="83" t="s">
        <v>105</v>
      </c>
      <c r="D450" s="114" t="s">
        <v>107</v>
      </c>
      <c r="E450" s="88"/>
      <c r="F450" s="83" t="s">
        <v>93</v>
      </c>
      <c r="G450" s="84" t="s">
        <v>66</v>
      </c>
      <c r="H450" s="84" t="s">
        <v>67</v>
      </c>
      <c r="I450" s="81" t="s">
        <v>73</v>
      </c>
      <c r="J450" s="116" t="s">
        <v>173</v>
      </c>
      <c r="K450" s="116" t="s">
        <v>171</v>
      </c>
      <c r="L450" s="116" t="s">
        <v>109</v>
      </c>
      <c r="M450" s="116"/>
      <c r="N450" s="84" t="s">
        <v>75</v>
      </c>
      <c r="O450" s="84" t="s">
        <v>69</v>
      </c>
      <c r="P450" s="84" t="s">
        <v>68</v>
      </c>
      <c r="Q450" s="84" t="s">
        <v>70</v>
      </c>
      <c r="R450" s="84" t="s">
        <v>71</v>
      </c>
      <c r="S450" s="84" t="s">
        <v>15</v>
      </c>
      <c r="T450" s="121" t="s">
        <v>113</v>
      </c>
      <c r="U450" s="80" t="s">
        <v>74</v>
      </c>
      <c r="V450" s="69" t="s">
        <v>116</v>
      </c>
      <c r="Y450" s="70" t="s">
        <v>54</v>
      </c>
      <c r="Z450" s="70" t="s">
        <v>79</v>
      </c>
      <c r="AA450" s="70" t="s">
        <v>56</v>
      </c>
      <c r="AB450" s="70" t="s">
        <v>57</v>
      </c>
      <c r="AC450" s="71" t="s">
        <v>58</v>
      </c>
      <c r="AD450" s="70" t="s">
        <v>59</v>
      </c>
      <c r="AE450" s="70" t="s">
        <v>60</v>
      </c>
      <c r="AF450" s="70" t="s">
        <v>61</v>
      </c>
      <c r="AG450" s="70" t="s">
        <v>62</v>
      </c>
    </row>
    <row r="451" spans="1:33" s="70" customFormat="1" ht="20.5" customHeight="1" x14ac:dyDescent="0.55000000000000004">
      <c r="A451" s="315"/>
      <c r="B451" s="72" t="s">
        <v>96</v>
      </c>
      <c r="C451" s="184" t="str">
        <f>IF('変更シート（２回目）'!D451=0,'変更シート（２回目）'!C451,'変更シート（２回目）'!D451)</f>
        <v/>
      </c>
      <c r="D451" s="304"/>
      <c r="E451" s="89"/>
      <c r="F451" s="87">
        <v>1</v>
      </c>
      <c r="G451" s="73"/>
      <c r="H451" s="74"/>
      <c r="I451" s="75">
        <f t="shared" ref="I451:I462" si="286">IF(H451-G451+1&lt;10,IF(H451-G451+1&gt;0,H451-G451+1,"✕"),"✕")</f>
        <v>1</v>
      </c>
      <c r="J451" s="119" t="str">
        <f>IF('変更シート（２回目）'!L451="なし",'変更シート（２回目）'!J451,'変更シート（２回目）'!N451)</f>
        <v>【住宅手当】</v>
      </c>
      <c r="K451" s="117">
        <f>'変更シート（２回目）'!T451</f>
        <v>0</v>
      </c>
      <c r="L451" s="300" t="s">
        <v>108</v>
      </c>
      <c r="M451" s="332" t="s">
        <v>110</v>
      </c>
      <c r="N451" s="283" t="s">
        <v>20</v>
      </c>
      <c r="O451" s="284"/>
      <c r="P451" s="284"/>
      <c r="Q451" s="284"/>
      <c r="R451" s="284"/>
      <c r="S451" s="285" t="s">
        <v>17</v>
      </c>
      <c r="T451" s="76">
        <f>IF(L451="【あり】",IF(N451="【住宅手当】",AC451,IF(N451="【宿舎借上げ】",AG451,0)),K451)</f>
        <v>0</v>
      </c>
      <c r="U451" s="76">
        <f t="shared" ref="U451:U462" si="287">I451*T451</f>
        <v>0</v>
      </c>
      <c r="V451" s="286"/>
      <c r="X451" s="70" t="str">
        <f t="shared" ref="X451:X462" si="288">IF(L451="【あり】",N451,J451)</f>
        <v>【住宅手当】</v>
      </c>
      <c r="Y451" s="70">
        <f t="shared" ref="Y451:Y462" si="289">IF(S451="標準エリア",1/2,(IF(S451="加算エリア",2/3,0)))</f>
        <v>0.5</v>
      </c>
      <c r="Z451" s="70">
        <f t="shared" ref="Z451:Z462" si="290">P451*Y451</f>
        <v>0</v>
      </c>
      <c r="AA451" s="70">
        <f t="shared" ref="AA451:AA462" si="291">IF(Z451&gt;=(IF(S451="標準エリア",10000,IF(S451="加算エリア",14000,0))),IF(S451="標準エリア",10000,IF(S451="加算エリア",14000,0)),Z451)</f>
        <v>0</v>
      </c>
      <c r="AB451" s="77">
        <f t="shared" ref="AB451:AB462" si="292">O451-P451</f>
        <v>0</v>
      </c>
      <c r="AC451" s="70">
        <f t="shared" ref="AC451:AC462" si="293">IF(AA451&gt;=AB451,AB451,AA451)</f>
        <v>0</v>
      </c>
      <c r="AD451" s="77">
        <f t="shared" ref="AD451:AD462" si="294">Q451-R451</f>
        <v>0</v>
      </c>
      <c r="AE451" s="70">
        <f t="shared" ref="AE451:AE462" si="295">AD451*Y451</f>
        <v>0</v>
      </c>
      <c r="AF451" s="70">
        <f t="shared" ref="AF451:AF462" si="296">IF(AE451&gt;=(IF(S451="標準エリア",10000,14000)),(IF(S451="標準エリア",10000,14000)),AE451)</f>
        <v>0</v>
      </c>
      <c r="AG451" s="70">
        <f t="shared" ref="AG451:AG462" si="297">IF(AF451&gt;=R451,R451,AF451)</f>
        <v>0</v>
      </c>
    </row>
    <row r="452" spans="1:33" s="70" customFormat="1" ht="20.5" customHeight="1" x14ac:dyDescent="0.55000000000000004">
      <c r="A452" s="315"/>
      <c r="B452" s="101" t="s">
        <v>97</v>
      </c>
      <c r="C452" s="102" t="str">
        <f>IF('変更シート（２回目）'!D452=0,'変更シート（２回目）'!C452,'変更シート（２回目）'!D452)</f>
        <v/>
      </c>
      <c r="D452" s="301"/>
      <c r="E452" s="90"/>
      <c r="F452" s="102">
        <v>2</v>
      </c>
      <c r="G452" s="104"/>
      <c r="H452" s="105"/>
      <c r="I452" s="106">
        <f t="shared" si="286"/>
        <v>1</v>
      </c>
      <c r="J452" s="118" t="str">
        <f>IF('変更シート（２回目）'!L452="なし",'変更シート（２回目）'!J452,'変更シート（２回目）'!N452)</f>
        <v>【住宅手当】</v>
      </c>
      <c r="K452" s="107">
        <f>'変更シート（２回目）'!T452</f>
        <v>0</v>
      </c>
      <c r="L452" s="300" t="s">
        <v>108</v>
      </c>
      <c r="M452" s="333"/>
      <c r="N452" s="288" t="s">
        <v>20</v>
      </c>
      <c r="O452" s="289"/>
      <c r="P452" s="289"/>
      <c r="Q452" s="289"/>
      <c r="R452" s="289"/>
      <c r="S452" s="290" t="s">
        <v>17</v>
      </c>
      <c r="T452" s="107">
        <f>IF(L452="【あり】",IF(N452="【住宅手当】",AC452,IF(N452="【宿舎借上げ】",AG452,0)),K452)</f>
        <v>0</v>
      </c>
      <c r="U452" s="107">
        <f t="shared" si="287"/>
        <v>0</v>
      </c>
      <c r="V452" s="291"/>
      <c r="X452" s="70" t="str">
        <f t="shared" si="288"/>
        <v>【住宅手当】</v>
      </c>
      <c r="Y452" s="70">
        <f t="shared" si="289"/>
        <v>0.5</v>
      </c>
      <c r="Z452" s="70">
        <f t="shared" si="290"/>
        <v>0</v>
      </c>
      <c r="AA452" s="70">
        <f t="shared" si="291"/>
        <v>0</v>
      </c>
      <c r="AB452" s="77">
        <f t="shared" si="292"/>
        <v>0</v>
      </c>
      <c r="AC452" s="70">
        <f t="shared" si="293"/>
        <v>0</v>
      </c>
      <c r="AD452" s="77">
        <f t="shared" si="294"/>
        <v>0</v>
      </c>
      <c r="AE452" s="70">
        <f t="shared" si="295"/>
        <v>0</v>
      </c>
      <c r="AF452" s="70">
        <f t="shared" si="296"/>
        <v>0</v>
      </c>
      <c r="AG452" s="70">
        <f t="shared" si="297"/>
        <v>0</v>
      </c>
    </row>
    <row r="453" spans="1:33" s="70" customFormat="1" ht="20.5" customHeight="1" x14ac:dyDescent="0.55000000000000004">
      <c r="A453" s="315"/>
      <c r="B453" s="101" t="s">
        <v>106</v>
      </c>
      <c r="C453" s="103" t="str">
        <f>IF('変更シート（２回目）'!D453=0,'変更シート（２回目）'!C453,'変更シート（２回目）'!D453)</f>
        <v/>
      </c>
      <c r="D453" s="301"/>
      <c r="E453" s="89"/>
      <c r="F453" s="102">
        <v>3</v>
      </c>
      <c r="G453" s="104"/>
      <c r="H453" s="105"/>
      <c r="I453" s="106">
        <f t="shared" si="286"/>
        <v>1</v>
      </c>
      <c r="J453" s="118" t="str">
        <f>IF('変更シート（２回目）'!L453="なし",'変更シート（２回目）'!J453,'変更シート（２回目）'!N453)</f>
        <v>【住宅手当】</v>
      </c>
      <c r="K453" s="107">
        <f>'変更シート（２回目）'!T453</f>
        <v>0</v>
      </c>
      <c r="L453" s="300" t="s">
        <v>108</v>
      </c>
      <c r="M453" s="333"/>
      <c r="N453" s="288" t="s">
        <v>20</v>
      </c>
      <c r="O453" s="289"/>
      <c r="P453" s="289"/>
      <c r="Q453" s="289"/>
      <c r="R453" s="289"/>
      <c r="S453" s="290" t="s">
        <v>17</v>
      </c>
      <c r="T453" s="107">
        <f t="shared" ref="T453:T462" si="298">IF(L453="【あり】",IF(N453="【住宅手当】",AC453,IF(N453="【宿舎借上げ】",AG453,0)),K453)</f>
        <v>0</v>
      </c>
      <c r="U453" s="107">
        <f t="shared" si="287"/>
        <v>0</v>
      </c>
      <c r="V453" s="291"/>
      <c r="X453" s="70" t="str">
        <f t="shared" si="288"/>
        <v>【住宅手当】</v>
      </c>
      <c r="Y453" s="70">
        <f t="shared" si="289"/>
        <v>0.5</v>
      </c>
      <c r="Z453" s="70">
        <f t="shared" si="290"/>
        <v>0</v>
      </c>
      <c r="AA453" s="70">
        <f t="shared" si="291"/>
        <v>0</v>
      </c>
      <c r="AB453" s="77">
        <f t="shared" si="292"/>
        <v>0</v>
      </c>
      <c r="AC453" s="70">
        <f t="shared" si="293"/>
        <v>0</v>
      </c>
      <c r="AD453" s="77">
        <f t="shared" si="294"/>
        <v>0</v>
      </c>
      <c r="AE453" s="70">
        <f t="shared" si="295"/>
        <v>0</v>
      </c>
      <c r="AF453" s="70">
        <f t="shared" si="296"/>
        <v>0</v>
      </c>
      <c r="AG453" s="70">
        <f t="shared" si="297"/>
        <v>0</v>
      </c>
    </row>
    <row r="454" spans="1:33" s="70" customFormat="1" ht="20.5" customHeight="1" x14ac:dyDescent="0.55000000000000004">
      <c r="A454" s="315"/>
      <c r="B454" s="323" t="s">
        <v>101</v>
      </c>
      <c r="C454" s="347" t="str">
        <f>IF('変更シート（２回目）'!D454=0,'変更シート（２回目）'!C454,'変更シート（２回目）'!D454)</f>
        <v/>
      </c>
      <c r="D454" s="329"/>
      <c r="E454" s="90"/>
      <c r="F454" s="102">
        <v>4</v>
      </c>
      <c r="G454" s="104"/>
      <c r="H454" s="105"/>
      <c r="I454" s="106">
        <f t="shared" si="286"/>
        <v>1</v>
      </c>
      <c r="J454" s="118" t="str">
        <f>IF('変更シート（２回目）'!L454="なし",'変更シート（２回目）'!J454,'変更シート（２回目）'!N454)</f>
        <v>【住宅手当】</v>
      </c>
      <c r="K454" s="107">
        <f>'変更シート（２回目）'!T454</f>
        <v>0</v>
      </c>
      <c r="L454" s="300" t="s">
        <v>108</v>
      </c>
      <c r="M454" s="333"/>
      <c r="N454" s="288" t="s">
        <v>20</v>
      </c>
      <c r="O454" s="289"/>
      <c r="P454" s="289"/>
      <c r="Q454" s="289"/>
      <c r="R454" s="289"/>
      <c r="S454" s="290" t="s">
        <v>17</v>
      </c>
      <c r="T454" s="107">
        <f t="shared" si="298"/>
        <v>0</v>
      </c>
      <c r="U454" s="107">
        <f t="shared" si="287"/>
        <v>0</v>
      </c>
      <c r="V454" s="291"/>
      <c r="X454" s="70" t="str">
        <f t="shared" si="288"/>
        <v>【住宅手当】</v>
      </c>
      <c r="Y454" s="70">
        <f t="shared" si="289"/>
        <v>0.5</v>
      </c>
      <c r="Z454" s="70">
        <f t="shared" si="290"/>
        <v>0</v>
      </c>
      <c r="AA454" s="70">
        <f t="shared" si="291"/>
        <v>0</v>
      </c>
      <c r="AB454" s="77">
        <f t="shared" si="292"/>
        <v>0</v>
      </c>
      <c r="AC454" s="70">
        <f t="shared" si="293"/>
        <v>0</v>
      </c>
      <c r="AD454" s="77">
        <f t="shared" si="294"/>
        <v>0</v>
      </c>
      <c r="AE454" s="70">
        <f t="shared" si="295"/>
        <v>0</v>
      </c>
      <c r="AF454" s="70">
        <f t="shared" si="296"/>
        <v>0</v>
      </c>
      <c r="AG454" s="70">
        <f t="shared" si="297"/>
        <v>0</v>
      </c>
    </row>
    <row r="455" spans="1:33" s="70" customFormat="1" ht="20.5" customHeight="1" x14ac:dyDescent="0.55000000000000004">
      <c r="A455" s="315"/>
      <c r="B455" s="324"/>
      <c r="C455" s="348"/>
      <c r="D455" s="330"/>
      <c r="E455" s="89"/>
      <c r="F455" s="102">
        <v>5</v>
      </c>
      <c r="G455" s="104"/>
      <c r="H455" s="105"/>
      <c r="I455" s="106">
        <f t="shared" si="286"/>
        <v>1</v>
      </c>
      <c r="J455" s="118" t="str">
        <f>IF('変更シート（２回目）'!L455="なし",'変更シート（２回目）'!J455,'変更シート（２回目）'!N455)</f>
        <v>【住宅手当】</v>
      </c>
      <c r="K455" s="107">
        <f>'変更シート（２回目）'!T455</f>
        <v>0</v>
      </c>
      <c r="L455" s="300" t="s">
        <v>108</v>
      </c>
      <c r="M455" s="333"/>
      <c r="N455" s="288" t="s">
        <v>20</v>
      </c>
      <c r="O455" s="289"/>
      <c r="P455" s="289"/>
      <c r="Q455" s="289"/>
      <c r="R455" s="289"/>
      <c r="S455" s="290" t="s">
        <v>17</v>
      </c>
      <c r="T455" s="107">
        <f t="shared" si="298"/>
        <v>0</v>
      </c>
      <c r="U455" s="107">
        <f t="shared" si="287"/>
        <v>0</v>
      </c>
      <c r="V455" s="291"/>
      <c r="X455" s="70" t="str">
        <f t="shared" si="288"/>
        <v>【住宅手当】</v>
      </c>
      <c r="Y455" s="70">
        <f t="shared" si="289"/>
        <v>0.5</v>
      </c>
      <c r="Z455" s="70">
        <f t="shared" si="290"/>
        <v>0</v>
      </c>
      <c r="AA455" s="70">
        <f t="shared" si="291"/>
        <v>0</v>
      </c>
      <c r="AB455" s="77">
        <f t="shared" si="292"/>
        <v>0</v>
      </c>
      <c r="AC455" s="70">
        <f t="shared" si="293"/>
        <v>0</v>
      </c>
      <c r="AD455" s="77">
        <f t="shared" si="294"/>
        <v>0</v>
      </c>
      <c r="AE455" s="70">
        <f t="shared" si="295"/>
        <v>0</v>
      </c>
      <c r="AF455" s="70">
        <f t="shared" si="296"/>
        <v>0</v>
      </c>
      <c r="AG455" s="70">
        <f t="shared" si="297"/>
        <v>0</v>
      </c>
    </row>
    <row r="456" spans="1:33" s="70" customFormat="1" ht="20.5" customHeight="1" thickBot="1" x14ac:dyDescent="0.6">
      <c r="A456" s="315"/>
      <c r="B456" s="325"/>
      <c r="C456" s="349"/>
      <c r="D456" s="331"/>
      <c r="E456" s="90"/>
      <c r="F456" s="102">
        <v>6</v>
      </c>
      <c r="G456" s="104"/>
      <c r="H456" s="105"/>
      <c r="I456" s="106">
        <f t="shared" si="286"/>
        <v>1</v>
      </c>
      <c r="J456" s="118" t="str">
        <f>IF('変更シート（２回目）'!L456="なし",'変更シート（２回目）'!J456,'変更シート（２回目）'!N456)</f>
        <v>【住宅手当】</v>
      </c>
      <c r="K456" s="107">
        <f>'変更シート（２回目）'!T456</f>
        <v>0</v>
      </c>
      <c r="L456" s="300" t="s">
        <v>108</v>
      </c>
      <c r="M456" s="333"/>
      <c r="N456" s="288" t="s">
        <v>20</v>
      </c>
      <c r="O456" s="289"/>
      <c r="P456" s="289"/>
      <c r="Q456" s="289"/>
      <c r="R456" s="289"/>
      <c r="S456" s="290" t="s">
        <v>17</v>
      </c>
      <c r="T456" s="107">
        <f t="shared" si="298"/>
        <v>0</v>
      </c>
      <c r="U456" s="107">
        <f t="shared" si="287"/>
        <v>0</v>
      </c>
      <c r="V456" s="291"/>
      <c r="X456" s="70" t="str">
        <f t="shared" si="288"/>
        <v>【住宅手当】</v>
      </c>
      <c r="Y456" s="70">
        <f t="shared" si="289"/>
        <v>0.5</v>
      </c>
      <c r="Z456" s="70">
        <f t="shared" si="290"/>
        <v>0</v>
      </c>
      <c r="AA456" s="70">
        <f t="shared" si="291"/>
        <v>0</v>
      </c>
      <c r="AB456" s="77">
        <f t="shared" si="292"/>
        <v>0</v>
      </c>
      <c r="AC456" s="70">
        <f t="shared" si="293"/>
        <v>0</v>
      </c>
      <c r="AD456" s="77">
        <f t="shared" si="294"/>
        <v>0</v>
      </c>
      <c r="AE456" s="70">
        <f t="shared" si="295"/>
        <v>0</v>
      </c>
      <c r="AF456" s="70">
        <f t="shared" si="296"/>
        <v>0</v>
      </c>
      <c r="AG456" s="70">
        <f t="shared" si="297"/>
        <v>0</v>
      </c>
    </row>
    <row r="457" spans="1:33" s="70" customFormat="1" ht="20.5" customHeight="1" x14ac:dyDescent="0.55000000000000004">
      <c r="A457" s="338"/>
      <c r="B457" s="99"/>
      <c r="C457" s="99"/>
      <c r="D457" s="99"/>
      <c r="E457" s="97"/>
      <c r="F457" s="102">
        <v>7</v>
      </c>
      <c r="G457" s="104"/>
      <c r="H457" s="105"/>
      <c r="I457" s="106">
        <f t="shared" si="286"/>
        <v>1</v>
      </c>
      <c r="J457" s="118" t="str">
        <f>IF('変更シート（２回目）'!L457="なし",'変更シート（２回目）'!J457,'変更シート（２回目）'!N457)</f>
        <v>【住宅手当】</v>
      </c>
      <c r="K457" s="107">
        <f>'変更シート（２回目）'!T457</f>
        <v>0</v>
      </c>
      <c r="L457" s="300" t="s">
        <v>108</v>
      </c>
      <c r="M457" s="333"/>
      <c r="N457" s="288" t="s">
        <v>20</v>
      </c>
      <c r="O457" s="289"/>
      <c r="P457" s="289"/>
      <c r="Q457" s="289"/>
      <c r="R457" s="289"/>
      <c r="S457" s="290" t="s">
        <v>17</v>
      </c>
      <c r="T457" s="107">
        <f t="shared" si="298"/>
        <v>0</v>
      </c>
      <c r="U457" s="107">
        <f t="shared" si="287"/>
        <v>0</v>
      </c>
      <c r="V457" s="291"/>
      <c r="X457" s="70" t="str">
        <f t="shared" si="288"/>
        <v>【住宅手当】</v>
      </c>
      <c r="Y457" s="70">
        <f t="shared" si="289"/>
        <v>0.5</v>
      </c>
      <c r="Z457" s="70">
        <f t="shared" si="290"/>
        <v>0</v>
      </c>
      <c r="AA457" s="70">
        <f t="shared" si="291"/>
        <v>0</v>
      </c>
      <c r="AB457" s="77">
        <f t="shared" si="292"/>
        <v>0</v>
      </c>
      <c r="AC457" s="70">
        <f t="shared" si="293"/>
        <v>0</v>
      </c>
      <c r="AD457" s="77">
        <f t="shared" si="294"/>
        <v>0</v>
      </c>
      <c r="AE457" s="70">
        <f t="shared" si="295"/>
        <v>0</v>
      </c>
      <c r="AF457" s="70">
        <f t="shared" si="296"/>
        <v>0</v>
      </c>
      <c r="AG457" s="70">
        <f t="shared" si="297"/>
        <v>0</v>
      </c>
    </row>
    <row r="458" spans="1:33" s="70" customFormat="1" ht="20.5" customHeight="1" thickBot="1" x14ac:dyDescent="0.6">
      <c r="A458" s="338"/>
      <c r="B458" s="100"/>
      <c r="C458" s="100"/>
      <c r="D458" s="100"/>
      <c r="E458" s="98"/>
      <c r="F458" s="102">
        <v>8</v>
      </c>
      <c r="G458" s="104"/>
      <c r="H458" s="105"/>
      <c r="I458" s="106">
        <f t="shared" si="286"/>
        <v>1</v>
      </c>
      <c r="J458" s="118" t="str">
        <f>IF('変更シート（２回目）'!L458="なし",'変更シート（２回目）'!J458,'変更シート（２回目）'!N458)</f>
        <v>【住宅手当】</v>
      </c>
      <c r="K458" s="107">
        <f>'変更シート（２回目）'!T458</f>
        <v>0</v>
      </c>
      <c r="L458" s="300" t="s">
        <v>108</v>
      </c>
      <c r="M458" s="333"/>
      <c r="N458" s="288" t="s">
        <v>20</v>
      </c>
      <c r="O458" s="289"/>
      <c r="P458" s="289"/>
      <c r="Q458" s="289"/>
      <c r="R458" s="289"/>
      <c r="S458" s="290" t="s">
        <v>17</v>
      </c>
      <c r="T458" s="107">
        <f t="shared" si="298"/>
        <v>0</v>
      </c>
      <c r="U458" s="107">
        <f t="shared" si="287"/>
        <v>0</v>
      </c>
      <c r="V458" s="291"/>
      <c r="X458" s="70" t="str">
        <f t="shared" si="288"/>
        <v>【住宅手当】</v>
      </c>
      <c r="Y458" s="70">
        <f t="shared" si="289"/>
        <v>0.5</v>
      </c>
      <c r="Z458" s="70">
        <f t="shared" si="290"/>
        <v>0</v>
      </c>
      <c r="AA458" s="70">
        <f t="shared" si="291"/>
        <v>0</v>
      </c>
      <c r="AB458" s="77">
        <f t="shared" si="292"/>
        <v>0</v>
      </c>
      <c r="AC458" s="70">
        <f t="shared" si="293"/>
        <v>0</v>
      </c>
      <c r="AD458" s="77">
        <f t="shared" si="294"/>
        <v>0</v>
      </c>
      <c r="AE458" s="70">
        <f t="shared" si="295"/>
        <v>0</v>
      </c>
      <c r="AF458" s="70">
        <f t="shared" si="296"/>
        <v>0</v>
      </c>
      <c r="AG458" s="70">
        <f t="shared" si="297"/>
        <v>0</v>
      </c>
    </row>
    <row r="459" spans="1:33" s="70" customFormat="1" ht="20.5" customHeight="1" thickBot="1" x14ac:dyDescent="0.6">
      <c r="A459" s="315"/>
      <c r="B459" s="172" t="str">
        <f>IF(D452=0,C452,D452)</f>
        <v/>
      </c>
      <c r="C459" s="173" t="s">
        <v>164</v>
      </c>
      <c r="D459" s="174"/>
      <c r="E459" s="89"/>
      <c r="F459" s="102">
        <v>9</v>
      </c>
      <c r="G459" s="104"/>
      <c r="H459" s="105"/>
      <c r="I459" s="106">
        <f t="shared" si="286"/>
        <v>1</v>
      </c>
      <c r="J459" s="118" t="str">
        <f>IF('変更シート（２回目）'!L459="なし",'変更シート（２回目）'!J459,'変更シート（２回目）'!N459)</f>
        <v>【住宅手当】</v>
      </c>
      <c r="K459" s="107">
        <f>'変更シート（２回目）'!T459</f>
        <v>0</v>
      </c>
      <c r="L459" s="300" t="s">
        <v>108</v>
      </c>
      <c r="M459" s="333"/>
      <c r="N459" s="288" t="s">
        <v>20</v>
      </c>
      <c r="O459" s="289"/>
      <c r="P459" s="289"/>
      <c r="Q459" s="289"/>
      <c r="R459" s="289"/>
      <c r="S459" s="290" t="s">
        <v>17</v>
      </c>
      <c r="T459" s="107">
        <f t="shared" si="298"/>
        <v>0</v>
      </c>
      <c r="U459" s="107">
        <f t="shared" si="287"/>
        <v>0</v>
      </c>
      <c r="V459" s="291"/>
      <c r="X459" s="70" t="str">
        <f t="shared" si="288"/>
        <v>【住宅手当】</v>
      </c>
      <c r="Y459" s="70">
        <f t="shared" si="289"/>
        <v>0.5</v>
      </c>
      <c r="Z459" s="70">
        <f t="shared" si="290"/>
        <v>0</v>
      </c>
      <c r="AA459" s="70">
        <f t="shared" si="291"/>
        <v>0</v>
      </c>
      <c r="AB459" s="77">
        <f t="shared" si="292"/>
        <v>0</v>
      </c>
      <c r="AC459" s="70">
        <f t="shared" si="293"/>
        <v>0</v>
      </c>
      <c r="AD459" s="77">
        <f t="shared" si="294"/>
        <v>0</v>
      </c>
      <c r="AE459" s="70">
        <f t="shared" si="295"/>
        <v>0</v>
      </c>
      <c r="AF459" s="70">
        <f t="shared" si="296"/>
        <v>0</v>
      </c>
      <c r="AG459" s="70">
        <f t="shared" si="297"/>
        <v>0</v>
      </c>
    </row>
    <row r="460" spans="1:33" s="70" customFormat="1" ht="20.5" customHeight="1" thickBot="1" x14ac:dyDescent="0.6">
      <c r="A460" s="315"/>
      <c r="B460" s="174" t="s">
        <v>5</v>
      </c>
      <c r="C460" s="175">
        <f>'変更シート（２回目）'!D460</f>
        <v>12</v>
      </c>
      <c r="D460" s="176">
        <f>COUNTIF(X451:X462,"&lt;&gt;【補助対象外】")</f>
        <v>12</v>
      </c>
      <c r="E460" s="90"/>
      <c r="F460" s="102">
        <v>10</v>
      </c>
      <c r="G460" s="104"/>
      <c r="H460" s="105"/>
      <c r="I460" s="106">
        <f t="shared" si="286"/>
        <v>1</v>
      </c>
      <c r="J460" s="118" t="str">
        <f>IF('変更シート（２回目）'!L460="なし",'変更シート（２回目）'!J460,'変更シート（２回目）'!N460)</f>
        <v>【住宅手当】</v>
      </c>
      <c r="K460" s="107">
        <f>'変更シート（２回目）'!T460</f>
        <v>0</v>
      </c>
      <c r="L460" s="300" t="s">
        <v>108</v>
      </c>
      <c r="M460" s="333"/>
      <c r="N460" s="288" t="s">
        <v>20</v>
      </c>
      <c r="O460" s="289"/>
      <c r="P460" s="289"/>
      <c r="Q460" s="289"/>
      <c r="R460" s="289"/>
      <c r="S460" s="290" t="s">
        <v>17</v>
      </c>
      <c r="T460" s="107">
        <f t="shared" si="298"/>
        <v>0</v>
      </c>
      <c r="U460" s="107">
        <f t="shared" si="287"/>
        <v>0</v>
      </c>
      <c r="V460" s="291"/>
      <c r="X460" s="70" t="str">
        <f t="shared" si="288"/>
        <v>【住宅手当】</v>
      </c>
      <c r="Y460" s="70">
        <f t="shared" si="289"/>
        <v>0.5</v>
      </c>
      <c r="Z460" s="70">
        <f t="shared" si="290"/>
        <v>0</v>
      </c>
      <c r="AA460" s="70">
        <f t="shared" si="291"/>
        <v>0</v>
      </c>
      <c r="AB460" s="77">
        <f t="shared" si="292"/>
        <v>0</v>
      </c>
      <c r="AC460" s="70">
        <f t="shared" si="293"/>
        <v>0</v>
      </c>
      <c r="AD460" s="77">
        <f t="shared" si="294"/>
        <v>0</v>
      </c>
      <c r="AE460" s="70">
        <f t="shared" si="295"/>
        <v>0</v>
      </c>
      <c r="AF460" s="70">
        <f t="shared" si="296"/>
        <v>0</v>
      </c>
      <c r="AG460" s="70">
        <f t="shared" si="297"/>
        <v>0</v>
      </c>
    </row>
    <row r="461" spans="1:33" s="70" customFormat="1" ht="20.5" customHeight="1" thickBot="1" x14ac:dyDescent="0.6">
      <c r="A461" s="315"/>
      <c r="B461" s="89" t="s">
        <v>114</v>
      </c>
      <c r="C461" s="182">
        <f>ROUNDDOWN(SUM(K451:K462),-3)</f>
        <v>0</v>
      </c>
      <c r="D461" s="177">
        <f>ROUNDDOWN(SUM(T451:T462),-3)</f>
        <v>0</v>
      </c>
      <c r="E461" s="89"/>
      <c r="F461" s="102">
        <v>11</v>
      </c>
      <c r="G461" s="104"/>
      <c r="H461" s="105"/>
      <c r="I461" s="106">
        <f t="shared" si="286"/>
        <v>1</v>
      </c>
      <c r="J461" s="118" t="str">
        <f>IF('変更シート（２回目）'!L461="なし",'変更シート（２回目）'!J461,'変更シート（２回目）'!N461)</f>
        <v>【住宅手当】</v>
      </c>
      <c r="K461" s="107">
        <f>'変更シート（２回目）'!T461</f>
        <v>0</v>
      </c>
      <c r="L461" s="300" t="s">
        <v>108</v>
      </c>
      <c r="M461" s="333"/>
      <c r="N461" s="288" t="s">
        <v>20</v>
      </c>
      <c r="O461" s="289"/>
      <c r="P461" s="289"/>
      <c r="Q461" s="289"/>
      <c r="R461" s="289"/>
      <c r="S461" s="290" t="s">
        <v>17</v>
      </c>
      <c r="T461" s="107">
        <f t="shared" si="298"/>
        <v>0</v>
      </c>
      <c r="U461" s="107">
        <f t="shared" si="287"/>
        <v>0</v>
      </c>
      <c r="V461" s="291"/>
      <c r="X461" s="70" t="str">
        <f t="shared" si="288"/>
        <v>【住宅手当】</v>
      </c>
      <c r="Y461" s="70">
        <f t="shared" si="289"/>
        <v>0.5</v>
      </c>
      <c r="Z461" s="70">
        <f t="shared" si="290"/>
        <v>0</v>
      </c>
      <c r="AA461" s="70">
        <f t="shared" si="291"/>
        <v>0</v>
      </c>
      <c r="AB461" s="77">
        <f t="shared" si="292"/>
        <v>0</v>
      </c>
      <c r="AC461" s="70">
        <f t="shared" si="293"/>
        <v>0</v>
      </c>
      <c r="AD461" s="77">
        <f t="shared" si="294"/>
        <v>0</v>
      </c>
      <c r="AE461" s="70">
        <f t="shared" si="295"/>
        <v>0</v>
      </c>
      <c r="AF461" s="70">
        <f t="shared" si="296"/>
        <v>0</v>
      </c>
      <c r="AG461" s="70">
        <f t="shared" si="297"/>
        <v>0</v>
      </c>
    </row>
    <row r="462" spans="1:33" s="70" customFormat="1" ht="20.5" customHeight="1" thickBot="1" x14ac:dyDescent="0.6">
      <c r="A462" s="315"/>
      <c r="B462" s="183" t="s">
        <v>115</v>
      </c>
      <c r="C462" s="178"/>
      <c r="D462" s="179">
        <f>D461-C461</f>
        <v>0</v>
      </c>
      <c r="E462" s="90"/>
      <c r="F462" s="108">
        <v>12</v>
      </c>
      <c r="G462" s="109"/>
      <c r="H462" s="110"/>
      <c r="I462" s="111">
        <f t="shared" si="286"/>
        <v>1</v>
      </c>
      <c r="J462" s="120" t="str">
        <f>IF('変更シート（２回目）'!L462="なし",'変更シート（２回目）'!J462,'変更シート（２回目）'!N462)</f>
        <v>【住宅手当】</v>
      </c>
      <c r="K462" s="112">
        <f>'変更シート（２回目）'!T462</f>
        <v>0</v>
      </c>
      <c r="L462" s="303" t="s">
        <v>108</v>
      </c>
      <c r="M462" s="334"/>
      <c r="N462" s="295" t="s">
        <v>20</v>
      </c>
      <c r="O462" s="296"/>
      <c r="P462" s="296"/>
      <c r="Q462" s="296"/>
      <c r="R462" s="296"/>
      <c r="S462" s="297" t="s">
        <v>17</v>
      </c>
      <c r="T462" s="112">
        <f t="shared" si="298"/>
        <v>0</v>
      </c>
      <c r="U462" s="112">
        <f t="shared" si="287"/>
        <v>0</v>
      </c>
      <c r="V462" s="298"/>
      <c r="X462" s="70" t="str">
        <f t="shared" si="288"/>
        <v>【住宅手当】</v>
      </c>
      <c r="Y462" s="70">
        <f t="shared" si="289"/>
        <v>0.5</v>
      </c>
      <c r="Z462" s="70">
        <f t="shared" si="290"/>
        <v>0</v>
      </c>
      <c r="AA462" s="70">
        <f t="shared" si="291"/>
        <v>0</v>
      </c>
      <c r="AB462" s="77">
        <f t="shared" si="292"/>
        <v>0</v>
      </c>
      <c r="AC462" s="70">
        <f t="shared" si="293"/>
        <v>0</v>
      </c>
      <c r="AD462" s="77">
        <f t="shared" si="294"/>
        <v>0</v>
      </c>
      <c r="AE462" s="70">
        <f t="shared" si="295"/>
        <v>0</v>
      </c>
      <c r="AF462" s="70">
        <f t="shared" si="296"/>
        <v>0</v>
      </c>
      <c r="AG462" s="70">
        <f t="shared" si="297"/>
        <v>0</v>
      </c>
    </row>
    <row r="463" spans="1:33" s="70" customFormat="1" ht="3.65" customHeight="1" x14ac:dyDescent="0.55000000000000004">
      <c r="A463" s="147"/>
      <c r="B463" s="91"/>
      <c r="C463" s="71"/>
      <c r="D463" s="151"/>
      <c r="E463" s="92"/>
      <c r="F463" s="71"/>
      <c r="G463" s="93"/>
      <c r="H463" s="93"/>
      <c r="I463" s="94"/>
      <c r="J463" s="156"/>
      <c r="K463" s="95"/>
      <c r="L463" s="156"/>
      <c r="M463" s="157"/>
      <c r="N463" s="267"/>
      <c r="O463" s="268"/>
      <c r="P463" s="268"/>
      <c r="Q463" s="268"/>
      <c r="R463" s="268"/>
      <c r="S463" s="267"/>
      <c r="T463" s="95"/>
      <c r="U463" s="95"/>
      <c r="V463" s="96"/>
      <c r="AB463" s="77"/>
      <c r="AD463" s="77"/>
    </row>
    <row r="464" spans="1:33" s="70" customFormat="1" ht="3.65" customHeight="1" x14ac:dyDescent="0.55000000000000004">
      <c r="A464" s="147"/>
      <c r="B464" s="91"/>
      <c r="C464" s="71"/>
      <c r="D464" s="151"/>
      <c r="E464" s="92"/>
      <c r="F464" s="71"/>
      <c r="G464" s="93"/>
      <c r="H464" s="93"/>
      <c r="I464" s="94"/>
      <c r="J464" s="156"/>
      <c r="K464" s="95"/>
      <c r="L464" s="156"/>
      <c r="M464" s="157"/>
      <c r="N464" s="267"/>
      <c r="O464" s="268"/>
      <c r="P464" s="268"/>
      <c r="Q464" s="268"/>
      <c r="R464" s="268"/>
      <c r="S464" s="267"/>
      <c r="T464" s="95"/>
      <c r="U464" s="95"/>
      <c r="V464" s="96"/>
      <c r="AB464" s="77"/>
      <c r="AD464" s="77"/>
    </row>
    <row r="465" spans="1:33" s="70" customFormat="1" ht="3.65" customHeight="1" thickBot="1" x14ac:dyDescent="0.6">
      <c r="A465" s="147"/>
      <c r="B465" s="91"/>
      <c r="C465" s="71"/>
      <c r="D465" s="151"/>
      <c r="E465" s="92"/>
      <c r="F465" s="71"/>
      <c r="G465" s="93"/>
      <c r="H465" s="93"/>
      <c r="I465" s="94"/>
      <c r="J465" s="156"/>
      <c r="K465" s="95"/>
      <c r="L465" s="156"/>
      <c r="M465" s="157"/>
      <c r="N465" s="267"/>
      <c r="O465" s="268"/>
      <c r="P465" s="268"/>
      <c r="Q465" s="268"/>
      <c r="R465" s="268"/>
      <c r="S465" s="267"/>
      <c r="T465" s="95"/>
      <c r="U465" s="95"/>
      <c r="V465" s="96"/>
      <c r="AB465" s="77"/>
      <c r="AD465" s="77"/>
    </row>
    <row r="466" spans="1:33" s="70" customFormat="1" ht="3.65" customHeight="1" x14ac:dyDescent="0.55000000000000004">
      <c r="A466" s="147"/>
      <c r="B466" s="162"/>
      <c r="C466" s="164"/>
      <c r="D466" s="161"/>
      <c r="E466" s="163"/>
      <c r="F466" s="164"/>
      <c r="G466" s="165"/>
      <c r="H466" s="165"/>
      <c r="I466" s="166"/>
      <c r="J466" s="180"/>
      <c r="K466" s="167"/>
      <c r="L466" s="180"/>
      <c r="M466" s="181"/>
      <c r="N466" s="269"/>
      <c r="O466" s="270"/>
      <c r="P466" s="270"/>
      <c r="Q466" s="270"/>
      <c r="R466" s="270"/>
      <c r="S466" s="269"/>
      <c r="T466" s="167"/>
      <c r="U466" s="167"/>
      <c r="V466" s="168"/>
      <c r="AB466" s="77"/>
      <c r="AD466" s="77"/>
    </row>
    <row r="467" spans="1:33" s="70" customFormat="1" ht="3.65" customHeight="1" x14ac:dyDescent="0.55000000000000004">
      <c r="A467" s="147"/>
      <c r="B467" s="91"/>
      <c r="C467" s="71"/>
      <c r="D467" s="151"/>
      <c r="E467" s="92"/>
      <c r="F467" s="71"/>
      <c r="G467" s="93"/>
      <c r="H467" s="93"/>
      <c r="I467" s="94"/>
      <c r="J467" s="156"/>
      <c r="K467" s="95"/>
      <c r="L467" s="156"/>
      <c r="M467" s="157"/>
      <c r="N467" s="267"/>
      <c r="O467" s="268"/>
      <c r="P467" s="268"/>
      <c r="Q467" s="268"/>
      <c r="R467" s="268"/>
      <c r="S467" s="267"/>
      <c r="T467" s="95"/>
      <c r="U467" s="95"/>
      <c r="V467" s="96"/>
      <c r="AB467" s="77"/>
      <c r="AD467" s="77"/>
    </row>
    <row r="468" spans="1:33" s="70" customFormat="1" ht="3.65" customHeight="1" x14ac:dyDescent="0.55000000000000004">
      <c r="A468" s="147"/>
      <c r="B468" s="91"/>
      <c r="C468" s="71"/>
      <c r="D468" s="151"/>
      <c r="E468" s="92"/>
      <c r="F468" s="71"/>
      <c r="G468" s="93"/>
      <c r="H468" s="93"/>
      <c r="I468" s="94"/>
      <c r="J468" s="156"/>
      <c r="K468" s="95"/>
      <c r="L468" s="156"/>
      <c r="M468" s="157"/>
      <c r="N468" s="267"/>
      <c r="O468" s="268"/>
      <c r="P468" s="268"/>
      <c r="Q468" s="268"/>
      <c r="R468" s="268"/>
      <c r="S468" s="267"/>
      <c r="T468" s="95"/>
      <c r="U468" s="95"/>
      <c r="V468" s="96"/>
      <c r="AB468" s="77"/>
      <c r="AD468" s="77"/>
    </row>
    <row r="469" spans="1:33" ht="20" thickBot="1" x14ac:dyDescent="0.5">
      <c r="B469" s="6"/>
      <c r="C469" s="6"/>
      <c r="D469" s="122" t="str">
        <f>'変更シート（２回目）'!D469</f>
        <v>24人目</v>
      </c>
      <c r="E469" s="6"/>
      <c r="F469" s="6"/>
      <c r="N469" s="155"/>
      <c r="O469" s="154"/>
      <c r="P469" s="154"/>
      <c r="Q469" s="154"/>
      <c r="R469" s="154"/>
      <c r="S469" s="154"/>
      <c r="T469" s="154"/>
      <c r="U469" s="154"/>
      <c r="V469" s="155"/>
    </row>
    <row r="470" spans="1:33" s="70" customFormat="1" ht="48" customHeight="1" thickBot="1" x14ac:dyDescent="0.6">
      <c r="A470" s="78"/>
      <c r="B470" s="83" t="s">
        <v>94</v>
      </c>
      <c r="C470" s="83" t="s">
        <v>105</v>
      </c>
      <c r="D470" s="114" t="s">
        <v>107</v>
      </c>
      <c r="E470" s="88"/>
      <c r="F470" s="83" t="s">
        <v>93</v>
      </c>
      <c r="G470" s="84" t="s">
        <v>66</v>
      </c>
      <c r="H470" s="84" t="s">
        <v>67</v>
      </c>
      <c r="I470" s="81" t="s">
        <v>73</v>
      </c>
      <c r="J470" s="116" t="s">
        <v>173</v>
      </c>
      <c r="K470" s="116" t="s">
        <v>171</v>
      </c>
      <c r="L470" s="116" t="s">
        <v>109</v>
      </c>
      <c r="M470" s="116"/>
      <c r="N470" s="84" t="s">
        <v>75</v>
      </c>
      <c r="O470" s="84" t="s">
        <v>69</v>
      </c>
      <c r="P470" s="84" t="s">
        <v>68</v>
      </c>
      <c r="Q470" s="84" t="s">
        <v>70</v>
      </c>
      <c r="R470" s="84" t="s">
        <v>71</v>
      </c>
      <c r="S470" s="84" t="s">
        <v>15</v>
      </c>
      <c r="T470" s="121" t="s">
        <v>113</v>
      </c>
      <c r="U470" s="80" t="s">
        <v>74</v>
      </c>
      <c r="V470" s="69" t="s">
        <v>116</v>
      </c>
      <c r="Y470" s="70" t="s">
        <v>54</v>
      </c>
      <c r="Z470" s="70" t="s">
        <v>79</v>
      </c>
      <c r="AA470" s="70" t="s">
        <v>56</v>
      </c>
      <c r="AB470" s="70" t="s">
        <v>57</v>
      </c>
      <c r="AC470" s="71" t="s">
        <v>58</v>
      </c>
      <c r="AD470" s="70" t="s">
        <v>59</v>
      </c>
      <c r="AE470" s="70" t="s">
        <v>60</v>
      </c>
      <c r="AF470" s="70" t="s">
        <v>61</v>
      </c>
      <c r="AG470" s="70" t="s">
        <v>62</v>
      </c>
    </row>
    <row r="471" spans="1:33" s="70" customFormat="1" ht="20.5" customHeight="1" x14ac:dyDescent="0.55000000000000004">
      <c r="A471" s="315"/>
      <c r="B471" s="72" t="s">
        <v>96</v>
      </c>
      <c r="C471" s="184" t="str">
        <f>IF('変更シート（２回目）'!D471=0,'変更シート（２回目）'!C471,'変更シート（２回目）'!D471)</f>
        <v/>
      </c>
      <c r="D471" s="304"/>
      <c r="E471" s="89"/>
      <c r="F471" s="87">
        <v>1</v>
      </c>
      <c r="G471" s="73"/>
      <c r="H471" s="74"/>
      <c r="I471" s="75">
        <f t="shared" ref="I471:I482" si="299">IF(H471-G471+1&lt;10,IF(H471-G471+1&gt;0,H471-G471+1,"✕"),"✕")</f>
        <v>1</v>
      </c>
      <c r="J471" s="119" t="str">
        <f>IF('変更シート（２回目）'!L471="なし",'変更シート（２回目）'!J471,'変更シート（２回目）'!N471)</f>
        <v>【住宅手当】</v>
      </c>
      <c r="K471" s="117">
        <f>'変更シート（２回目）'!T471</f>
        <v>0</v>
      </c>
      <c r="L471" s="300" t="s">
        <v>108</v>
      </c>
      <c r="M471" s="332" t="s">
        <v>110</v>
      </c>
      <c r="N471" s="283" t="s">
        <v>20</v>
      </c>
      <c r="O471" s="284"/>
      <c r="P471" s="284"/>
      <c r="Q471" s="284"/>
      <c r="R471" s="284"/>
      <c r="S471" s="285" t="s">
        <v>17</v>
      </c>
      <c r="T471" s="76">
        <f>IF(L471="【あり】",IF(N471="【住宅手当】",AC471,IF(N471="【宿舎借上げ】",AG471,0)),K471)</f>
        <v>0</v>
      </c>
      <c r="U471" s="76">
        <f t="shared" ref="U471:U482" si="300">I471*T471</f>
        <v>0</v>
      </c>
      <c r="V471" s="286"/>
      <c r="X471" s="70" t="str">
        <f t="shared" ref="X471:X482" si="301">IF(L471="【あり】",N471,J471)</f>
        <v>【住宅手当】</v>
      </c>
      <c r="Y471" s="70">
        <f t="shared" ref="Y471:Y482" si="302">IF(S471="標準エリア",1/2,(IF(S471="加算エリア",2/3,0)))</f>
        <v>0.5</v>
      </c>
      <c r="Z471" s="70">
        <f t="shared" ref="Z471:Z482" si="303">P471*Y471</f>
        <v>0</v>
      </c>
      <c r="AA471" s="70">
        <f t="shared" ref="AA471:AA482" si="304">IF(Z471&gt;=(IF(S471="標準エリア",10000,IF(S471="加算エリア",14000,0))),IF(S471="標準エリア",10000,IF(S471="加算エリア",14000,0)),Z471)</f>
        <v>0</v>
      </c>
      <c r="AB471" s="77">
        <f t="shared" ref="AB471:AB482" si="305">O471-P471</f>
        <v>0</v>
      </c>
      <c r="AC471" s="70">
        <f t="shared" ref="AC471:AC482" si="306">IF(AA471&gt;=AB471,AB471,AA471)</f>
        <v>0</v>
      </c>
      <c r="AD471" s="77">
        <f t="shared" ref="AD471:AD482" si="307">Q471-R471</f>
        <v>0</v>
      </c>
      <c r="AE471" s="70">
        <f t="shared" ref="AE471:AE482" si="308">AD471*Y471</f>
        <v>0</v>
      </c>
      <c r="AF471" s="70">
        <f t="shared" ref="AF471:AF482" si="309">IF(AE471&gt;=(IF(S471="標準エリア",10000,14000)),(IF(S471="標準エリア",10000,14000)),AE471)</f>
        <v>0</v>
      </c>
      <c r="AG471" s="70">
        <f t="shared" ref="AG471:AG482" si="310">IF(AF471&gt;=R471,R471,AF471)</f>
        <v>0</v>
      </c>
    </row>
    <row r="472" spans="1:33" s="70" customFormat="1" ht="20.5" customHeight="1" x14ac:dyDescent="0.55000000000000004">
      <c r="A472" s="315"/>
      <c r="B472" s="101" t="s">
        <v>97</v>
      </c>
      <c r="C472" s="102" t="str">
        <f>IF('変更シート（２回目）'!D472=0,'変更シート（２回目）'!C472,'変更シート（２回目）'!D472)</f>
        <v/>
      </c>
      <c r="D472" s="301"/>
      <c r="E472" s="90"/>
      <c r="F472" s="102">
        <v>2</v>
      </c>
      <c r="G472" s="104"/>
      <c r="H472" s="105"/>
      <c r="I472" s="106">
        <f t="shared" si="299"/>
        <v>1</v>
      </c>
      <c r="J472" s="118" t="str">
        <f>IF('変更シート（２回目）'!L472="なし",'変更シート（２回目）'!J472,'変更シート（２回目）'!N472)</f>
        <v>【住宅手当】</v>
      </c>
      <c r="K472" s="107">
        <f>'変更シート（２回目）'!T472</f>
        <v>0</v>
      </c>
      <c r="L472" s="300" t="s">
        <v>108</v>
      </c>
      <c r="M472" s="333"/>
      <c r="N472" s="288" t="s">
        <v>20</v>
      </c>
      <c r="O472" s="289"/>
      <c r="P472" s="289"/>
      <c r="Q472" s="289"/>
      <c r="R472" s="289"/>
      <c r="S472" s="290" t="s">
        <v>17</v>
      </c>
      <c r="T472" s="107">
        <f>IF(L472="【あり】",IF(N472="【住宅手当】",AC472,IF(N472="【宿舎借上げ】",AG472,0)),K472)</f>
        <v>0</v>
      </c>
      <c r="U472" s="107">
        <f t="shared" si="300"/>
        <v>0</v>
      </c>
      <c r="V472" s="291"/>
      <c r="X472" s="70" t="str">
        <f t="shared" si="301"/>
        <v>【住宅手当】</v>
      </c>
      <c r="Y472" s="70">
        <f t="shared" si="302"/>
        <v>0.5</v>
      </c>
      <c r="Z472" s="70">
        <f t="shared" si="303"/>
        <v>0</v>
      </c>
      <c r="AA472" s="70">
        <f t="shared" si="304"/>
        <v>0</v>
      </c>
      <c r="AB472" s="77">
        <f t="shared" si="305"/>
        <v>0</v>
      </c>
      <c r="AC472" s="70">
        <f t="shared" si="306"/>
        <v>0</v>
      </c>
      <c r="AD472" s="77">
        <f t="shared" si="307"/>
        <v>0</v>
      </c>
      <c r="AE472" s="70">
        <f t="shared" si="308"/>
        <v>0</v>
      </c>
      <c r="AF472" s="70">
        <f t="shared" si="309"/>
        <v>0</v>
      </c>
      <c r="AG472" s="70">
        <f t="shared" si="310"/>
        <v>0</v>
      </c>
    </row>
    <row r="473" spans="1:33" s="70" customFormat="1" ht="20.5" customHeight="1" x14ac:dyDescent="0.55000000000000004">
      <c r="A473" s="315"/>
      <c r="B473" s="101" t="s">
        <v>106</v>
      </c>
      <c r="C473" s="103" t="str">
        <f>IF('変更シート（２回目）'!D473=0,'変更シート（２回目）'!C473,'変更シート（２回目）'!D473)</f>
        <v/>
      </c>
      <c r="D473" s="301"/>
      <c r="E473" s="89"/>
      <c r="F473" s="102">
        <v>3</v>
      </c>
      <c r="G473" s="104"/>
      <c r="H473" s="105"/>
      <c r="I473" s="106">
        <f t="shared" si="299"/>
        <v>1</v>
      </c>
      <c r="J473" s="118" t="str">
        <f>IF('変更シート（２回目）'!L473="なし",'変更シート（２回目）'!J473,'変更シート（２回目）'!N473)</f>
        <v>【住宅手当】</v>
      </c>
      <c r="K473" s="107">
        <f>'変更シート（２回目）'!T473</f>
        <v>0</v>
      </c>
      <c r="L473" s="300" t="s">
        <v>108</v>
      </c>
      <c r="M473" s="333"/>
      <c r="N473" s="288" t="s">
        <v>20</v>
      </c>
      <c r="O473" s="289"/>
      <c r="P473" s="289"/>
      <c r="Q473" s="289"/>
      <c r="R473" s="289"/>
      <c r="S473" s="290" t="s">
        <v>17</v>
      </c>
      <c r="T473" s="107">
        <f t="shared" ref="T473:T482" si="311">IF(L473="【あり】",IF(N473="【住宅手当】",AC473,IF(N473="【宿舎借上げ】",AG473,0)),K473)</f>
        <v>0</v>
      </c>
      <c r="U473" s="107">
        <f t="shared" si="300"/>
        <v>0</v>
      </c>
      <c r="V473" s="291"/>
      <c r="X473" s="70" t="str">
        <f t="shared" si="301"/>
        <v>【住宅手当】</v>
      </c>
      <c r="Y473" s="70">
        <f t="shared" si="302"/>
        <v>0.5</v>
      </c>
      <c r="Z473" s="70">
        <f t="shared" si="303"/>
        <v>0</v>
      </c>
      <c r="AA473" s="70">
        <f t="shared" si="304"/>
        <v>0</v>
      </c>
      <c r="AB473" s="77">
        <f t="shared" si="305"/>
        <v>0</v>
      </c>
      <c r="AC473" s="70">
        <f t="shared" si="306"/>
        <v>0</v>
      </c>
      <c r="AD473" s="77">
        <f t="shared" si="307"/>
        <v>0</v>
      </c>
      <c r="AE473" s="70">
        <f t="shared" si="308"/>
        <v>0</v>
      </c>
      <c r="AF473" s="70">
        <f t="shared" si="309"/>
        <v>0</v>
      </c>
      <c r="AG473" s="70">
        <f t="shared" si="310"/>
        <v>0</v>
      </c>
    </row>
    <row r="474" spans="1:33" s="70" customFormat="1" ht="20.5" customHeight="1" x14ac:dyDescent="0.55000000000000004">
      <c r="A474" s="315"/>
      <c r="B474" s="323" t="s">
        <v>101</v>
      </c>
      <c r="C474" s="347" t="str">
        <f>IF('変更シート（２回目）'!D474=0,'変更シート（２回目）'!C474,'変更シート（２回目）'!D474)</f>
        <v/>
      </c>
      <c r="D474" s="329"/>
      <c r="E474" s="90"/>
      <c r="F474" s="102">
        <v>4</v>
      </c>
      <c r="G474" s="104"/>
      <c r="H474" s="105"/>
      <c r="I474" s="106">
        <f t="shared" si="299"/>
        <v>1</v>
      </c>
      <c r="J474" s="118" t="str">
        <f>IF('変更シート（２回目）'!L474="なし",'変更シート（２回目）'!J474,'変更シート（２回目）'!N474)</f>
        <v>【住宅手当】</v>
      </c>
      <c r="K474" s="107">
        <f>'変更シート（２回目）'!T474</f>
        <v>0</v>
      </c>
      <c r="L474" s="300" t="s">
        <v>108</v>
      </c>
      <c r="M474" s="333"/>
      <c r="N474" s="288" t="s">
        <v>20</v>
      </c>
      <c r="O474" s="289"/>
      <c r="P474" s="289"/>
      <c r="Q474" s="289"/>
      <c r="R474" s="289"/>
      <c r="S474" s="290" t="s">
        <v>17</v>
      </c>
      <c r="T474" s="107">
        <f t="shared" si="311"/>
        <v>0</v>
      </c>
      <c r="U474" s="107">
        <f t="shared" si="300"/>
        <v>0</v>
      </c>
      <c r="V474" s="291"/>
      <c r="X474" s="70" t="str">
        <f t="shared" si="301"/>
        <v>【住宅手当】</v>
      </c>
      <c r="Y474" s="70">
        <f t="shared" si="302"/>
        <v>0.5</v>
      </c>
      <c r="Z474" s="70">
        <f t="shared" si="303"/>
        <v>0</v>
      </c>
      <c r="AA474" s="70">
        <f t="shared" si="304"/>
        <v>0</v>
      </c>
      <c r="AB474" s="77">
        <f t="shared" si="305"/>
        <v>0</v>
      </c>
      <c r="AC474" s="70">
        <f t="shared" si="306"/>
        <v>0</v>
      </c>
      <c r="AD474" s="77">
        <f t="shared" si="307"/>
        <v>0</v>
      </c>
      <c r="AE474" s="70">
        <f t="shared" si="308"/>
        <v>0</v>
      </c>
      <c r="AF474" s="70">
        <f t="shared" si="309"/>
        <v>0</v>
      </c>
      <c r="AG474" s="70">
        <f t="shared" si="310"/>
        <v>0</v>
      </c>
    </row>
    <row r="475" spans="1:33" s="70" customFormat="1" ht="20.5" customHeight="1" x14ac:dyDescent="0.55000000000000004">
      <c r="A475" s="315"/>
      <c r="B475" s="324"/>
      <c r="C475" s="348"/>
      <c r="D475" s="330"/>
      <c r="E475" s="89"/>
      <c r="F475" s="102">
        <v>5</v>
      </c>
      <c r="G475" s="104"/>
      <c r="H475" s="105"/>
      <c r="I475" s="106">
        <f t="shared" si="299"/>
        <v>1</v>
      </c>
      <c r="J475" s="118" t="str">
        <f>IF('変更シート（２回目）'!L475="なし",'変更シート（２回目）'!J475,'変更シート（２回目）'!N475)</f>
        <v>【住宅手当】</v>
      </c>
      <c r="K475" s="107">
        <f>'変更シート（２回目）'!T475</f>
        <v>0</v>
      </c>
      <c r="L475" s="300" t="s">
        <v>108</v>
      </c>
      <c r="M475" s="333"/>
      <c r="N475" s="288" t="s">
        <v>20</v>
      </c>
      <c r="O475" s="289"/>
      <c r="P475" s="289"/>
      <c r="Q475" s="289"/>
      <c r="R475" s="289"/>
      <c r="S475" s="290" t="s">
        <v>17</v>
      </c>
      <c r="T475" s="107">
        <f t="shared" si="311"/>
        <v>0</v>
      </c>
      <c r="U475" s="107">
        <f t="shared" si="300"/>
        <v>0</v>
      </c>
      <c r="V475" s="291"/>
      <c r="X475" s="70" t="str">
        <f t="shared" si="301"/>
        <v>【住宅手当】</v>
      </c>
      <c r="Y475" s="70">
        <f t="shared" si="302"/>
        <v>0.5</v>
      </c>
      <c r="Z475" s="70">
        <f t="shared" si="303"/>
        <v>0</v>
      </c>
      <c r="AA475" s="70">
        <f t="shared" si="304"/>
        <v>0</v>
      </c>
      <c r="AB475" s="77">
        <f t="shared" si="305"/>
        <v>0</v>
      </c>
      <c r="AC475" s="70">
        <f t="shared" si="306"/>
        <v>0</v>
      </c>
      <c r="AD475" s="77">
        <f t="shared" si="307"/>
        <v>0</v>
      </c>
      <c r="AE475" s="70">
        <f t="shared" si="308"/>
        <v>0</v>
      </c>
      <c r="AF475" s="70">
        <f t="shared" si="309"/>
        <v>0</v>
      </c>
      <c r="AG475" s="70">
        <f t="shared" si="310"/>
        <v>0</v>
      </c>
    </row>
    <row r="476" spans="1:33" s="70" customFormat="1" ht="20.5" customHeight="1" thickBot="1" x14ac:dyDescent="0.6">
      <c r="A476" s="315"/>
      <c r="B476" s="325"/>
      <c r="C476" s="349"/>
      <c r="D476" s="331"/>
      <c r="E476" s="90"/>
      <c r="F476" s="102">
        <v>6</v>
      </c>
      <c r="G476" s="104"/>
      <c r="H476" s="105"/>
      <c r="I476" s="106">
        <f t="shared" si="299"/>
        <v>1</v>
      </c>
      <c r="J476" s="118" t="str">
        <f>IF('変更シート（２回目）'!L476="なし",'変更シート（２回目）'!J476,'変更シート（２回目）'!N476)</f>
        <v>【住宅手当】</v>
      </c>
      <c r="K476" s="107">
        <f>'変更シート（２回目）'!T476</f>
        <v>0</v>
      </c>
      <c r="L476" s="300" t="s">
        <v>108</v>
      </c>
      <c r="M476" s="333"/>
      <c r="N476" s="288" t="s">
        <v>20</v>
      </c>
      <c r="O476" s="289"/>
      <c r="P476" s="289"/>
      <c r="Q476" s="289"/>
      <c r="R476" s="289"/>
      <c r="S476" s="290" t="s">
        <v>17</v>
      </c>
      <c r="T476" s="107">
        <f t="shared" si="311"/>
        <v>0</v>
      </c>
      <c r="U476" s="107">
        <f t="shared" si="300"/>
        <v>0</v>
      </c>
      <c r="V476" s="291"/>
      <c r="X476" s="70" t="str">
        <f t="shared" si="301"/>
        <v>【住宅手当】</v>
      </c>
      <c r="Y476" s="70">
        <f t="shared" si="302"/>
        <v>0.5</v>
      </c>
      <c r="Z476" s="70">
        <f t="shared" si="303"/>
        <v>0</v>
      </c>
      <c r="AA476" s="70">
        <f t="shared" si="304"/>
        <v>0</v>
      </c>
      <c r="AB476" s="77">
        <f t="shared" si="305"/>
        <v>0</v>
      </c>
      <c r="AC476" s="70">
        <f t="shared" si="306"/>
        <v>0</v>
      </c>
      <c r="AD476" s="77">
        <f t="shared" si="307"/>
        <v>0</v>
      </c>
      <c r="AE476" s="70">
        <f t="shared" si="308"/>
        <v>0</v>
      </c>
      <c r="AF476" s="70">
        <f t="shared" si="309"/>
        <v>0</v>
      </c>
      <c r="AG476" s="70">
        <f t="shared" si="310"/>
        <v>0</v>
      </c>
    </row>
    <row r="477" spans="1:33" s="70" customFormat="1" ht="20.5" customHeight="1" x14ac:dyDescent="0.55000000000000004">
      <c r="A477" s="338"/>
      <c r="B477" s="99"/>
      <c r="C477" s="99"/>
      <c r="D477" s="99"/>
      <c r="E477" s="97"/>
      <c r="F477" s="102">
        <v>7</v>
      </c>
      <c r="G477" s="104"/>
      <c r="H477" s="105"/>
      <c r="I477" s="106">
        <f t="shared" si="299"/>
        <v>1</v>
      </c>
      <c r="J477" s="118" t="str">
        <f>IF('変更シート（２回目）'!L477="なし",'変更シート（２回目）'!J477,'変更シート（２回目）'!N477)</f>
        <v>【住宅手当】</v>
      </c>
      <c r="K477" s="107">
        <f>'変更シート（２回目）'!T477</f>
        <v>0</v>
      </c>
      <c r="L477" s="300" t="s">
        <v>108</v>
      </c>
      <c r="M477" s="333"/>
      <c r="N477" s="288" t="s">
        <v>20</v>
      </c>
      <c r="O477" s="289"/>
      <c r="P477" s="289"/>
      <c r="Q477" s="289"/>
      <c r="R477" s="289"/>
      <c r="S477" s="290" t="s">
        <v>17</v>
      </c>
      <c r="T477" s="107">
        <f t="shared" si="311"/>
        <v>0</v>
      </c>
      <c r="U477" s="107">
        <f t="shared" si="300"/>
        <v>0</v>
      </c>
      <c r="V477" s="291"/>
      <c r="X477" s="70" t="str">
        <f t="shared" si="301"/>
        <v>【住宅手当】</v>
      </c>
      <c r="Y477" s="70">
        <f t="shared" si="302"/>
        <v>0.5</v>
      </c>
      <c r="Z477" s="70">
        <f t="shared" si="303"/>
        <v>0</v>
      </c>
      <c r="AA477" s="70">
        <f t="shared" si="304"/>
        <v>0</v>
      </c>
      <c r="AB477" s="77">
        <f t="shared" si="305"/>
        <v>0</v>
      </c>
      <c r="AC477" s="70">
        <f t="shared" si="306"/>
        <v>0</v>
      </c>
      <c r="AD477" s="77">
        <f t="shared" si="307"/>
        <v>0</v>
      </c>
      <c r="AE477" s="70">
        <f t="shared" si="308"/>
        <v>0</v>
      </c>
      <c r="AF477" s="70">
        <f t="shared" si="309"/>
        <v>0</v>
      </c>
      <c r="AG477" s="70">
        <f t="shared" si="310"/>
        <v>0</v>
      </c>
    </row>
    <row r="478" spans="1:33" s="70" customFormat="1" ht="20.5" customHeight="1" thickBot="1" x14ac:dyDescent="0.6">
      <c r="A478" s="338"/>
      <c r="B478" s="100"/>
      <c r="C478" s="100"/>
      <c r="D478" s="100"/>
      <c r="E478" s="98"/>
      <c r="F478" s="102">
        <v>8</v>
      </c>
      <c r="G478" s="104"/>
      <c r="H478" s="105"/>
      <c r="I478" s="106">
        <f t="shared" si="299"/>
        <v>1</v>
      </c>
      <c r="J478" s="118" t="str">
        <f>IF('変更シート（２回目）'!L478="なし",'変更シート（２回目）'!J478,'変更シート（２回目）'!N478)</f>
        <v>【住宅手当】</v>
      </c>
      <c r="K478" s="107">
        <f>'変更シート（２回目）'!T478</f>
        <v>0</v>
      </c>
      <c r="L478" s="300" t="s">
        <v>108</v>
      </c>
      <c r="M478" s="333"/>
      <c r="N478" s="288" t="s">
        <v>20</v>
      </c>
      <c r="O478" s="289"/>
      <c r="P478" s="289"/>
      <c r="Q478" s="289"/>
      <c r="R478" s="289"/>
      <c r="S478" s="290" t="s">
        <v>17</v>
      </c>
      <c r="T478" s="107">
        <f t="shared" si="311"/>
        <v>0</v>
      </c>
      <c r="U478" s="107">
        <f t="shared" si="300"/>
        <v>0</v>
      </c>
      <c r="V478" s="291"/>
      <c r="X478" s="70" t="str">
        <f t="shared" si="301"/>
        <v>【住宅手当】</v>
      </c>
      <c r="Y478" s="70">
        <f t="shared" si="302"/>
        <v>0.5</v>
      </c>
      <c r="Z478" s="70">
        <f t="shared" si="303"/>
        <v>0</v>
      </c>
      <c r="AA478" s="70">
        <f t="shared" si="304"/>
        <v>0</v>
      </c>
      <c r="AB478" s="77">
        <f t="shared" si="305"/>
        <v>0</v>
      </c>
      <c r="AC478" s="70">
        <f t="shared" si="306"/>
        <v>0</v>
      </c>
      <c r="AD478" s="77">
        <f t="shared" si="307"/>
        <v>0</v>
      </c>
      <c r="AE478" s="70">
        <f t="shared" si="308"/>
        <v>0</v>
      </c>
      <c r="AF478" s="70">
        <f t="shared" si="309"/>
        <v>0</v>
      </c>
      <c r="AG478" s="70">
        <f t="shared" si="310"/>
        <v>0</v>
      </c>
    </row>
    <row r="479" spans="1:33" s="70" customFormat="1" ht="20.5" customHeight="1" thickBot="1" x14ac:dyDescent="0.6">
      <c r="A479" s="315"/>
      <c r="B479" s="172" t="str">
        <f>IF(D472=0,C472,D472)</f>
        <v/>
      </c>
      <c r="C479" s="173" t="s">
        <v>164</v>
      </c>
      <c r="D479" s="174"/>
      <c r="E479" s="89"/>
      <c r="F479" s="102">
        <v>9</v>
      </c>
      <c r="G479" s="104"/>
      <c r="H479" s="105"/>
      <c r="I479" s="106">
        <f t="shared" si="299"/>
        <v>1</v>
      </c>
      <c r="J479" s="118" t="str">
        <f>IF('変更シート（２回目）'!L479="なし",'変更シート（２回目）'!J479,'変更シート（２回目）'!N479)</f>
        <v>【住宅手当】</v>
      </c>
      <c r="K479" s="107">
        <f>'変更シート（２回目）'!T479</f>
        <v>0</v>
      </c>
      <c r="L479" s="300" t="s">
        <v>108</v>
      </c>
      <c r="M479" s="333"/>
      <c r="N479" s="288" t="s">
        <v>20</v>
      </c>
      <c r="O479" s="289"/>
      <c r="P479" s="289"/>
      <c r="Q479" s="289"/>
      <c r="R479" s="289"/>
      <c r="S479" s="290" t="s">
        <v>17</v>
      </c>
      <c r="T479" s="107">
        <f t="shared" si="311"/>
        <v>0</v>
      </c>
      <c r="U479" s="107">
        <f t="shared" si="300"/>
        <v>0</v>
      </c>
      <c r="V479" s="291"/>
      <c r="X479" s="70" t="str">
        <f t="shared" si="301"/>
        <v>【住宅手当】</v>
      </c>
      <c r="Y479" s="70">
        <f t="shared" si="302"/>
        <v>0.5</v>
      </c>
      <c r="Z479" s="70">
        <f t="shared" si="303"/>
        <v>0</v>
      </c>
      <c r="AA479" s="70">
        <f t="shared" si="304"/>
        <v>0</v>
      </c>
      <c r="AB479" s="77">
        <f t="shared" si="305"/>
        <v>0</v>
      </c>
      <c r="AC479" s="70">
        <f t="shared" si="306"/>
        <v>0</v>
      </c>
      <c r="AD479" s="77">
        <f t="shared" si="307"/>
        <v>0</v>
      </c>
      <c r="AE479" s="70">
        <f t="shared" si="308"/>
        <v>0</v>
      </c>
      <c r="AF479" s="70">
        <f t="shared" si="309"/>
        <v>0</v>
      </c>
      <c r="AG479" s="70">
        <f t="shared" si="310"/>
        <v>0</v>
      </c>
    </row>
    <row r="480" spans="1:33" s="70" customFormat="1" ht="20.5" customHeight="1" thickBot="1" x14ac:dyDescent="0.6">
      <c r="A480" s="315"/>
      <c r="B480" s="174" t="s">
        <v>5</v>
      </c>
      <c r="C480" s="175">
        <f>'変更シート（２回目）'!D480</f>
        <v>12</v>
      </c>
      <c r="D480" s="176">
        <f>COUNTIF(X471:X482,"&lt;&gt;【補助対象外】")</f>
        <v>12</v>
      </c>
      <c r="E480" s="90"/>
      <c r="F480" s="102">
        <v>10</v>
      </c>
      <c r="G480" s="104"/>
      <c r="H480" s="105"/>
      <c r="I480" s="106">
        <f t="shared" si="299"/>
        <v>1</v>
      </c>
      <c r="J480" s="118" t="str">
        <f>IF('変更シート（２回目）'!L480="なし",'変更シート（２回目）'!J480,'変更シート（２回目）'!N480)</f>
        <v>【住宅手当】</v>
      </c>
      <c r="K480" s="107">
        <f>'変更シート（２回目）'!T480</f>
        <v>0</v>
      </c>
      <c r="L480" s="300" t="s">
        <v>108</v>
      </c>
      <c r="M480" s="333"/>
      <c r="N480" s="288" t="s">
        <v>20</v>
      </c>
      <c r="O480" s="289"/>
      <c r="P480" s="289"/>
      <c r="Q480" s="289"/>
      <c r="R480" s="289"/>
      <c r="S480" s="290" t="s">
        <v>17</v>
      </c>
      <c r="T480" s="107">
        <f t="shared" si="311"/>
        <v>0</v>
      </c>
      <c r="U480" s="107">
        <f t="shared" si="300"/>
        <v>0</v>
      </c>
      <c r="V480" s="291"/>
      <c r="X480" s="70" t="str">
        <f t="shared" si="301"/>
        <v>【住宅手当】</v>
      </c>
      <c r="Y480" s="70">
        <f t="shared" si="302"/>
        <v>0.5</v>
      </c>
      <c r="Z480" s="70">
        <f t="shared" si="303"/>
        <v>0</v>
      </c>
      <c r="AA480" s="70">
        <f t="shared" si="304"/>
        <v>0</v>
      </c>
      <c r="AB480" s="77">
        <f t="shared" si="305"/>
        <v>0</v>
      </c>
      <c r="AC480" s="70">
        <f t="shared" si="306"/>
        <v>0</v>
      </c>
      <c r="AD480" s="77">
        <f t="shared" si="307"/>
        <v>0</v>
      </c>
      <c r="AE480" s="70">
        <f t="shared" si="308"/>
        <v>0</v>
      </c>
      <c r="AF480" s="70">
        <f t="shared" si="309"/>
        <v>0</v>
      </c>
      <c r="AG480" s="70">
        <f t="shared" si="310"/>
        <v>0</v>
      </c>
    </row>
    <row r="481" spans="1:33" s="70" customFormat="1" ht="20.5" customHeight="1" thickBot="1" x14ac:dyDescent="0.6">
      <c r="A481" s="315"/>
      <c r="B481" s="89" t="s">
        <v>114</v>
      </c>
      <c r="C481" s="182">
        <f>ROUNDDOWN(SUM(K471:K482),-3)</f>
        <v>0</v>
      </c>
      <c r="D481" s="177">
        <f>ROUNDDOWN(SUM(T471:T482),-3)</f>
        <v>0</v>
      </c>
      <c r="E481" s="89"/>
      <c r="F481" s="102">
        <v>11</v>
      </c>
      <c r="G481" s="104"/>
      <c r="H481" s="105"/>
      <c r="I481" s="106">
        <f t="shared" si="299"/>
        <v>1</v>
      </c>
      <c r="J481" s="118" t="str">
        <f>IF('変更シート（２回目）'!L481="なし",'変更シート（２回目）'!J481,'変更シート（２回目）'!N481)</f>
        <v>【住宅手当】</v>
      </c>
      <c r="K481" s="107">
        <f>'変更シート（２回目）'!T481</f>
        <v>0</v>
      </c>
      <c r="L481" s="300" t="s">
        <v>108</v>
      </c>
      <c r="M481" s="333"/>
      <c r="N481" s="288" t="s">
        <v>20</v>
      </c>
      <c r="O481" s="289"/>
      <c r="P481" s="289"/>
      <c r="Q481" s="289"/>
      <c r="R481" s="289"/>
      <c r="S481" s="290" t="s">
        <v>17</v>
      </c>
      <c r="T481" s="107">
        <f t="shared" si="311"/>
        <v>0</v>
      </c>
      <c r="U481" s="107">
        <f t="shared" si="300"/>
        <v>0</v>
      </c>
      <c r="V481" s="291"/>
      <c r="X481" s="70" t="str">
        <f t="shared" si="301"/>
        <v>【住宅手当】</v>
      </c>
      <c r="Y481" s="70">
        <f t="shared" si="302"/>
        <v>0.5</v>
      </c>
      <c r="Z481" s="70">
        <f t="shared" si="303"/>
        <v>0</v>
      </c>
      <c r="AA481" s="70">
        <f t="shared" si="304"/>
        <v>0</v>
      </c>
      <c r="AB481" s="77">
        <f t="shared" si="305"/>
        <v>0</v>
      </c>
      <c r="AC481" s="70">
        <f t="shared" si="306"/>
        <v>0</v>
      </c>
      <c r="AD481" s="77">
        <f t="shared" si="307"/>
        <v>0</v>
      </c>
      <c r="AE481" s="70">
        <f t="shared" si="308"/>
        <v>0</v>
      </c>
      <c r="AF481" s="70">
        <f t="shared" si="309"/>
        <v>0</v>
      </c>
      <c r="AG481" s="70">
        <f t="shared" si="310"/>
        <v>0</v>
      </c>
    </row>
    <row r="482" spans="1:33" s="70" customFormat="1" ht="20.5" customHeight="1" thickBot="1" x14ac:dyDescent="0.6">
      <c r="A482" s="315"/>
      <c r="B482" s="183" t="s">
        <v>115</v>
      </c>
      <c r="C482" s="178"/>
      <c r="D482" s="179">
        <f>D481-C481</f>
        <v>0</v>
      </c>
      <c r="E482" s="90"/>
      <c r="F482" s="108">
        <v>12</v>
      </c>
      <c r="G482" s="109"/>
      <c r="H482" s="110"/>
      <c r="I482" s="111">
        <f t="shared" si="299"/>
        <v>1</v>
      </c>
      <c r="J482" s="120" t="str">
        <f>IF('変更シート（２回目）'!L482="なし",'変更シート（２回目）'!J482,'変更シート（２回目）'!N482)</f>
        <v>【住宅手当】</v>
      </c>
      <c r="K482" s="112">
        <f>'変更シート（２回目）'!T482</f>
        <v>0</v>
      </c>
      <c r="L482" s="303" t="s">
        <v>108</v>
      </c>
      <c r="M482" s="334"/>
      <c r="N482" s="295" t="s">
        <v>20</v>
      </c>
      <c r="O482" s="296"/>
      <c r="P482" s="296"/>
      <c r="Q482" s="296"/>
      <c r="R482" s="296"/>
      <c r="S482" s="297" t="s">
        <v>17</v>
      </c>
      <c r="T482" s="112">
        <f t="shared" si="311"/>
        <v>0</v>
      </c>
      <c r="U482" s="112">
        <f t="shared" si="300"/>
        <v>0</v>
      </c>
      <c r="V482" s="298"/>
      <c r="X482" s="70" t="str">
        <f t="shared" si="301"/>
        <v>【住宅手当】</v>
      </c>
      <c r="Y482" s="70">
        <f t="shared" si="302"/>
        <v>0.5</v>
      </c>
      <c r="Z482" s="70">
        <f t="shared" si="303"/>
        <v>0</v>
      </c>
      <c r="AA482" s="70">
        <f t="shared" si="304"/>
        <v>0</v>
      </c>
      <c r="AB482" s="77">
        <f t="shared" si="305"/>
        <v>0</v>
      </c>
      <c r="AC482" s="70">
        <f t="shared" si="306"/>
        <v>0</v>
      </c>
      <c r="AD482" s="77">
        <f t="shared" si="307"/>
        <v>0</v>
      </c>
      <c r="AE482" s="70">
        <f t="shared" si="308"/>
        <v>0</v>
      </c>
      <c r="AF482" s="70">
        <f t="shared" si="309"/>
        <v>0</v>
      </c>
      <c r="AG482" s="70">
        <f t="shared" si="310"/>
        <v>0</v>
      </c>
    </row>
    <row r="483" spans="1:33" s="70" customFormat="1" ht="3.65" customHeight="1" x14ac:dyDescent="0.55000000000000004">
      <c r="A483" s="147"/>
      <c r="B483" s="91"/>
      <c r="C483" s="71"/>
      <c r="D483" s="151"/>
      <c r="E483" s="92"/>
      <c r="F483" s="71"/>
      <c r="G483" s="93"/>
      <c r="H483" s="93"/>
      <c r="I483" s="94"/>
      <c r="J483" s="156"/>
      <c r="K483" s="95"/>
      <c r="L483" s="156"/>
      <c r="M483" s="157"/>
      <c r="N483" s="267"/>
      <c r="O483" s="268"/>
      <c r="P483" s="268"/>
      <c r="Q483" s="268"/>
      <c r="R483" s="268"/>
      <c r="S483" s="267"/>
      <c r="T483" s="95"/>
      <c r="U483" s="95"/>
      <c r="V483" s="96"/>
      <c r="AB483" s="77"/>
      <c r="AD483" s="77"/>
    </row>
    <row r="484" spans="1:33" s="70" customFormat="1" ht="3.65" customHeight="1" x14ac:dyDescent="0.55000000000000004">
      <c r="A484" s="147"/>
      <c r="B484" s="91"/>
      <c r="C484" s="71"/>
      <c r="D484" s="151"/>
      <c r="E484" s="92"/>
      <c r="F484" s="71"/>
      <c r="G484" s="93"/>
      <c r="H484" s="93"/>
      <c r="I484" s="94"/>
      <c r="J484" s="156"/>
      <c r="K484" s="95"/>
      <c r="L484" s="156"/>
      <c r="M484" s="157"/>
      <c r="N484" s="267"/>
      <c r="O484" s="268"/>
      <c r="P484" s="268"/>
      <c r="Q484" s="268"/>
      <c r="R484" s="268"/>
      <c r="S484" s="267"/>
      <c r="T484" s="95"/>
      <c r="U484" s="95"/>
      <c r="V484" s="96"/>
      <c r="AB484" s="77"/>
      <c r="AD484" s="77"/>
    </row>
    <row r="485" spans="1:33" s="70" customFormat="1" ht="3.65" customHeight="1" thickBot="1" x14ac:dyDescent="0.6">
      <c r="A485" s="147"/>
      <c r="B485" s="91"/>
      <c r="C485" s="71"/>
      <c r="D485" s="151"/>
      <c r="E485" s="92"/>
      <c r="F485" s="71"/>
      <c r="G485" s="93"/>
      <c r="H485" s="93"/>
      <c r="I485" s="94"/>
      <c r="J485" s="156"/>
      <c r="K485" s="95"/>
      <c r="L485" s="156"/>
      <c r="M485" s="157"/>
      <c r="N485" s="267"/>
      <c r="O485" s="268"/>
      <c r="P485" s="268"/>
      <c r="Q485" s="268"/>
      <c r="R485" s="268"/>
      <c r="S485" s="267"/>
      <c r="T485" s="95"/>
      <c r="U485" s="95"/>
      <c r="V485" s="96"/>
      <c r="AB485" s="77"/>
      <c r="AD485" s="77"/>
    </row>
    <row r="486" spans="1:33" s="70" customFormat="1" ht="3.65" customHeight="1" x14ac:dyDescent="0.55000000000000004">
      <c r="A486" s="147"/>
      <c r="B486" s="162"/>
      <c r="C486" s="164"/>
      <c r="D486" s="161"/>
      <c r="E486" s="163"/>
      <c r="F486" s="164"/>
      <c r="G486" s="165"/>
      <c r="H486" s="165"/>
      <c r="I486" s="166"/>
      <c r="J486" s="180"/>
      <c r="K486" s="167"/>
      <c r="L486" s="180"/>
      <c r="M486" s="181"/>
      <c r="N486" s="269"/>
      <c r="O486" s="270"/>
      <c r="P486" s="270"/>
      <c r="Q486" s="270"/>
      <c r="R486" s="270"/>
      <c r="S486" s="269"/>
      <c r="T486" s="167"/>
      <c r="U486" s="167"/>
      <c r="V486" s="168"/>
      <c r="AB486" s="77"/>
      <c r="AD486" s="77"/>
    </row>
    <row r="487" spans="1:33" s="70" customFormat="1" ht="3.65" customHeight="1" x14ac:dyDescent="0.55000000000000004">
      <c r="A487" s="147"/>
      <c r="B487" s="91"/>
      <c r="C487" s="71"/>
      <c r="D487" s="151"/>
      <c r="E487" s="92"/>
      <c r="F487" s="71"/>
      <c r="G487" s="93"/>
      <c r="H487" s="93"/>
      <c r="I487" s="94"/>
      <c r="J487" s="156"/>
      <c r="K487" s="95"/>
      <c r="L487" s="156"/>
      <c r="M487" s="157"/>
      <c r="N487" s="267"/>
      <c r="O487" s="268"/>
      <c r="P487" s="268"/>
      <c r="Q487" s="268"/>
      <c r="R487" s="268"/>
      <c r="S487" s="267"/>
      <c r="T487" s="95"/>
      <c r="U487" s="95"/>
      <c r="V487" s="96"/>
      <c r="AB487" s="77"/>
      <c r="AD487" s="77"/>
    </row>
    <row r="488" spans="1:33" s="70" customFormat="1" ht="3.65" customHeight="1" x14ac:dyDescent="0.55000000000000004">
      <c r="A488" s="147"/>
      <c r="B488" s="91"/>
      <c r="C488" s="71"/>
      <c r="D488" s="151"/>
      <c r="E488" s="92"/>
      <c r="F488" s="71"/>
      <c r="G488" s="93"/>
      <c r="H488" s="93"/>
      <c r="I488" s="94"/>
      <c r="J488" s="156"/>
      <c r="K488" s="95"/>
      <c r="L488" s="156"/>
      <c r="M488" s="157"/>
      <c r="N488" s="267"/>
      <c r="O488" s="268"/>
      <c r="P488" s="268"/>
      <c r="Q488" s="268"/>
      <c r="R488" s="268"/>
      <c r="S488" s="267"/>
      <c r="T488" s="95"/>
      <c r="U488" s="95"/>
      <c r="V488" s="96"/>
      <c r="AB488" s="77"/>
      <c r="AD488" s="77"/>
    </row>
    <row r="489" spans="1:33" ht="20" thickBot="1" x14ac:dyDescent="0.5">
      <c r="B489" s="6"/>
      <c r="C489" s="6"/>
      <c r="D489" s="122" t="str">
        <f>'変更シート（２回目）'!D489</f>
        <v>25人目</v>
      </c>
      <c r="E489" s="6"/>
      <c r="F489" s="6"/>
      <c r="N489" s="155"/>
      <c r="O489" s="154"/>
      <c r="P489" s="154"/>
      <c r="Q489" s="154"/>
      <c r="R489" s="154"/>
      <c r="S489" s="154"/>
      <c r="T489" s="154"/>
      <c r="U489" s="154"/>
      <c r="V489" s="155"/>
    </row>
    <row r="490" spans="1:33" s="70" customFormat="1" ht="48" customHeight="1" thickBot="1" x14ac:dyDescent="0.6">
      <c r="A490" s="78"/>
      <c r="B490" s="83" t="s">
        <v>94</v>
      </c>
      <c r="C490" s="83" t="s">
        <v>105</v>
      </c>
      <c r="D490" s="114" t="s">
        <v>107</v>
      </c>
      <c r="E490" s="88"/>
      <c r="F490" s="83" t="s">
        <v>93</v>
      </c>
      <c r="G490" s="84" t="s">
        <v>66</v>
      </c>
      <c r="H490" s="84" t="s">
        <v>67</v>
      </c>
      <c r="I490" s="81" t="s">
        <v>73</v>
      </c>
      <c r="J490" s="116" t="s">
        <v>173</v>
      </c>
      <c r="K490" s="116" t="s">
        <v>171</v>
      </c>
      <c r="L490" s="116" t="s">
        <v>109</v>
      </c>
      <c r="M490" s="116"/>
      <c r="N490" s="84" t="s">
        <v>75</v>
      </c>
      <c r="O490" s="84" t="s">
        <v>69</v>
      </c>
      <c r="P490" s="84" t="s">
        <v>68</v>
      </c>
      <c r="Q490" s="84" t="s">
        <v>70</v>
      </c>
      <c r="R490" s="84" t="s">
        <v>71</v>
      </c>
      <c r="S490" s="84" t="s">
        <v>15</v>
      </c>
      <c r="T490" s="121" t="s">
        <v>113</v>
      </c>
      <c r="U490" s="80" t="s">
        <v>74</v>
      </c>
      <c r="V490" s="69" t="s">
        <v>116</v>
      </c>
      <c r="Y490" s="70" t="s">
        <v>54</v>
      </c>
      <c r="Z490" s="70" t="s">
        <v>79</v>
      </c>
      <c r="AA490" s="70" t="s">
        <v>56</v>
      </c>
      <c r="AB490" s="70" t="s">
        <v>57</v>
      </c>
      <c r="AC490" s="71" t="s">
        <v>58</v>
      </c>
      <c r="AD490" s="70" t="s">
        <v>59</v>
      </c>
      <c r="AE490" s="70" t="s">
        <v>60</v>
      </c>
      <c r="AF490" s="70" t="s">
        <v>61</v>
      </c>
      <c r="AG490" s="70" t="s">
        <v>62</v>
      </c>
    </row>
    <row r="491" spans="1:33" s="70" customFormat="1" ht="20.5" customHeight="1" x14ac:dyDescent="0.55000000000000004">
      <c r="A491" s="315"/>
      <c r="B491" s="72" t="s">
        <v>96</v>
      </c>
      <c r="C491" s="184" t="str">
        <f>IF('変更シート（２回目）'!D491=0,'変更シート（２回目）'!C491,'変更シート（２回目）'!D491)</f>
        <v/>
      </c>
      <c r="D491" s="304"/>
      <c r="E491" s="89"/>
      <c r="F491" s="87">
        <v>1</v>
      </c>
      <c r="G491" s="73"/>
      <c r="H491" s="74"/>
      <c r="I491" s="75">
        <f t="shared" ref="I491:I502" si="312">IF(H491-G491+1&lt;10,IF(H491-G491+1&gt;0,H491-G491+1,"✕"),"✕")</f>
        <v>1</v>
      </c>
      <c r="J491" s="119" t="str">
        <f>IF('変更シート（２回目）'!L491="なし",'変更シート（２回目）'!J491,'変更シート（２回目）'!N491)</f>
        <v>【住宅手当】</v>
      </c>
      <c r="K491" s="117">
        <f>'変更シート（２回目）'!T491</f>
        <v>0</v>
      </c>
      <c r="L491" s="300" t="s">
        <v>108</v>
      </c>
      <c r="M491" s="332" t="s">
        <v>110</v>
      </c>
      <c r="N491" s="283" t="s">
        <v>20</v>
      </c>
      <c r="O491" s="284"/>
      <c r="P491" s="284"/>
      <c r="Q491" s="284"/>
      <c r="R491" s="284"/>
      <c r="S491" s="285" t="s">
        <v>17</v>
      </c>
      <c r="T491" s="76">
        <f>IF(L491="【あり】",IF(N491="【住宅手当】",AC491,IF(N491="【宿舎借上げ】",AG491,0)),K491)</f>
        <v>0</v>
      </c>
      <c r="U491" s="76">
        <f t="shared" ref="U491:U502" si="313">I491*T491</f>
        <v>0</v>
      </c>
      <c r="V491" s="286"/>
      <c r="X491" s="70" t="str">
        <f t="shared" ref="X491:X502" si="314">IF(L491="【あり】",N491,J491)</f>
        <v>【住宅手当】</v>
      </c>
      <c r="Y491" s="70">
        <f t="shared" ref="Y491:Y502" si="315">IF(S491="標準エリア",1/2,(IF(S491="加算エリア",2/3,0)))</f>
        <v>0.5</v>
      </c>
      <c r="Z491" s="70">
        <f t="shared" ref="Z491:Z502" si="316">P491*Y491</f>
        <v>0</v>
      </c>
      <c r="AA491" s="70">
        <f t="shared" ref="AA491:AA502" si="317">IF(Z491&gt;=(IF(S491="標準エリア",10000,IF(S491="加算エリア",14000,0))),IF(S491="標準エリア",10000,IF(S491="加算エリア",14000,0)),Z491)</f>
        <v>0</v>
      </c>
      <c r="AB491" s="77">
        <f t="shared" ref="AB491:AB502" si="318">O491-P491</f>
        <v>0</v>
      </c>
      <c r="AC491" s="70">
        <f t="shared" ref="AC491:AC502" si="319">IF(AA491&gt;=AB491,AB491,AA491)</f>
        <v>0</v>
      </c>
      <c r="AD491" s="77">
        <f t="shared" ref="AD491:AD502" si="320">Q491-R491</f>
        <v>0</v>
      </c>
      <c r="AE491" s="70">
        <f t="shared" ref="AE491:AE502" si="321">AD491*Y491</f>
        <v>0</v>
      </c>
      <c r="AF491" s="70">
        <f t="shared" ref="AF491:AF502" si="322">IF(AE491&gt;=(IF(S491="標準エリア",10000,14000)),(IF(S491="標準エリア",10000,14000)),AE491)</f>
        <v>0</v>
      </c>
      <c r="AG491" s="70">
        <f t="shared" ref="AG491:AG502" si="323">IF(AF491&gt;=R491,R491,AF491)</f>
        <v>0</v>
      </c>
    </row>
    <row r="492" spans="1:33" s="70" customFormat="1" ht="20.5" customHeight="1" x14ac:dyDescent="0.55000000000000004">
      <c r="A492" s="315"/>
      <c r="B492" s="101" t="s">
        <v>97</v>
      </c>
      <c r="C492" s="102" t="str">
        <f>IF('変更シート（２回目）'!D492=0,'変更シート（２回目）'!C492,'変更シート（２回目）'!D492)</f>
        <v/>
      </c>
      <c r="D492" s="301"/>
      <c r="E492" s="90"/>
      <c r="F492" s="102">
        <v>2</v>
      </c>
      <c r="G492" s="104"/>
      <c r="H492" s="105"/>
      <c r="I492" s="106">
        <f t="shared" si="312"/>
        <v>1</v>
      </c>
      <c r="J492" s="118" t="str">
        <f>IF('変更シート（２回目）'!L492="なし",'変更シート（２回目）'!J492,'変更シート（２回目）'!N492)</f>
        <v>【住宅手当】</v>
      </c>
      <c r="K492" s="107">
        <f>'変更シート（２回目）'!T492</f>
        <v>0</v>
      </c>
      <c r="L492" s="300" t="s">
        <v>108</v>
      </c>
      <c r="M492" s="333"/>
      <c r="N492" s="288" t="s">
        <v>20</v>
      </c>
      <c r="O492" s="289"/>
      <c r="P492" s="289"/>
      <c r="Q492" s="289"/>
      <c r="R492" s="289"/>
      <c r="S492" s="290" t="s">
        <v>17</v>
      </c>
      <c r="T492" s="107">
        <f>IF(L492="【あり】",IF(N492="【住宅手当】",AC492,IF(N492="【宿舎借上げ】",AG492,0)),K492)</f>
        <v>0</v>
      </c>
      <c r="U492" s="107">
        <f t="shared" si="313"/>
        <v>0</v>
      </c>
      <c r="V492" s="291"/>
      <c r="X492" s="70" t="str">
        <f t="shared" si="314"/>
        <v>【住宅手当】</v>
      </c>
      <c r="Y492" s="70">
        <f t="shared" si="315"/>
        <v>0.5</v>
      </c>
      <c r="Z492" s="70">
        <f t="shared" si="316"/>
        <v>0</v>
      </c>
      <c r="AA492" s="70">
        <f t="shared" si="317"/>
        <v>0</v>
      </c>
      <c r="AB492" s="77">
        <f t="shared" si="318"/>
        <v>0</v>
      </c>
      <c r="AC492" s="70">
        <f t="shared" si="319"/>
        <v>0</v>
      </c>
      <c r="AD492" s="77">
        <f t="shared" si="320"/>
        <v>0</v>
      </c>
      <c r="AE492" s="70">
        <f t="shared" si="321"/>
        <v>0</v>
      </c>
      <c r="AF492" s="70">
        <f t="shared" si="322"/>
        <v>0</v>
      </c>
      <c r="AG492" s="70">
        <f t="shared" si="323"/>
        <v>0</v>
      </c>
    </row>
    <row r="493" spans="1:33" s="70" customFormat="1" ht="20.5" customHeight="1" x14ac:dyDescent="0.55000000000000004">
      <c r="A493" s="315"/>
      <c r="B493" s="101" t="s">
        <v>106</v>
      </c>
      <c r="C493" s="103" t="str">
        <f>IF('変更シート（２回目）'!D493=0,'変更シート（２回目）'!C493,'変更シート（２回目）'!D493)</f>
        <v/>
      </c>
      <c r="D493" s="301"/>
      <c r="E493" s="89"/>
      <c r="F493" s="102">
        <v>3</v>
      </c>
      <c r="G493" s="104"/>
      <c r="H493" s="105"/>
      <c r="I493" s="106">
        <f t="shared" si="312"/>
        <v>1</v>
      </c>
      <c r="J493" s="118" t="str">
        <f>IF('変更シート（２回目）'!L493="なし",'変更シート（２回目）'!J493,'変更シート（２回目）'!N493)</f>
        <v>【住宅手当】</v>
      </c>
      <c r="K493" s="107">
        <f>'変更シート（２回目）'!T493</f>
        <v>0</v>
      </c>
      <c r="L493" s="300" t="s">
        <v>108</v>
      </c>
      <c r="M493" s="333"/>
      <c r="N493" s="288" t="s">
        <v>20</v>
      </c>
      <c r="O493" s="289"/>
      <c r="P493" s="289"/>
      <c r="Q493" s="289"/>
      <c r="R493" s="289"/>
      <c r="S493" s="290" t="s">
        <v>17</v>
      </c>
      <c r="T493" s="107">
        <f t="shared" ref="T493:T502" si="324">IF(L493="【あり】",IF(N493="【住宅手当】",AC493,IF(N493="【宿舎借上げ】",AG493,0)),K493)</f>
        <v>0</v>
      </c>
      <c r="U493" s="107">
        <f t="shared" si="313"/>
        <v>0</v>
      </c>
      <c r="V493" s="291"/>
      <c r="X493" s="70" t="str">
        <f t="shared" si="314"/>
        <v>【住宅手当】</v>
      </c>
      <c r="Y493" s="70">
        <f t="shared" si="315"/>
        <v>0.5</v>
      </c>
      <c r="Z493" s="70">
        <f t="shared" si="316"/>
        <v>0</v>
      </c>
      <c r="AA493" s="70">
        <f t="shared" si="317"/>
        <v>0</v>
      </c>
      <c r="AB493" s="77">
        <f t="shared" si="318"/>
        <v>0</v>
      </c>
      <c r="AC493" s="70">
        <f t="shared" si="319"/>
        <v>0</v>
      </c>
      <c r="AD493" s="77">
        <f t="shared" si="320"/>
        <v>0</v>
      </c>
      <c r="AE493" s="70">
        <f t="shared" si="321"/>
        <v>0</v>
      </c>
      <c r="AF493" s="70">
        <f t="shared" si="322"/>
        <v>0</v>
      </c>
      <c r="AG493" s="70">
        <f t="shared" si="323"/>
        <v>0</v>
      </c>
    </row>
    <row r="494" spans="1:33" s="70" customFormat="1" ht="20.5" customHeight="1" x14ac:dyDescent="0.55000000000000004">
      <c r="A494" s="315"/>
      <c r="B494" s="323" t="s">
        <v>101</v>
      </c>
      <c r="C494" s="347" t="str">
        <f>IF('変更シート（２回目）'!D494=0,'変更シート（２回目）'!C494,'変更シート（２回目）'!D494)</f>
        <v/>
      </c>
      <c r="D494" s="329"/>
      <c r="E494" s="90"/>
      <c r="F494" s="102">
        <v>4</v>
      </c>
      <c r="G494" s="104"/>
      <c r="H494" s="105"/>
      <c r="I494" s="106">
        <f t="shared" si="312"/>
        <v>1</v>
      </c>
      <c r="J494" s="118" t="str">
        <f>IF('変更シート（２回目）'!L494="なし",'変更シート（２回目）'!J494,'変更シート（２回目）'!N494)</f>
        <v>【住宅手当】</v>
      </c>
      <c r="K494" s="107">
        <f>'変更シート（２回目）'!T494</f>
        <v>0</v>
      </c>
      <c r="L494" s="300" t="s">
        <v>108</v>
      </c>
      <c r="M494" s="333"/>
      <c r="N494" s="288" t="s">
        <v>20</v>
      </c>
      <c r="O494" s="289"/>
      <c r="P494" s="289"/>
      <c r="Q494" s="289"/>
      <c r="R494" s="289"/>
      <c r="S494" s="290" t="s">
        <v>17</v>
      </c>
      <c r="T494" s="107">
        <f t="shared" si="324"/>
        <v>0</v>
      </c>
      <c r="U494" s="107">
        <f t="shared" si="313"/>
        <v>0</v>
      </c>
      <c r="V494" s="291"/>
      <c r="X494" s="70" t="str">
        <f t="shared" si="314"/>
        <v>【住宅手当】</v>
      </c>
      <c r="Y494" s="70">
        <f t="shared" si="315"/>
        <v>0.5</v>
      </c>
      <c r="Z494" s="70">
        <f t="shared" si="316"/>
        <v>0</v>
      </c>
      <c r="AA494" s="70">
        <f t="shared" si="317"/>
        <v>0</v>
      </c>
      <c r="AB494" s="77">
        <f t="shared" si="318"/>
        <v>0</v>
      </c>
      <c r="AC494" s="70">
        <f t="shared" si="319"/>
        <v>0</v>
      </c>
      <c r="AD494" s="77">
        <f t="shared" si="320"/>
        <v>0</v>
      </c>
      <c r="AE494" s="70">
        <f t="shared" si="321"/>
        <v>0</v>
      </c>
      <c r="AF494" s="70">
        <f t="shared" si="322"/>
        <v>0</v>
      </c>
      <c r="AG494" s="70">
        <f t="shared" si="323"/>
        <v>0</v>
      </c>
    </row>
    <row r="495" spans="1:33" s="70" customFormat="1" ht="20.5" customHeight="1" x14ac:dyDescent="0.55000000000000004">
      <c r="A495" s="315"/>
      <c r="B495" s="324"/>
      <c r="C495" s="348"/>
      <c r="D495" s="330"/>
      <c r="E495" s="89"/>
      <c r="F495" s="102">
        <v>5</v>
      </c>
      <c r="G495" s="104"/>
      <c r="H495" s="105"/>
      <c r="I495" s="106">
        <f t="shared" si="312"/>
        <v>1</v>
      </c>
      <c r="J495" s="118" t="str">
        <f>IF('変更シート（２回目）'!L495="なし",'変更シート（２回目）'!J495,'変更シート（２回目）'!N495)</f>
        <v>【住宅手当】</v>
      </c>
      <c r="K495" s="107">
        <f>'変更シート（２回目）'!T495</f>
        <v>0</v>
      </c>
      <c r="L495" s="300" t="s">
        <v>108</v>
      </c>
      <c r="M495" s="333"/>
      <c r="N495" s="288" t="s">
        <v>20</v>
      </c>
      <c r="O495" s="289"/>
      <c r="P495" s="289"/>
      <c r="Q495" s="289"/>
      <c r="R495" s="289"/>
      <c r="S495" s="290" t="s">
        <v>17</v>
      </c>
      <c r="T495" s="107">
        <f t="shared" si="324"/>
        <v>0</v>
      </c>
      <c r="U495" s="107">
        <f t="shared" si="313"/>
        <v>0</v>
      </c>
      <c r="V495" s="291"/>
      <c r="X495" s="70" t="str">
        <f t="shared" si="314"/>
        <v>【住宅手当】</v>
      </c>
      <c r="Y495" s="70">
        <f t="shared" si="315"/>
        <v>0.5</v>
      </c>
      <c r="Z495" s="70">
        <f t="shared" si="316"/>
        <v>0</v>
      </c>
      <c r="AA495" s="70">
        <f t="shared" si="317"/>
        <v>0</v>
      </c>
      <c r="AB495" s="77">
        <f t="shared" si="318"/>
        <v>0</v>
      </c>
      <c r="AC495" s="70">
        <f t="shared" si="319"/>
        <v>0</v>
      </c>
      <c r="AD495" s="77">
        <f t="shared" si="320"/>
        <v>0</v>
      </c>
      <c r="AE495" s="70">
        <f t="shared" si="321"/>
        <v>0</v>
      </c>
      <c r="AF495" s="70">
        <f t="shared" si="322"/>
        <v>0</v>
      </c>
      <c r="AG495" s="70">
        <f t="shared" si="323"/>
        <v>0</v>
      </c>
    </row>
    <row r="496" spans="1:33" s="70" customFormat="1" ht="20.5" customHeight="1" thickBot="1" x14ac:dyDescent="0.6">
      <c r="A496" s="315"/>
      <c r="B496" s="325"/>
      <c r="C496" s="349"/>
      <c r="D496" s="331"/>
      <c r="E496" s="90"/>
      <c r="F496" s="102">
        <v>6</v>
      </c>
      <c r="G496" s="104"/>
      <c r="H496" s="105"/>
      <c r="I496" s="106">
        <f t="shared" si="312"/>
        <v>1</v>
      </c>
      <c r="J496" s="118" t="str">
        <f>IF('変更シート（２回目）'!L496="なし",'変更シート（２回目）'!J496,'変更シート（２回目）'!N496)</f>
        <v>【住宅手当】</v>
      </c>
      <c r="K496" s="107">
        <f>'変更シート（２回目）'!T496</f>
        <v>0</v>
      </c>
      <c r="L496" s="300" t="s">
        <v>108</v>
      </c>
      <c r="M496" s="333"/>
      <c r="N496" s="288" t="s">
        <v>20</v>
      </c>
      <c r="O496" s="289"/>
      <c r="P496" s="289"/>
      <c r="Q496" s="289"/>
      <c r="R496" s="289"/>
      <c r="S496" s="290" t="s">
        <v>17</v>
      </c>
      <c r="T496" s="107">
        <f t="shared" si="324"/>
        <v>0</v>
      </c>
      <c r="U496" s="107">
        <f t="shared" si="313"/>
        <v>0</v>
      </c>
      <c r="V496" s="291"/>
      <c r="X496" s="70" t="str">
        <f t="shared" si="314"/>
        <v>【住宅手当】</v>
      </c>
      <c r="Y496" s="70">
        <f t="shared" si="315"/>
        <v>0.5</v>
      </c>
      <c r="Z496" s="70">
        <f t="shared" si="316"/>
        <v>0</v>
      </c>
      <c r="AA496" s="70">
        <f t="shared" si="317"/>
        <v>0</v>
      </c>
      <c r="AB496" s="77">
        <f t="shared" si="318"/>
        <v>0</v>
      </c>
      <c r="AC496" s="70">
        <f t="shared" si="319"/>
        <v>0</v>
      </c>
      <c r="AD496" s="77">
        <f t="shared" si="320"/>
        <v>0</v>
      </c>
      <c r="AE496" s="70">
        <f t="shared" si="321"/>
        <v>0</v>
      </c>
      <c r="AF496" s="70">
        <f t="shared" si="322"/>
        <v>0</v>
      </c>
      <c r="AG496" s="70">
        <f t="shared" si="323"/>
        <v>0</v>
      </c>
    </row>
    <row r="497" spans="1:33" s="70" customFormat="1" ht="20.5" customHeight="1" x14ac:dyDescent="0.55000000000000004">
      <c r="A497" s="338"/>
      <c r="B497" s="99"/>
      <c r="C497" s="99"/>
      <c r="D497" s="99"/>
      <c r="E497" s="97"/>
      <c r="F497" s="102">
        <v>7</v>
      </c>
      <c r="G497" s="104"/>
      <c r="H497" s="105"/>
      <c r="I497" s="106">
        <f t="shared" si="312"/>
        <v>1</v>
      </c>
      <c r="J497" s="118" t="str">
        <f>IF('変更シート（２回目）'!L497="なし",'変更シート（２回目）'!J497,'変更シート（２回目）'!N497)</f>
        <v>【住宅手当】</v>
      </c>
      <c r="K497" s="107">
        <f>'変更シート（２回目）'!T497</f>
        <v>0</v>
      </c>
      <c r="L497" s="300" t="s">
        <v>108</v>
      </c>
      <c r="M497" s="333"/>
      <c r="N497" s="288" t="s">
        <v>20</v>
      </c>
      <c r="O497" s="289"/>
      <c r="P497" s="289"/>
      <c r="Q497" s="289"/>
      <c r="R497" s="289"/>
      <c r="S497" s="290" t="s">
        <v>17</v>
      </c>
      <c r="T497" s="107">
        <f t="shared" si="324"/>
        <v>0</v>
      </c>
      <c r="U497" s="107">
        <f t="shared" si="313"/>
        <v>0</v>
      </c>
      <c r="V497" s="291"/>
      <c r="X497" s="70" t="str">
        <f t="shared" si="314"/>
        <v>【住宅手当】</v>
      </c>
      <c r="Y497" s="70">
        <f t="shared" si="315"/>
        <v>0.5</v>
      </c>
      <c r="Z497" s="70">
        <f t="shared" si="316"/>
        <v>0</v>
      </c>
      <c r="AA497" s="70">
        <f t="shared" si="317"/>
        <v>0</v>
      </c>
      <c r="AB497" s="77">
        <f t="shared" si="318"/>
        <v>0</v>
      </c>
      <c r="AC497" s="70">
        <f t="shared" si="319"/>
        <v>0</v>
      </c>
      <c r="AD497" s="77">
        <f t="shared" si="320"/>
        <v>0</v>
      </c>
      <c r="AE497" s="70">
        <f t="shared" si="321"/>
        <v>0</v>
      </c>
      <c r="AF497" s="70">
        <f t="shared" si="322"/>
        <v>0</v>
      </c>
      <c r="AG497" s="70">
        <f t="shared" si="323"/>
        <v>0</v>
      </c>
    </row>
    <row r="498" spans="1:33" s="70" customFormat="1" ht="20.5" customHeight="1" thickBot="1" x14ac:dyDescent="0.6">
      <c r="A498" s="338"/>
      <c r="B498" s="100"/>
      <c r="C498" s="100"/>
      <c r="D498" s="100"/>
      <c r="E498" s="98"/>
      <c r="F498" s="102">
        <v>8</v>
      </c>
      <c r="G498" s="104"/>
      <c r="H498" s="105"/>
      <c r="I498" s="106">
        <f t="shared" si="312"/>
        <v>1</v>
      </c>
      <c r="J498" s="118" t="str">
        <f>IF('変更シート（２回目）'!L498="なし",'変更シート（２回目）'!J498,'変更シート（２回目）'!N498)</f>
        <v>【住宅手当】</v>
      </c>
      <c r="K498" s="107">
        <f>'変更シート（２回目）'!T498</f>
        <v>0</v>
      </c>
      <c r="L498" s="300" t="s">
        <v>108</v>
      </c>
      <c r="M498" s="333"/>
      <c r="N498" s="288" t="s">
        <v>20</v>
      </c>
      <c r="O498" s="289"/>
      <c r="P498" s="289"/>
      <c r="Q498" s="289"/>
      <c r="R498" s="289"/>
      <c r="S498" s="290" t="s">
        <v>17</v>
      </c>
      <c r="T498" s="107">
        <f t="shared" si="324"/>
        <v>0</v>
      </c>
      <c r="U498" s="107">
        <f t="shared" si="313"/>
        <v>0</v>
      </c>
      <c r="V498" s="291"/>
      <c r="X498" s="70" t="str">
        <f t="shared" si="314"/>
        <v>【住宅手当】</v>
      </c>
      <c r="Y498" s="70">
        <f t="shared" si="315"/>
        <v>0.5</v>
      </c>
      <c r="Z498" s="70">
        <f t="shared" si="316"/>
        <v>0</v>
      </c>
      <c r="AA498" s="70">
        <f t="shared" si="317"/>
        <v>0</v>
      </c>
      <c r="AB498" s="77">
        <f t="shared" si="318"/>
        <v>0</v>
      </c>
      <c r="AC498" s="70">
        <f t="shared" si="319"/>
        <v>0</v>
      </c>
      <c r="AD498" s="77">
        <f t="shared" si="320"/>
        <v>0</v>
      </c>
      <c r="AE498" s="70">
        <f t="shared" si="321"/>
        <v>0</v>
      </c>
      <c r="AF498" s="70">
        <f t="shared" si="322"/>
        <v>0</v>
      </c>
      <c r="AG498" s="70">
        <f t="shared" si="323"/>
        <v>0</v>
      </c>
    </row>
    <row r="499" spans="1:33" s="70" customFormat="1" ht="20.5" customHeight="1" thickBot="1" x14ac:dyDescent="0.6">
      <c r="A499" s="315"/>
      <c r="B499" s="172" t="str">
        <f>IF(D492=0,C492,D492)</f>
        <v/>
      </c>
      <c r="C499" s="173" t="s">
        <v>164</v>
      </c>
      <c r="D499" s="174"/>
      <c r="E499" s="89"/>
      <c r="F499" s="102">
        <v>9</v>
      </c>
      <c r="G499" s="104"/>
      <c r="H499" s="105"/>
      <c r="I499" s="106">
        <f t="shared" si="312"/>
        <v>1</v>
      </c>
      <c r="J499" s="118" t="str">
        <f>IF('変更シート（２回目）'!L499="なし",'変更シート（２回目）'!J499,'変更シート（２回目）'!N499)</f>
        <v>【住宅手当】</v>
      </c>
      <c r="K499" s="107">
        <f>'変更シート（２回目）'!T499</f>
        <v>0</v>
      </c>
      <c r="L499" s="300" t="s">
        <v>108</v>
      </c>
      <c r="M499" s="333"/>
      <c r="N499" s="288" t="s">
        <v>20</v>
      </c>
      <c r="O499" s="289"/>
      <c r="P499" s="289"/>
      <c r="Q499" s="289"/>
      <c r="R499" s="289"/>
      <c r="S499" s="290" t="s">
        <v>17</v>
      </c>
      <c r="T499" s="107">
        <f t="shared" si="324"/>
        <v>0</v>
      </c>
      <c r="U499" s="107">
        <f t="shared" si="313"/>
        <v>0</v>
      </c>
      <c r="V499" s="291"/>
      <c r="X499" s="70" t="str">
        <f t="shared" si="314"/>
        <v>【住宅手当】</v>
      </c>
      <c r="Y499" s="70">
        <f t="shared" si="315"/>
        <v>0.5</v>
      </c>
      <c r="Z499" s="70">
        <f t="shared" si="316"/>
        <v>0</v>
      </c>
      <c r="AA499" s="70">
        <f t="shared" si="317"/>
        <v>0</v>
      </c>
      <c r="AB499" s="77">
        <f t="shared" si="318"/>
        <v>0</v>
      </c>
      <c r="AC499" s="70">
        <f t="shared" si="319"/>
        <v>0</v>
      </c>
      <c r="AD499" s="77">
        <f t="shared" si="320"/>
        <v>0</v>
      </c>
      <c r="AE499" s="70">
        <f t="shared" si="321"/>
        <v>0</v>
      </c>
      <c r="AF499" s="70">
        <f t="shared" si="322"/>
        <v>0</v>
      </c>
      <c r="AG499" s="70">
        <f t="shared" si="323"/>
        <v>0</v>
      </c>
    </row>
    <row r="500" spans="1:33" s="70" customFormat="1" ht="20.5" customHeight="1" thickBot="1" x14ac:dyDescent="0.6">
      <c r="A500" s="315"/>
      <c r="B500" s="174" t="s">
        <v>5</v>
      </c>
      <c r="C500" s="175">
        <f>'変更シート（２回目）'!D500</f>
        <v>12</v>
      </c>
      <c r="D500" s="176">
        <f>COUNTIF(X491:X502,"&lt;&gt;【補助対象外】")</f>
        <v>12</v>
      </c>
      <c r="E500" s="90"/>
      <c r="F500" s="102">
        <v>10</v>
      </c>
      <c r="G500" s="104"/>
      <c r="H500" s="105"/>
      <c r="I500" s="106">
        <f t="shared" si="312"/>
        <v>1</v>
      </c>
      <c r="J500" s="118" t="str">
        <f>IF('変更シート（２回目）'!L500="なし",'変更シート（２回目）'!J500,'変更シート（２回目）'!N500)</f>
        <v>【住宅手当】</v>
      </c>
      <c r="K500" s="107">
        <f>'変更シート（２回目）'!T500</f>
        <v>0</v>
      </c>
      <c r="L500" s="300" t="s">
        <v>108</v>
      </c>
      <c r="M500" s="333"/>
      <c r="N500" s="288" t="s">
        <v>20</v>
      </c>
      <c r="O500" s="289"/>
      <c r="P500" s="289"/>
      <c r="Q500" s="289"/>
      <c r="R500" s="289"/>
      <c r="S500" s="290" t="s">
        <v>17</v>
      </c>
      <c r="T500" s="107">
        <f t="shared" si="324"/>
        <v>0</v>
      </c>
      <c r="U500" s="107">
        <f t="shared" si="313"/>
        <v>0</v>
      </c>
      <c r="V500" s="291"/>
      <c r="X500" s="70" t="str">
        <f t="shared" si="314"/>
        <v>【住宅手当】</v>
      </c>
      <c r="Y500" s="70">
        <f t="shared" si="315"/>
        <v>0.5</v>
      </c>
      <c r="Z500" s="70">
        <f t="shared" si="316"/>
        <v>0</v>
      </c>
      <c r="AA500" s="70">
        <f t="shared" si="317"/>
        <v>0</v>
      </c>
      <c r="AB500" s="77">
        <f t="shared" si="318"/>
        <v>0</v>
      </c>
      <c r="AC500" s="70">
        <f t="shared" si="319"/>
        <v>0</v>
      </c>
      <c r="AD500" s="77">
        <f t="shared" si="320"/>
        <v>0</v>
      </c>
      <c r="AE500" s="70">
        <f t="shared" si="321"/>
        <v>0</v>
      </c>
      <c r="AF500" s="70">
        <f t="shared" si="322"/>
        <v>0</v>
      </c>
      <c r="AG500" s="70">
        <f t="shared" si="323"/>
        <v>0</v>
      </c>
    </row>
    <row r="501" spans="1:33" s="70" customFormat="1" ht="20.5" customHeight="1" thickBot="1" x14ac:dyDescent="0.6">
      <c r="A501" s="315"/>
      <c r="B501" s="89" t="s">
        <v>114</v>
      </c>
      <c r="C501" s="182">
        <f>ROUNDDOWN(SUM(K491:K502),-3)</f>
        <v>0</v>
      </c>
      <c r="D501" s="177">
        <f>ROUNDDOWN(SUM(T491:T502),-3)</f>
        <v>0</v>
      </c>
      <c r="E501" s="89"/>
      <c r="F501" s="102">
        <v>11</v>
      </c>
      <c r="G501" s="104"/>
      <c r="H501" s="105"/>
      <c r="I501" s="106">
        <f t="shared" si="312"/>
        <v>1</v>
      </c>
      <c r="J501" s="118" t="str">
        <f>IF('変更シート（２回目）'!L501="なし",'変更シート（２回目）'!J501,'変更シート（２回目）'!N501)</f>
        <v>【住宅手当】</v>
      </c>
      <c r="K501" s="107">
        <f>'変更シート（２回目）'!T501</f>
        <v>0</v>
      </c>
      <c r="L501" s="300" t="s">
        <v>108</v>
      </c>
      <c r="M501" s="333"/>
      <c r="N501" s="288" t="s">
        <v>20</v>
      </c>
      <c r="O501" s="289"/>
      <c r="P501" s="289"/>
      <c r="Q501" s="289"/>
      <c r="R501" s="289"/>
      <c r="S501" s="290" t="s">
        <v>17</v>
      </c>
      <c r="T501" s="107">
        <f t="shared" si="324"/>
        <v>0</v>
      </c>
      <c r="U501" s="107">
        <f t="shared" si="313"/>
        <v>0</v>
      </c>
      <c r="V501" s="291"/>
      <c r="X501" s="70" t="str">
        <f t="shared" si="314"/>
        <v>【住宅手当】</v>
      </c>
      <c r="Y501" s="70">
        <f t="shared" si="315"/>
        <v>0.5</v>
      </c>
      <c r="Z501" s="70">
        <f t="shared" si="316"/>
        <v>0</v>
      </c>
      <c r="AA501" s="70">
        <f t="shared" si="317"/>
        <v>0</v>
      </c>
      <c r="AB501" s="77">
        <f t="shared" si="318"/>
        <v>0</v>
      </c>
      <c r="AC501" s="70">
        <f t="shared" si="319"/>
        <v>0</v>
      </c>
      <c r="AD501" s="77">
        <f t="shared" si="320"/>
        <v>0</v>
      </c>
      <c r="AE501" s="70">
        <f t="shared" si="321"/>
        <v>0</v>
      </c>
      <c r="AF501" s="70">
        <f t="shared" si="322"/>
        <v>0</v>
      </c>
      <c r="AG501" s="70">
        <f t="shared" si="323"/>
        <v>0</v>
      </c>
    </row>
    <row r="502" spans="1:33" s="70" customFormat="1" ht="20.5" customHeight="1" thickBot="1" x14ac:dyDescent="0.6">
      <c r="A502" s="315"/>
      <c r="B502" s="183" t="s">
        <v>115</v>
      </c>
      <c r="C502" s="178"/>
      <c r="D502" s="179">
        <f>D501-C501</f>
        <v>0</v>
      </c>
      <c r="E502" s="90"/>
      <c r="F502" s="108">
        <v>12</v>
      </c>
      <c r="G502" s="109"/>
      <c r="H502" s="110"/>
      <c r="I502" s="111">
        <f t="shared" si="312"/>
        <v>1</v>
      </c>
      <c r="J502" s="120" t="str">
        <f>IF('変更シート（２回目）'!L502="なし",'変更シート（２回目）'!J502,'変更シート（２回目）'!N502)</f>
        <v>【住宅手当】</v>
      </c>
      <c r="K502" s="112">
        <f>'変更シート（２回目）'!T502</f>
        <v>0</v>
      </c>
      <c r="L502" s="303" t="s">
        <v>108</v>
      </c>
      <c r="M502" s="334"/>
      <c r="N502" s="295" t="s">
        <v>20</v>
      </c>
      <c r="O502" s="296"/>
      <c r="P502" s="296"/>
      <c r="Q502" s="296"/>
      <c r="R502" s="296"/>
      <c r="S502" s="297" t="s">
        <v>17</v>
      </c>
      <c r="T502" s="112">
        <f t="shared" si="324"/>
        <v>0</v>
      </c>
      <c r="U502" s="112">
        <f t="shared" si="313"/>
        <v>0</v>
      </c>
      <c r="V502" s="298"/>
      <c r="X502" s="70" t="str">
        <f t="shared" si="314"/>
        <v>【住宅手当】</v>
      </c>
      <c r="Y502" s="70">
        <f t="shared" si="315"/>
        <v>0.5</v>
      </c>
      <c r="Z502" s="70">
        <f t="shared" si="316"/>
        <v>0</v>
      </c>
      <c r="AA502" s="70">
        <f t="shared" si="317"/>
        <v>0</v>
      </c>
      <c r="AB502" s="77">
        <f t="shared" si="318"/>
        <v>0</v>
      </c>
      <c r="AC502" s="70">
        <f t="shared" si="319"/>
        <v>0</v>
      </c>
      <c r="AD502" s="77">
        <f t="shared" si="320"/>
        <v>0</v>
      </c>
      <c r="AE502" s="70">
        <f t="shared" si="321"/>
        <v>0</v>
      </c>
      <c r="AF502" s="70">
        <f t="shared" si="322"/>
        <v>0</v>
      </c>
      <c r="AG502" s="70">
        <f t="shared" si="323"/>
        <v>0</v>
      </c>
    </row>
    <row r="503" spans="1:33" s="70" customFormat="1" ht="3.65" customHeight="1" x14ac:dyDescent="0.55000000000000004">
      <c r="A503" s="147"/>
      <c r="B503" s="91"/>
      <c r="C503" s="71"/>
      <c r="D503" s="151"/>
      <c r="E503" s="92"/>
      <c r="F503" s="71"/>
      <c r="G503" s="93"/>
      <c r="H503" s="93"/>
      <c r="I503" s="94"/>
      <c r="J503" s="156"/>
      <c r="K503" s="95"/>
      <c r="L503" s="156"/>
      <c r="M503" s="157"/>
      <c r="N503" s="267"/>
      <c r="O503" s="268"/>
      <c r="P503" s="268"/>
      <c r="Q503" s="268"/>
      <c r="R503" s="268"/>
      <c r="S503" s="267"/>
      <c r="T503" s="95"/>
      <c r="U503" s="95"/>
      <c r="V503" s="96"/>
      <c r="AB503" s="77"/>
      <c r="AD503" s="77"/>
    </row>
    <row r="504" spans="1:33" s="70" customFormat="1" ht="3.65" customHeight="1" x14ac:dyDescent="0.55000000000000004">
      <c r="A504" s="147"/>
      <c r="B504" s="91"/>
      <c r="C504" s="71"/>
      <c r="D504" s="151"/>
      <c r="E504" s="92"/>
      <c r="F504" s="71"/>
      <c r="G504" s="93"/>
      <c r="H504" s="93"/>
      <c r="I504" s="94"/>
      <c r="J504" s="156"/>
      <c r="K504" s="95"/>
      <c r="L504" s="156"/>
      <c r="M504" s="157"/>
      <c r="N504" s="267"/>
      <c r="O504" s="268"/>
      <c r="P504" s="268"/>
      <c r="Q504" s="268"/>
      <c r="R504" s="268"/>
      <c r="S504" s="267"/>
      <c r="T504" s="95"/>
      <c r="U504" s="95"/>
      <c r="V504" s="96"/>
      <c r="AB504" s="77"/>
      <c r="AD504" s="77"/>
    </row>
    <row r="505" spans="1:33" s="70" customFormat="1" ht="3.65" customHeight="1" thickBot="1" x14ac:dyDescent="0.6">
      <c r="A505" s="147"/>
      <c r="B505" s="91"/>
      <c r="C505" s="71"/>
      <c r="D505" s="151"/>
      <c r="E505" s="92"/>
      <c r="F505" s="71"/>
      <c r="G505" s="93"/>
      <c r="H505" s="93"/>
      <c r="I505" s="94"/>
      <c r="J505" s="156"/>
      <c r="K505" s="95"/>
      <c r="L505" s="156"/>
      <c r="M505" s="157"/>
      <c r="N505" s="267"/>
      <c r="O505" s="268"/>
      <c r="P505" s="268"/>
      <c r="Q505" s="268"/>
      <c r="R505" s="268"/>
      <c r="S505" s="267"/>
      <c r="T505" s="95"/>
      <c r="U505" s="95"/>
      <c r="V505" s="96"/>
      <c r="AB505" s="77"/>
      <c r="AD505" s="77"/>
    </row>
    <row r="506" spans="1:33" s="70" customFormat="1" ht="3.65" customHeight="1" x14ac:dyDescent="0.55000000000000004">
      <c r="A506" s="147"/>
      <c r="B506" s="162"/>
      <c r="C506" s="164"/>
      <c r="D506" s="161"/>
      <c r="E506" s="163"/>
      <c r="F506" s="164"/>
      <c r="G506" s="165"/>
      <c r="H506" s="165"/>
      <c r="I506" s="166"/>
      <c r="J506" s="180"/>
      <c r="K506" s="167"/>
      <c r="L506" s="180"/>
      <c r="M506" s="181"/>
      <c r="N506" s="269"/>
      <c r="O506" s="270"/>
      <c r="P506" s="270"/>
      <c r="Q506" s="270"/>
      <c r="R506" s="270"/>
      <c r="S506" s="269"/>
      <c r="T506" s="167"/>
      <c r="U506" s="167"/>
      <c r="V506" s="168"/>
      <c r="AB506" s="77"/>
      <c r="AD506" s="77"/>
    </row>
    <row r="507" spans="1:33" s="70" customFormat="1" ht="3.65" customHeight="1" x14ac:dyDescent="0.55000000000000004">
      <c r="A507" s="147"/>
      <c r="B507" s="91"/>
      <c r="C507" s="71"/>
      <c r="D507" s="151"/>
      <c r="E507" s="92"/>
      <c r="F507" s="71"/>
      <c r="G507" s="93"/>
      <c r="H507" s="93"/>
      <c r="I507" s="94"/>
      <c r="J507" s="156"/>
      <c r="K507" s="95"/>
      <c r="L507" s="156"/>
      <c r="M507" s="157"/>
      <c r="N507" s="267"/>
      <c r="O507" s="268"/>
      <c r="P507" s="268"/>
      <c r="Q507" s="268"/>
      <c r="R507" s="268"/>
      <c r="S507" s="267"/>
      <c r="T507" s="95"/>
      <c r="U507" s="95"/>
      <c r="V507" s="96"/>
      <c r="AB507" s="77"/>
      <c r="AD507" s="77"/>
    </row>
    <row r="508" spans="1:33" s="70" customFormat="1" ht="3.65" customHeight="1" x14ac:dyDescent="0.55000000000000004">
      <c r="A508" s="147"/>
      <c r="B508" s="91"/>
      <c r="C508" s="71"/>
      <c r="D508" s="151"/>
      <c r="E508" s="92"/>
      <c r="F508" s="71"/>
      <c r="G508" s="93"/>
      <c r="H508" s="93"/>
      <c r="I508" s="94"/>
      <c r="J508" s="156"/>
      <c r="K508" s="95"/>
      <c r="L508" s="156"/>
      <c r="M508" s="157"/>
      <c r="N508" s="267"/>
      <c r="O508" s="268"/>
      <c r="P508" s="268"/>
      <c r="Q508" s="268"/>
      <c r="R508" s="268"/>
      <c r="S508" s="267"/>
      <c r="T508" s="95"/>
      <c r="U508" s="95"/>
      <c r="V508" s="96"/>
      <c r="AB508" s="77"/>
      <c r="AD508" s="77"/>
    </row>
    <row r="509" spans="1:33" ht="20" thickBot="1" x14ac:dyDescent="0.5">
      <c r="B509" s="6"/>
      <c r="C509" s="6"/>
      <c r="D509" s="122" t="str">
        <f>'変更シート（２回目）'!D509</f>
        <v>26人目</v>
      </c>
      <c r="E509" s="6"/>
      <c r="F509" s="6"/>
      <c r="N509" s="155"/>
      <c r="O509" s="154"/>
      <c r="P509" s="154"/>
      <c r="Q509" s="154"/>
      <c r="R509" s="154"/>
      <c r="S509" s="154"/>
      <c r="T509" s="154"/>
      <c r="U509" s="154"/>
      <c r="V509" s="155"/>
    </row>
    <row r="510" spans="1:33" s="70" customFormat="1" ht="48" customHeight="1" thickBot="1" x14ac:dyDescent="0.6">
      <c r="A510" s="78"/>
      <c r="B510" s="83" t="s">
        <v>94</v>
      </c>
      <c r="C510" s="83" t="s">
        <v>105</v>
      </c>
      <c r="D510" s="114" t="s">
        <v>107</v>
      </c>
      <c r="E510" s="88"/>
      <c r="F510" s="83" t="s">
        <v>93</v>
      </c>
      <c r="G510" s="84" t="s">
        <v>66</v>
      </c>
      <c r="H510" s="84" t="s">
        <v>67</v>
      </c>
      <c r="I510" s="81" t="s">
        <v>73</v>
      </c>
      <c r="J510" s="116" t="s">
        <v>173</v>
      </c>
      <c r="K510" s="116" t="s">
        <v>171</v>
      </c>
      <c r="L510" s="116" t="s">
        <v>109</v>
      </c>
      <c r="M510" s="116"/>
      <c r="N510" s="84" t="s">
        <v>75</v>
      </c>
      <c r="O510" s="84" t="s">
        <v>69</v>
      </c>
      <c r="P510" s="84" t="s">
        <v>68</v>
      </c>
      <c r="Q510" s="84" t="s">
        <v>70</v>
      </c>
      <c r="R510" s="84" t="s">
        <v>71</v>
      </c>
      <c r="S510" s="84" t="s">
        <v>15</v>
      </c>
      <c r="T510" s="121" t="s">
        <v>113</v>
      </c>
      <c r="U510" s="80" t="s">
        <v>74</v>
      </c>
      <c r="V510" s="69" t="s">
        <v>116</v>
      </c>
      <c r="Y510" s="70" t="s">
        <v>54</v>
      </c>
      <c r="Z510" s="70" t="s">
        <v>79</v>
      </c>
      <c r="AA510" s="70" t="s">
        <v>56</v>
      </c>
      <c r="AB510" s="70" t="s">
        <v>57</v>
      </c>
      <c r="AC510" s="71" t="s">
        <v>58</v>
      </c>
      <c r="AD510" s="70" t="s">
        <v>59</v>
      </c>
      <c r="AE510" s="70" t="s">
        <v>60</v>
      </c>
      <c r="AF510" s="70" t="s">
        <v>61</v>
      </c>
      <c r="AG510" s="70" t="s">
        <v>62</v>
      </c>
    </row>
    <row r="511" spans="1:33" s="70" customFormat="1" ht="20.5" customHeight="1" x14ac:dyDescent="0.55000000000000004">
      <c r="A511" s="315"/>
      <c r="B511" s="72" t="s">
        <v>96</v>
      </c>
      <c r="C511" s="184" t="str">
        <f>IF('変更シート（２回目）'!D511=0,'変更シート（２回目）'!C511,'変更シート（２回目）'!D511)</f>
        <v/>
      </c>
      <c r="D511" s="304"/>
      <c r="E511" s="89"/>
      <c r="F511" s="87">
        <v>1</v>
      </c>
      <c r="G511" s="73"/>
      <c r="H511" s="74"/>
      <c r="I511" s="75">
        <f t="shared" ref="I511:I522" si="325">IF(H511-G511+1&lt;10,IF(H511-G511+1&gt;0,H511-G511+1,"✕"),"✕")</f>
        <v>1</v>
      </c>
      <c r="J511" s="119" t="str">
        <f>IF('変更シート（２回目）'!L511="なし",'変更シート（２回目）'!J511,'変更シート（２回目）'!N511)</f>
        <v>【住宅手当】</v>
      </c>
      <c r="K511" s="117">
        <f>'変更シート（２回目）'!T511</f>
        <v>0</v>
      </c>
      <c r="L511" s="300" t="s">
        <v>108</v>
      </c>
      <c r="M511" s="332" t="s">
        <v>110</v>
      </c>
      <c r="N511" s="283" t="s">
        <v>20</v>
      </c>
      <c r="O511" s="284"/>
      <c r="P511" s="284"/>
      <c r="Q511" s="284"/>
      <c r="R511" s="284"/>
      <c r="S511" s="285" t="s">
        <v>17</v>
      </c>
      <c r="T511" s="76">
        <f>IF(L511="【あり】",IF(N511="【住宅手当】",AC511,IF(N511="【宿舎借上げ】",AG511,0)),K511)</f>
        <v>0</v>
      </c>
      <c r="U511" s="76">
        <f t="shared" ref="U511:U522" si="326">I511*T511</f>
        <v>0</v>
      </c>
      <c r="V511" s="286"/>
      <c r="X511" s="70" t="str">
        <f t="shared" ref="X511:X522" si="327">IF(L511="【あり】",N511,J511)</f>
        <v>【住宅手当】</v>
      </c>
      <c r="Y511" s="70">
        <f t="shared" ref="Y511:Y522" si="328">IF(S511="標準エリア",1/2,(IF(S511="加算エリア",2/3,0)))</f>
        <v>0.5</v>
      </c>
      <c r="Z511" s="70">
        <f t="shared" ref="Z511:Z522" si="329">P511*Y511</f>
        <v>0</v>
      </c>
      <c r="AA511" s="70">
        <f t="shared" ref="AA511:AA522" si="330">IF(Z511&gt;=(IF(S511="標準エリア",10000,IF(S511="加算エリア",14000,0))),IF(S511="標準エリア",10000,IF(S511="加算エリア",14000,0)),Z511)</f>
        <v>0</v>
      </c>
      <c r="AB511" s="77">
        <f t="shared" ref="AB511:AB522" si="331">O511-P511</f>
        <v>0</v>
      </c>
      <c r="AC511" s="70">
        <f t="shared" ref="AC511:AC522" si="332">IF(AA511&gt;=AB511,AB511,AA511)</f>
        <v>0</v>
      </c>
      <c r="AD511" s="77">
        <f t="shared" ref="AD511:AD522" si="333">Q511-R511</f>
        <v>0</v>
      </c>
      <c r="AE511" s="70">
        <f t="shared" ref="AE511:AE522" si="334">AD511*Y511</f>
        <v>0</v>
      </c>
      <c r="AF511" s="70">
        <f t="shared" ref="AF511:AF522" si="335">IF(AE511&gt;=(IF(S511="標準エリア",10000,14000)),(IF(S511="標準エリア",10000,14000)),AE511)</f>
        <v>0</v>
      </c>
      <c r="AG511" s="70">
        <f t="shared" ref="AG511:AG522" si="336">IF(AF511&gt;=R511,R511,AF511)</f>
        <v>0</v>
      </c>
    </row>
    <row r="512" spans="1:33" s="70" customFormat="1" ht="20.5" customHeight="1" x14ac:dyDescent="0.55000000000000004">
      <c r="A512" s="315"/>
      <c r="B512" s="101" t="s">
        <v>97</v>
      </c>
      <c r="C512" s="102" t="str">
        <f>IF('変更シート（２回目）'!D512=0,'変更シート（２回目）'!C512,'変更シート（２回目）'!D512)</f>
        <v/>
      </c>
      <c r="D512" s="301"/>
      <c r="E512" s="90"/>
      <c r="F512" s="102">
        <v>2</v>
      </c>
      <c r="G512" s="104"/>
      <c r="H512" s="105"/>
      <c r="I512" s="106">
        <f t="shared" si="325"/>
        <v>1</v>
      </c>
      <c r="J512" s="118" t="str">
        <f>IF('変更シート（２回目）'!L512="なし",'変更シート（２回目）'!J512,'変更シート（２回目）'!N512)</f>
        <v>【住宅手当】</v>
      </c>
      <c r="K512" s="107">
        <f>'変更シート（２回目）'!T512</f>
        <v>0</v>
      </c>
      <c r="L512" s="300" t="s">
        <v>108</v>
      </c>
      <c r="M512" s="333"/>
      <c r="N512" s="288" t="s">
        <v>20</v>
      </c>
      <c r="O512" s="289"/>
      <c r="P512" s="289"/>
      <c r="Q512" s="289"/>
      <c r="R512" s="289"/>
      <c r="S512" s="290" t="s">
        <v>17</v>
      </c>
      <c r="T512" s="107">
        <f>IF(L512="【あり】",IF(N512="【住宅手当】",AC512,IF(N512="【宿舎借上げ】",AG512,0)),K512)</f>
        <v>0</v>
      </c>
      <c r="U512" s="107">
        <f t="shared" si="326"/>
        <v>0</v>
      </c>
      <c r="V512" s="291"/>
      <c r="X512" s="70" t="str">
        <f t="shared" si="327"/>
        <v>【住宅手当】</v>
      </c>
      <c r="Y512" s="70">
        <f t="shared" si="328"/>
        <v>0.5</v>
      </c>
      <c r="Z512" s="70">
        <f t="shared" si="329"/>
        <v>0</v>
      </c>
      <c r="AA512" s="70">
        <f t="shared" si="330"/>
        <v>0</v>
      </c>
      <c r="AB512" s="77">
        <f t="shared" si="331"/>
        <v>0</v>
      </c>
      <c r="AC512" s="70">
        <f t="shared" si="332"/>
        <v>0</v>
      </c>
      <c r="AD512" s="77">
        <f t="shared" si="333"/>
        <v>0</v>
      </c>
      <c r="AE512" s="70">
        <f t="shared" si="334"/>
        <v>0</v>
      </c>
      <c r="AF512" s="70">
        <f t="shared" si="335"/>
        <v>0</v>
      </c>
      <c r="AG512" s="70">
        <f t="shared" si="336"/>
        <v>0</v>
      </c>
    </row>
    <row r="513" spans="1:33" s="70" customFormat="1" ht="20.5" customHeight="1" x14ac:dyDescent="0.55000000000000004">
      <c r="A513" s="315"/>
      <c r="B513" s="101" t="s">
        <v>106</v>
      </c>
      <c r="C513" s="103" t="str">
        <f>IF('変更シート（２回目）'!D513=0,'変更シート（２回目）'!C513,'変更シート（２回目）'!D513)</f>
        <v/>
      </c>
      <c r="D513" s="301"/>
      <c r="E513" s="89"/>
      <c r="F513" s="102">
        <v>3</v>
      </c>
      <c r="G513" s="104"/>
      <c r="H513" s="105"/>
      <c r="I513" s="106">
        <f t="shared" si="325"/>
        <v>1</v>
      </c>
      <c r="J513" s="118" t="str">
        <f>IF('変更シート（２回目）'!L513="なし",'変更シート（２回目）'!J513,'変更シート（２回目）'!N513)</f>
        <v>【住宅手当】</v>
      </c>
      <c r="K513" s="107">
        <f>'変更シート（２回目）'!T513</f>
        <v>0</v>
      </c>
      <c r="L513" s="300" t="s">
        <v>108</v>
      </c>
      <c r="M513" s="333"/>
      <c r="N513" s="288" t="s">
        <v>20</v>
      </c>
      <c r="O513" s="289"/>
      <c r="P513" s="289"/>
      <c r="Q513" s="289"/>
      <c r="R513" s="289"/>
      <c r="S513" s="290" t="s">
        <v>17</v>
      </c>
      <c r="T513" s="107">
        <f t="shared" ref="T513:T522" si="337">IF(L513="【あり】",IF(N513="【住宅手当】",AC513,IF(N513="【宿舎借上げ】",AG513,0)),K513)</f>
        <v>0</v>
      </c>
      <c r="U513" s="107">
        <f t="shared" si="326"/>
        <v>0</v>
      </c>
      <c r="V513" s="291"/>
      <c r="X513" s="70" t="str">
        <f t="shared" si="327"/>
        <v>【住宅手当】</v>
      </c>
      <c r="Y513" s="70">
        <f t="shared" si="328"/>
        <v>0.5</v>
      </c>
      <c r="Z513" s="70">
        <f t="shared" si="329"/>
        <v>0</v>
      </c>
      <c r="AA513" s="70">
        <f t="shared" si="330"/>
        <v>0</v>
      </c>
      <c r="AB513" s="77">
        <f t="shared" si="331"/>
        <v>0</v>
      </c>
      <c r="AC513" s="70">
        <f t="shared" si="332"/>
        <v>0</v>
      </c>
      <c r="AD513" s="77">
        <f t="shared" si="333"/>
        <v>0</v>
      </c>
      <c r="AE513" s="70">
        <f t="shared" si="334"/>
        <v>0</v>
      </c>
      <c r="AF513" s="70">
        <f t="shared" si="335"/>
        <v>0</v>
      </c>
      <c r="AG513" s="70">
        <f t="shared" si="336"/>
        <v>0</v>
      </c>
    </row>
    <row r="514" spans="1:33" s="70" customFormat="1" ht="20.5" customHeight="1" x14ac:dyDescent="0.55000000000000004">
      <c r="A514" s="315"/>
      <c r="B514" s="323" t="s">
        <v>101</v>
      </c>
      <c r="C514" s="347" t="str">
        <f>IF('変更シート（２回目）'!D514=0,'変更シート（２回目）'!C514,'変更シート（２回目）'!D514)</f>
        <v/>
      </c>
      <c r="D514" s="329"/>
      <c r="E514" s="90"/>
      <c r="F514" s="102">
        <v>4</v>
      </c>
      <c r="G514" s="104"/>
      <c r="H514" s="105"/>
      <c r="I514" s="106">
        <f t="shared" si="325"/>
        <v>1</v>
      </c>
      <c r="J514" s="118" t="str">
        <f>IF('変更シート（２回目）'!L514="なし",'変更シート（２回目）'!J514,'変更シート（２回目）'!N514)</f>
        <v>【住宅手当】</v>
      </c>
      <c r="K514" s="107">
        <f>'変更シート（２回目）'!T514</f>
        <v>0</v>
      </c>
      <c r="L514" s="300" t="s">
        <v>108</v>
      </c>
      <c r="M514" s="333"/>
      <c r="N514" s="288" t="s">
        <v>20</v>
      </c>
      <c r="O514" s="289"/>
      <c r="P514" s="289"/>
      <c r="Q514" s="289"/>
      <c r="R514" s="289"/>
      <c r="S514" s="290" t="s">
        <v>17</v>
      </c>
      <c r="T514" s="107">
        <f t="shared" si="337"/>
        <v>0</v>
      </c>
      <c r="U514" s="107">
        <f t="shared" si="326"/>
        <v>0</v>
      </c>
      <c r="V514" s="291"/>
      <c r="X514" s="70" t="str">
        <f t="shared" si="327"/>
        <v>【住宅手当】</v>
      </c>
      <c r="Y514" s="70">
        <f t="shared" si="328"/>
        <v>0.5</v>
      </c>
      <c r="Z514" s="70">
        <f t="shared" si="329"/>
        <v>0</v>
      </c>
      <c r="AA514" s="70">
        <f t="shared" si="330"/>
        <v>0</v>
      </c>
      <c r="AB514" s="77">
        <f t="shared" si="331"/>
        <v>0</v>
      </c>
      <c r="AC514" s="70">
        <f t="shared" si="332"/>
        <v>0</v>
      </c>
      <c r="AD514" s="77">
        <f t="shared" si="333"/>
        <v>0</v>
      </c>
      <c r="AE514" s="70">
        <f t="shared" si="334"/>
        <v>0</v>
      </c>
      <c r="AF514" s="70">
        <f t="shared" si="335"/>
        <v>0</v>
      </c>
      <c r="AG514" s="70">
        <f t="shared" si="336"/>
        <v>0</v>
      </c>
    </row>
    <row r="515" spans="1:33" s="70" customFormat="1" ht="20.5" customHeight="1" x14ac:dyDescent="0.55000000000000004">
      <c r="A515" s="315"/>
      <c r="B515" s="324"/>
      <c r="C515" s="348"/>
      <c r="D515" s="330"/>
      <c r="E515" s="89"/>
      <c r="F515" s="102">
        <v>5</v>
      </c>
      <c r="G515" s="104"/>
      <c r="H515" s="105"/>
      <c r="I515" s="106">
        <f t="shared" si="325"/>
        <v>1</v>
      </c>
      <c r="J515" s="118" t="str">
        <f>IF('変更シート（２回目）'!L515="なし",'変更シート（２回目）'!J515,'変更シート（２回目）'!N515)</f>
        <v>【住宅手当】</v>
      </c>
      <c r="K515" s="107">
        <f>'変更シート（２回目）'!T515</f>
        <v>0</v>
      </c>
      <c r="L515" s="300" t="s">
        <v>108</v>
      </c>
      <c r="M515" s="333"/>
      <c r="N515" s="288" t="s">
        <v>20</v>
      </c>
      <c r="O515" s="289"/>
      <c r="P515" s="289"/>
      <c r="Q515" s="289"/>
      <c r="R515" s="289"/>
      <c r="S515" s="290" t="s">
        <v>17</v>
      </c>
      <c r="T515" s="107">
        <f t="shared" si="337"/>
        <v>0</v>
      </c>
      <c r="U515" s="107">
        <f t="shared" si="326"/>
        <v>0</v>
      </c>
      <c r="V515" s="291"/>
      <c r="X515" s="70" t="str">
        <f t="shared" si="327"/>
        <v>【住宅手当】</v>
      </c>
      <c r="Y515" s="70">
        <f t="shared" si="328"/>
        <v>0.5</v>
      </c>
      <c r="Z515" s="70">
        <f t="shared" si="329"/>
        <v>0</v>
      </c>
      <c r="AA515" s="70">
        <f t="shared" si="330"/>
        <v>0</v>
      </c>
      <c r="AB515" s="77">
        <f t="shared" si="331"/>
        <v>0</v>
      </c>
      <c r="AC515" s="70">
        <f t="shared" si="332"/>
        <v>0</v>
      </c>
      <c r="AD515" s="77">
        <f t="shared" si="333"/>
        <v>0</v>
      </c>
      <c r="AE515" s="70">
        <f t="shared" si="334"/>
        <v>0</v>
      </c>
      <c r="AF515" s="70">
        <f t="shared" si="335"/>
        <v>0</v>
      </c>
      <c r="AG515" s="70">
        <f t="shared" si="336"/>
        <v>0</v>
      </c>
    </row>
    <row r="516" spans="1:33" s="70" customFormat="1" ht="20.5" customHeight="1" thickBot="1" x14ac:dyDescent="0.6">
      <c r="A516" s="315"/>
      <c r="B516" s="325"/>
      <c r="C516" s="349"/>
      <c r="D516" s="331"/>
      <c r="E516" s="90"/>
      <c r="F516" s="102">
        <v>6</v>
      </c>
      <c r="G516" s="104"/>
      <c r="H516" s="105"/>
      <c r="I516" s="106">
        <f t="shared" si="325"/>
        <v>1</v>
      </c>
      <c r="J516" s="118" t="str">
        <f>IF('変更シート（２回目）'!L516="なし",'変更シート（２回目）'!J516,'変更シート（２回目）'!N516)</f>
        <v>【住宅手当】</v>
      </c>
      <c r="K516" s="107">
        <f>'変更シート（２回目）'!T516</f>
        <v>0</v>
      </c>
      <c r="L516" s="300" t="s">
        <v>108</v>
      </c>
      <c r="M516" s="333"/>
      <c r="N516" s="288" t="s">
        <v>20</v>
      </c>
      <c r="O516" s="289"/>
      <c r="P516" s="289"/>
      <c r="Q516" s="289"/>
      <c r="R516" s="289"/>
      <c r="S516" s="290" t="s">
        <v>17</v>
      </c>
      <c r="T516" s="107">
        <f t="shared" si="337"/>
        <v>0</v>
      </c>
      <c r="U516" s="107">
        <f t="shared" si="326"/>
        <v>0</v>
      </c>
      <c r="V516" s="291"/>
      <c r="X516" s="70" t="str">
        <f t="shared" si="327"/>
        <v>【住宅手当】</v>
      </c>
      <c r="Y516" s="70">
        <f t="shared" si="328"/>
        <v>0.5</v>
      </c>
      <c r="Z516" s="70">
        <f t="shared" si="329"/>
        <v>0</v>
      </c>
      <c r="AA516" s="70">
        <f t="shared" si="330"/>
        <v>0</v>
      </c>
      <c r="AB516" s="77">
        <f t="shared" si="331"/>
        <v>0</v>
      </c>
      <c r="AC516" s="70">
        <f t="shared" si="332"/>
        <v>0</v>
      </c>
      <c r="AD516" s="77">
        <f t="shared" si="333"/>
        <v>0</v>
      </c>
      <c r="AE516" s="70">
        <f t="shared" si="334"/>
        <v>0</v>
      </c>
      <c r="AF516" s="70">
        <f t="shared" si="335"/>
        <v>0</v>
      </c>
      <c r="AG516" s="70">
        <f t="shared" si="336"/>
        <v>0</v>
      </c>
    </row>
    <row r="517" spans="1:33" s="70" customFormat="1" ht="20.5" customHeight="1" x14ac:dyDescent="0.55000000000000004">
      <c r="A517" s="338"/>
      <c r="B517" s="99"/>
      <c r="C517" s="99"/>
      <c r="D517" s="99"/>
      <c r="E517" s="97"/>
      <c r="F517" s="102">
        <v>7</v>
      </c>
      <c r="G517" s="104"/>
      <c r="H517" s="105"/>
      <c r="I517" s="106">
        <f t="shared" si="325"/>
        <v>1</v>
      </c>
      <c r="J517" s="118" t="str">
        <f>IF('変更シート（２回目）'!L517="なし",'変更シート（２回目）'!J517,'変更シート（２回目）'!N517)</f>
        <v>【住宅手当】</v>
      </c>
      <c r="K517" s="107">
        <f>'変更シート（２回目）'!T517</f>
        <v>0</v>
      </c>
      <c r="L517" s="300" t="s">
        <v>108</v>
      </c>
      <c r="M517" s="333"/>
      <c r="N517" s="288" t="s">
        <v>20</v>
      </c>
      <c r="O517" s="289"/>
      <c r="P517" s="289"/>
      <c r="Q517" s="289"/>
      <c r="R517" s="289"/>
      <c r="S517" s="290" t="s">
        <v>17</v>
      </c>
      <c r="T517" s="107">
        <f t="shared" si="337"/>
        <v>0</v>
      </c>
      <c r="U517" s="107">
        <f t="shared" si="326"/>
        <v>0</v>
      </c>
      <c r="V517" s="291"/>
      <c r="X517" s="70" t="str">
        <f t="shared" si="327"/>
        <v>【住宅手当】</v>
      </c>
      <c r="Y517" s="70">
        <f t="shared" si="328"/>
        <v>0.5</v>
      </c>
      <c r="Z517" s="70">
        <f t="shared" si="329"/>
        <v>0</v>
      </c>
      <c r="AA517" s="70">
        <f t="shared" si="330"/>
        <v>0</v>
      </c>
      <c r="AB517" s="77">
        <f t="shared" si="331"/>
        <v>0</v>
      </c>
      <c r="AC517" s="70">
        <f t="shared" si="332"/>
        <v>0</v>
      </c>
      <c r="AD517" s="77">
        <f t="shared" si="333"/>
        <v>0</v>
      </c>
      <c r="AE517" s="70">
        <f t="shared" si="334"/>
        <v>0</v>
      </c>
      <c r="AF517" s="70">
        <f t="shared" si="335"/>
        <v>0</v>
      </c>
      <c r="AG517" s="70">
        <f t="shared" si="336"/>
        <v>0</v>
      </c>
    </row>
    <row r="518" spans="1:33" s="70" customFormat="1" ht="20.5" customHeight="1" thickBot="1" x14ac:dyDescent="0.6">
      <c r="A518" s="338"/>
      <c r="B518" s="100"/>
      <c r="C518" s="100"/>
      <c r="D518" s="100"/>
      <c r="E518" s="98"/>
      <c r="F518" s="102">
        <v>8</v>
      </c>
      <c r="G518" s="104"/>
      <c r="H518" s="105"/>
      <c r="I518" s="106">
        <f t="shared" si="325"/>
        <v>1</v>
      </c>
      <c r="J518" s="118" t="str">
        <f>IF('変更シート（２回目）'!L518="なし",'変更シート（２回目）'!J518,'変更シート（２回目）'!N518)</f>
        <v>【住宅手当】</v>
      </c>
      <c r="K518" s="107">
        <f>'変更シート（２回目）'!T518</f>
        <v>0</v>
      </c>
      <c r="L518" s="300" t="s">
        <v>108</v>
      </c>
      <c r="M518" s="333"/>
      <c r="N518" s="288" t="s">
        <v>20</v>
      </c>
      <c r="O518" s="289"/>
      <c r="P518" s="289"/>
      <c r="Q518" s="289"/>
      <c r="R518" s="289"/>
      <c r="S518" s="290" t="s">
        <v>17</v>
      </c>
      <c r="T518" s="107">
        <f t="shared" si="337"/>
        <v>0</v>
      </c>
      <c r="U518" s="107">
        <f t="shared" si="326"/>
        <v>0</v>
      </c>
      <c r="V518" s="291"/>
      <c r="X518" s="70" t="str">
        <f t="shared" si="327"/>
        <v>【住宅手当】</v>
      </c>
      <c r="Y518" s="70">
        <f t="shared" si="328"/>
        <v>0.5</v>
      </c>
      <c r="Z518" s="70">
        <f t="shared" si="329"/>
        <v>0</v>
      </c>
      <c r="AA518" s="70">
        <f t="shared" si="330"/>
        <v>0</v>
      </c>
      <c r="AB518" s="77">
        <f t="shared" si="331"/>
        <v>0</v>
      </c>
      <c r="AC518" s="70">
        <f t="shared" si="332"/>
        <v>0</v>
      </c>
      <c r="AD518" s="77">
        <f t="shared" si="333"/>
        <v>0</v>
      </c>
      <c r="AE518" s="70">
        <f t="shared" si="334"/>
        <v>0</v>
      </c>
      <c r="AF518" s="70">
        <f t="shared" si="335"/>
        <v>0</v>
      </c>
      <c r="AG518" s="70">
        <f t="shared" si="336"/>
        <v>0</v>
      </c>
    </row>
    <row r="519" spans="1:33" s="70" customFormat="1" ht="20.5" customHeight="1" thickBot="1" x14ac:dyDescent="0.6">
      <c r="A519" s="315"/>
      <c r="B519" s="172" t="str">
        <f>IF(D512=0,C512,D512)</f>
        <v/>
      </c>
      <c r="C519" s="173" t="s">
        <v>164</v>
      </c>
      <c r="D519" s="174"/>
      <c r="E519" s="89"/>
      <c r="F519" s="102">
        <v>9</v>
      </c>
      <c r="G519" s="104"/>
      <c r="H519" s="105"/>
      <c r="I519" s="106">
        <f t="shared" si="325"/>
        <v>1</v>
      </c>
      <c r="J519" s="118" t="str">
        <f>IF('変更シート（２回目）'!L519="なし",'変更シート（２回目）'!J519,'変更シート（２回目）'!N519)</f>
        <v>【住宅手当】</v>
      </c>
      <c r="K519" s="107">
        <f>'変更シート（２回目）'!T519</f>
        <v>0</v>
      </c>
      <c r="L519" s="300" t="s">
        <v>108</v>
      </c>
      <c r="M519" s="333"/>
      <c r="N519" s="288" t="s">
        <v>20</v>
      </c>
      <c r="O519" s="289"/>
      <c r="P519" s="289"/>
      <c r="Q519" s="289"/>
      <c r="R519" s="289"/>
      <c r="S519" s="290" t="s">
        <v>17</v>
      </c>
      <c r="T519" s="107">
        <f t="shared" si="337"/>
        <v>0</v>
      </c>
      <c r="U519" s="107">
        <f t="shared" si="326"/>
        <v>0</v>
      </c>
      <c r="V519" s="291"/>
      <c r="X519" s="70" t="str">
        <f t="shared" si="327"/>
        <v>【住宅手当】</v>
      </c>
      <c r="Y519" s="70">
        <f t="shared" si="328"/>
        <v>0.5</v>
      </c>
      <c r="Z519" s="70">
        <f t="shared" si="329"/>
        <v>0</v>
      </c>
      <c r="AA519" s="70">
        <f t="shared" si="330"/>
        <v>0</v>
      </c>
      <c r="AB519" s="77">
        <f t="shared" si="331"/>
        <v>0</v>
      </c>
      <c r="AC519" s="70">
        <f t="shared" si="332"/>
        <v>0</v>
      </c>
      <c r="AD519" s="77">
        <f t="shared" si="333"/>
        <v>0</v>
      </c>
      <c r="AE519" s="70">
        <f t="shared" si="334"/>
        <v>0</v>
      </c>
      <c r="AF519" s="70">
        <f t="shared" si="335"/>
        <v>0</v>
      </c>
      <c r="AG519" s="70">
        <f t="shared" si="336"/>
        <v>0</v>
      </c>
    </row>
    <row r="520" spans="1:33" s="70" customFormat="1" ht="20.5" customHeight="1" thickBot="1" x14ac:dyDescent="0.6">
      <c r="A520" s="315"/>
      <c r="B520" s="174" t="s">
        <v>5</v>
      </c>
      <c r="C520" s="175">
        <f>'変更シート（２回目）'!D520</f>
        <v>12</v>
      </c>
      <c r="D520" s="176">
        <f>COUNTIF(X511:X522,"&lt;&gt;【補助対象外】")</f>
        <v>12</v>
      </c>
      <c r="E520" s="90"/>
      <c r="F520" s="102">
        <v>10</v>
      </c>
      <c r="G520" s="104"/>
      <c r="H520" s="105"/>
      <c r="I520" s="106">
        <f t="shared" si="325"/>
        <v>1</v>
      </c>
      <c r="J520" s="118" t="str">
        <f>IF('変更シート（２回目）'!L520="なし",'変更シート（２回目）'!J520,'変更シート（２回目）'!N520)</f>
        <v>【住宅手当】</v>
      </c>
      <c r="K520" s="107">
        <f>'変更シート（２回目）'!T520</f>
        <v>0</v>
      </c>
      <c r="L520" s="300" t="s">
        <v>108</v>
      </c>
      <c r="M520" s="333"/>
      <c r="N520" s="288" t="s">
        <v>20</v>
      </c>
      <c r="O520" s="289"/>
      <c r="P520" s="289"/>
      <c r="Q520" s="289"/>
      <c r="R520" s="289"/>
      <c r="S520" s="290" t="s">
        <v>17</v>
      </c>
      <c r="T520" s="107">
        <f t="shared" si="337"/>
        <v>0</v>
      </c>
      <c r="U520" s="107">
        <f t="shared" si="326"/>
        <v>0</v>
      </c>
      <c r="V520" s="291"/>
      <c r="X520" s="70" t="str">
        <f t="shared" si="327"/>
        <v>【住宅手当】</v>
      </c>
      <c r="Y520" s="70">
        <f t="shared" si="328"/>
        <v>0.5</v>
      </c>
      <c r="Z520" s="70">
        <f t="shared" si="329"/>
        <v>0</v>
      </c>
      <c r="AA520" s="70">
        <f t="shared" si="330"/>
        <v>0</v>
      </c>
      <c r="AB520" s="77">
        <f t="shared" si="331"/>
        <v>0</v>
      </c>
      <c r="AC520" s="70">
        <f t="shared" si="332"/>
        <v>0</v>
      </c>
      <c r="AD520" s="77">
        <f t="shared" si="333"/>
        <v>0</v>
      </c>
      <c r="AE520" s="70">
        <f t="shared" si="334"/>
        <v>0</v>
      </c>
      <c r="AF520" s="70">
        <f t="shared" si="335"/>
        <v>0</v>
      </c>
      <c r="AG520" s="70">
        <f t="shared" si="336"/>
        <v>0</v>
      </c>
    </row>
    <row r="521" spans="1:33" s="70" customFormat="1" ht="20.5" customHeight="1" thickBot="1" x14ac:dyDescent="0.6">
      <c r="A521" s="315"/>
      <c r="B521" s="89" t="s">
        <v>114</v>
      </c>
      <c r="C521" s="182">
        <f>ROUNDDOWN(SUM(K511:K522),-3)</f>
        <v>0</v>
      </c>
      <c r="D521" s="177">
        <f>ROUNDDOWN(SUM(T511:T522),-3)</f>
        <v>0</v>
      </c>
      <c r="E521" s="89"/>
      <c r="F521" s="102">
        <v>11</v>
      </c>
      <c r="G521" s="104"/>
      <c r="H521" s="105"/>
      <c r="I521" s="106">
        <f t="shared" si="325"/>
        <v>1</v>
      </c>
      <c r="J521" s="118" t="str">
        <f>IF('変更シート（２回目）'!L521="なし",'変更シート（２回目）'!J521,'変更シート（２回目）'!N521)</f>
        <v>【住宅手当】</v>
      </c>
      <c r="K521" s="107">
        <f>'変更シート（２回目）'!T521</f>
        <v>0</v>
      </c>
      <c r="L521" s="300" t="s">
        <v>108</v>
      </c>
      <c r="M521" s="333"/>
      <c r="N521" s="288" t="s">
        <v>20</v>
      </c>
      <c r="O521" s="289"/>
      <c r="P521" s="289"/>
      <c r="Q521" s="289"/>
      <c r="R521" s="289"/>
      <c r="S521" s="290" t="s">
        <v>17</v>
      </c>
      <c r="T521" s="107">
        <f t="shared" si="337"/>
        <v>0</v>
      </c>
      <c r="U521" s="107">
        <f t="shared" si="326"/>
        <v>0</v>
      </c>
      <c r="V521" s="291"/>
      <c r="X521" s="70" t="str">
        <f t="shared" si="327"/>
        <v>【住宅手当】</v>
      </c>
      <c r="Y521" s="70">
        <f t="shared" si="328"/>
        <v>0.5</v>
      </c>
      <c r="Z521" s="70">
        <f t="shared" si="329"/>
        <v>0</v>
      </c>
      <c r="AA521" s="70">
        <f t="shared" si="330"/>
        <v>0</v>
      </c>
      <c r="AB521" s="77">
        <f t="shared" si="331"/>
        <v>0</v>
      </c>
      <c r="AC521" s="70">
        <f t="shared" si="332"/>
        <v>0</v>
      </c>
      <c r="AD521" s="77">
        <f t="shared" si="333"/>
        <v>0</v>
      </c>
      <c r="AE521" s="70">
        <f t="shared" si="334"/>
        <v>0</v>
      </c>
      <c r="AF521" s="70">
        <f t="shared" si="335"/>
        <v>0</v>
      </c>
      <c r="AG521" s="70">
        <f t="shared" si="336"/>
        <v>0</v>
      </c>
    </row>
    <row r="522" spans="1:33" s="70" customFormat="1" ht="20.5" customHeight="1" thickBot="1" x14ac:dyDescent="0.6">
      <c r="A522" s="315"/>
      <c r="B522" s="183" t="s">
        <v>115</v>
      </c>
      <c r="C522" s="178"/>
      <c r="D522" s="179">
        <f>D521-C521</f>
        <v>0</v>
      </c>
      <c r="E522" s="90"/>
      <c r="F522" s="108">
        <v>12</v>
      </c>
      <c r="G522" s="109"/>
      <c r="H522" s="110"/>
      <c r="I522" s="111">
        <f t="shared" si="325"/>
        <v>1</v>
      </c>
      <c r="J522" s="120" t="str">
        <f>IF('変更シート（２回目）'!L522="なし",'変更シート（２回目）'!J522,'変更シート（２回目）'!N522)</f>
        <v>【住宅手当】</v>
      </c>
      <c r="K522" s="112">
        <f>'変更シート（２回目）'!T522</f>
        <v>0</v>
      </c>
      <c r="L522" s="303" t="s">
        <v>108</v>
      </c>
      <c r="M522" s="334"/>
      <c r="N522" s="295" t="s">
        <v>20</v>
      </c>
      <c r="O522" s="296"/>
      <c r="P522" s="296"/>
      <c r="Q522" s="296"/>
      <c r="R522" s="296"/>
      <c r="S522" s="297" t="s">
        <v>17</v>
      </c>
      <c r="T522" s="112">
        <f t="shared" si="337"/>
        <v>0</v>
      </c>
      <c r="U522" s="112">
        <f t="shared" si="326"/>
        <v>0</v>
      </c>
      <c r="V522" s="298"/>
      <c r="X522" s="70" t="str">
        <f t="shared" si="327"/>
        <v>【住宅手当】</v>
      </c>
      <c r="Y522" s="70">
        <f t="shared" si="328"/>
        <v>0.5</v>
      </c>
      <c r="Z522" s="70">
        <f t="shared" si="329"/>
        <v>0</v>
      </c>
      <c r="AA522" s="70">
        <f t="shared" si="330"/>
        <v>0</v>
      </c>
      <c r="AB522" s="77">
        <f t="shared" si="331"/>
        <v>0</v>
      </c>
      <c r="AC522" s="70">
        <f t="shared" si="332"/>
        <v>0</v>
      </c>
      <c r="AD522" s="77">
        <f t="shared" si="333"/>
        <v>0</v>
      </c>
      <c r="AE522" s="70">
        <f t="shared" si="334"/>
        <v>0</v>
      </c>
      <c r="AF522" s="70">
        <f t="shared" si="335"/>
        <v>0</v>
      </c>
      <c r="AG522" s="70">
        <f t="shared" si="336"/>
        <v>0</v>
      </c>
    </row>
    <row r="523" spans="1:33" s="70" customFormat="1" ht="3.65" customHeight="1" x14ac:dyDescent="0.55000000000000004">
      <c r="A523" s="147"/>
      <c r="B523" s="91"/>
      <c r="C523" s="71"/>
      <c r="D523" s="151"/>
      <c r="E523" s="92"/>
      <c r="F523" s="71"/>
      <c r="G523" s="93"/>
      <c r="H523" s="93"/>
      <c r="I523" s="94"/>
      <c r="J523" s="156"/>
      <c r="K523" s="95"/>
      <c r="L523" s="156"/>
      <c r="M523" s="157"/>
      <c r="N523" s="267"/>
      <c r="O523" s="268"/>
      <c r="P523" s="268"/>
      <c r="Q523" s="268"/>
      <c r="R523" s="268"/>
      <c r="S523" s="267"/>
      <c r="T523" s="95"/>
      <c r="U523" s="95"/>
      <c r="V523" s="96"/>
      <c r="AB523" s="77"/>
      <c r="AD523" s="77"/>
    </row>
    <row r="524" spans="1:33" s="70" customFormat="1" ht="3.65" customHeight="1" x14ac:dyDescent="0.55000000000000004">
      <c r="A524" s="147"/>
      <c r="B524" s="91"/>
      <c r="C524" s="71"/>
      <c r="D524" s="151"/>
      <c r="E524" s="92"/>
      <c r="F524" s="71"/>
      <c r="G524" s="93"/>
      <c r="H524" s="93"/>
      <c r="I524" s="94"/>
      <c r="J524" s="156"/>
      <c r="K524" s="95"/>
      <c r="L524" s="156"/>
      <c r="M524" s="157"/>
      <c r="N524" s="267"/>
      <c r="O524" s="268"/>
      <c r="P524" s="268"/>
      <c r="Q524" s="268"/>
      <c r="R524" s="268"/>
      <c r="S524" s="267"/>
      <c r="T524" s="95"/>
      <c r="U524" s="95"/>
      <c r="V524" s="96"/>
      <c r="AB524" s="77"/>
      <c r="AD524" s="77"/>
    </row>
    <row r="525" spans="1:33" s="70" customFormat="1" ht="3.65" customHeight="1" thickBot="1" x14ac:dyDescent="0.6">
      <c r="A525" s="147"/>
      <c r="B525" s="91"/>
      <c r="C525" s="71"/>
      <c r="D525" s="151"/>
      <c r="E525" s="92"/>
      <c r="F525" s="71"/>
      <c r="G525" s="93"/>
      <c r="H525" s="93"/>
      <c r="I525" s="94"/>
      <c r="J525" s="156"/>
      <c r="K525" s="95"/>
      <c r="L525" s="156"/>
      <c r="M525" s="157"/>
      <c r="N525" s="267"/>
      <c r="O525" s="268"/>
      <c r="P525" s="268"/>
      <c r="Q525" s="268"/>
      <c r="R525" s="268"/>
      <c r="S525" s="267"/>
      <c r="T525" s="95"/>
      <c r="U525" s="95"/>
      <c r="V525" s="96"/>
      <c r="AB525" s="77"/>
      <c r="AD525" s="77"/>
    </row>
    <row r="526" spans="1:33" s="70" customFormat="1" ht="3.65" customHeight="1" x14ac:dyDescent="0.55000000000000004">
      <c r="A526" s="147"/>
      <c r="B526" s="162"/>
      <c r="C526" s="164"/>
      <c r="D526" s="161"/>
      <c r="E526" s="163"/>
      <c r="F526" s="164"/>
      <c r="G526" s="165"/>
      <c r="H526" s="165"/>
      <c r="I526" s="166"/>
      <c r="J526" s="180"/>
      <c r="K526" s="167"/>
      <c r="L526" s="180"/>
      <c r="M526" s="181"/>
      <c r="N526" s="269"/>
      <c r="O526" s="270"/>
      <c r="P526" s="270"/>
      <c r="Q526" s="270"/>
      <c r="R526" s="270"/>
      <c r="S526" s="269"/>
      <c r="T526" s="167"/>
      <c r="U526" s="167"/>
      <c r="V526" s="168"/>
      <c r="AB526" s="77"/>
      <c r="AD526" s="77"/>
    </row>
    <row r="527" spans="1:33" s="70" customFormat="1" ht="3.65" customHeight="1" x14ac:dyDescent="0.55000000000000004">
      <c r="A527" s="147"/>
      <c r="B527" s="91"/>
      <c r="C527" s="71"/>
      <c r="D527" s="151"/>
      <c r="E527" s="92"/>
      <c r="F527" s="71"/>
      <c r="G527" s="93"/>
      <c r="H527" s="93"/>
      <c r="I527" s="94"/>
      <c r="J527" s="156"/>
      <c r="K527" s="95"/>
      <c r="L527" s="156"/>
      <c r="M527" s="157"/>
      <c r="N527" s="267"/>
      <c r="O527" s="268"/>
      <c r="P527" s="268"/>
      <c r="Q527" s="268"/>
      <c r="R527" s="268"/>
      <c r="S527" s="267"/>
      <c r="T527" s="95"/>
      <c r="U527" s="95"/>
      <c r="V527" s="96"/>
      <c r="AB527" s="77"/>
      <c r="AD527" s="77"/>
    </row>
    <row r="528" spans="1:33" s="70" customFormat="1" ht="3.65" customHeight="1" x14ac:dyDescent="0.55000000000000004">
      <c r="A528" s="147"/>
      <c r="B528" s="91"/>
      <c r="C528" s="71"/>
      <c r="D528" s="151"/>
      <c r="E528" s="92"/>
      <c r="F528" s="71"/>
      <c r="G528" s="93"/>
      <c r="H528" s="93"/>
      <c r="I528" s="94"/>
      <c r="J528" s="156"/>
      <c r="K528" s="95"/>
      <c r="L528" s="156"/>
      <c r="M528" s="157"/>
      <c r="N528" s="277"/>
      <c r="O528" s="278"/>
      <c r="P528" s="278"/>
      <c r="Q528" s="278"/>
      <c r="R528" s="278"/>
      <c r="S528" s="277"/>
      <c r="T528" s="95"/>
      <c r="U528" s="95"/>
      <c r="V528" s="96"/>
      <c r="AB528" s="77"/>
      <c r="AD528" s="77"/>
    </row>
    <row r="529" spans="1:33" ht="20" thickBot="1" x14ac:dyDescent="0.5">
      <c r="B529" s="6"/>
      <c r="C529" s="6"/>
      <c r="D529" s="122" t="str">
        <f>'変更シート（２回目）'!D529</f>
        <v>27人目</v>
      </c>
      <c r="E529" s="6"/>
      <c r="F529" s="6"/>
      <c r="N529" s="155"/>
      <c r="O529" s="154"/>
      <c r="P529" s="154"/>
      <c r="Q529" s="154"/>
      <c r="R529" s="154"/>
      <c r="S529" s="154"/>
      <c r="T529" s="154"/>
      <c r="U529" s="154"/>
      <c r="V529" s="155"/>
    </row>
    <row r="530" spans="1:33" s="70" customFormat="1" ht="48" customHeight="1" thickBot="1" x14ac:dyDescent="0.6">
      <c r="A530" s="78"/>
      <c r="B530" s="83" t="s">
        <v>94</v>
      </c>
      <c r="C530" s="83" t="s">
        <v>105</v>
      </c>
      <c r="D530" s="114" t="s">
        <v>107</v>
      </c>
      <c r="E530" s="88"/>
      <c r="F530" s="83" t="s">
        <v>93</v>
      </c>
      <c r="G530" s="84" t="s">
        <v>66</v>
      </c>
      <c r="H530" s="84" t="s">
        <v>67</v>
      </c>
      <c r="I530" s="81" t="s">
        <v>73</v>
      </c>
      <c r="J530" s="116" t="s">
        <v>173</v>
      </c>
      <c r="K530" s="116" t="s">
        <v>171</v>
      </c>
      <c r="L530" s="116" t="s">
        <v>109</v>
      </c>
      <c r="M530" s="116"/>
      <c r="N530" s="84" t="s">
        <v>75</v>
      </c>
      <c r="O530" s="84" t="s">
        <v>69</v>
      </c>
      <c r="P530" s="84" t="s">
        <v>68</v>
      </c>
      <c r="Q530" s="84" t="s">
        <v>70</v>
      </c>
      <c r="R530" s="84" t="s">
        <v>71</v>
      </c>
      <c r="S530" s="84" t="s">
        <v>15</v>
      </c>
      <c r="T530" s="121" t="s">
        <v>113</v>
      </c>
      <c r="U530" s="80" t="s">
        <v>74</v>
      </c>
      <c r="V530" s="69" t="s">
        <v>116</v>
      </c>
      <c r="Y530" s="70" t="s">
        <v>54</v>
      </c>
      <c r="Z530" s="70" t="s">
        <v>79</v>
      </c>
      <c r="AA530" s="70" t="s">
        <v>56</v>
      </c>
      <c r="AB530" s="70" t="s">
        <v>57</v>
      </c>
      <c r="AC530" s="71" t="s">
        <v>58</v>
      </c>
      <c r="AD530" s="70" t="s">
        <v>59</v>
      </c>
      <c r="AE530" s="70" t="s">
        <v>60</v>
      </c>
      <c r="AF530" s="70" t="s">
        <v>61</v>
      </c>
      <c r="AG530" s="70" t="s">
        <v>62</v>
      </c>
    </row>
    <row r="531" spans="1:33" s="70" customFormat="1" ht="20.5" customHeight="1" x14ac:dyDescent="0.55000000000000004">
      <c r="A531" s="315"/>
      <c r="B531" s="72" t="s">
        <v>96</v>
      </c>
      <c r="C531" s="184" t="str">
        <f>IF('変更シート（２回目）'!D531=0,'変更シート（２回目）'!C531,'変更シート（２回目）'!D531)</f>
        <v/>
      </c>
      <c r="D531" s="304"/>
      <c r="E531" s="89"/>
      <c r="F531" s="87">
        <v>1</v>
      </c>
      <c r="G531" s="73"/>
      <c r="H531" s="74"/>
      <c r="I531" s="75">
        <f t="shared" ref="I531:I542" si="338">IF(H531-G531+1&lt;10,IF(H531-G531+1&gt;0,H531-G531+1,"✕"),"✕")</f>
        <v>1</v>
      </c>
      <c r="J531" s="119" t="str">
        <f>IF('変更シート（２回目）'!L531="なし",'変更シート（２回目）'!J531,'変更シート（２回目）'!N531)</f>
        <v>【住宅手当】</v>
      </c>
      <c r="K531" s="117">
        <f>'変更シート（２回目）'!T531</f>
        <v>0</v>
      </c>
      <c r="L531" s="300" t="s">
        <v>108</v>
      </c>
      <c r="M531" s="332" t="s">
        <v>110</v>
      </c>
      <c r="N531" s="283" t="s">
        <v>20</v>
      </c>
      <c r="O531" s="284"/>
      <c r="P531" s="284"/>
      <c r="Q531" s="284"/>
      <c r="R531" s="284"/>
      <c r="S531" s="285" t="s">
        <v>17</v>
      </c>
      <c r="T531" s="76">
        <f>IF(L531="【あり】",IF(N531="【住宅手当】",AC531,IF(N531="【宿舎借上げ】",AG531,0)),K531)</f>
        <v>0</v>
      </c>
      <c r="U531" s="76">
        <f t="shared" ref="U531:U542" si="339">I531*T531</f>
        <v>0</v>
      </c>
      <c r="V531" s="286"/>
      <c r="X531" s="70" t="str">
        <f t="shared" ref="X531:X542" si="340">IF(L531="【あり】",N531,J531)</f>
        <v>【住宅手当】</v>
      </c>
      <c r="Y531" s="70">
        <f t="shared" ref="Y531:Y542" si="341">IF(S531="標準エリア",1/2,(IF(S531="加算エリア",2/3,0)))</f>
        <v>0.5</v>
      </c>
      <c r="Z531" s="70">
        <f t="shared" ref="Z531:Z542" si="342">P531*Y531</f>
        <v>0</v>
      </c>
      <c r="AA531" s="70">
        <f t="shared" ref="AA531:AA542" si="343">IF(Z531&gt;=(IF(S531="標準エリア",10000,IF(S531="加算エリア",14000,0))),IF(S531="標準エリア",10000,IF(S531="加算エリア",14000,0)),Z531)</f>
        <v>0</v>
      </c>
      <c r="AB531" s="77">
        <f t="shared" ref="AB531:AB542" si="344">O531-P531</f>
        <v>0</v>
      </c>
      <c r="AC531" s="70">
        <f t="shared" ref="AC531:AC542" si="345">IF(AA531&gt;=AB531,AB531,AA531)</f>
        <v>0</v>
      </c>
      <c r="AD531" s="77">
        <f t="shared" ref="AD531:AD542" si="346">Q531-R531</f>
        <v>0</v>
      </c>
      <c r="AE531" s="70">
        <f t="shared" ref="AE531:AE542" si="347">AD531*Y531</f>
        <v>0</v>
      </c>
      <c r="AF531" s="70">
        <f t="shared" ref="AF531:AF542" si="348">IF(AE531&gt;=(IF(S531="標準エリア",10000,14000)),(IF(S531="標準エリア",10000,14000)),AE531)</f>
        <v>0</v>
      </c>
      <c r="AG531" s="70">
        <f t="shared" ref="AG531:AG542" si="349">IF(AF531&gt;=R531,R531,AF531)</f>
        <v>0</v>
      </c>
    </row>
    <row r="532" spans="1:33" s="70" customFormat="1" ht="20.5" customHeight="1" x14ac:dyDescent="0.55000000000000004">
      <c r="A532" s="315"/>
      <c r="B532" s="101" t="s">
        <v>97</v>
      </c>
      <c r="C532" s="102" t="str">
        <f>IF('変更シート（２回目）'!D532=0,'変更シート（２回目）'!C532,'変更シート（２回目）'!D532)</f>
        <v/>
      </c>
      <c r="D532" s="301"/>
      <c r="E532" s="90"/>
      <c r="F532" s="102">
        <v>2</v>
      </c>
      <c r="G532" s="104"/>
      <c r="H532" s="105"/>
      <c r="I532" s="106">
        <f t="shared" si="338"/>
        <v>1</v>
      </c>
      <c r="J532" s="118" t="str">
        <f>IF('変更シート（２回目）'!L532="なし",'変更シート（２回目）'!J532,'変更シート（２回目）'!N532)</f>
        <v>【住宅手当】</v>
      </c>
      <c r="K532" s="107">
        <f>'変更シート（２回目）'!T532</f>
        <v>0</v>
      </c>
      <c r="L532" s="300" t="s">
        <v>108</v>
      </c>
      <c r="M532" s="333"/>
      <c r="N532" s="288" t="s">
        <v>20</v>
      </c>
      <c r="O532" s="289"/>
      <c r="P532" s="289"/>
      <c r="Q532" s="289"/>
      <c r="R532" s="289"/>
      <c r="S532" s="290" t="s">
        <v>17</v>
      </c>
      <c r="T532" s="107">
        <f>IF(L532="【あり】",IF(N532="【住宅手当】",AC532,IF(N532="【宿舎借上げ】",AG532,0)),K532)</f>
        <v>0</v>
      </c>
      <c r="U532" s="107">
        <f t="shared" si="339"/>
        <v>0</v>
      </c>
      <c r="V532" s="291"/>
      <c r="X532" s="70" t="str">
        <f t="shared" si="340"/>
        <v>【住宅手当】</v>
      </c>
      <c r="Y532" s="70">
        <f t="shared" si="341"/>
        <v>0.5</v>
      </c>
      <c r="Z532" s="70">
        <f t="shared" si="342"/>
        <v>0</v>
      </c>
      <c r="AA532" s="70">
        <f t="shared" si="343"/>
        <v>0</v>
      </c>
      <c r="AB532" s="77">
        <f t="shared" si="344"/>
        <v>0</v>
      </c>
      <c r="AC532" s="70">
        <f t="shared" si="345"/>
        <v>0</v>
      </c>
      <c r="AD532" s="77">
        <f t="shared" si="346"/>
        <v>0</v>
      </c>
      <c r="AE532" s="70">
        <f t="shared" si="347"/>
        <v>0</v>
      </c>
      <c r="AF532" s="70">
        <f t="shared" si="348"/>
        <v>0</v>
      </c>
      <c r="AG532" s="70">
        <f t="shared" si="349"/>
        <v>0</v>
      </c>
    </row>
    <row r="533" spans="1:33" s="70" customFormat="1" ht="20.5" customHeight="1" x14ac:dyDescent="0.55000000000000004">
      <c r="A533" s="315"/>
      <c r="B533" s="101" t="s">
        <v>106</v>
      </c>
      <c r="C533" s="103" t="str">
        <f>IF('変更シート（２回目）'!D533=0,'変更シート（２回目）'!C533,'変更シート（２回目）'!D533)</f>
        <v/>
      </c>
      <c r="D533" s="301"/>
      <c r="E533" s="89"/>
      <c r="F533" s="102">
        <v>3</v>
      </c>
      <c r="G533" s="104"/>
      <c r="H533" s="105"/>
      <c r="I533" s="106">
        <f t="shared" si="338"/>
        <v>1</v>
      </c>
      <c r="J533" s="118" t="str">
        <f>IF('変更シート（２回目）'!L533="なし",'変更シート（２回目）'!J533,'変更シート（２回目）'!N533)</f>
        <v>【住宅手当】</v>
      </c>
      <c r="K533" s="107">
        <f>'変更シート（２回目）'!T533</f>
        <v>0</v>
      </c>
      <c r="L533" s="300" t="s">
        <v>108</v>
      </c>
      <c r="M533" s="333"/>
      <c r="N533" s="288" t="s">
        <v>20</v>
      </c>
      <c r="O533" s="289"/>
      <c r="P533" s="289"/>
      <c r="Q533" s="289"/>
      <c r="R533" s="289"/>
      <c r="S533" s="290" t="s">
        <v>17</v>
      </c>
      <c r="T533" s="107">
        <f t="shared" ref="T533:T542" si="350">IF(L533="【あり】",IF(N533="【住宅手当】",AC533,IF(N533="【宿舎借上げ】",AG533,0)),K533)</f>
        <v>0</v>
      </c>
      <c r="U533" s="107">
        <f t="shared" si="339"/>
        <v>0</v>
      </c>
      <c r="V533" s="291"/>
      <c r="X533" s="70" t="str">
        <f t="shared" si="340"/>
        <v>【住宅手当】</v>
      </c>
      <c r="Y533" s="70">
        <f t="shared" si="341"/>
        <v>0.5</v>
      </c>
      <c r="Z533" s="70">
        <f t="shared" si="342"/>
        <v>0</v>
      </c>
      <c r="AA533" s="70">
        <f t="shared" si="343"/>
        <v>0</v>
      </c>
      <c r="AB533" s="77">
        <f t="shared" si="344"/>
        <v>0</v>
      </c>
      <c r="AC533" s="70">
        <f t="shared" si="345"/>
        <v>0</v>
      </c>
      <c r="AD533" s="77">
        <f t="shared" si="346"/>
        <v>0</v>
      </c>
      <c r="AE533" s="70">
        <f t="shared" si="347"/>
        <v>0</v>
      </c>
      <c r="AF533" s="70">
        <f t="shared" si="348"/>
        <v>0</v>
      </c>
      <c r="AG533" s="70">
        <f t="shared" si="349"/>
        <v>0</v>
      </c>
    </row>
    <row r="534" spans="1:33" s="70" customFormat="1" ht="20.5" customHeight="1" x14ac:dyDescent="0.55000000000000004">
      <c r="A534" s="315"/>
      <c r="B534" s="323" t="s">
        <v>101</v>
      </c>
      <c r="C534" s="347" t="str">
        <f>IF('変更シート（２回目）'!D534=0,'変更シート（２回目）'!C534,'変更シート（２回目）'!D534)</f>
        <v/>
      </c>
      <c r="D534" s="329"/>
      <c r="E534" s="90"/>
      <c r="F534" s="102">
        <v>4</v>
      </c>
      <c r="G534" s="104"/>
      <c r="H534" s="105"/>
      <c r="I534" s="106">
        <f t="shared" si="338"/>
        <v>1</v>
      </c>
      <c r="J534" s="118" t="str">
        <f>IF('変更シート（２回目）'!L534="なし",'変更シート（２回目）'!J534,'変更シート（２回目）'!N534)</f>
        <v>【住宅手当】</v>
      </c>
      <c r="K534" s="107">
        <f>'変更シート（２回目）'!T534</f>
        <v>0</v>
      </c>
      <c r="L534" s="300" t="s">
        <v>108</v>
      </c>
      <c r="M534" s="333"/>
      <c r="N534" s="288" t="s">
        <v>20</v>
      </c>
      <c r="O534" s="289"/>
      <c r="P534" s="289"/>
      <c r="Q534" s="289"/>
      <c r="R534" s="289"/>
      <c r="S534" s="290" t="s">
        <v>17</v>
      </c>
      <c r="T534" s="107">
        <f t="shared" si="350"/>
        <v>0</v>
      </c>
      <c r="U534" s="107">
        <f t="shared" si="339"/>
        <v>0</v>
      </c>
      <c r="V534" s="291"/>
      <c r="X534" s="70" t="str">
        <f t="shared" si="340"/>
        <v>【住宅手当】</v>
      </c>
      <c r="Y534" s="70">
        <f t="shared" si="341"/>
        <v>0.5</v>
      </c>
      <c r="Z534" s="70">
        <f t="shared" si="342"/>
        <v>0</v>
      </c>
      <c r="AA534" s="70">
        <f t="shared" si="343"/>
        <v>0</v>
      </c>
      <c r="AB534" s="77">
        <f t="shared" si="344"/>
        <v>0</v>
      </c>
      <c r="AC534" s="70">
        <f t="shared" si="345"/>
        <v>0</v>
      </c>
      <c r="AD534" s="77">
        <f t="shared" si="346"/>
        <v>0</v>
      </c>
      <c r="AE534" s="70">
        <f t="shared" si="347"/>
        <v>0</v>
      </c>
      <c r="AF534" s="70">
        <f t="shared" si="348"/>
        <v>0</v>
      </c>
      <c r="AG534" s="70">
        <f t="shared" si="349"/>
        <v>0</v>
      </c>
    </row>
    <row r="535" spans="1:33" s="70" customFormat="1" ht="20.5" customHeight="1" x14ac:dyDescent="0.55000000000000004">
      <c r="A535" s="315"/>
      <c r="B535" s="324"/>
      <c r="C535" s="348"/>
      <c r="D535" s="330"/>
      <c r="E535" s="89"/>
      <c r="F535" s="102">
        <v>5</v>
      </c>
      <c r="G535" s="104"/>
      <c r="H535" s="105"/>
      <c r="I535" s="106">
        <f t="shared" si="338"/>
        <v>1</v>
      </c>
      <c r="J535" s="118" t="str">
        <f>IF('変更シート（２回目）'!L535="なし",'変更シート（２回目）'!J535,'変更シート（２回目）'!N535)</f>
        <v>【住宅手当】</v>
      </c>
      <c r="K535" s="107">
        <f>'変更シート（２回目）'!T535</f>
        <v>0</v>
      </c>
      <c r="L535" s="300" t="s">
        <v>108</v>
      </c>
      <c r="M535" s="333"/>
      <c r="N535" s="288" t="s">
        <v>20</v>
      </c>
      <c r="O535" s="289"/>
      <c r="P535" s="289"/>
      <c r="Q535" s="289"/>
      <c r="R535" s="289"/>
      <c r="S535" s="290" t="s">
        <v>17</v>
      </c>
      <c r="T535" s="107">
        <f t="shared" si="350"/>
        <v>0</v>
      </c>
      <c r="U535" s="107">
        <f t="shared" si="339"/>
        <v>0</v>
      </c>
      <c r="V535" s="291"/>
      <c r="X535" s="70" t="str">
        <f t="shared" si="340"/>
        <v>【住宅手当】</v>
      </c>
      <c r="Y535" s="70">
        <f t="shared" si="341"/>
        <v>0.5</v>
      </c>
      <c r="Z535" s="70">
        <f t="shared" si="342"/>
        <v>0</v>
      </c>
      <c r="AA535" s="70">
        <f t="shared" si="343"/>
        <v>0</v>
      </c>
      <c r="AB535" s="77">
        <f t="shared" si="344"/>
        <v>0</v>
      </c>
      <c r="AC535" s="70">
        <f t="shared" si="345"/>
        <v>0</v>
      </c>
      <c r="AD535" s="77">
        <f t="shared" si="346"/>
        <v>0</v>
      </c>
      <c r="AE535" s="70">
        <f t="shared" si="347"/>
        <v>0</v>
      </c>
      <c r="AF535" s="70">
        <f t="shared" si="348"/>
        <v>0</v>
      </c>
      <c r="AG535" s="70">
        <f t="shared" si="349"/>
        <v>0</v>
      </c>
    </row>
    <row r="536" spans="1:33" s="70" customFormat="1" ht="20.5" customHeight="1" thickBot="1" x14ac:dyDescent="0.6">
      <c r="A536" s="315"/>
      <c r="B536" s="325"/>
      <c r="C536" s="349"/>
      <c r="D536" s="331"/>
      <c r="E536" s="90"/>
      <c r="F536" s="102">
        <v>6</v>
      </c>
      <c r="G536" s="104"/>
      <c r="H536" s="105"/>
      <c r="I536" s="106">
        <f t="shared" si="338"/>
        <v>1</v>
      </c>
      <c r="J536" s="118" t="str">
        <f>IF('変更シート（２回目）'!L536="なし",'変更シート（２回目）'!J536,'変更シート（２回目）'!N536)</f>
        <v>【住宅手当】</v>
      </c>
      <c r="K536" s="107">
        <f>'変更シート（２回目）'!T536</f>
        <v>0</v>
      </c>
      <c r="L536" s="300" t="s">
        <v>108</v>
      </c>
      <c r="M536" s="333"/>
      <c r="N536" s="288" t="s">
        <v>20</v>
      </c>
      <c r="O536" s="289"/>
      <c r="P536" s="289"/>
      <c r="Q536" s="289"/>
      <c r="R536" s="289"/>
      <c r="S536" s="290" t="s">
        <v>17</v>
      </c>
      <c r="T536" s="107">
        <f t="shared" si="350"/>
        <v>0</v>
      </c>
      <c r="U536" s="107">
        <f t="shared" si="339"/>
        <v>0</v>
      </c>
      <c r="V536" s="291"/>
      <c r="X536" s="70" t="str">
        <f t="shared" si="340"/>
        <v>【住宅手当】</v>
      </c>
      <c r="Y536" s="70">
        <f t="shared" si="341"/>
        <v>0.5</v>
      </c>
      <c r="Z536" s="70">
        <f t="shared" si="342"/>
        <v>0</v>
      </c>
      <c r="AA536" s="70">
        <f t="shared" si="343"/>
        <v>0</v>
      </c>
      <c r="AB536" s="77">
        <f t="shared" si="344"/>
        <v>0</v>
      </c>
      <c r="AC536" s="70">
        <f t="shared" si="345"/>
        <v>0</v>
      </c>
      <c r="AD536" s="77">
        <f t="shared" si="346"/>
        <v>0</v>
      </c>
      <c r="AE536" s="70">
        <f t="shared" si="347"/>
        <v>0</v>
      </c>
      <c r="AF536" s="70">
        <f t="shared" si="348"/>
        <v>0</v>
      </c>
      <c r="AG536" s="70">
        <f t="shared" si="349"/>
        <v>0</v>
      </c>
    </row>
    <row r="537" spans="1:33" s="70" customFormat="1" ht="20.5" customHeight="1" x14ac:dyDescent="0.55000000000000004">
      <c r="A537" s="338"/>
      <c r="B537" s="99"/>
      <c r="C537" s="99"/>
      <c r="D537" s="99"/>
      <c r="E537" s="97"/>
      <c r="F537" s="102">
        <v>7</v>
      </c>
      <c r="G537" s="104"/>
      <c r="H537" s="105"/>
      <c r="I537" s="106">
        <f t="shared" si="338"/>
        <v>1</v>
      </c>
      <c r="J537" s="118" t="str">
        <f>IF('変更シート（２回目）'!L537="なし",'変更シート（２回目）'!J537,'変更シート（２回目）'!N537)</f>
        <v>【住宅手当】</v>
      </c>
      <c r="K537" s="107">
        <f>'変更シート（２回目）'!T537</f>
        <v>0</v>
      </c>
      <c r="L537" s="300" t="s">
        <v>108</v>
      </c>
      <c r="M537" s="333"/>
      <c r="N537" s="288" t="s">
        <v>20</v>
      </c>
      <c r="O537" s="289"/>
      <c r="P537" s="289"/>
      <c r="Q537" s="289"/>
      <c r="R537" s="289"/>
      <c r="S537" s="290" t="s">
        <v>17</v>
      </c>
      <c r="T537" s="107">
        <f t="shared" si="350"/>
        <v>0</v>
      </c>
      <c r="U537" s="107">
        <f t="shared" si="339"/>
        <v>0</v>
      </c>
      <c r="V537" s="291"/>
      <c r="X537" s="70" t="str">
        <f t="shared" si="340"/>
        <v>【住宅手当】</v>
      </c>
      <c r="Y537" s="70">
        <f t="shared" si="341"/>
        <v>0.5</v>
      </c>
      <c r="Z537" s="70">
        <f t="shared" si="342"/>
        <v>0</v>
      </c>
      <c r="AA537" s="70">
        <f t="shared" si="343"/>
        <v>0</v>
      </c>
      <c r="AB537" s="77">
        <f t="shared" si="344"/>
        <v>0</v>
      </c>
      <c r="AC537" s="70">
        <f t="shared" si="345"/>
        <v>0</v>
      </c>
      <c r="AD537" s="77">
        <f t="shared" si="346"/>
        <v>0</v>
      </c>
      <c r="AE537" s="70">
        <f t="shared" si="347"/>
        <v>0</v>
      </c>
      <c r="AF537" s="70">
        <f t="shared" si="348"/>
        <v>0</v>
      </c>
      <c r="AG537" s="70">
        <f t="shared" si="349"/>
        <v>0</v>
      </c>
    </row>
    <row r="538" spans="1:33" s="70" customFormat="1" ht="20.5" customHeight="1" thickBot="1" x14ac:dyDescent="0.6">
      <c r="A538" s="338"/>
      <c r="B538" s="100"/>
      <c r="C538" s="100"/>
      <c r="D538" s="100"/>
      <c r="E538" s="98"/>
      <c r="F538" s="102">
        <v>8</v>
      </c>
      <c r="G538" s="104"/>
      <c r="H538" s="105"/>
      <c r="I538" s="106">
        <f t="shared" si="338"/>
        <v>1</v>
      </c>
      <c r="J538" s="118" t="str">
        <f>IF('変更シート（２回目）'!L538="なし",'変更シート（２回目）'!J538,'変更シート（２回目）'!N538)</f>
        <v>【住宅手当】</v>
      </c>
      <c r="K538" s="107">
        <f>'変更シート（２回目）'!T538</f>
        <v>0</v>
      </c>
      <c r="L538" s="300" t="s">
        <v>108</v>
      </c>
      <c r="M538" s="333"/>
      <c r="N538" s="288" t="s">
        <v>20</v>
      </c>
      <c r="O538" s="289"/>
      <c r="P538" s="289"/>
      <c r="Q538" s="289"/>
      <c r="R538" s="289"/>
      <c r="S538" s="290" t="s">
        <v>17</v>
      </c>
      <c r="T538" s="107">
        <f t="shared" si="350"/>
        <v>0</v>
      </c>
      <c r="U538" s="107">
        <f t="shared" si="339"/>
        <v>0</v>
      </c>
      <c r="V538" s="291"/>
      <c r="X538" s="70" t="str">
        <f t="shared" si="340"/>
        <v>【住宅手当】</v>
      </c>
      <c r="Y538" s="70">
        <f t="shared" si="341"/>
        <v>0.5</v>
      </c>
      <c r="Z538" s="70">
        <f t="shared" si="342"/>
        <v>0</v>
      </c>
      <c r="AA538" s="70">
        <f t="shared" si="343"/>
        <v>0</v>
      </c>
      <c r="AB538" s="77">
        <f t="shared" si="344"/>
        <v>0</v>
      </c>
      <c r="AC538" s="70">
        <f t="shared" si="345"/>
        <v>0</v>
      </c>
      <c r="AD538" s="77">
        <f t="shared" si="346"/>
        <v>0</v>
      </c>
      <c r="AE538" s="70">
        <f t="shared" si="347"/>
        <v>0</v>
      </c>
      <c r="AF538" s="70">
        <f t="shared" si="348"/>
        <v>0</v>
      </c>
      <c r="AG538" s="70">
        <f t="shared" si="349"/>
        <v>0</v>
      </c>
    </row>
    <row r="539" spans="1:33" s="70" customFormat="1" ht="20.5" customHeight="1" thickBot="1" x14ac:dyDescent="0.6">
      <c r="A539" s="315"/>
      <c r="B539" s="172" t="str">
        <f>IF(D532=0,C532,D532)</f>
        <v/>
      </c>
      <c r="C539" s="173" t="s">
        <v>164</v>
      </c>
      <c r="D539" s="174"/>
      <c r="E539" s="89"/>
      <c r="F539" s="102">
        <v>9</v>
      </c>
      <c r="G539" s="104"/>
      <c r="H539" s="105"/>
      <c r="I539" s="106">
        <f t="shared" si="338"/>
        <v>1</v>
      </c>
      <c r="J539" s="118" t="str">
        <f>IF('変更シート（２回目）'!L539="なし",'変更シート（２回目）'!J539,'変更シート（２回目）'!N539)</f>
        <v>【住宅手当】</v>
      </c>
      <c r="K539" s="107">
        <f>'変更シート（２回目）'!T539</f>
        <v>0</v>
      </c>
      <c r="L539" s="300" t="s">
        <v>108</v>
      </c>
      <c r="M539" s="333"/>
      <c r="N539" s="288" t="s">
        <v>20</v>
      </c>
      <c r="O539" s="289"/>
      <c r="P539" s="289"/>
      <c r="Q539" s="289"/>
      <c r="R539" s="289"/>
      <c r="S539" s="290" t="s">
        <v>17</v>
      </c>
      <c r="T539" s="107">
        <f t="shared" si="350"/>
        <v>0</v>
      </c>
      <c r="U539" s="107">
        <f t="shared" si="339"/>
        <v>0</v>
      </c>
      <c r="V539" s="291"/>
      <c r="X539" s="70" t="str">
        <f t="shared" si="340"/>
        <v>【住宅手当】</v>
      </c>
      <c r="Y539" s="70">
        <f t="shared" si="341"/>
        <v>0.5</v>
      </c>
      <c r="Z539" s="70">
        <f t="shared" si="342"/>
        <v>0</v>
      </c>
      <c r="AA539" s="70">
        <f t="shared" si="343"/>
        <v>0</v>
      </c>
      <c r="AB539" s="77">
        <f t="shared" si="344"/>
        <v>0</v>
      </c>
      <c r="AC539" s="70">
        <f t="shared" si="345"/>
        <v>0</v>
      </c>
      <c r="AD539" s="77">
        <f t="shared" si="346"/>
        <v>0</v>
      </c>
      <c r="AE539" s="70">
        <f t="shared" si="347"/>
        <v>0</v>
      </c>
      <c r="AF539" s="70">
        <f t="shared" si="348"/>
        <v>0</v>
      </c>
      <c r="AG539" s="70">
        <f t="shared" si="349"/>
        <v>0</v>
      </c>
    </row>
    <row r="540" spans="1:33" s="70" customFormat="1" ht="20.5" customHeight="1" thickBot="1" x14ac:dyDescent="0.6">
      <c r="A540" s="315"/>
      <c r="B540" s="174" t="s">
        <v>5</v>
      </c>
      <c r="C540" s="175">
        <f>'変更シート（２回目）'!D540</f>
        <v>12</v>
      </c>
      <c r="D540" s="176">
        <f>COUNTIF(X531:X542,"&lt;&gt;【補助対象外】")</f>
        <v>12</v>
      </c>
      <c r="E540" s="90"/>
      <c r="F540" s="102">
        <v>10</v>
      </c>
      <c r="G540" s="104"/>
      <c r="H540" s="105"/>
      <c r="I540" s="106">
        <f t="shared" si="338"/>
        <v>1</v>
      </c>
      <c r="J540" s="118" t="str">
        <f>IF('変更シート（２回目）'!L540="なし",'変更シート（２回目）'!J540,'変更シート（２回目）'!N540)</f>
        <v>【住宅手当】</v>
      </c>
      <c r="K540" s="107">
        <f>'変更シート（２回目）'!T540</f>
        <v>0</v>
      </c>
      <c r="L540" s="300" t="s">
        <v>108</v>
      </c>
      <c r="M540" s="333"/>
      <c r="N540" s="288" t="s">
        <v>20</v>
      </c>
      <c r="O540" s="289"/>
      <c r="P540" s="289"/>
      <c r="Q540" s="289"/>
      <c r="R540" s="289"/>
      <c r="S540" s="290" t="s">
        <v>17</v>
      </c>
      <c r="T540" s="107">
        <f t="shared" si="350"/>
        <v>0</v>
      </c>
      <c r="U540" s="107">
        <f t="shared" si="339"/>
        <v>0</v>
      </c>
      <c r="V540" s="291"/>
      <c r="X540" s="70" t="str">
        <f t="shared" si="340"/>
        <v>【住宅手当】</v>
      </c>
      <c r="Y540" s="70">
        <f t="shared" si="341"/>
        <v>0.5</v>
      </c>
      <c r="Z540" s="70">
        <f t="shared" si="342"/>
        <v>0</v>
      </c>
      <c r="AA540" s="70">
        <f t="shared" si="343"/>
        <v>0</v>
      </c>
      <c r="AB540" s="77">
        <f t="shared" si="344"/>
        <v>0</v>
      </c>
      <c r="AC540" s="70">
        <f t="shared" si="345"/>
        <v>0</v>
      </c>
      <c r="AD540" s="77">
        <f t="shared" si="346"/>
        <v>0</v>
      </c>
      <c r="AE540" s="70">
        <f t="shared" si="347"/>
        <v>0</v>
      </c>
      <c r="AF540" s="70">
        <f t="shared" si="348"/>
        <v>0</v>
      </c>
      <c r="AG540" s="70">
        <f t="shared" si="349"/>
        <v>0</v>
      </c>
    </row>
    <row r="541" spans="1:33" s="70" customFormat="1" ht="20.5" customHeight="1" thickBot="1" x14ac:dyDescent="0.6">
      <c r="A541" s="315"/>
      <c r="B541" s="89" t="s">
        <v>114</v>
      </c>
      <c r="C541" s="182">
        <f>ROUNDDOWN(SUM(K531:K542),-3)</f>
        <v>0</v>
      </c>
      <c r="D541" s="177">
        <f>ROUNDDOWN(SUM(T531:T542),-3)</f>
        <v>0</v>
      </c>
      <c r="E541" s="89"/>
      <c r="F541" s="102">
        <v>11</v>
      </c>
      <c r="G541" s="104"/>
      <c r="H541" s="105"/>
      <c r="I541" s="106">
        <f t="shared" si="338"/>
        <v>1</v>
      </c>
      <c r="J541" s="118" t="str">
        <f>IF('変更シート（２回目）'!L541="なし",'変更シート（２回目）'!J541,'変更シート（２回目）'!N541)</f>
        <v>【住宅手当】</v>
      </c>
      <c r="K541" s="107">
        <f>'変更シート（２回目）'!T541</f>
        <v>0</v>
      </c>
      <c r="L541" s="300" t="s">
        <v>108</v>
      </c>
      <c r="M541" s="333"/>
      <c r="N541" s="288" t="s">
        <v>20</v>
      </c>
      <c r="O541" s="289"/>
      <c r="P541" s="289"/>
      <c r="Q541" s="289"/>
      <c r="R541" s="289"/>
      <c r="S541" s="290" t="s">
        <v>17</v>
      </c>
      <c r="T541" s="107">
        <f t="shared" si="350"/>
        <v>0</v>
      </c>
      <c r="U541" s="107">
        <f t="shared" si="339"/>
        <v>0</v>
      </c>
      <c r="V541" s="291"/>
      <c r="X541" s="70" t="str">
        <f t="shared" si="340"/>
        <v>【住宅手当】</v>
      </c>
      <c r="Y541" s="70">
        <f t="shared" si="341"/>
        <v>0.5</v>
      </c>
      <c r="Z541" s="70">
        <f t="shared" si="342"/>
        <v>0</v>
      </c>
      <c r="AA541" s="70">
        <f t="shared" si="343"/>
        <v>0</v>
      </c>
      <c r="AB541" s="77">
        <f t="shared" si="344"/>
        <v>0</v>
      </c>
      <c r="AC541" s="70">
        <f t="shared" si="345"/>
        <v>0</v>
      </c>
      <c r="AD541" s="77">
        <f t="shared" si="346"/>
        <v>0</v>
      </c>
      <c r="AE541" s="70">
        <f t="shared" si="347"/>
        <v>0</v>
      </c>
      <c r="AF541" s="70">
        <f t="shared" si="348"/>
        <v>0</v>
      </c>
      <c r="AG541" s="70">
        <f t="shared" si="349"/>
        <v>0</v>
      </c>
    </row>
    <row r="542" spans="1:33" s="70" customFormat="1" ht="20.5" customHeight="1" thickBot="1" x14ac:dyDescent="0.6">
      <c r="A542" s="315"/>
      <c r="B542" s="183" t="s">
        <v>115</v>
      </c>
      <c r="C542" s="178"/>
      <c r="D542" s="179">
        <f>D541-C541</f>
        <v>0</v>
      </c>
      <c r="E542" s="90"/>
      <c r="F542" s="108">
        <v>12</v>
      </c>
      <c r="G542" s="109"/>
      <c r="H542" s="110"/>
      <c r="I542" s="111">
        <f t="shared" si="338"/>
        <v>1</v>
      </c>
      <c r="J542" s="120" t="str">
        <f>IF('変更シート（２回目）'!L542="なし",'変更シート（２回目）'!J542,'変更シート（２回目）'!N542)</f>
        <v>【住宅手当】</v>
      </c>
      <c r="K542" s="112">
        <f>'変更シート（２回目）'!T542</f>
        <v>0</v>
      </c>
      <c r="L542" s="303" t="s">
        <v>108</v>
      </c>
      <c r="M542" s="334"/>
      <c r="N542" s="295" t="s">
        <v>20</v>
      </c>
      <c r="O542" s="296"/>
      <c r="P542" s="296"/>
      <c r="Q542" s="296"/>
      <c r="R542" s="296"/>
      <c r="S542" s="297" t="s">
        <v>17</v>
      </c>
      <c r="T542" s="112">
        <f t="shared" si="350"/>
        <v>0</v>
      </c>
      <c r="U542" s="112">
        <f t="shared" si="339"/>
        <v>0</v>
      </c>
      <c r="V542" s="298"/>
      <c r="X542" s="70" t="str">
        <f t="shared" si="340"/>
        <v>【住宅手当】</v>
      </c>
      <c r="Y542" s="70">
        <f t="shared" si="341"/>
        <v>0.5</v>
      </c>
      <c r="Z542" s="70">
        <f t="shared" si="342"/>
        <v>0</v>
      </c>
      <c r="AA542" s="70">
        <f t="shared" si="343"/>
        <v>0</v>
      </c>
      <c r="AB542" s="77">
        <f t="shared" si="344"/>
        <v>0</v>
      </c>
      <c r="AC542" s="70">
        <f t="shared" si="345"/>
        <v>0</v>
      </c>
      <c r="AD542" s="77">
        <f t="shared" si="346"/>
        <v>0</v>
      </c>
      <c r="AE542" s="70">
        <f t="shared" si="347"/>
        <v>0</v>
      </c>
      <c r="AF542" s="70">
        <f t="shared" si="348"/>
        <v>0</v>
      </c>
      <c r="AG542" s="70">
        <f t="shared" si="349"/>
        <v>0</v>
      </c>
    </row>
    <row r="543" spans="1:33" s="70" customFormat="1" ht="3.65" customHeight="1" x14ac:dyDescent="0.55000000000000004">
      <c r="A543" s="147"/>
      <c r="B543" s="91"/>
      <c r="C543" s="71"/>
      <c r="D543" s="151"/>
      <c r="E543" s="92"/>
      <c r="F543" s="71"/>
      <c r="G543" s="93"/>
      <c r="H543" s="93"/>
      <c r="I543" s="94"/>
      <c r="J543" s="156"/>
      <c r="K543" s="95"/>
      <c r="L543" s="156"/>
      <c r="M543" s="157"/>
      <c r="N543" s="267"/>
      <c r="O543" s="268"/>
      <c r="P543" s="268"/>
      <c r="Q543" s="268"/>
      <c r="R543" s="268"/>
      <c r="S543" s="267"/>
      <c r="T543" s="95"/>
      <c r="U543" s="95"/>
      <c r="V543" s="96"/>
      <c r="AB543" s="77"/>
      <c r="AD543" s="77"/>
    </row>
    <row r="544" spans="1:33" s="70" customFormat="1" ht="3.65" customHeight="1" x14ac:dyDescent="0.55000000000000004">
      <c r="A544" s="147"/>
      <c r="B544" s="91"/>
      <c r="C544" s="71"/>
      <c r="D544" s="151"/>
      <c r="E544" s="92"/>
      <c r="F544" s="71"/>
      <c r="G544" s="93"/>
      <c r="H544" s="93"/>
      <c r="I544" s="94"/>
      <c r="J544" s="156"/>
      <c r="K544" s="95"/>
      <c r="L544" s="156"/>
      <c r="M544" s="157"/>
      <c r="N544" s="267"/>
      <c r="O544" s="268"/>
      <c r="P544" s="268"/>
      <c r="Q544" s="268"/>
      <c r="R544" s="268"/>
      <c r="S544" s="267"/>
      <c r="T544" s="95"/>
      <c r="U544" s="95"/>
      <c r="V544" s="96"/>
      <c r="AB544" s="77"/>
      <c r="AD544" s="77"/>
    </row>
    <row r="545" spans="1:33" s="70" customFormat="1" ht="3.65" customHeight="1" thickBot="1" x14ac:dyDescent="0.6">
      <c r="A545" s="147"/>
      <c r="B545" s="91"/>
      <c r="C545" s="71"/>
      <c r="D545" s="151"/>
      <c r="E545" s="92"/>
      <c r="F545" s="71"/>
      <c r="G545" s="93"/>
      <c r="H545" s="93"/>
      <c r="I545" s="94"/>
      <c r="J545" s="156"/>
      <c r="K545" s="95"/>
      <c r="L545" s="156"/>
      <c r="M545" s="157"/>
      <c r="N545" s="267"/>
      <c r="O545" s="268"/>
      <c r="P545" s="268"/>
      <c r="Q545" s="268"/>
      <c r="R545" s="268"/>
      <c r="S545" s="267"/>
      <c r="T545" s="95"/>
      <c r="U545" s="95"/>
      <c r="V545" s="96"/>
      <c r="AB545" s="77"/>
      <c r="AD545" s="77"/>
    </row>
    <row r="546" spans="1:33" s="70" customFormat="1" ht="3.65" customHeight="1" x14ac:dyDescent="0.55000000000000004">
      <c r="A546" s="147"/>
      <c r="B546" s="162"/>
      <c r="C546" s="164"/>
      <c r="D546" s="161"/>
      <c r="E546" s="163"/>
      <c r="F546" s="164"/>
      <c r="G546" s="165"/>
      <c r="H546" s="165"/>
      <c r="I546" s="166"/>
      <c r="J546" s="180"/>
      <c r="K546" s="167"/>
      <c r="L546" s="180"/>
      <c r="M546" s="181"/>
      <c r="N546" s="269"/>
      <c r="O546" s="270"/>
      <c r="P546" s="270"/>
      <c r="Q546" s="270"/>
      <c r="R546" s="270"/>
      <c r="S546" s="269"/>
      <c r="T546" s="167"/>
      <c r="U546" s="167"/>
      <c r="V546" s="168"/>
      <c r="AB546" s="77"/>
      <c r="AD546" s="77"/>
    </row>
    <row r="547" spans="1:33" s="70" customFormat="1" ht="3.65" customHeight="1" x14ac:dyDescent="0.55000000000000004">
      <c r="A547" s="147"/>
      <c r="B547" s="91"/>
      <c r="C547" s="71"/>
      <c r="D547" s="151"/>
      <c r="E547" s="92"/>
      <c r="F547" s="71"/>
      <c r="G547" s="93"/>
      <c r="H547" s="93"/>
      <c r="I547" s="94"/>
      <c r="J547" s="156"/>
      <c r="K547" s="95"/>
      <c r="L547" s="156"/>
      <c r="M547" s="157"/>
      <c r="N547" s="267"/>
      <c r="O547" s="268"/>
      <c r="P547" s="268"/>
      <c r="Q547" s="268"/>
      <c r="R547" s="268"/>
      <c r="S547" s="267"/>
      <c r="T547" s="95"/>
      <c r="U547" s="95"/>
      <c r="V547" s="96"/>
      <c r="AB547" s="77"/>
      <c r="AD547" s="77"/>
    </row>
    <row r="548" spans="1:33" s="70" customFormat="1" ht="3.65" customHeight="1" x14ac:dyDescent="0.55000000000000004">
      <c r="A548" s="147"/>
      <c r="B548" s="91"/>
      <c r="C548" s="71"/>
      <c r="D548" s="151"/>
      <c r="E548" s="92"/>
      <c r="F548" s="71"/>
      <c r="G548" s="93"/>
      <c r="H548" s="93"/>
      <c r="I548" s="94"/>
      <c r="J548" s="156"/>
      <c r="K548" s="95"/>
      <c r="L548" s="156"/>
      <c r="M548" s="157"/>
      <c r="N548" s="267"/>
      <c r="O548" s="268"/>
      <c r="P548" s="268"/>
      <c r="Q548" s="268"/>
      <c r="R548" s="268"/>
      <c r="S548" s="267"/>
      <c r="T548" s="95"/>
      <c r="U548" s="95"/>
      <c r="V548" s="96"/>
      <c r="AB548" s="77"/>
      <c r="AD548" s="77"/>
    </row>
    <row r="549" spans="1:33" ht="20" thickBot="1" x14ac:dyDescent="0.5">
      <c r="B549" s="6"/>
      <c r="C549" s="6"/>
      <c r="D549" s="122" t="str">
        <f>'変更シート（２回目）'!D549</f>
        <v>28人目</v>
      </c>
      <c r="E549" s="6"/>
      <c r="F549" s="6"/>
      <c r="N549" s="155"/>
      <c r="O549" s="154"/>
      <c r="P549" s="154"/>
      <c r="Q549" s="154"/>
      <c r="R549" s="154"/>
      <c r="S549" s="154"/>
      <c r="T549" s="154"/>
      <c r="U549" s="154"/>
      <c r="V549" s="155"/>
    </row>
    <row r="550" spans="1:33" s="70" customFormat="1" ht="48" customHeight="1" thickBot="1" x14ac:dyDescent="0.6">
      <c r="A550" s="78"/>
      <c r="B550" s="83" t="s">
        <v>94</v>
      </c>
      <c r="C550" s="83" t="s">
        <v>105</v>
      </c>
      <c r="D550" s="114" t="s">
        <v>107</v>
      </c>
      <c r="E550" s="88"/>
      <c r="F550" s="83" t="s">
        <v>93</v>
      </c>
      <c r="G550" s="84" t="s">
        <v>66</v>
      </c>
      <c r="H550" s="84" t="s">
        <v>67</v>
      </c>
      <c r="I550" s="81" t="s">
        <v>73</v>
      </c>
      <c r="J550" s="116" t="s">
        <v>173</v>
      </c>
      <c r="K550" s="116" t="s">
        <v>171</v>
      </c>
      <c r="L550" s="116" t="s">
        <v>109</v>
      </c>
      <c r="M550" s="116"/>
      <c r="N550" s="84" t="s">
        <v>75</v>
      </c>
      <c r="O550" s="84" t="s">
        <v>69</v>
      </c>
      <c r="P550" s="84" t="s">
        <v>68</v>
      </c>
      <c r="Q550" s="84" t="s">
        <v>70</v>
      </c>
      <c r="R550" s="84" t="s">
        <v>71</v>
      </c>
      <c r="S550" s="84" t="s">
        <v>15</v>
      </c>
      <c r="T550" s="121" t="s">
        <v>113</v>
      </c>
      <c r="U550" s="80" t="s">
        <v>74</v>
      </c>
      <c r="V550" s="69" t="s">
        <v>116</v>
      </c>
      <c r="Y550" s="70" t="s">
        <v>54</v>
      </c>
      <c r="Z550" s="70" t="s">
        <v>79</v>
      </c>
      <c r="AA550" s="70" t="s">
        <v>56</v>
      </c>
      <c r="AB550" s="70" t="s">
        <v>57</v>
      </c>
      <c r="AC550" s="71" t="s">
        <v>58</v>
      </c>
      <c r="AD550" s="70" t="s">
        <v>59</v>
      </c>
      <c r="AE550" s="70" t="s">
        <v>60</v>
      </c>
      <c r="AF550" s="70" t="s">
        <v>61</v>
      </c>
      <c r="AG550" s="70" t="s">
        <v>62</v>
      </c>
    </row>
    <row r="551" spans="1:33" s="70" customFormat="1" ht="20.5" customHeight="1" x14ac:dyDescent="0.55000000000000004">
      <c r="A551" s="315"/>
      <c r="B551" s="72" t="s">
        <v>96</v>
      </c>
      <c r="C551" s="184" t="str">
        <f>IF('変更シート（２回目）'!D551=0,'変更シート（２回目）'!C551,'変更シート（２回目）'!D551)</f>
        <v/>
      </c>
      <c r="D551" s="304"/>
      <c r="E551" s="89"/>
      <c r="F551" s="87">
        <v>1</v>
      </c>
      <c r="G551" s="73"/>
      <c r="H551" s="74"/>
      <c r="I551" s="75">
        <f t="shared" ref="I551:I562" si="351">IF(H551-G551+1&lt;10,IF(H551-G551+1&gt;0,H551-G551+1,"✕"),"✕")</f>
        <v>1</v>
      </c>
      <c r="J551" s="119" t="str">
        <f>IF('変更シート（２回目）'!L551="なし",'変更シート（２回目）'!J551,'変更シート（２回目）'!N551)</f>
        <v>【住宅手当】</v>
      </c>
      <c r="K551" s="117">
        <f>'変更シート（２回目）'!T551</f>
        <v>0</v>
      </c>
      <c r="L551" s="300" t="s">
        <v>108</v>
      </c>
      <c r="M551" s="332" t="s">
        <v>110</v>
      </c>
      <c r="N551" s="283" t="s">
        <v>20</v>
      </c>
      <c r="O551" s="284"/>
      <c r="P551" s="284"/>
      <c r="Q551" s="284"/>
      <c r="R551" s="284"/>
      <c r="S551" s="285" t="s">
        <v>17</v>
      </c>
      <c r="T551" s="76">
        <f>IF(L551="【あり】",IF(N551="【住宅手当】",AC551,IF(N551="【宿舎借上げ】",AG551,0)),K551)</f>
        <v>0</v>
      </c>
      <c r="U551" s="76">
        <f t="shared" ref="U551:U562" si="352">I551*T551</f>
        <v>0</v>
      </c>
      <c r="V551" s="286"/>
      <c r="X551" s="70" t="str">
        <f t="shared" ref="X551:X562" si="353">IF(L551="【あり】",N551,J551)</f>
        <v>【住宅手当】</v>
      </c>
      <c r="Y551" s="70">
        <f t="shared" ref="Y551:Y562" si="354">IF(S551="標準エリア",1/2,(IF(S551="加算エリア",2/3,0)))</f>
        <v>0.5</v>
      </c>
      <c r="Z551" s="70">
        <f t="shared" ref="Z551:Z562" si="355">P551*Y551</f>
        <v>0</v>
      </c>
      <c r="AA551" s="70">
        <f t="shared" ref="AA551:AA562" si="356">IF(Z551&gt;=(IF(S551="標準エリア",10000,IF(S551="加算エリア",14000,0))),IF(S551="標準エリア",10000,IF(S551="加算エリア",14000,0)),Z551)</f>
        <v>0</v>
      </c>
      <c r="AB551" s="77">
        <f t="shared" ref="AB551:AB562" si="357">O551-P551</f>
        <v>0</v>
      </c>
      <c r="AC551" s="70">
        <f t="shared" ref="AC551:AC562" si="358">IF(AA551&gt;=AB551,AB551,AA551)</f>
        <v>0</v>
      </c>
      <c r="AD551" s="77">
        <f t="shared" ref="AD551:AD562" si="359">Q551-R551</f>
        <v>0</v>
      </c>
      <c r="AE551" s="70">
        <f t="shared" ref="AE551:AE562" si="360">AD551*Y551</f>
        <v>0</v>
      </c>
      <c r="AF551" s="70">
        <f t="shared" ref="AF551:AF562" si="361">IF(AE551&gt;=(IF(S551="標準エリア",10000,14000)),(IF(S551="標準エリア",10000,14000)),AE551)</f>
        <v>0</v>
      </c>
      <c r="AG551" s="70">
        <f t="shared" ref="AG551:AG562" si="362">IF(AF551&gt;=R551,R551,AF551)</f>
        <v>0</v>
      </c>
    </row>
    <row r="552" spans="1:33" s="70" customFormat="1" ht="20.5" customHeight="1" x14ac:dyDescent="0.55000000000000004">
      <c r="A552" s="315"/>
      <c r="B552" s="101" t="s">
        <v>97</v>
      </c>
      <c r="C552" s="102" t="str">
        <f>IF('変更シート（２回目）'!D552=0,'変更シート（２回目）'!C552,'変更シート（２回目）'!D552)</f>
        <v/>
      </c>
      <c r="D552" s="301"/>
      <c r="E552" s="90"/>
      <c r="F552" s="102">
        <v>2</v>
      </c>
      <c r="G552" s="104"/>
      <c r="H552" s="105"/>
      <c r="I552" s="106">
        <f t="shared" si="351"/>
        <v>1</v>
      </c>
      <c r="J552" s="118" t="str">
        <f>IF('変更シート（２回目）'!L552="なし",'変更シート（２回目）'!J552,'変更シート（２回目）'!N552)</f>
        <v>【住宅手当】</v>
      </c>
      <c r="K552" s="107">
        <f>'変更シート（２回目）'!T552</f>
        <v>0</v>
      </c>
      <c r="L552" s="300" t="s">
        <v>108</v>
      </c>
      <c r="M552" s="333"/>
      <c r="N552" s="288" t="s">
        <v>20</v>
      </c>
      <c r="O552" s="289"/>
      <c r="P552" s="289"/>
      <c r="Q552" s="289"/>
      <c r="R552" s="289"/>
      <c r="S552" s="290" t="s">
        <v>17</v>
      </c>
      <c r="T552" s="107">
        <f>IF(L552="【あり】",IF(N552="【住宅手当】",AC552,IF(N552="【宿舎借上げ】",AG552,0)),K552)</f>
        <v>0</v>
      </c>
      <c r="U552" s="107">
        <f t="shared" si="352"/>
        <v>0</v>
      </c>
      <c r="V552" s="291"/>
      <c r="X552" s="70" t="str">
        <f t="shared" si="353"/>
        <v>【住宅手当】</v>
      </c>
      <c r="Y552" s="70">
        <f t="shared" si="354"/>
        <v>0.5</v>
      </c>
      <c r="Z552" s="70">
        <f t="shared" si="355"/>
        <v>0</v>
      </c>
      <c r="AA552" s="70">
        <f t="shared" si="356"/>
        <v>0</v>
      </c>
      <c r="AB552" s="77">
        <f t="shared" si="357"/>
        <v>0</v>
      </c>
      <c r="AC552" s="70">
        <f t="shared" si="358"/>
        <v>0</v>
      </c>
      <c r="AD552" s="77">
        <f t="shared" si="359"/>
        <v>0</v>
      </c>
      <c r="AE552" s="70">
        <f t="shared" si="360"/>
        <v>0</v>
      </c>
      <c r="AF552" s="70">
        <f t="shared" si="361"/>
        <v>0</v>
      </c>
      <c r="AG552" s="70">
        <f t="shared" si="362"/>
        <v>0</v>
      </c>
    </row>
    <row r="553" spans="1:33" s="70" customFormat="1" ht="20.5" customHeight="1" x14ac:dyDescent="0.55000000000000004">
      <c r="A553" s="315"/>
      <c r="B553" s="101" t="s">
        <v>106</v>
      </c>
      <c r="C553" s="103" t="str">
        <f>IF('変更シート（２回目）'!D553=0,'変更シート（２回目）'!C553,'変更シート（２回目）'!D553)</f>
        <v/>
      </c>
      <c r="D553" s="301"/>
      <c r="E553" s="89"/>
      <c r="F553" s="102">
        <v>3</v>
      </c>
      <c r="G553" s="104"/>
      <c r="H553" s="105"/>
      <c r="I553" s="106">
        <f t="shared" si="351"/>
        <v>1</v>
      </c>
      <c r="J553" s="118" t="str">
        <f>IF('変更シート（２回目）'!L553="なし",'変更シート（２回目）'!J553,'変更シート（２回目）'!N553)</f>
        <v>【住宅手当】</v>
      </c>
      <c r="K553" s="107">
        <f>'変更シート（２回目）'!T553</f>
        <v>0</v>
      </c>
      <c r="L553" s="300" t="s">
        <v>108</v>
      </c>
      <c r="M553" s="333"/>
      <c r="N553" s="288" t="s">
        <v>20</v>
      </c>
      <c r="O553" s="289"/>
      <c r="P553" s="289"/>
      <c r="Q553" s="289"/>
      <c r="R553" s="289"/>
      <c r="S553" s="290" t="s">
        <v>17</v>
      </c>
      <c r="T553" s="107">
        <f t="shared" ref="T553:T562" si="363">IF(L553="【あり】",IF(N553="【住宅手当】",AC553,IF(N553="【宿舎借上げ】",AG553,0)),K553)</f>
        <v>0</v>
      </c>
      <c r="U553" s="107">
        <f t="shared" si="352"/>
        <v>0</v>
      </c>
      <c r="V553" s="291"/>
      <c r="X553" s="70" t="str">
        <f t="shared" si="353"/>
        <v>【住宅手当】</v>
      </c>
      <c r="Y553" s="70">
        <f t="shared" si="354"/>
        <v>0.5</v>
      </c>
      <c r="Z553" s="70">
        <f t="shared" si="355"/>
        <v>0</v>
      </c>
      <c r="AA553" s="70">
        <f t="shared" si="356"/>
        <v>0</v>
      </c>
      <c r="AB553" s="77">
        <f t="shared" si="357"/>
        <v>0</v>
      </c>
      <c r="AC553" s="70">
        <f t="shared" si="358"/>
        <v>0</v>
      </c>
      <c r="AD553" s="77">
        <f t="shared" si="359"/>
        <v>0</v>
      </c>
      <c r="AE553" s="70">
        <f t="shared" si="360"/>
        <v>0</v>
      </c>
      <c r="AF553" s="70">
        <f t="shared" si="361"/>
        <v>0</v>
      </c>
      <c r="AG553" s="70">
        <f t="shared" si="362"/>
        <v>0</v>
      </c>
    </row>
    <row r="554" spans="1:33" s="70" customFormat="1" ht="20.5" customHeight="1" x14ac:dyDescent="0.55000000000000004">
      <c r="A554" s="315"/>
      <c r="B554" s="323" t="s">
        <v>101</v>
      </c>
      <c r="C554" s="347" t="str">
        <f>IF('変更シート（２回目）'!D554=0,'変更シート（２回目）'!C554,'変更シート（２回目）'!D554)</f>
        <v/>
      </c>
      <c r="D554" s="329"/>
      <c r="E554" s="90"/>
      <c r="F554" s="102">
        <v>4</v>
      </c>
      <c r="G554" s="104"/>
      <c r="H554" s="105"/>
      <c r="I554" s="106">
        <f t="shared" si="351"/>
        <v>1</v>
      </c>
      <c r="J554" s="118" t="str">
        <f>IF('変更シート（２回目）'!L554="なし",'変更シート（２回目）'!J554,'変更シート（２回目）'!N554)</f>
        <v>【住宅手当】</v>
      </c>
      <c r="K554" s="107">
        <f>'変更シート（２回目）'!T554</f>
        <v>0</v>
      </c>
      <c r="L554" s="300" t="s">
        <v>108</v>
      </c>
      <c r="M554" s="333"/>
      <c r="N554" s="288" t="s">
        <v>20</v>
      </c>
      <c r="O554" s="289"/>
      <c r="P554" s="289"/>
      <c r="Q554" s="289"/>
      <c r="R554" s="289"/>
      <c r="S554" s="290" t="s">
        <v>17</v>
      </c>
      <c r="T554" s="107">
        <f t="shared" si="363"/>
        <v>0</v>
      </c>
      <c r="U554" s="107">
        <f t="shared" si="352"/>
        <v>0</v>
      </c>
      <c r="V554" s="291"/>
      <c r="X554" s="70" t="str">
        <f t="shared" si="353"/>
        <v>【住宅手当】</v>
      </c>
      <c r="Y554" s="70">
        <f t="shared" si="354"/>
        <v>0.5</v>
      </c>
      <c r="Z554" s="70">
        <f t="shared" si="355"/>
        <v>0</v>
      </c>
      <c r="AA554" s="70">
        <f t="shared" si="356"/>
        <v>0</v>
      </c>
      <c r="AB554" s="77">
        <f t="shared" si="357"/>
        <v>0</v>
      </c>
      <c r="AC554" s="70">
        <f t="shared" si="358"/>
        <v>0</v>
      </c>
      <c r="AD554" s="77">
        <f t="shared" si="359"/>
        <v>0</v>
      </c>
      <c r="AE554" s="70">
        <f t="shared" si="360"/>
        <v>0</v>
      </c>
      <c r="AF554" s="70">
        <f t="shared" si="361"/>
        <v>0</v>
      </c>
      <c r="AG554" s="70">
        <f t="shared" si="362"/>
        <v>0</v>
      </c>
    </row>
    <row r="555" spans="1:33" s="70" customFormat="1" ht="20.5" customHeight="1" x14ac:dyDescent="0.55000000000000004">
      <c r="A555" s="315"/>
      <c r="B555" s="324"/>
      <c r="C555" s="348"/>
      <c r="D555" s="330"/>
      <c r="E555" s="89"/>
      <c r="F555" s="102">
        <v>5</v>
      </c>
      <c r="G555" s="104"/>
      <c r="H555" s="105"/>
      <c r="I555" s="106">
        <f t="shared" si="351"/>
        <v>1</v>
      </c>
      <c r="J555" s="118" t="str">
        <f>IF('変更シート（２回目）'!L555="なし",'変更シート（２回目）'!J555,'変更シート（２回目）'!N555)</f>
        <v>【住宅手当】</v>
      </c>
      <c r="K555" s="107">
        <f>'変更シート（２回目）'!T555</f>
        <v>0</v>
      </c>
      <c r="L555" s="300" t="s">
        <v>108</v>
      </c>
      <c r="M555" s="333"/>
      <c r="N555" s="288" t="s">
        <v>20</v>
      </c>
      <c r="O555" s="289"/>
      <c r="P555" s="289"/>
      <c r="Q555" s="289"/>
      <c r="R555" s="289"/>
      <c r="S555" s="290" t="s">
        <v>17</v>
      </c>
      <c r="T555" s="107">
        <f t="shared" si="363"/>
        <v>0</v>
      </c>
      <c r="U555" s="107">
        <f t="shared" si="352"/>
        <v>0</v>
      </c>
      <c r="V555" s="291"/>
      <c r="X555" s="70" t="str">
        <f t="shared" si="353"/>
        <v>【住宅手当】</v>
      </c>
      <c r="Y555" s="70">
        <f t="shared" si="354"/>
        <v>0.5</v>
      </c>
      <c r="Z555" s="70">
        <f t="shared" si="355"/>
        <v>0</v>
      </c>
      <c r="AA555" s="70">
        <f t="shared" si="356"/>
        <v>0</v>
      </c>
      <c r="AB555" s="77">
        <f t="shared" si="357"/>
        <v>0</v>
      </c>
      <c r="AC555" s="70">
        <f t="shared" si="358"/>
        <v>0</v>
      </c>
      <c r="AD555" s="77">
        <f t="shared" si="359"/>
        <v>0</v>
      </c>
      <c r="AE555" s="70">
        <f t="shared" si="360"/>
        <v>0</v>
      </c>
      <c r="AF555" s="70">
        <f t="shared" si="361"/>
        <v>0</v>
      </c>
      <c r="AG555" s="70">
        <f t="shared" si="362"/>
        <v>0</v>
      </c>
    </row>
    <row r="556" spans="1:33" s="70" customFormat="1" ht="20.5" customHeight="1" thickBot="1" x14ac:dyDescent="0.6">
      <c r="A556" s="315"/>
      <c r="B556" s="325"/>
      <c r="C556" s="349"/>
      <c r="D556" s="331"/>
      <c r="E556" s="90"/>
      <c r="F556" s="102">
        <v>6</v>
      </c>
      <c r="G556" s="104"/>
      <c r="H556" s="105"/>
      <c r="I556" s="106">
        <f t="shared" si="351"/>
        <v>1</v>
      </c>
      <c r="J556" s="118" t="str">
        <f>IF('変更シート（２回目）'!L556="なし",'変更シート（２回目）'!J556,'変更シート（２回目）'!N556)</f>
        <v>【住宅手当】</v>
      </c>
      <c r="K556" s="107">
        <f>'変更シート（２回目）'!T556</f>
        <v>0</v>
      </c>
      <c r="L556" s="300" t="s">
        <v>108</v>
      </c>
      <c r="M556" s="333"/>
      <c r="N556" s="288" t="s">
        <v>20</v>
      </c>
      <c r="O556" s="289"/>
      <c r="P556" s="289"/>
      <c r="Q556" s="289"/>
      <c r="R556" s="289"/>
      <c r="S556" s="290" t="s">
        <v>17</v>
      </c>
      <c r="T556" s="107">
        <f t="shared" si="363"/>
        <v>0</v>
      </c>
      <c r="U556" s="107">
        <f t="shared" si="352"/>
        <v>0</v>
      </c>
      <c r="V556" s="291"/>
      <c r="X556" s="70" t="str">
        <f t="shared" si="353"/>
        <v>【住宅手当】</v>
      </c>
      <c r="Y556" s="70">
        <f t="shared" si="354"/>
        <v>0.5</v>
      </c>
      <c r="Z556" s="70">
        <f t="shared" si="355"/>
        <v>0</v>
      </c>
      <c r="AA556" s="70">
        <f t="shared" si="356"/>
        <v>0</v>
      </c>
      <c r="AB556" s="77">
        <f t="shared" si="357"/>
        <v>0</v>
      </c>
      <c r="AC556" s="70">
        <f t="shared" si="358"/>
        <v>0</v>
      </c>
      <c r="AD556" s="77">
        <f t="shared" si="359"/>
        <v>0</v>
      </c>
      <c r="AE556" s="70">
        <f t="shared" si="360"/>
        <v>0</v>
      </c>
      <c r="AF556" s="70">
        <f t="shared" si="361"/>
        <v>0</v>
      </c>
      <c r="AG556" s="70">
        <f t="shared" si="362"/>
        <v>0</v>
      </c>
    </row>
    <row r="557" spans="1:33" s="70" customFormat="1" ht="20.5" customHeight="1" x14ac:dyDescent="0.55000000000000004">
      <c r="A557" s="338"/>
      <c r="B557" s="99"/>
      <c r="C557" s="99"/>
      <c r="D557" s="99"/>
      <c r="E557" s="97"/>
      <c r="F557" s="102">
        <v>7</v>
      </c>
      <c r="G557" s="104"/>
      <c r="H557" s="105"/>
      <c r="I557" s="106">
        <f t="shared" si="351"/>
        <v>1</v>
      </c>
      <c r="J557" s="118" t="str">
        <f>IF('変更シート（２回目）'!L557="なし",'変更シート（２回目）'!J557,'変更シート（２回目）'!N557)</f>
        <v>【住宅手当】</v>
      </c>
      <c r="K557" s="107">
        <f>'変更シート（２回目）'!T557</f>
        <v>0</v>
      </c>
      <c r="L557" s="300" t="s">
        <v>108</v>
      </c>
      <c r="M557" s="333"/>
      <c r="N557" s="288" t="s">
        <v>20</v>
      </c>
      <c r="O557" s="289"/>
      <c r="P557" s="289"/>
      <c r="Q557" s="289"/>
      <c r="R557" s="289"/>
      <c r="S557" s="290" t="s">
        <v>17</v>
      </c>
      <c r="T557" s="107">
        <f t="shared" si="363"/>
        <v>0</v>
      </c>
      <c r="U557" s="107">
        <f t="shared" si="352"/>
        <v>0</v>
      </c>
      <c r="V557" s="291"/>
      <c r="X557" s="70" t="str">
        <f t="shared" si="353"/>
        <v>【住宅手当】</v>
      </c>
      <c r="Y557" s="70">
        <f t="shared" si="354"/>
        <v>0.5</v>
      </c>
      <c r="Z557" s="70">
        <f t="shared" si="355"/>
        <v>0</v>
      </c>
      <c r="AA557" s="70">
        <f t="shared" si="356"/>
        <v>0</v>
      </c>
      <c r="AB557" s="77">
        <f t="shared" si="357"/>
        <v>0</v>
      </c>
      <c r="AC557" s="70">
        <f t="shared" si="358"/>
        <v>0</v>
      </c>
      <c r="AD557" s="77">
        <f t="shared" si="359"/>
        <v>0</v>
      </c>
      <c r="AE557" s="70">
        <f t="shared" si="360"/>
        <v>0</v>
      </c>
      <c r="AF557" s="70">
        <f t="shared" si="361"/>
        <v>0</v>
      </c>
      <c r="AG557" s="70">
        <f t="shared" si="362"/>
        <v>0</v>
      </c>
    </row>
    <row r="558" spans="1:33" s="70" customFormat="1" ht="20.5" customHeight="1" thickBot="1" x14ac:dyDescent="0.6">
      <c r="A558" s="338"/>
      <c r="B558" s="100"/>
      <c r="C558" s="100"/>
      <c r="D558" s="100"/>
      <c r="E558" s="98"/>
      <c r="F558" s="102">
        <v>8</v>
      </c>
      <c r="G558" s="104"/>
      <c r="H558" s="105"/>
      <c r="I558" s="106">
        <f t="shared" si="351"/>
        <v>1</v>
      </c>
      <c r="J558" s="118" t="str">
        <f>IF('変更シート（２回目）'!L558="なし",'変更シート（２回目）'!J558,'変更シート（２回目）'!N558)</f>
        <v>【住宅手当】</v>
      </c>
      <c r="K558" s="107">
        <f>'変更シート（２回目）'!T558</f>
        <v>0</v>
      </c>
      <c r="L558" s="300" t="s">
        <v>108</v>
      </c>
      <c r="M558" s="333"/>
      <c r="N558" s="288" t="s">
        <v>20</v>
      </c>
      <c r="O558" s="289"/>
      <c r="P558" s="289"/>
      <c r="Q558" s="289"/>
      <c r="R558" s="289"/>
      <c r="S558" s="290" t="s">
        <v>17</v>
      </c>
      <c r="T558" s="107">
        <f t="shared" si="363"/>
        <v>0</v>
      </c>
      <c r="U558" s="107">
        <f t="shared" si="352"/>
        <v>0</v>
      </c>
      <c r="V558" s="291"/>
      <c r="X558" s="70" t="str">
        <f t="shared" si="353"/>
        <v>【住宅手当】</v>
      </c>
      <c r="Y558" s="70">
        <f t="shared" si="354"/>
        <v>0.5</v>
      </c>
      <c r="Z558" s="70">
        <f t="shared" si="355"/>
        <v>0</v>
      </c>
      <c r="AA558" s="70">
        <f t="shared" si="356"/>
        <v>0</v>
      </c>
      <c r="AB558" s="77">
        <f t="shared" si="357"/>
        <v>0</v>
      </c>
      <c r="AC558" s="70">
        <f t="shared" si="358"/>
        <v>0</v>
      </c>
      <c r="AD558" s="77">
        <f t="shared" si="359"/>
        <v>0</v>
      </c>
      <c r="AE558" s="70">
        <f t="shared" si="360"/>
        <v>0</v>
      </c>
      <c r="AF558" s="70">
        <f t="shared" si="361"/>
        <v>0</v>
      </c>
      <c r="AG558" s="70">
        <f t="shared" si="362"/>
        <v>0</v>
      </c>
    </row>
    <row r="559" spans="1:33" s="70" customFormat="1" ht="20.5" customHeight="1" thickBot="1" x14ac:dyDescent="0.6">
      <c r="A559" s="315"/>
      <c r="B559" s="172" t="str">
        <f>IF(D552=0,C552,D552)</f>
        <v/>
      </c>
      <c r="C559" s="173" t="s">
        <v>164</v>
      </c>
      <c r="D559" s="174"/>
      <c r="E559" s="89"/>
      <c r="F559" s="102">
        <v>9</v>
      </c>
      <c r="G559" s="104"/>
      <c r="H559" s="105"/>
      <c r="I559" s="106">
        <f t="shared" si="351"/>
        <v>1</v>
      </c>
      <c r="J559" s="118" t="str">
        <f>IF('変更シート（２回目）'!L559="なし",'変更シート（２回目）'!J559,'変更シート（２回目）'!N559)</f>
        <v>【住宅手当】</v>
      </c>
      <c r="K559" s="107">
        <f>'変更シート（２回目）'!T559</f>
        <v>0</v>
      </c>
      <c r="L559" s="300" t="s">
        <v>108</v>
      </c>
      <c r="M559" s="333"/>
      <c r="N559" s="288" t="s">
        <v>20</v>
      </c>
      <c r="O559" s="289"/>
      <c r="P559" s="289"/>
      <c r="Q559" s="289"/>
      <c r="R559" s="289"/>
      <c r="S559" s="290" t="s">
        <v>17</v>
      </c>
      <c r="T559" s="107">
        <f t="shared" si="363"/>
        <v>0</v>
      </c>
      <c r="U559" s="107">
        <f t="shared" si="352"/>
        <v>0</v>
      </c>
      <c r="V559" s="291"/>
      <c r="X559" s="70" t="str">
        <f t="shared" si="353"/>
        <v>【住宅手当】</v>
      </c>
      <c r="Y559" s="70">
        <f t="shared" si="354"/>
        <v>0.5</v>
      </c>
      <c r="Z559" s="70">
        <f t="shared" si="355"/>
        <v>0</v>
      </c>
      <c r="AA559" s="70">
        <f t="shared" si="356"/>
        <v>0</v>
      </c>
      <c r="AB559" s="77">
        <f t="shared" si="357"/>
        <v>0</v>
      </c>
      <c r="AC559" s="70">
        <f t="shared" si="358"/>
        <v>0</v>
      </c>
      <c r="AD559" s="77">
        <f t="shared" si="359"/>
        <v>0</v>
      </c>
      <c r="AE559" s="70">
        <f t="shared" si="360"/>
        <v>0</v>
      </c>
      <c r="AF559" s="70">
        <f t="shared" si="361"/>
        <v>0</v>
      </c>
      <c r="AG559" s="70">
        <f t="shared" si="362"/>
        <v>0</v>
      </c>
    </row>
    <row r="560" spans="1:33" s="70" customFormat="1" ht="20.5" customHeight="1" thickBot="1" x14ac:dyDescent="0.6">
      <c r="A560" s="315"/>
      <c r="B560" s="174" t="s">
        <v>5</v>
      </c>
      <c r="C560" s="175">
        <f>'変更シート（２回目）'!D560</f>
        <v>12</v>
      </c>
      <c r="D560" s="176">
        <f>COUNTIF(X551:X562,"&lt;&gt;【補助対象外】")</f>
        <v>12</v>
      </c>
      <c r="E560" s="90"/>
      <c r="F560" s="102">
        <v>10</v>
      </c>
      <c r="G560" s="104"/>
      <c r="H560" s="105"/>
      <c r="I560" s="106">
        <f t="shared" si="351"/>
        <v>1</v>
      </c>
      <c r="J560" s="118" t="str">
        <f>IF('変更シート（２回目）'!L560="なし",'変更シート（２回目）'!J560,'変更シート（２回目）'!N560)</f>
        <v>【住宅手当】</v>
      </c>
      <c r="K560" s="107">
        <f>'変更シート（２回目）'!T560</f>
        <v>0</v>
      </c>
      <c r="L560" s="300" t="s">
        <v>108</v>
      </c>
      <c r="M560" s="333"/>
      <c r="N560" s="288" t="s">
        <v>20</v>
      </c>
      <c r="O560" s="289"/>
      <c r="P560" s="289"/>
      <c r="Q560" s="289"/>
      <c r="R560" s="289"/>
      <c r="S560" s="290" t="s">
        <v>17</v>
      </c>
      <c r="T560" s="107">
        <f t="shared" si="363"/>
        <v>0</v>
      </c>
      <c r="U560" s="107">
        <f t="shared" si="352"/>
        <v>0</v>
      </c>
      <c r="V560" s="291"/>
      <c r="X560" s="70" t="str">
        <f t="shared" si="353"/>
        <v>【住宅手当】</v>
      </c>
      <c r="Y560" s="70">
        <f t="shared" si="354"/>
        <v>0.5</v>
      </c>
      <c r="Z560" s="70">
        <f t="shared" si="355"/>
        <v>0</v>
      </c>
      <c r="AA560" s="70">
        <f t="shared" si="356"/>
        <v>0</v>
      </c>
      <c r="AB560" s="77">
        <f t="shared" si="357"/>
        <v>0</v>
      </c>
      <c r="AC560" s="70">
        <f t="shared" si="358"/>
        <v>0</v>
      </c>
      <c r="AD560" s="77">
        <f t="shared" si="359"/>
        <v>0</v>
      </c>
      <c r="AE560" s="70">
        <f t="shared" si="360"/>
        <v>0</v>
      </c>
      <c r="AF560" s="70">
        <f t="shared" si="361"/>
        <v>0</v>
      </c>
      <c r="AG560" s="70">
        <f t="shared" si="362"/>
        <v>0</v>
      </c>
    </row>
    <row r="561" spans="1:33" s="70" customFormat="1" ht="20.5" customHeight="1" thickBot="1" x14ac:dyDescent="0.6">
      <c r="A561" s="315"/>
      <c r="B561" s="89" t="s">
        <v>114</v>
      </c>
      <c r="C561" s="182">
        <f>ROUNDDOWN(SUM(K551:K562),-3)</f>
        <v>0</v>
      </c>
      <c r="D561" s="177">
        <f>ROUNDDOWN(SUM(T551:T562),-3)</f>
        <v>0</v>
      </c>
      <c r="E561" s="89"/>
      <c r="F561" s="102">
        <v>11</v>
      </c>
      <c r="G561" s="104"/>
      <c r="H561" s="105"/>
      <c r="I561" s="106">
        <f t="shared" si="351"/>
        <v>1</v>
      </c>
      <c r="J561" s="118" t="str">
        <f>IF('変更シート（２回目）'!L561="なし",'変更シート（２回目）'!J561,'変更シート（２回目）'!N561)</f>
        <v>【住宅手当】</v>
      </c>
      <c r="K561" s="107">
        <f>'変更シート（２回目）'!T561</f>
        <v>0</v>
      </c>
      <c r="L561" s="300" t="s">
        <v>108</v>
      </c>
      <c r="M561" s="333"/>
      <c r="N561" s="288" t="s">
        <v>20</v>
      </c>
      <c r="O561" s="289"/>
      <c r="P561" s="289"/>
      <c r="Q561" s="289"/>
      <c r="R561" s="289"/>
      <c r="S561" s="290" t="s">
        <v>17</v>
      </c>
      <c r="T561" s="107">
        <f t="shared" si="363"/>
        <v>0</v>
      </c>
      <c r="U561" s="107">
        <f t="shared" si="352"/>
        <v>0</v>
      </c>
      <c r="V561" s="291"/>
      <c r="X561" s="70" t="str">
        <f t="shared" si="353"/>
        <v>【住宅手当】</v>
      </c>
      <c r="Y561" s="70">
        <f t="shared" si="354"/>
        <v>0.5</v>
      </c>
      <c r="Z561" s="70">
        <f t="shared" si="355"/>
        <v>0</v>
      </c>
      <c r="AA561" s="70">
        <f t="shared" si="356"/>
        <v>0</v>
      </c>
      <c r="AB561" s="77">
        <f t="shared" si="357"/>
        <v>0</v>
      </c>
      <c r="AC561" s="70">
        <f t="shared" si="358"/>
        <v>0</v>
      </c>
      <c r="AD561" s="77">
        <f t="shared" si="359"/>
        <v>0</v>
      </c>
      <c r="AE561" s="70">
        <f t="shared" si="360"/>
        <v>0</v>
      </c>
      <c r="AF561" s="70">
        <f t="shared" si="361"/>
        <v>0</v>
      </c>
      <c r="AG561" s="70">
        <f t="shared" si="362"/>
        <v>0</v>
      </c>
    </row>
    <row r="562" spans="1:33" s="70" customFormat="1" ht="20.5" customHeight="1" thickBot="1" x14ac:dyDescent="0.6">
      <c r="A562" s="315"/>
      <c r="B562" s="183" t="s">
        <v>115</v>
      </c>
      <c r="C562" s="178"/>
      <c r="D562" s="179">
        <f>D561-C561</f>
        <v>0</v>
      </c>
      <c r="E562" s="90"/>
      <c r="F562" s="108">
        <v>12</v>
      </c>
      <c r="G562" s="109"/>
      <c r="H562" s="110"/>
      <c r="I562" s="111">
        <f t="shared" si="351"/>
        <v>1</v>
      </c>
      <c r="J562" s="120" t="str">
        <f>IF('変更シート（２回目）'!L562="なし",'変更シート（２回目）'!J562,'変更シート（２回目）'!N562)</f>
        <v>【住宅手当】</v>
      </c>
      <c r="K562" s="112">
        <f>'変更シート（２回目）'!T562</f>
        <v>0</v>
      </c>
      <c r="L562" s="303" t="s">
        <v>108</v>
      </c>
      <c r="M562" s="334"/>
      <c r="N562" s="295" t="s">
        <v>20</v>
      </c>
      <c r="O562" s="296"/>
      <c r="P562" s="296"/>
      <c r="Q562" s="296"/>
      <c r="R562" s="296"/>
      <c r="S562" s="297" t="s">
        <v>17</v>
      </c>
      <c r="T562" s="112">
        <f t="shared" si="363"/>
        <v>0</v>
      </c>
      <c r="U562" s="112">
        <f t="shared" si="352"/>
        <v>0</v>
      </c>
      <c r="V562" s="298"/>
      <c r="X562" s="70" t="str">
        <f t="shared" si="353"/>
        <v>【住宅手当】</v>
      </c>
      <c r="Y562" s="70">
        <f t="shared" si="354"/>
        <v>0.5</v>
      </c>
      <c r="Z562" s="70">
        <f t="shared" si="355"/>
        <v>0</v>
      </c>
      <c r="AA562" s="70">
        <f t="shared" si="356"/>
        <v>0</v>
      </c>
      <c r="AB562" s="77">
        <f t="shared" si="357"/>
        <v>0</v>
      </c>
      <c r="AC562" s="70">
        <f t="shared" si="358"/>
        <v>0</v>
      </c>
      <c r="AD562" s="77">
        <f t="shared" si="359"/>
        <v>0</v>
      </c>
      <c r="AE562" s="70">
        <f t="shared" si="360"/>
        <v>0</v>
      </c>
      <c r="AF562" s="70">
        <f t="shared" si="361"/>
        <v>0</v>
      </c>
      <c r="AG562" s="70">
        <f t="shared" si="362"/>
        <v>0</v>
      </c>
    </row>
    <row r="563" spans="1:33" s="70" customFormat="1" ht="3.65" customHeight="1" x14ac:dyDescent="0.55000000000000004">
      <c r="A563" s="147"/>
      <c r="B563" s="91"/>
      <c r="C563" s="71"/>
      <c r="D563" s="151"/>
      <c r="E563" s="92"/>
      <c r="F563" s="71"/>
      <c r="G563" s="93"/>
      <c r="H563" s="93"/>
      <c r="I563" s="94"/>
      <c r="J563" s="156"/>
      <c r="K563" s="95"/>
      <c r="L563" s="156"/>
      <c r="M563" s="157"/>
      <c r="N563" s="267"/>
      <c r="O563" s="268"/>
      <c r="P563" s="268"/>
      <c r="Q563" s="268"/>
      <c r="R563" s="268"/>
      <c r="S563" s="267"/>
      <c r="T563" s="95"/>
      <c r="U563" s="95"/>
      <c r="V563" s="96"/>
      <c r="AB563" s="77"/>
      <c r="AD563" s="77"/>
    </row>
    <row r="564" spans="1:33" s="70" customFormat="1" ht="3.65" customHeight="1" x14ac:dyDescent="0.55000000000000004">
      <c r="A564" s="147"/>
      <c r="B564" s="91"/>
      <c r="C564" s="71"/>
      <c r="D564" s="151"/>
      <c r="E564" s="92"/>
      <c r="F564" s="71"/>
      <c r="G564" s="93"/>
      <c r="H564" s="93"/>
      <c r="I564" s="94"/>
      <c r="J564" s="156"/>
      <c r="K564" s="95"/>
      <c r="L564" s="156"/>
      <c r="M564" s="157"/>
      <c r="N564" s="267"/>
      <c r="O564" s="268"/>
      <c r="P564" s="268"/>
      <c r="Q564" s="268"/>
      <c r="R564" s="268"/>
      <c r="S564" s="267"/>
      <c r="T564" s="95"/>
      <c r="U564" s="95"/>
      <c r="V564" s="96"/>
      <c r="AB564" s="77"/>
      <c r="AD564" s="77"/>
    </row>
    <row r="565" spans="1:33" s="70" customFormat="1" ht="3.65" customHeight="1" thickBot="1" x14ac:dyDescent="0.6">
      <c r="A565" s="147"/>
      <c r="B565" s="91"/>
      <c r="C565" s="71"/>
      <c r="D565" s="151"/>
      <c r="E565" s="92"/>
      <c r="F565" s="71"/>
      <c r="G565" s="93"/>
      <c r="H565" s="93"/>
      <c r="I565" s="94"/>
      <c r="J565" s="156"/>
      <c r="K565" s="95"/>
      <c r="L565" s="156"/>
      <c r="M565" s="157"/>
      <c r="N565" s="267"/>
      <c r="O565" s="268"/>
      <c r="P565" s="268"/>
      <c r="Q565" s="268"/>
      <c r="R565" s="268"/>
      <c r="S565" s="267"/>
      <c r="T565" s="95"/>
      <c r="U565" s="95"/>
      <c r="V565" s="96"/>
      <c r="AB565" s="77"/>
      <c r="AD565" s="77"/>
    </row>
    <row r="566" spans="1:33" s="70" customFormat="1" ht="3.65" customHeight="1" x14ac:dyDescent="0.55000000000000004">
      <c r="A566" s="147"/>
      <c r="B566" s="162"/>
      <c r="C566" s="164"/>
      <c r="D566" s="161"/>
      <c r="E566" s="163"/>
      <c r="F566" s="164"/>
      <c r="G566" s="165"/>
      <c r="H566" s="165"/>
      <c r="I566" s="166"/>
      <c r="J566" s="180"/>
      <c r="K566" s="167"/>
      <c r="L566" s="180"/>
      <c r="M566" s="181"/>
      <c r="N566" s="269"/>
      <c r="O566" s="270"/>
      <c r="P566" s="270"/>
      <c r="Q566" s="270"/>
      <c r="R566" s="270"/>
      <c r="S566" s="269"/>
      <c r="T566" s="167"/>
      <c r="U566" s="167"/>
      <c r="V566" s="168"/>
      <c r="AB566" s="77"/>
      <c r="AD566" s="77"/>
    </row>
    <row r="567" spans="1:33" s="70" customFormat="1" ht="3.65" customHeight="1" x14ac:dyDescent="0.55000000000000004">
      <c r="A567" s="147"/>
      <c r="B567" s="91"/>
      <c r="C567" s="71"/>
      <c r="D567" s="151"/>
      <c r="E567" s="92"/>
      <c r="F567" s="71"/>
      <c r="G567" s="93"/>
      <c r="H567" s="93"/>
      <c r="I567" s="94"/>
      <c r="J567" s="156"/>
      <c r="K567" s="95"/>
      <c r="L567" s="156"/>
      <c r="M567" s="157"/>
      <c r="N567" s="267"/>
      <c r="O567" s="268"/>
      <c r="P567" s="268"/>
      <c r="Q567" s="268"/>
      <c r="R567" s="268"/>
      <c r="S567" s="267"/>
      <c r="T567" s="95"/>
      <c r="U567" s="95"/>
      <c r="V567" s="96"/>
      <c r="AB567" s="77"/>
      <c r="AD567" s="77"/>
    </row>
    <row r="568" spans="1:33" s="70" customFormat="1" ht="3.65" customHeight="1" x14ac:dyDescent="0.55000000000000004">
      <c r="A568" s="147"/>
      <c r="B568" s="91"/>
      <c r="C568" s="71"/>
      <c r="D568" s="151"/>
      <c r="E568" s="92"/>
      <c r="F568" s="71"/>
      <c r="G568" s="93"/>
      <c r="H568" s="93"/>
      <c r="I568" s="94"/>
      <c r="J568" s="156"/>
      <c r="K568" s="95"/>
      <c r="L568" s="156"/>
      <c r="M568" s="157"/>
      <c r="N568" s="267"/>
      <c r="O568" s="268"/>
      <c r="P568" s="268"/>
      <c r="Q568" s="268"/>
      <c r="R568" s="268"/>
      <c r="S568" s="267"/>
      <c r="T568" s="95"/>
      <c r="U568" s="95"/>
      <c r="V568" s="96"/>
      <c r="AB568" s="77"/>
      <c r="AD568" s="77"/>
    </row>
    <row r="569" spans="1:33" ht="20" thickBot="1" x14ac:dyDescent="0.5">
      <c r="B569" s="6"/>
      <c r="C569" s="6"/>
      <c r="D569" s="122" t="str">
        <f>'変更シート（２回目）'!D569</f>
        <v>29人目</v>
      </c>
      <c r="E569" s="6"/>
      <c r="F569" s="6"/>
      <c r="T569" s="154"/>
      <c r="U569" s="154"/>
      <c r="V569" s="155"/>
    </row>
    <row r="570" spans="1:33" s="70" customFormat="1" ht="48" customHeight="1" thickBot="1" x14ac:dyDescent="0.6">
      <c r="A570" s="78"/>
      <c r="B570" s="83" t="s">
        <v>94</v>
      </c>
      <c r="C570" s="83" t="s">
        <v>105</v>
      </c>
      <c r="D570" s="114" t="s">
        <v>107</v>
      </c>
      <c r="E570" s="88"/>
      <c r="F570" s="83" t="s">
        <v>93</v>
      </c>
      <c r="G570" s="84" t="s">
        <v>66</v>
      </c>
      <c r="H570" s="84" t="s">
        <v>67</v>
      </c>
      <c r="I570" s="81" t="s">
        <v>73</v>
      </c>
      <c r="J570" s="116" t="s">
        <v>173</v>
      </c>
      <c r="K570" s="116" t="s">
        <v>171</v>
      </c>
      <c r="L570" s="116" t="s">
        <v>109</v>
      </c>
      <c r="M570" s="116"/>
      <c r="N570" s="84" t="s">
        <v>75</v>
      </c>
      <c r="O570" s="84" t="s">
        <v>69</v>
      </c>
      <c r="P570" s="84" t="s">
        <v>68</v>
      </c>
      <c r="Q570" s="84" t="s">
        <v>70</v>
      </c>
      <c r="R570" s="84" t="s">
        <v>71</v>
      </c>
      <c r="S570" s="84" t="s">
        <v>15</v>
      </c>
      <c r="T570" s="121" t="s">
        <v>113</v>
      </c>
      <c r="U570" s="80" t="s">
        <v>74</v>
      </c>
      <c r="V570" s="69" t="s">
        <v>116</v>
      </c>
      <c r="Y570" s="70" t="s">
        <v>54</v>
      </c>
      <c r="Z570" s="70" t="s">
        <v>79</v>
      </c>
      <c r="AA570" s="70" t="s">
        <v>56</v>
      </c>
      <c r="AB570" s="70" t="s">
        <v>57</v>
      </c>
      <c r="AC570" s="71" t="s">
        <v>58</v>
      </c>
      <c r="AD570" s="70" t="s">
        <v>59</v>
      </c>
      <c r="AE570" s="70" t="s">
        <v>60</v>
      </c>
      <c r="AF570" s="70" t="s">
        <v>61</v>
      </c>
      <c r="AG570" s="70" t="s">
        <v>62</v>
      </c>
    </row>
    <row r="571" spans="1:33" s="70" customFormat="1" ht="20.5" customHeight="1" x14ac:dyDescent="0.55000000000000004">
      <c r="A571" s="315"/>
      <c r="B571" s="72" t="s">
        <v>96</v>
      </c>
      <c r="C571" s="184" t="str">
        <f>IF('変更シート（２回目）'!D571=0,'変更シート（２回目）'!C571,'変更シート（２回目）'!D571)</f>
        <v/>
      </c>
      <c r="D571" s="304"/>
      <c r="E571" s="89"/>
      <c r="F571" s="87">
        <v>1</v>
      </c>
      <c r="G571" s="73"/>
      <c r="H571" s="74"/>
      <c r="I571" s="75">
        <f t="shared" ref="I571:I582" si="364">IF(H571-G571+1&lt;10,IF(H571-G571+1&gt;0,H571-G571+1,"✕"),"✕")</f>
        <v>1</v>
      </c>
      <c r="J571" s="119" t="str">
        <f>IF('変更シート（２回目）'!L571="なし",'変更シート（２回目）'!J571,'変更シート（２回目）'!N571)</f>
        <v>【住宅手当】</v>
      </c>
      <c r="K571" s="117">
        <f>'変更シート（２回目）'!T571</f>
        <v>0</v>
      </c>
      <c r="L571" s="300" t="s">
        <v>108</v>
      </c>
      <c r="M571" s="332" t="s">
        <v>110</v>
      </c>
      <c r="N571" s="283" t="s">
        <v>20</v>
      </c>
      <c r="O571" s="284"/>
      <c r="P571" s="284"/>
      <c r="Q571" s="284"/>
      <c r="R571" s="284"/>
      <c r="S571" s="285" t="s">
        <v>17</v>
      </c>
      <c r="T571" s="76">
        <f>IF(L571="【あり】",IF(N571="【住宅手当】",AC571,IF(N571="【宿舎借上げ】",AG571,0)),K571)</f>
        <v>0</v>
      </c>
      <c r="U571" s="76">
        <f t="shared" ref="U571:U582" si="365">I571*T571</f>
        <v>0</v>
      </c>
      <c r="V571" s="286"/>
      <c r="X571" s="70" t="str">
        <f t="shared" ref="X571:X582" si="366">IF(L571="【あり】",N571,J571)</f>
        <v>【住宅手当】</v>
      </c>
      <c r="Y571" s="70">
        <f t="shared" ref="Y571:Y582" si="367">IF(S571="標準エリア",1/2,(IF(S571="加算エリア",2/3,0)))</f>
        <v>0.5</v>
      </c>
      <c r="Z571" s="70">
        <f t="shared" ref="Z571:Z582" si="368">P571*Y571</f>
        <v>0</v>
      </c>
      <c r="AA571" s="70">
        <f t="shared" ref="AA571:AA582" si="369">IF(Z571&gt;=(IF(S571="標準エリア",10000,IF(S571="加算エリア",14000,0))),IF(S571="標準エリア",10000,IF(S571="加算エリア",14000,0)),Z571)</f>
        <v>0</v>
      </c>
      <c r="AB571" s="77">
        <f t="shared" ref="AB571:AB582" si="370">O571-P571</f>
        <v>0</v>
      </c>
      <c r="AC571" s="70">
        <f t="shared" ref="AC571:AC582" si="371">IF(AA571&gt;=AB571,AB571,AA571)</f>
        <v>0</v>
      </c>
      <c r="AD571" s="77">
        <f t="shared" ref="AD571:AD582" si="372">Q571-R571</f>
        <v>0</v>
      </c>
      <c r="AE571" s="70">
        <f t="shared" ref="AE571:AE582" si="373">AD571*Y571</f>
        <v>0</v>
      </c>
      <c r="AF571" s="70">
        <f t="shared" ref="AF571:AF582" si="374">IF(AE571&gt;=(IF(S571="標準エリア",10000,14000)),(IF(S571="標準エリア",10000,14000)),AE571)</f>
        <v>0</v>
      </c>
      <c r="AG571" s="70">
        <f t="shared" ref="AG571:AG582" si="375">IF(AF571&gt;=R571,R571,AF571)</f>
        <v>0</v>
      </c>
    </row>
    <row r="572" spans="1:33" s="70" customFormat="1" ht="20.5" customHeight="1" x14ac:dyDescent="0.55000000000000004">
      <c r="A572" s="315"/>
      <c r="B572" s="101" t="s">
        <v>97</v>
      </c>
      <c r="C572" s="102" t="str">
        <f>IF('変更シート（２回目）'!D572=0,'変更シート（２回目）'!C572,'変更シート（２回目）'!D572)</f>
        <v/>
      </c>
      <c r="D572" s="301"/>
      <c r="E572" s="90"/>
      <c r="F572" s="102">
        <v>2</v>
      </c>
      <c r="G572" s="104"/>
      <c r="H572" s="105"/>
      <c r="I572" s="106">
        <f t="shared" si="364"/>
        <v>1</v>
      </c>
      <c r="J572" s="118" t="str">
        <f>IF('変更シート（２回目）'!L572="なし",'変更シート（２回目）'!J572,'変更シート（２回目）'!N572)</f>
        <v>【住宅手当】</v>
      </c>
      <c r="K572" s="107">
        <f>'変更シート（２回目）'!T572</f>
        <v>0</v>
      </c>
      <c r="L572" s="300" t="s">
        <v>108</v>
      </c>
      <c r="M572" s="333"/>
      <c r="N572" s="288" t="s">
        <v>20</v>
      </c>
      <c r="O572" s="289"/>
      <c r="P572" s="289"/>
      <c r="Q572" s="289"/>
      <c r="R572" s="289"/>
      <c r="S572" s="290" t="s">
        <v>17</v>
      </c>
      <c r="T572" s="107">
        <f>IF(L572="【あり】",IF(N572="【住宅手当】",AC572,IF(N572="【宿舎借上げ】",AG572,0)),K572)</f>
        <v>0</v>
      </c>
      <c r="U572" s="107">
        <f t="shared" si="365"/>
        <v>0</v>
      </c>
      <c r="V572" s="291"/>
      <c r="X572" s="70" t="str">
        <f t="shared" si="366"/>
        <v>【住宅手当】</v>
      </c>
      <c r="Y572" s="70">
        <f t="shared" si="367"/>
        <v>0.5</v>
      </c>
      <c r="Z572" s="70">
        <f t="shared" si="368"/>
        <v>0</v>
      </c>
      <c r="AA572" s="70">
        <f t="shared" si="369"/>
        <v>0</v>
      </c>
      <c r="AB572" s="77">
        <f t="shared" si="370"/>
        <v>0</v>
      </c>
      <c r="AC572" s="70">
        <f t="shared" si="371"/>
        <v>0</v>
      </c>
      <c r="AD572" s="77">
        <f t="shared" si="372"/>
        <v>0</v>
      </c>
      <c r="AE572" s="70">
        <f t="shared" si="373"/>
        <v>0</v>
      </c>
      <c r="AF572" s="70">
        <f t="shared" si="374"/>
        <v>0</v>
      </c>
      <c r="AG572" s="70">
        <f t="shared" si="375"/>
        <v>0</v>
      </c>
    </row>
    <row r="573" spans="1:33" s="70" customFormat="1" ht="20.5" customHeight="1" x14ac:dyDescent="0.55000000000000004">
      <c r="A573" s="315"/>
      <c r="B573" s="101" t="s">
        <v>106</v>
      </c>
      <c r="C573" s="103" t="str">
        <f>IF('変更シート（２回目）'!D573=0,'変更シート（２回目）'!C573,'変更シート（２回目）'!D573)</f>
        <v/>
      </c>
      <c r="D573" s="301"/>
      <c r="E573" s="89"/>
      <c r="F573" s="102">
        <v>3</v>
      </c>
      <c r="G573" s="104"/>
      <c r="H573" s="105"/>
      <c r="I573" s="106">
        <f t="shared" si="364"/>
        <v>1</v>
      </c>
      <c r="J573" s="118" t="str">
        <f>IF('変更シート（２回目）'!L573="なし",'変更シート（２回目）'!J573,'変更シート（２回目）'!N573)</f>
        <v>【住宅手当】</v>
      </c>
      <c r="K573" s="107">
        <f>'変更シート（２回目）'!T573</f>
        <v>0</v>
      </c>
      <c r="L573" s="300" t="s">
        <v>108</v>
      </c>
      <c r="M573" s="333"/>
      <c r="N573" s="288" t="s">
        <v>20</v>
      </c>
      <c r="O573" s="289"/>
      <c r="P573" s="289"/>
      <c r="Q573" s="289"/>
      <c r="R573" s="289"/>
      <c r="S573" s="290" t="s">
        <v>17</v>
      </c>
      <c r="T573" s="107">
        <f t="shared" ref="T573:T582" si="376">IF(L573="【あり】",IF(N573="【住宅手当】",AC573,IF(N573="【宿舎借上げ】",AG573,0)),K573)</f>
        <v>0</v>
      </c>
      <c r="U573" s="107">
        <f t="shared" si="365"/>
        <v>0</v>
      </c>
      <c r="V573" s="291"/>
      <c r="X573" s="70" t="str">
        <f t="shared" si="366"/>
        <v>【住宅手当】</v>
      </c>
      <c r="Y573" s="70">
        <f t="shared" si="367"/>
        <v>0.5</v>
      </c>
      <c r="Z573" s="70">
        <f t="shared" si="368"/>
        <v>0</v>
      </c>
      <c r="AA573" s="70">
        <f t="shared" si="369"/>
        <v>0</v>
      </c>
      <c r="AB573" s="77">
        <f t="shared" si="370"/>
        <v>0</v>
      </c>
      <c r="AC573" s="70">
        <f t="shared" si="371"/>
        <v>0</v>
      </c>
      <c r="AD573" s="77">
        <f t="shared" si="372"/>
        <v>0</v>
      </c>
      <c r="AE573" s="70">
        <f t="shared" si="373"/>
        <v>0</v>
      </c>
      <c r="AF573" s="70">
        <f t="shared" si="374"/>
        <v>0</v>
      </c>
      <c r="AG573" s="70">
        <f t="shared" si="375"/>
        <v>0</v>
      </c>
    </row>
    <row r="574" spans="1:33" s="70" customFormat="1" ht="20.5" customHeight="1" x14ac:dyDescent="0.55000000000000004">
      <c r="A574" s="315"/>
      <c r="B574" s="323" t="s">
        <v>101</v>
      </c>
      <c r="C574" s="347" t="str">
        <f>IF('変更シート（２回目）'!D574=0,'変更シート（２回目）'!C574,'変更シート（２回目）'!D574)</f>
        <v/>
      </c>
      <c r="D574" s="329"/>
      <c r="E574" s="90"/>
      <c r="F574" s="102">
        <v>4</v>
      </c>
      <c r="G574" s="104"/>
      <c r="H574" s="105"/>
      <c r="I574" s="106">
        <f t="shared" si="364"/>
        <v>1</v>
      </c>
      <c r="J574" s="118" t="str">
        <f>IF('変更シート（２回目）'!L574="なし",'変更シート（２回目）'!J574,'変更シート（２回目）'!N574)</f>
        <v>【住宅手当】</v>
      </c>
      <c r="K574" s="107">
        <f>'変更シート（２回目）'!T574</f>
        <v>0</v>
      </c>
      <c r="L574" s="300" t="s">
        <v>108</v>
      </c>
      <c r="M574" s="333"/>
      <c r="N574" s="288" t="s">
        <v>20</v>
      </c>
      <c r="O574" s="289"/>
      <c r="P574" s="289"/>
      <c r="Q574" s="289"/>
      <c r="R574" s="289"/>
      <c r="S574" s="290" t="s">
        <v>17</v>
      </c>
      <c r="T574" s="107">
        <f t="shared" si="376"/>
        <v>0</v>
      </c>
      <c r="U574" s="107">
        <f t="shared" si="365"/>
        <v>0</v>
      </c>
      <c r="V574" s="291"/>
      <c r="X574" s="70" t="str">
        <f t="shared" si="366"/>
        <v>【住宅手当】</v>
      </c>
      <c r="Y574" s="70">
        <f t="shared" si="367"/>
        <v>0.5</v>
      </c>
      <c r="Z574" s="70">
        <f t="shared" si="368"/>
        <v>0</v>
      </c>
      <c r="AA574" s="70">
        <f t="shared" si="369"/>
        <v>0</v>
      </c>
      <c r="AB574" s="77">
        <f t="shared" si="370"/>
        <v>0</v>
      </c>
      <c r="AC574" s="70">
        <f t="shared" si="371"/>
        <v>0</v>
      </c>
      <c r="AD574" s="77">
        <f t="shared" si="372"/>
        <v>0</v>
      </c>
      <c r="AE574" s="70">
        <f t="shared" si="373"/>
        <v>0</v>
      </c>
      <c r="AF574" s="70">
        <f t="shared" si="374"/>
        <v>0</v>
      </c>
      <c r="AG574" s="70">
        <f t="shared" si="375"/>
        <v>0</v>
      </c>
    </row>
    <row r="575" spans="1:33" s="70" customFormat="1" ht="20.5" customHeight="1" x14ac:dyDescent="0.55000000000000004">
      <c r="A575" s="315"/>
      <c r="B575" s="324"/>
      <c r="C575" s="348"/>
      <c r="D575" s="330"/>
      <c r="E575" s="89"/>
      <c r="F575" s="102">
        <v>5</v>
      </c>
      <c r="G575" s="104"/>
      <c r="H575" s="105"/>
      <c r="I575" s="106">
        <f t="shared" si="364"/>
        <v>1</v>
      </c>
      <c r="J575" s="118" t="str">
        <f>IF('変更シート（２回目）'!L575="なし",'変更シート（２回目）'!J575,'変更シート（２回目）'!N575)</f>
        <v>【住宅手当】</v>
      </c>
      <c r="K575" s="107">
        <f>'変更シート（２回目）'!T575</f>
        <v>0</v>
      </c>
      <c r="L575" s="300" t="s">
        <v>108</v>
      </c>
      <c r="M575" s="333"/>
      <c r="N575" s="288" t="s">
        <v>20</v>
      </c>
      <c r="O575" s="289"/>
      <c r="P575" s="289"/>
      <c r="Q575" s="289"/>
      <c r="R575" s="289"/>
      <c r="S575" s="290" t="s">
        <v>17</v>
      </c>
      <c r="T575" s="107">
        <f t="shared" si="376"/>
        <v>0</v>
      </c>
      <c r="U575" s="107">
        <f t="shared" si="365"/>
        <v>0</v>
      </c>
      <c r="V575" s="291"/>
      <c r="X575" s="70" t="str">
        <f t="shared" si="366"/>
        <v>【住宅手当】</v>
      </c>
      <c r="Y575" s="70">
        <f t="shared" si="367"/>
        <v>0.5</v>
      </c>
      <c r="Z575" s="70">
        <f t="shared" si="368"/>
        <v>0</v>
      </c>
      <c r="AA575" s="70">
        <f t="shared" si="369"/>
        <v>0</v>
      </c>
      <c r="AB575" s="77">
        <f t="shared" si="370"/>
        <v>0</v>
      </c>
      <c r="AC575" s="70">
        <f t="shared" si="371"/>
        <v>0</v>
      </c>
      <c r="AD575" s="77">
        <f t="shared" si="372"/>
        <v>0</v>
      </c>
      <c r="AE575" s="70">
        <f t="shared" si="373"/>
        <v>0</v>
      </c>
      <c r="AF575" s="70">
        <f t="shared" si="374"/>
        <v>0</v>
      </c>
      <c r="AG575" s="70">
        <f t="shared" si="375"/>
        <v>0</v>
      </c>
    </row>
    <row r="576" spans="1:33" s="70" customFormat="1" ht="20.5" customHeight="1" thickBot="1" x14ac:dyDescent="0.6">
      <c r="A576" s="315"/>
      <c r="B576" s="325"/>
      <c r="C576" s="349"/>
      <c r="D576" s="331"/>
      <c r="E576" s="90"/>
      <c r="F576" s="102">
        <v>6</v>
      </c>
      <c r="G576" s="104"/>
      <c r="H576" s="105"/>
      <c r="I576" s="106">
        <f t="shared" si="364"/>
        <v>1</v>
      </c>
      <c r="J576" s="118" t="str">
        <f>IF('変更シート（２回目）'!L576="なし",'変更シート（２回目）'!J576,'変更シート（２回目）'!N576)</f>
        <v>【住宅手当】</v>
      </c>
      <c r="K576" s="107">
        <f>'変更シート（２回目）'!T576</f>
        <v>0</v>
      </c>
      <c r="L576" s="300" t="s">
        <v>108</v>
      </c>
      <c r="M576" s="333"/>
      <c r="N576" s="288" t="s">
        <v>20</v>
      </c>
      <c r="O576" s="289"/>
      <c r="P576" s="289"/>
      <c r="Q576" s="289"/>
      <c r="R576" s="289"/>
      <c r="S576" s="290" t="s">
        <v>17</v>
      </c>
      <c r="T576" s="107">
        <f t="shared" si="376"/>
        <v>0</v>
      </c>
      <c r="U576" s="107">
        <f t="shared" si="365"/>
        <v>0</v>
      </c>
      <c r="V576" s="291"/>
      <c r="X576" s="70" t="str">
        <f t="shared" si="366"/>
        <v>【住宅手当】</v>
      </c>
      <c r="Y576" s="70">
        <f t="shared" si="367"/>
        <v>0.5</v>
      </c>
      <c r="Z576" s="70">
        <f t="shared" si="368"/>
        <v>0</v>
      </c>
      <c r="AA576" s="70">
        <f t="shared" si="369"/>
        <v>0</v>
      </c>
      <c r="AB576" s="77">
        <f t="shared" si="370"/>
        <v>0</v>
      </c>
      <c r="AC576" s="70">
        <f t="shared" si="371"/>
        <v>0</v>
      </c>
      <c r="AD576" s="77">
        <f t="shared" si="372"/>
        <v>0</v>
      </c>
      <c r="AE576" s="70">
        <f t="shared" si="373"/>
        <v>0</v>
      </c>
      <c r="AF576" s="70">
        <f t="shared" si="374"/>
        <v>0</v>
      </c>
      <c r="AG576" s="70">
        <f t="shared" si="375"/>
        <v>0</v>
      </c>
    </row>
    <row r="577" spans="1:33" s="70" customFormat="1" ht="20.5" customHeight="1" x14ac:dyDescent="0.55000000000000004">
      <c r="A577" s="338"/>
      <c r="B577" s="99"/>
      <c r="C577" s="99"/>
      <c r="D577" s="99"/>
      <c r="E577" s="97"/>
      <c r="F577" s="102">
        <v>7</v>
      </c>
      <c r="G577" s="104"/>
      <c r="H577" s="105"/>
      <c r="I577" s="106">
        <f t="shared" si="364"/>
        <v>1</v>
      </c>
      <c r="J577" s="118" t="str">
        <f>IF('変更シート（２回目）'!L577="なし",'変更シート（２回目）'!J577,'変更シート（２回目）'!N577)</f>
        <v>【住宅手当】</v>
      </c>
      <c r="K577" s="107">
        <f>'変更シート（２回目）'!T577</f>
        <v>0</v>
      </c>
      <c r="L577" s="300" t="s">
        <v>108</v>
      </c>
      <c r="M577" s="333"/>
      <c r="N577" s="288" t="s">
        <v>20</v>
      </c>
      <c r="O577" s="289"/>
      <c r="P577" s="289"/>
      <c r="Q577" s="289"/>
      <c r="R577" s="289"/>
      <c r="S577" s="290" t="s">
        <v>17</v>
      </c>
      <c r="T577" s="107">
        <f t="shared" si="376"/>
        <v>0</v>
      </c>
      <c r="U577" s="107">
        <f t="shared" si="365"/>
        <v>0</v>
      </c>
      <c r="V577" s="291"/>
      <c r="X577" s="70" t="str">
        <f t="shared" si="366"/>
        <v>【住宅手当】</v>
      </c>
      <c r="Y577" s="70">
        <f t="shared" si="367"/>
        <v>0.5</v>
      </c>
      <c r="Z577" s="70">
        <f t="shared" si="368"/>
        <v>0</v>
      </c>
      <c r="AA577" s="70">
        <f t="shared" si="369"/>
        <v>0</v>
      </c>
      <c r="AB577" s="77">
        <f t="shared" si="370"/>
        <v>0</v>
      </c>
      <c r="AC577" s="70">
        <f t="shared" si="371"/>
        <v>0</v>
      </c>
      <c r="AD577" s="77">
        <f t="shared" si="372"/>
        <v>0</v>
      </c>
      <c r="AE577" s="70">
        <f t="shared" si="373"/>
        <v>0</v>
      </c>
      <c r="AF577" s="70">
        <f t="shared" si="374"/>
        <v>0</v>
      </c>
      <c r="AG577" s="70">
        <f t="shared" si="375"/>
        <v>0</v>
      </c>
    </row>
    <row r="578" spans="1:33" s="70" customFormat="1" ht="20.5" customHeight="1" thickBot="1" x14ac:dyDescent="0.6">
      <c r="A578" s="338"/>
      <c r="B578" s="100"/>
      <c r="C578" s="100"/>
      <c r="D578" s="100"/>
      <c r="E578" s="98"/>
      <c r="F578" s="102">
        <v>8</v>
      </c>
      <c r="G578" s="104"/>
      <c r="H578" s="105"/>
      <c r="I578" s="106">
        <f t="shared" si="364"/>
        <v>1</v>
      </c>
      <c r="J578" s="118" t="str">
        <f>IF('変更シート（２回目）'!L578="なし",'変更シート（２回目）'!J578,'変更シート（２回目）'!N578)</f>
        <v>【住宅手当】</v>
      </c>
      <c r="K578" s="107">
        <f>'変更シート（２回目）'!T578</f>
        <v>0</v>
      </c>
      <c r="L578" s="300" t="s">
        <v>108</v>
      </c>
      <c r="M578" s="333"/>
      <c r="N578" s="288" t="s">
        <v>20</v>
      </c>
      <c r="O578" s="289"/>
      <c r="P578" s="289"/>
      <c r="Q578" s="289"/>
      <c r="R578" s="289"/>
      <c r="S578" s="290" t="s">
        <v>17</v>
      </c>
      <c r="T578" s="107">
        <f t="shared" si="376"/>
        <v>0</v>
      </c>
      <c r="U578" s="107">
        <f t="shared" si="365"/>
        <v>0</v>
      </c>
      <c r="V578" s="291"/>
      <c r="X578" s="70" t="str">
        <f t="shared" si="366"/>
        <v>【住宅手当】</v>
      </c>
      <c r="Y578" s="70">
        <f t="shared" si="367"/>
        <v>0.5</v>
      </c>
      <c r="Z578" s="70">
        <f t="shared" si="368"/>
        <v>0</v>
      </c>
      <c r="AA578" s="70">
        <f t="shared" si="369"/>
        <v>0</v>
      </c>
      <c r="AB578" s="77">
        <f t="shared" si="370"/>
        <v>0</v>
      </c>
      <c r="AC578" s="70">
        <f t="shared" si="371"/>
        <v>0</v>
      </c>
      <c r="AD578" s="77">
        <f t="shared" si="372"/>
        <v>0</v>
      </c>
      <c r="AE578" s="70">
        <f t="shared" si="373"/>
        <v>0</v>
      </c>
      <c r="AF578" s="70">
        <f t="shared" si="374"/>
        <v>0</v>
      </c>
      <c r="AG578" s="70">
        <f t="shared" si="375"/>
        <v>0</v>
      </c>
    </row>
    <row r="579" spans="1:33" s="70" customFormat="1" ht="20.5" customHeight="1" thickBot="1" x14ac:dyDescent="0.6">
      <c r="A579" s="315"/>
      <c r="B579" s="172" t="str">
        <f>IF(D572=0,C572,D572)</f>
        <v/>
      </c>
      <c r="C579" s="173" t="s">
        <v>164</v>
      </c>
      <c r="D579" s="174"/>
      <c r="E579" s="89"/>
      <c r="F579" s="102">
        <v>9</v>
      </c>
      <c r="G579" s="104"/>
      <c r="H579" s="105"/>
      <c r="I579" s="106">
        <f t="shared" si="364"/>
        <v>1</v>
      </c>
      <c r="J579" s="118" t="str">
        <f>IF('変更シート（２回目）'!L579="なし",'変更シート（２回目）'!J579,'変更シート（２回目）'!N579)</f>
        <v>【住宅手当】</v>
      </c>
      <c r="K579" s="107">
        <f>'変更シート（２回目）'!T579</f>
        <v>0</v>
      </c>
      <c r="L579" s="300" t="s">
        <v>108</v>
      </c>
      <c r="M579" s="333"/>
      <c r="N579" s="288" t="s">
        <v>20</v>
      </c>
      <c r="O579" s="289"/>
      <c r="P579" s="289"/>
      <c r="Q579" s="289"/>
      <c r="R579" s="289"/>
      <c r="S579" s="290" t="s">
        <v>17</v>
      </c>
      <c r="T579" s="107">
        <f t="shared" si="376"/>
        <v>0</v>
      </c>
      <c r="U579" s="107">
        <f t="shared" si="365"/>
        <v>0</v>
      </c>
      <c r="V579" s="291"/>
      <c r="X579" s="70" t="str">
        <f t="shared" si="366"/>
        <v>【住宅手当】</v>
      </c>
      <c r="Y579" s="70">
        <f t="shared" si="367"/>
        <v>0.5</v>
      </c>
      <c r="Z579" s="70">
        <f t="shared" si="368"/>
        <v>0</v>
      </c>
      <c r="AA579" s="70">
        <f t="shared" si="369"/>
        <v>0</v>
      </c>
      <c r="AB579" s="77">
        <f t="shared" si="370"/>
        <v>0</v>
      </c>
      <c r="AC579" s="70">
        <f t="shared" si="371"/>
        <v>0</v>
      </c>
      <c r="AD579" s="77">
        <f t="shared" si="372"/>
        <v>0</v>
      </c>
      <c r="AE579" s="70">
        <f t="shared" si="373"/>
        <v>0</v>
      </c>
      <c r="AF579" s="70">
        <f t="shared" si="374"/>
        <v>0</v>
      </c>
      <c r="AG579" s="70">
        <f t="shared" si="375"/>
        <v>0</v>
      </c>
    </row>
    <row r="580" spans="1:33" s="70" customFormat="1" ht="20.5" customHeight="1" thickBot="1" x14ac:dyDescent="0.6">
      <c r="A580" s="315"/>
      <c r="B580" s="174" t="s">
        <v>5</v>
      </c>
      <c r="C580" s="175">
        <f>'変更シート（２回目）'!D580</f>
        <v>12</v>
      </c>
      <c r="D580" s="176">
        <f>COUNTIF(X571:X582,"&lt;&gt;【補助対象外】")</f>
        <v>12</v>
      </c>
      <c r="E580" s="90"/>
      <c r="F580" s="102">
        <v>10</v>
      </c>
      <c r="G580" s="104"/>
      <c r="H580" s="105"/>
      <c r="I580" s="106">
        <f t="shared" si="364"/>
        <v>1</v>
      </c>
      <c r="J580" s="118" t="str">
        <f>IF('変更シート（２回目）'!L580="なし",'変更シート（２回目）'!J580,'変更シート（２回目）'!N580)</f>
        <v>【住宅手当】</v>
      </c>
      <c r="K580" s="107">
        <f>'変更シート（２回目）'!T580</f>
        <v>0</v>
      </c>
      <c r="L580" s="300" t="s">
        <v>108</v>
      </c>
      <c r="M580" s="333"/>
      <c r="N580" s="288" t="s">
        <v>20</v>
      </c>
      <c r="O580" s="289"/>
      <c r="P580" s="289"/>
      <c r="Q580" s="289"/>
      <c r="R580" s="289"/>
      <c r="S580" s="290" t="s">
        <v>17</v>
      </c>
      <c r="T580" s="107">
        <f t="shared" si="376"/>
        <v>0</v>
      </c>
      <c r="U580" s="107">
        <f t="shared" si="365"/>
        <v>0</v>
      </c>
      <c r="V580" s="291"/>
      <c r="X580" s="70" t="str">
        <f t="shared" si="366"/>
        <v>【住宅手当】</v>
      </c>
      <c r="Y580" s="70">
        <f t="shared" si="367"/>
        <v>0.5</v>
      </c>
      <c r="Z580" s="70">
        <f t="shared" si="368"/>
        <v>0</v>
      </c>
      <c r="AA580" s="70">
        <f t="shared" si="369"/>
        <v>0</v>
      </c>
      <c r="AB580" s="77">
        <f t="shared" si="370"/>
        <v>0</v>
      </c>
      <c r="AC580" s="70">
        <f t="shared" si="371"/>
        <v>0</v>
      </c>
      <c r="AD580" s="77">
        <f t="shared" si="372"/>
        <v>0</v>
      </c>
      <c r="AE580" s="70">
        <f t="shared" si="373"/>
        <v>0</v>
      </c>
      <c r="AF580" s="70">
        <f t="shared" si="374"/>
        <v>0</v>
      </c>
      <c r="AG580" s="70">
        <f t="shared" si="375"/>
        <v>0</v>
      </c>
    </row>
    <row r="581" spans="1:33" s="70" customFormat="1" ht="20.5" customHeight="1" thickBot="1" x14ac:dyDescent="0.6">
      <c r="A581" s="315"/>
      <c r="B581" s="89" t="s">
        <v>114</v>
      </c>
      <c r="C581" s="182">
        <f>ROUNDDOWN(SUM(K571:K582),-3)</f>
        <v>0</v>
      </c>
      <c r="D581" s="177">
        <f>ROUNDDOWN(SUM(T571:T582),-3)</f>
        <v>0</v>
      </c>
      <c r="E581" s="89"/>
      <c r="F581" s="102">
        <v>11</v>
      </c>
      <c r="G581" s="104"/>
      <c r="H581" s="105"/>
      <c r="I581" s="106">
        <f t="shared" si="364"/>
        <v>1</v>
      </c>
      <c r="J581" s="118" t="str">
        <f>IF('変更シート（２回目）'!L581="なし",'変更シート（２回目）'!J581,'変更シート（２回目）'!N581)</f>
        <v>【住宅手当】</v>
      </c>
      <c r="K581" s="107">
        <f>'変更シート（２回目）'!T581</f>
        <v>0</v>
      </c>
      <c r="L581" s="300" t="s">
        <v>108</v>
      </c>
      <c r="M581" s="333"/>
      <c r="N581" s="288" t="s">
        <v>20</v>
      </c>
      <c r="O581" s="289"/>
      <c r="P581" s="289"/>
      <c r="Q581" s="289"/>
      <c r="R581" s="289"/>
      <c r="S581" s="290" t="s">
        <v>17</v>
      </c>
      <c r="T581" s="107">
        <f t="shared" si="376"/>
        <v>0</v>
      </c>
      <c r="U581" s="107">
        <f t="shared" si="365"/>
        <v>0</v>
      </c>
      <c r="V581" s="291"/>
      <c r="X581" s="70" t="str">
        <f t="shared" si="366"/>
        <v>【住宅手当】</v>
      </c>
      <c r="Y581" s="70">
        <f t="shared" si="367"/>
        <v>0.5</v>
      </c>
      <c r="Z581" s="70">
        <f t="shared" si="368"/>
        <v>0</v>
      </c>
      <c r="AA581" s="70">
        <f t="shared" si="369"/>
        <v>0</v>
      </c>
      <c r="AB581" s="77">
        <f t="shared" si="370"/>
        <v>0</v>
      </c>
      <c r="AC581" s="70">
        <f t="shared" si="371"/>
        <v>0</v>
      </c>
      <c r="AD581" s="77">
        <f t="shared" si="372"/>
        <v>0</v>
      </c>
      <c r="AE581" s="70">
        <f t="shared" si="373"/>
        <v>0</v>
      </c>
      <c r="AF581" s="70">
        <f t="shared" si="374"/>
        <v>0</v>
      </c>
      <c r="AG581" s="70">
        <f t="shared" si="375"/>
        <v>0</v>
      </c>
    </row>
    <row r="582" spans="1:33" s="70" customFormat="1" ht="20.5" customHeight="1" thickBot="1" x14ac:dyDescent="0.6">
      <c r="A582" s="315"/>
      <c r="B582" s="183" t="s">
        <v>115</v>
      </c>
      <c r="C582" s="178"/>
      <c r="D582" s="179">
        <f>D581-C581</f>
        <v>0</v>
      </c>
      <c r="E582" s="90"/>
      <c r="F582" s="108">
        <v>12</v>
      </c>
      <c r="G582" s="109"/>
      <c r="H582" s="110"/>
      <c r="I582" s="111">
        <f t="shared" si="364"/>
        <v>1</v>
      </c>
      <c r="J582" s="120" t="str">
        <f>IF('変更シート（２回目）'!L582="なし",'変更シート（２回目）'!J582,'変更シート（２回目）'!N582)</f>
        <v>【住宅手当】</v>
      </c>
      <c r="K582" s="112">
        <f>'変更シート（２回目）'!T582</f>
        <v>0</v>
      </c>
      <c r="L582" s="303" t="s">
        <v>108</v>
      </c>
      <c r="M582" s="334"/>
      <c r="N582" s="295" t="s">
        <v>20</v>
      </c>
      <c r="O582" s="296"/>
      <c r="P582" s="296"/>
      <c r="Q582" s="296"/>
      <c r="R582" s="296"/>
      <c r="S582" s="297" t="s">
        <v>17</v>
      </c>
      <c r="T582" s="112">
        <f t="shared" si="376"/>
        <v>0</v>
      </c>
      <c r="U582" s="112">
        <f t="shared" si="365"/>
        <v>0</v>
      </c>
      <c r="V582" s="298"/>
      <c r="X582" s="70" t="str">
        <f t="shared" si="366"/>
        <v>【住宅手当】</v>
      </c>
      <c r="Y582" s="70">
        <f t="shared" si="367"/>
        <v>0.5</v>
      </c>
      <c r="Z582" s="70">
        <f t="shared" si="368"/>
        <v>0</v>
      </c>
      <c r="AA582" s="70">
        <f t="shared" si="369"/>
        <v>0</v>
      </c>
      <c r="AB582" s="77">
        <f t="shared" si="370"/>
        <v>0</v>
      </c>
      <c r="AC582" s="70">
        <f t="shared" si="371"/>
        <v>0</v>
      </c>
      <c r="AD582" s="77">
        <f t="shared" si="372"/>
        <v>0</v>
      </c>
      <c r="AE582" s="70">
        <f t="shared" si="373"/>
        <v>0</v>
      </c>
      <c r="AF582" s="70">
        <f t="shared" si="374"/>
        <v>0</v>
      </c>
      <c r="AG582" s="70">
        <f t="shared" si="375"/>
        <v>0</v>
      </c>
    </row>
    <row r="583" spans="1:33" s="70" customFormat="1" ht="3.65" customHeight="1" x14ac:dyDescent="0.55000000000000004">
      <c r="A583" s="147"/>
      <c r="B583" s="91"/>
      <c r="C583" s="71"/>
      <c r="D583" s="151"/>
      <c r="E583" s="92"/>
      <c r="F583" s="71"/>
      <c r="G583" s="93"/>
      <c r="H583" s="93"/>
      <c r="I583" s="94"/>
      <c r="J583" s="156"/>
      <c r="K583" s="95"/>
      <c r="L583" s="156"/>
      <c r="M583" s="157"/>
      <c r="N583" s="267"/>
      <c r="O583" s="268"/>
      <c r="P583" s="268"/>
      <c r="Q583" s="268"/>
      <c r="R583" s="268"/>
      <c r="S583" s="267"/>
      <c r="T583" s="95"/>
      <c r="U583" s="95"/>
      <c r="V583" s="96"/>
      <c r="AB583" s="77"/>
      <c r="AD583" s="77"/>
    </row>
    <row r="584" spans="1:33" s="70" customFormat="1" ht="3.65" customHeight="1" x14ac:dyDescent="0.55000000000000004">
      <c r="A584" s="147"/>
      <c r="B584" s="91"/>
      <c r="C584" s="71"/>
      <c r="D584" s="151"/>
      <c r="E584" s="92"/>
      <c r="F584" s="71"/>
      <c r="G584" s="93"/>
      <c r="H584" s="93"/>
      <c r="I584" s="94"/>
      <c r="J584" s="156"/>
      <c r="K584" s="95"/>
      <c r="L584" s="156"/>
      <c r="M584" s="157"/>
      <c r="N584" s="267"/>
      <c r="O584" s="268"/>
      <c r="P584" s="268"/>
      <c r="Q584" s="268"/>
      <c r="R584" s="268"/>
      <c r="S584" s="267"/>
      <c r="T584" s="95"/>
      <c r="U584" s="95"/>
      <c r="V584" s="96"/>
      <c r="AB584" s="77"/>
      <c r="AD584" s="77"/>
    </row>
    <row r="585" spans="1:33" s="70" customFormat="1" ht="3.65" customHeight="1" thickBot="1" x14ac:dyDescent="0.6">
      <c r="A585" s="147"/>
      <c r="B585" s="91"/>
      <c r="C585" s="71"/>
      <c r="D585" s="151"/>
      <c r="E585" s="92"/>
      <c r="F585" s="71"/>
      <c r="G585" s="93"/>
      <c r="H585" s="93"/>
      <c r="I585" s="94"/>
      <c r="J585" s="156"/>
      <c r="K585" s="95"/>
      <c r="L585" s="156"/>
      <c r="M585" s="157"/>
      <c r="N585" s="267"/>
      <c r="O585" s="268"/>
      <c r="P585" s="268"/>
      <c r="Q585" s="268"/>
      <c r="R585" s="268"/>
      <c r="S585" s="267"/>
      <c r="T585" s="95"/>
      <c r="U585" s="95"/>
      <c r="V585" s="96"/>
      <c r="AB585" s="77"/>
      <c r="AD585" s="77"/>
    </row>
    <row r="586" spans="1:33" s="70" customFormat="1" ht="3.65" customHeight="1" x14ac:dyDescent="0.55000000000000004">
      <c r="A586" s="147"/>
      <c r="B586" s="162"/>
      <c r="C586" s="164"/>
      <c r="D586" s="161"/>
      <c r="E586" s="163"/>
      <c r="F586" s="164"/>
      <c r="G586" s="165"/>
      <c r="H586" s="165"/>
      <c r="I586" s="166"/>
      <c r="J586" s="180"/>
      <c r="K586" s="167"/>
      <c r="L586" s="180"/>
      <c r="M586" s="181"/>
      <c r="N586" s="269"/>
      <c r="O586" s="270"/>
      <c r="P586" s="270"/>
      <c r="Q586" s="270"/>
      <c r="R586" s="270"/>
      <c r="S586" s="269"/>
      <c r="T586" s="167"/>
      <c r="U586" s="167"/>
      <c r="V586" s="168"/>
      <c r="AB586" s="77"/>
      <c r="AD586" s="77"/>
    </row>
    <row r="587" spans="1:33" s="70" customFormat="1" ht="3.65" customHeight="1" x14ac:dyDescent="0.55000000000000004">
      <c r="A587" s="147"/>
      <c r="B587" s="91"/>
      <c r="C587" s="71"/>
      <c r="D587" s="151"/>
      <c r="E587" s="92"/>
      <c r="F587" s="71"/>
      <c r="G587" s="93"/>
      <c r="H587" s="93"/>
      <c r="I587" s="94"/>
      <c r="J587" s="156"/>
      <c r="K587" s="95"/>
      <c r="L587" s="156"/>
      <c r="M587" s="157"/>
      <c r="N587" s="267"/>
      <c r="O587" s="268"/>
      <c r="P587" s="268"/>
      <c r="Q587" s="268"/>
      <c r="R587" s="268"/>
      <c r="S587" s="267"/>
      <c r="T587" s="95"/>
      <c r="U587" s="95"/>
      <c r="V587" s="96"/>
      <c r="AB587" s="77"/>
      <c r="AD587" s="77"/>
    </row>
    <row r="588" spans="1:33" s="70" customFormat="1" ht="3.65" customHeight="1" x14ac:dyDescent="0.55000000000000004">
      <c r="A588" s="147"/>
      <c r="B588" s="91"/>
      <c r="C588" s="71"/>
      <c r="D588" s="151"/>
      <c r="E588" s="92"/>
      <c r="F588" s="71"/>
      <c r="G588" s="93"/>
      <c r="H588" s="93"/>
      <c r="I588" s="94"/>
      <c r="J588" s="156"/>
      <c r="K588" s="95"/>
      <c r="L588" s="156"/>
      <c r="M588" s="157"/>
      <c r="N588" s="267"/>
      <c r="O588" s="268"/>
      <c r="P588" s="268"/>
      <c r="Q588" s="268"/>
      <c r="R588" s="268"/>
      <c r="S588" s="267"/>
      <c r="T588" s="95"/>
      <c r="U588" s="95"/>
      <c r="V588" s="96"/>
      <c r="AB588" s="77"/>
      <c r="AD588" s="77"/>
    </row>
    <row r="589" spans="1:33" ht="20" thickBot="1" x14ac:dyDescent="0.5">
      <c r="B589" s="6"/>
      <c r="C589" s="6"/>
      <c r="D589" s="122" t="str">
        <f>'変更シート（２回目）'!D589</f>
        <v>30人目</v>
      </c>
      <c r="E589" s="6"/>
      <c r="F589" s="6"/>
      <c r="N589" s="155"/>
      <c r="O589" s="154"/>
      <c r="P589" s="154"/>
      <c r="Q589" s="154"/>
      <c r="R589" s="154"/>
      <c r="S589" s="154"/>
      <c r="T589" s="154"/>
      <c r="U589" s="154"/>
      <c r="V589" s="155"/>
    </row>
    <row r="590" spans="1:33" s="70" customFormat="1" ht="48" customHeight="1" thickBot="1" x14ac:dyDescent="0.6">
      <c r="A590" s="78"/>
      <c r="B590" s="83" t="s">
        <v>94</v>
      </c>
      <c r="C590" s="83" t="s">
        <v>105</v>
      </c>
      <c r="D590" s="114" t="s">
        <v>107</v>
      </c>
      <c r="E590" s="88"/>
      <c r="F590" s="83" t="s">
        <v>93</v>
      </c>
      <c r="G590" s="84" t="s">
        <v>66</v>
      </c>
      <c r="H590" s="84" t="s">
        <v>67</v>
      </c>
      <c r="I590" s="81" t="s">
        <v>73</v>
      </c>
      <c r="J590" s="116" t="s">
        <v>173</v>
      </c>
      <c r="K590" s="116" t="s">
        <v>171</v>
      </c>
      <c r="L590" s="116" t="s">
        <v>109</v>
      </c>
      <c r="M590" s="116"/>
      <c r="N590" s="84" t="s">
        <v>75</v>
      </c>
      <c r="O590" s="84" t="s">
        <v>69</v>
      </c>
      <c r="P590" s="84" t="s">
        <v>68</v>
      </c>
      <c r="Q590" s="84" t="s">
        <v>70</v>
      </c>
      <c r="R590" s="84" t="s">
        <v>71</v>
      </c>
      <c r="S590" s="84" t="s">
        <v>15</v>
      </c>
      <c r="T590" s="121" t="s">
        <v>113</v>
      </c>
      <c r="U590" s="80" t="s">
        <v>74</v>
      </c>
      <c r="V590" s="69" t="s">
        <v>116</v>
      </c>
      <c r="Y590" s="70" t="s">
        <v>54</v>
      </c>
      <c r="Z590" s="70" t="s">
        <v>79</v>
      </c>
      <c r="AA590" s="70" t="s">
        <v>56</v>
      </c>
      <c r="AB590" s="70" t="s">
        <v>57</v>
      </c>
      <c r="AC590" s="71" t="s">
        <v>58</v>
      </c>
      <c r="AD590" s="70" t="s">
        <v>59</v>
      </c>
      <c r="AE590" s="70" t="s">
        <v>60</v>
      </c>
      <c r="AF590" s="70" t="s">
        <v>61</v>
      </c>
      <c r="AG590" s="70" t="s">
        <v>62</v>
      </c>
    </row>
    <row r="591" spans="1:33" s="70" customFormat="1" ht="20.5" customHeight="1" x14ac:dyDescent="0.55000000000000004">
      <c r="A591" s="315"/>
      <c r="B591" s="72" t="s">
        <v>96</v>
      </c>
      <c r="C591" s="184" t="str">
        <f>IF('変更シート（２回目）'!D591=0,'変更シート（２回目）'!C591,'変更シート（２回目）'!D591)</f>
        <v/>
      </c>
      <c r="D591" s="304"/>
      <c r="E591" s="89"/>
      <c r="F591" s="87">
        <v>1</v>
      </c>
      <c r="G591" s="73"/>
      <c r="H591" s="74"/>
      <c r="I591" s="75">
        <f t="shared" ref="I591:I602" si="377">IF(H591-G591+1&lt;10,IF(H591-G591+1&gt;0,H591-G591+1,"✕"),"✕")</f>
        <v>1</v>
      </c>
      <c r="J591" s="119" t="str">
        <f>IF('変更シート（２回目）'!L591="なし",'変更シート（２回目）'!J591,'変更シート（２回目）'!N591)</f>
        <v>【住宅手当】</v>
      </c>
      <c r="K591" s="117">
        <f>'変更シート（２回目）'!T591</f>
        <v>0</v>
      </c>
      <c r="L591" s="300" t="s">
        <v>108</v>
      </c>
      <c r="M591" s="332" t="s">
        <v>110</v>
      </c>
      <c r="N591" s="283" t="s">
        <v>20</v>
      </c>
      <c r="O591" s="284"/>
      <c r="P591" s="284"/>
      <c r="Q591" s="284"/>
      <c r="R591" s="284"/>
      <c r="S591" s="285" t="s">
        <v>17</v>
      </c>
      <c r="T591" s="76">
        <f>IF(L591="【あり】",IF(N591="【住宅手当】",AC591,IF(N591="【宿舎借上げ】",AG591,0)),K591)</f>
        <v>0</v>
      </c>
      <c r="U591" s="76">
        <f t="shared" ref="U591:U602" si="378">I591*T591</f>
        <v>0</v>
      </c>
      <c r="V591" s="286"/>
      <c r="X591" s="70" t="str">
        <f t="shared" ref="X591:X602" si="379">IF(L591="【あり】",N591,J591)</f>
        <v>【住宅手当】</v>
      </c>
      <c r="Y591" s="70">
        <f t="shared" ref="Y591:Y602" si="380">IF(S591="標準エリア",1/2,(IF(S591="加算エリア",2/3,0)))</f>
        <v>0.5</v>
      </c>
      <c r="Z591" s="70">
        <f t="shared" ref="Z591:Z602" si="381">P591*Y591</f>
        <v>0</v>
      </c>
      <c r="AA591" s="70">
        <f t="shared" ref="AA591:AA602" si="382">IF(Z591&gt;=(IF(S591="標準エリア",10000,IF(S591="加算エリア",14000,0))),IF(S591="標準エリア",10000,IF(S591="加算エリア",14000,0)),Z591)</f>
        <v>0</v>
      </c>
      <c r="AB591" s="77">
        <f t="shared" ref="AB591:AB602" si="383">O591-P591</f>
        <v>0</v>
      </c>
      <c r="AC591" s="70">
        <f t="shared" ref="AC591:AC602" si="384">IF(AA591&gt;=AB591,AB591,AA591)</f>
        <v>0</v>
      </c>
      <c r="AD591" s="77">
        <f t="shared" ref="AD591:AD602" si="385">Q591-R591</f>
        <v>0</v>
      </c>
      <c r="AE591" s="70">
        <f t="shared" ref="AE591:AE602" si="386">AD591*Y591</f>
        <v>0</v>
      </c>
      <c r="AF591" s="70">
        <f t="shared" ref="AF591:AF602" si="387">IF(AE591&gt;=(IF(S591="標準エリア",10000,14000)),(IF(S591="標準エリア",10000,14000)),AE591)</f>
        <v>0</v>
      </c>
      <c r="AG591" s="70">
        <f t="shared" ref="AG591:AG602" si="388">IF(AF591&gt;=R591,R591,AF591)</f>
        <v>0</v>
      </c>
    </row>
    <row r="592" spans="1:33" s="70" customFormat="1" ht="20.5" customHeight="1" x14ac:dyDescent="0.55000000000000004">
      <c r="A592" s="315"/>
      <c r="B592" s="101" t="s">
        <v>97</v>
      </c>
      <c r="C592" s="102" t="str">
        <f>IF('変更シート（２回目）'!D592=0,'変更シート（２回目）'!C592,'変更シート（２回目）'!D592)</f>
        <v/>
      </c>
      <c r="D592" s="301"/>
      <c r="E592" s="90"/>
      <c r="F592" s="102">
        <v>2</v>
      </c>
      <c r="G592" s="104"/>
      <c r="H592" s="105"/>
      <c r="I592" s="106">
        <f t="shared" si="377"/>
        <v>1</v>
      </c>
      <c r="J592" s="118" t="str">
        <f>IF('変更シート（２回目）'!L592="なし",'変更シート（２回目）'!J592,'変更シート（２回目）'!N592)</f>
        <v>【住宅手当】</v>
      </c>
      <c r="K592" s="107">
        <f>'変更シート（２回目）'!T592</f>
        <v>0</v>
      </c>
      <c r="L592" s="300" t="s">
        <v>108</v>
      </c>
      <c r="M592" s="333"/>
      <c r="N592" s="288" t="s">
        <v>20</v>
      </c>
      <c r="O592" s="289"/>
      <c r="P592" s="289"/>
      <c r="Q592" s="289"/>
      <c r="R592" s="289"/>
      <c r="S592" s="290" t="s">
        <v>17</v>
      </c>
      <c r="T592" s="107">
        <f>IF(L592="【あり】",IF(N592="【住宅手当】",AC592,IF(N592="【宿舎借上げ】",AG592,0)),K592)</f>
        <v>0</v>
      </c>
      <c r="U592" s="107">
        <f t="shared" si="378"/>
        <v>0</v>
      </c>
      <c r="V592" s="291"/>
      <c r="X592" s="70" t="str">
        <f t="shared" si="379"/>
        <v>【住宅手当】</v>
      </c>
      <c r="Y592" s="70">
        <f t="shared" si="380"/>
        <v>0.5</v>
      </c>
      <c r="Z592" s="70">
        <f t="shared" si="381"/>
        <v>0</v>
      </c>
      <c r="AA592" s="70">
        <f t="shared" si="382"/>
        <v>0</v>
      </c>
      <c r="AB592" s="77">
        <f t="shared" si="383"/>
        <v>0</v>
      </c>
      <c r="AC592" s="70">
        <f t="shared" si="384"/>
        <v>0</v>
      </c>
      <c r="AD592" s="77">
        <f t="shared" si="385"/>
        <v>0</v>
      </c>
      <c r="AE592" s="70">
        <f t="shared" si="386"/>
        <v>0</v>
      </c>
      <c r="AF592" s="70">
        <f t="shared" si="387"/>
        <v>0</v>
      </c>
      <c r="AG592" s="70">
        <f t="shared" si="388"/>
        <v>0</v>
      </c>
    </row>
    <row r="593" spans="1:33" s="70" customFormat="1" ht="20.5" customHeight="1" x14ac:dyDescent="0.55000000000000004">
      <c r="A593" s="315"/>
      <c r="B593" s="101" t="s">
        <v>106</v>
      </c>
      <c r="C593" s="103" t="str">
        <f>IF('変更シート（２回目）'!D593=0,'変更シート（２回目）'!C593,'変更シート（２回目）'!D593)</f>
        <v/>
      </c>
      <c r="D593" s="301"/>
      <c r="E593" s="89"/>
      <c r="F593" s="102">
        <v>3</v>
      </c>
      <c r="G593" s="104"/>
      <c r="H593" s="105"/>
      <c r="I593" s="106">
        <f t="shared" si="377"/>
        <v>1</v>
      </c>
      <c r="J593" s="118" t="str">
        <f>IF('変更シート（２回目）'!L593="なし",'変更シート（２回目）'!J593,'変更シート（２回目）'!N593)</f>
        <v>【住宅手当】</v>
      </c>
      <c r="K593" s="107">
        <f>'変更シート（２回目）'!T593</f>
        <v>0</v>
      </c>
      <c r="L593" s="300" t="s">
        <v>108</v>
      </c>
      <c r="M593" s="333"/>
      <c r="N593" s="288" t="s">
        <v>20</v>
      </c>
      <c r="O593" s="289"/>
      <c r="P593" s="289"/>
      <c r="Q593" s="289"/>
      <c r="R593" s="289"/>
      <c r="S593" s="290" t="s">
        <v>17</v>
      </c>
      <c r="T593" s="107">
        <f t="shared" ref="T593:T602" si="389">IF(L593="【あり】",IF(N593="【住宅手当】",AC593,IF(N593="【宿舎借上げ】",AG593,0)),K593)</f>
        <v>0</v>
      </c>
      <c r="U593" s="107">
        <f t="shared" si="378"/>
        <v>0</v>
      </c>
      <c r="V593" s="291"/>
      <c r="X593" s="70" t="str">
        <f t="shared" si="379"/>
        <v>【住宅手当】</v>
      </c>
      <c r="Y593" s="70">
        <f t="shared" si="380"/>
        <v>0.5</v>
      </c>
      <c r="Z593" s="70">
        <f t="shared" si="381"/>
        <v>0</v>
      </c>
      <c r="AA593" s="70">
        <f t="shared" si="382"/>
        <v>0</v>
      </c>
      <c r="AB593" s="77">
        <f t="shared" si="383"/>
        <v>0</v>
      </c>
      <c r="AC593" s="70">
        <f t="shared" si="384"/>
        <v>0</v>
      </c>
      <c r="AD593" s="77">
        <f t="shared" si="385"/>
        <v>0</v>
      </c>
      <c r="AE593" s="70">
        <f t="shared" si="386"/>
        <v>0</v>
      </c>
      <c r="AF593" s="70">
        <f t="shared" si="387"/>
        <v>0</v>
      </c>
      <c r="AG593" s="70">
        <f t="shared" si="388"/>
        <v>0</v>
      </c>
    </row>
    <row r="594" spans="1:33" s="70" customFormat="1" ht="20.5" customHeight="1" x14ac:dyDescent="0.55000000000000004">
      <c r="A594" s="315"/>
      <c r="B594" s="323" t="s">
        <v>101</v>
      </c>
      <c r="C594" s="347" t="str">
        <f>IF('変更シート（２回目）'!D594=0,'変更シート（２回目）'!C594,'変更シート（２回目）'!D594)</f>
        <v/>
      </c>
      <c r="D594" s="329"/>
      <c r="E594" s="90"/>
      <c r="F594" s="102">
        <v>4</v>
      </c>
      <c r="G594" s="104"/>
      <c r="H594" s="105"/>
      <c r="I594" s="106">
        <f t="shared" si="377"/>
        <v>1</v>
      </c>
      <c r="J594" s="118" t="str">
        <f>IF('変更シート（２回目）'!L594="なし",'変更シート（２回目）'!J594,'変更シート（２回目）'!N594)</f>
        <v>【住宅手当】</v>
      </c>
      <c r="K594" s="107">
        <f>'変更シート（２回目）'!T594</f>
        <v>0</v>
      </c>
      <c r="L594" s="300" t="s">
        <v>108</v>
      </c>
      <c r="M594" s="333"/>
      <c r="N594" s="288" t="s">
        <v>20</v>
      </c>
      <c r="O594" s="289"/>
      <c r="P594" s="289"/>
      <c r="Q594" s="289"/>
      <c r="R594" s="289"/>
      <c r="S594" s="290" t="s">
        <v>17</v>
      </c>
      <c r="T594" s="107">
        <f t="shared" si="389"/>
        <v>0</v>
      </c>
      <c r="U594" s="107">
        <f t="shared" si="378"/>
        <v>0</v>
      </c>
      <c r="V594" s="291"/>
      <c r="X594" s="70" t="str">
        <f t="shared" si="379"/>
        <v>【住宅手当】</v>
      </c>
      <c r="Y594" s="70">
        <f t="shared" si="380"/>
        <v>0.5</v>
      </c>
      <c r="Z594" s="70">
        <f t="shared" si="381"/>
        <v>0</v>
      </c>
      <c r="AA594" s="70">
        <f t="shared" si="382"/>
        <v>0</v>
      </c>
      <c r="AB594" s="77">
        <f t="shared" si="383"/>
        <v>0</v>
      </c>
      <c r="AC594" s="70">
        <f t="shared" si="384"/>
        <v>0</v>
      </c>
      <c r="AD594" s="77">
        <f t="shared" si="385"/>
        <v>0</v>
      </c>
      <c r="AE594" s="70">
        <f t="shared" si="386"/>
        <v>0</v>
      </c>
      <c r="AF594" s="70">
        <f t="shared" si="387"/>
        <v>0</v>
      </c>
      <c r="AG594" s="70">
        <f t="shared" si="388"/>
        <v>0</v>
      </c>
    </row>
    <row r="595" spans="1:33" s="70" customFormat="1" ht="20.5" customHeight="1" x14ac:dyDescent="0.55000000000000004">
      <c r="A595" s="315"/>
      <c r="B595" s="324"/>
      <c r="C595" s="348"/>
      <c r="D595" s="330"/>
      <c r="E595" s="89"/>
      <c r="F595" s="102">
        <v>5</v>
      </c>
      <c r="G595" s="104"/>
      <c r="H595" s="105"/>
      <c r="I595" s="106">
        <f t="shared" si="377"/>
        <v>1</v>
      </c>
      <c r="J595" s="118" t="str">
        <f>IF('変更シート（２回目）'!L595="なし",'変更シート（２回目）'!J595,'変更シート（２回目）'!N595)</f>
        <v>【住宅手当】</v>
      </c>
      <c r="K595" s="107">
        <f>'変更シート（２回目）'!T595</f>
        <v>0</v>
      </c>
      <c r="L595" s="300" t="s">
        <v>108</v>
      </c>
      <c r="M595" s="333"/>
      <c r="N595" s="288" t="s">
        <v>20</v>
      </c>
      <c r="O595" s="289"/>
      <c r="P595" s="289"/>
      <c r="Q595" s="289"/>
      <c r="R595" s="289"/>
      <c r="S595" s="290" t="s">
        <v>17</v>
      </c>
      <c r="T595" s="107">
        <f t="shared" si="389"/>
        <v>0</v>
      </c>
      <c r="U595" s="107">
        <f t="shared" si="378"/>
        <v>0</v>
      </c>
      <c r="V595" s="291"/>
      <c r="X595" s="70" t="str">
        <f t="shared" si="379"/>
        <v>【住宅手当】</v>
      </c>
      <c r="Y595" s="70">
        <f t="shared" si="380"/>
        <v>0.5</v>
      </c>
      <c r="Z595" s="70">
        <f t="shared" si="381"/>
        <v>0</v>
      </c>
      <c r="AA595" s="70">
        <f t="shared" si="382"/>
        <v>0</v>
      </c>
      <c r="AB595" s="77">
        <f t="shared" si="383"/>
        <v>0</v>
      </c>
      <c r="AC595" s="70">
        <f t="shared" si="384"/>
        <v>0</v>
      </c>
      <c r="AD595" s="77">
        <f t="shared" si="385"/>
        <v>0</v>
      </c>
      <c r="AE595" s="70">
        <f t="shared" si="386"/>
        <v>0</v>
      </c>
      <c r="AF595" s="70">
        <f t="shared" si="387"/>
        <v>0</v>
      </c>
      <c r="AG595" s="70">
        <f t="shared" si="388"/>
        <v>0</v>
      </c>
    </row>
    <row r="596" spans="1:33" s="70" customFormat="1" ht="20.5" customHeight="1" thickBot="1" x14ac:dyDescent="0.6">
      <c r="A596" s="315"/>
      <c r="B596" s="325"/>
      <c r="C596" s="349"/>
      <c r="D596" s="331"/>
      <c r="E596" s="90"/>
      <c r="F596" s="102">
        <v>6</v>
      </c>
      <c r="G596" s="104"/>
      <c r="H596" s="105"/>
      <c r="I596" s="106">
        <f t="shared" si="377"/>
        <v>1</v>
      </c>
      <c r="J596" s="118" t="str">
        <f>IF('変更シート（２回目）'!L596="なし",'変更シート（２回目）'!J596,'変更シート（２回目）'!N596)</f>
        <v>【住宅手当】</v>
      </c>
      <c r="K596" s="107">
        <f>'変更シート（２回目）'!T596</f>
        <v>0</v>
      </c>
      <c r="L596" s="300" t="s">
        <v>108</v>
      </c>
      <c r="M596" s="333"/>
      <c r="N596" s="288" t="s">
        <v>20</v>
      </c>
      <c r="O596" s="289"/>
      <c r="P596" s="289"/>
      <c r="Q596" s="289"/>
      <c r="R596" s="289"/>
      <c r="S596" s="290" t="s">
        <v>17</v>
      </c>
      <c r="T596" s="107">
        <f t="shared" si="389"/>
        <v>0</v>
      </c>
      <c r="U596" s="107">
        <f t="shared" si="378"/>
        <v>0</v>
      </c>
      <c r="V596" s="291"/>
      <c r="X596" s="70" t="str">
        <f t="shared" si="379"/>
        <v>【住宅手当】</v>
      </c>
      <c r="Y596" s="70">
        <f t="shared" si="380"/>
        <v>0.5</v>
      </c>
      <c r="Z596" s="70">
        <f t="shared" si="381"/>
        <v>0</v>
      </c>
      <c r="AA596" s="70">
        <f t="shared" si="382"/>
        <v>0</v>
      </c>
      <c r="AB596" s="77">
        <f t="shared" si="383"/>
        <v>0</v>
      </c>
      <c r="AC596" s="70">
        <f t="shared" si="384"/>
        <v>0</v>
      </c>
      <c r="AD596" s="77">
        <f t="shared" si="385"/>
        <v>0</v>
      </c>
      <c r="AE596" s="70">
        <f t="shared" si="386"/>
        <v>0</v>
      </c>
      <c r="AF596" s="70">
        <f t="shared" si="387"/>
        <v>0</v>
      </c>
      <c r="AG596" s="70">
        <f t="shared" si="388"/>
        <v>0</v>
      </c>
    </row>
    <row r="597" spans="1:33" s="70" customFormat="1" ht="20.5" customHeight="1" x14ac:dyDescent="0.55000000000000004">
      <c r="A597" s="338"/>
      <c r="B597" s="99"/>
      <c r="C597" s="99"/>
      <c r="D597" s="99"/>
      <c r="E597" s="97"/>
      <c r="F597" s="102">
        <v>7</v>
      </c>
      <c r="G597" s="104"/>
      <c r="H597" s="105"/>
      <c r="I597" s="106">
        <f t="shared" si="377"/>
        <v>1</v>
      </c>
      <c r="J597" s="118" t="str">
        <f>IF('変更シート（２回目）'!L597="なし",'変更シート（２回目）'!J597,'変更シート（２回目）'!N597)</f>
        <v>【住宅手当】</v>
      </c>
      <c r="K597" s="107">
        <f>'変更シート（２回目）'!T597</f>
        <v>0</v>
      </c>
      <c r="L597" s="300" t="s">
        <v>108</v>
      </c>
      <c r="M597" s="333"/>
      <c r="N597" s="288" t="s">
        <v>20</v>
      </c>
      <c r="O597" s="289"/>
      <c r="P597" s="289"/>
      <c r="Q597" s="289"/>
      <c r="R597" s="289"/>
      <c r="S597" s="290" t="s">
        <v>17</v>
      </c>
      <c r="T597" s="107">
        <f t="shared" si="389"/>
        <v>0</v>
      </c>
      <c r="U597" s="107">
        <f t="shared" si="378"/>
        <v>0</v>
      </c>
      <c r="V597" s="291"/>
      <c r="X597" s="70" t="str">
        <f t="shared" si="379"/>
        <v>【住宅手当】</v>
      </c>
      <c r="Y597" s="70">
        <f t="shared" si="380"/>
        <v>0.5</v>
      </c>
      <c r="Z597" s="70">
        <f t="shared" si="381"/>
        <v>0</v>
      </c>
      <c r="AA597" s="70">
        <f t="shared" si="382"/>
        <v>0</v>
      </c>
      <c r="AB597" s="77">
        <f t="shared" si="383"/>
        <v>0</v>
      </c>
      <c r="AC597" s="70">
        <f t="shared" si="384"/>
        <v>0</v>
      </c>
      <c r="AD597" s="77">
        <f t="shared" si="385"/>
        <v>0</v>
      </c>
      <c r="AE597" s="70">
        <f t="shared" si="386"/>
        <v>0</v>
      </c>
      <c r="AF597" s="70">
        <f t="shared" si="387"/>
        <v>0</v>
      </c>
      <c r="AG597" s="70">
        <f t="shared" si="388"/>
        <v>0</v>
      </c>
    </row>
    <row r="598" spans="1:33" s="70" customFormat="1" ht="20.5" customHeight="1" thickBot="1" x14ac:dyDescent="0.6">
      <c r="A598" s="338"/>
      <c r="B598" s="100"/>
      <c r="C598" s="100"/>
      <c r="D598" s="100"/>
      <c r="E598" s="98"/>
      <c r="F598" s="102">
        <v>8</v>
      </c>
      <c r="G598" s="104"/>
      <c r="H598" s="105"/>
      <c r="I598" s="106">
        <f t="shared" si="377"/>
        <v>1</v>
      </c>
      <c r="J598" s="118" t="str">
        <f>IF('変更シート（２回目）'!L598="なし",'変更シート（２回目）'!J598,'変更シート（２回目）'!N598)</f>
        <v>【住宅手当】</v>
      </c>
      <c r="K598" s="107">
        <f>'変更シート（２回目）'!T598</f>
        <v>0</v>
      </c>
      <c r="L598" s="300" t="s">
        <v>108</v>
      </c>
      <c r="M598" s="333"/>
      <c r="N598" s="288" t="s">
        <v>20</v>
      </c>
      <c r="O598" s="289"/>
      <c r="P598" s="289"/>
      <c r="Q598" s="289"/>
      <c r="R598" s="289"/>
      <c r="S598" s="290" t="s">
        <v>17</v>
      </c>
      <c r="T598" s="107">
        <f t="shared" si="389"/>
        <v>0</v>
      </c>
      <c r="U598" s="107">
        <f t="shared" si="378"/>
        <v>0</v>
      </c>
      <c r="V598" s="291"/>
      <c r="X598" s="70" t="str">
        <f t="shared" si="379"/>
        <v>【住宅手当】</v>
      </c>
      <c r="Y598" s="70">
        <f t="shared" si="380"/>
        <v>0.5</v>
      </c>
      <c r="Z598" s="70">
        <f t="shared" si="381"/>
        <v>0</v>
      </c>
      <c r="AA598" s="70">
        <f t="shared" si="382"/>
        <v>0</v>
      </c>
      <c r="AB598" s="77">
        <f t="shared" si="383"/>
        <v>0</v>
      </c>
      <c r="AC598" s="70">
        <f t="shared" si="384"/>
        <v>0</v>
      </c>
      <c r="AD598" s="77">
        <f t="shared" si="385"/>
        <v>0</v>
      </c>
      <c r="AE598" s="70">
        <f t="shared" si="386"/>
        <v>0</v>
      </c>
      <c r="AF598" s="70">
        <f t="shared" si="387"/>
        <v>0</v>
      </c>
      <c r="AG598" s="70">
        <f t="shared" si="388"/>
        <v>0</v>
      </c>
    </row>
    <row r="599" spans="1:33" s="70" customFormat="1" ht="20.5" customHeight="1" thickBot="1" x14ac:dyDescent="0.6">
      <c r="A599" s="315"/>
      <c r="B599" s="172" t="str">
        <f>IF(D592=0,C592,D592)</f>
        <v/>
      </c>
      <c r="C599" s="173" t="s">
        <v>164</v>
      </c>
      <c r="D599" s="174"/>
      <c r="E599" s="89"/>
      <c r="F599" s="102">
        <v>9</v>
      </c>
      <c r="G599" s="104"/>
      <c r="H599" s="105"/>
      <c r="I599" s="106">
        <f t="shared" si="377"/>
        <v>1</v>
      </c>
      <c r="J599" s="118" t="str">
        <f>IF('変更シート（２回目）'!L599="なし",'変更シート（２回目）'!J599,'変更シート（２回目）'!N599)</f>
        <v>【住宅手当】</v>
      </c>
      <c r="K599" s="107">
        <f>'変更シート（２回目）'!T599</f>
        <v>0</v>
      </c>
      <c r="L599" s="300" t="s">
        <v>108</v>
      </c>
      <c r="M599" s="333"/>
      <c r="N599" s="288" t="s">
        <v>20</v>
      </c>
      <c r="O599" s="289"/>
      <c r="P599" s="289"/>
      <c r="Q599" s="289"/>
      <c r="R599" s="289"/>
      <c r="S599" s="290" t="s">
        <v>17</v>
      </c>
      <c r="T599" s="107">
        <f t="shared" si="389"/>
        <v>0</v>
      </c>
      <c r="U599" s="107">
        <f t="shared" si="378"/>
        <v>0</v>
      </c>
      <c r="V599" s="291"/>
      <c r="X599" s="70" t="str">
        <f t="shared" si="379"/>
        <v>【住宅手当】</v>
      </c>
      <c r="Y599" s="70">
        <f t="shared" si="380"/>
        <v>0.5</v>
      </c>
      <c r="Z599" s="70">
        <f t="shared" si="381"/>
        <v>0</v>
      </c>
      <c r="AA599" s="70">
        <f t="shared" si="382"/>
        <v>0</v>
      </c>
      <c r="AB599" s="77">
        <f t="shared" si="383"/>
        <v>0</v>
      </c>
      <c r="AC599" s="70">
        <f t="shared" si="384"/>
        <v>0</v>
      </c>
      <c r="AD599" s="77">
        <f t="shared" si="385"/>
        <v>0</v>
      </c>
      <c r="AE599" s="70">
        <f t="shared" si="386"/>
        <v>0</v>
      </c>
      <c r="AF599" s="70">
        <f t="shared" si="387"/>
        <v>0</v>
      </c>
      <c r="AG599" s="70">
        <f t="shared" si="388"/>
        <v>0</v>
      </c>
    </row>
    <row r="600" spans="1:33" s="70" customFormat="1" ht="20.5" customHeight="1" thickBot="1" x14ac:dyDescent="0.6">
      <c r="A600" s="315"/>
      <c r="B600" s="174" t="s">
        <v>5</v>
      </c>
      <c r="C600" s="175">
        <f>'変更シート（２回目）'!D600</f>
        <v>12</v>
      </c>
      <c r="D600" s="176">
        <f>COUNTIF(X591:X602,"&lt;&gt;【補助対象外】")</f>
        <v>12</v>
      </c>
      <c r="E600" s="90"/>
      <c r="F600" s="102">
        <v>10</v>
      </c>
      <c r="G600" s="104"/>
      <c r="H600" s="105"/>
      <c r="I600" s="106">
        <f t="shared" si="377"/>
        <v>1</v>
      </c>
      <c r="J600" s="118" t="str">
        <f>IF('変更シート（２回目）'!L600="なし",'変更シート（２回目）'!J600,'変更シート（２回目）'!N600)</f>
        <v>【住宅手当】</v>
      </c>
      <c r="K600" s="107">
        <f>'変更シート（２回目）'!T600</f>
        <v>0</v>
      </c>
      <c r="L600" s="300" t="s">
        <v>108</v>
      </c>
      <c r="M600" s="333"/>
      <c r="N600" s="288" t="s">
        <v>20</v>
      </c>
      <c r="O600" s="289"/>
      <c r="P600" s="289"/>
      <c r="Q600" s="289"/>
      <c r="R600" s="289"/>
      <c r="S600" s="290" t="s">
        <v>17</v>
      </c>
      <c r="T600" s="107">
        <f t="shared" si="389"/>
        <v>0</v>
      </c>
      <c r="U600" s="107">
        <f t="shared" si="378"/>
        <v>0</v>
      </c>
      <c r="V600" s="291"/>
      <c r="X600" s="70" t="str">
        <f t="shared" si="379"/>
        <v>【住宅手当】</v>
      </c>
      <c r="Y600" s="70">
        <f t="shared" si="380"/>
        <v>0.5</v>
      </c>
      <c r="Z600" s="70">
        <f t="shared" si="381"/>
        <v>0</v>
      </c>
      <c r="AA600" s="70">
        <f t="shared" si="382"/>
        <v>0</v>
      </c>
      <c r="AB600" s="77">
        <f t="shared" si="383"/>
        <v>0</v>
      </c>
      <c r="AC600" s="70">
        <f t="shared" si="384"/>
        <v>0</v>
      </c>
      <c r="AD600" s="77">
        <f t="shared" si="385"/>
        <v>0</v>
      </c>
      <c r="AE600" s="70">
        <f t="shared" si="386"/>
        <v>0</v>
      </c>
      <c r="AF600" s="70">
        <f t="shared" si="387"/>
        <v>0</v>
      </c>
      <c r="AG600" s="70">
        <f t="shared" si="388"/>
        <v>0</v>
      </c>
    </row>
    <row r="601" spans="1:33" s="70" customFormat="1" ht="20.5" customHeight="1" thickBot="1" x14ac:dyDescent="0.6">
      <c r="A601" s="315"/>
      <c r="B601" s="89" t="s">
        <v>114</v>
      </c>
      <c r="C601" s="182">
        <f>ROUNDDOWN(SUM(K591:K602),-3)</f>
        <v>0</v>
      </c>
      <c r="D601" s="177">
        <f>ROUNDDOWN(SUM(T591:T602),-3)</f>
        <v>0</v>
      </c>
      <c r="E601" s="89"/>
      <c r="F601" s="102">
        <v>11</v>
      </c>
      <c r="G601" s="104"/>
      <c r="H601" s="105"/>
      <c r="I601" s="106">
        <f t="shared" si="377"/>
        <v>1</v>
      </c>
      <c r="J601" s="118" t="str">
        <f>IF('変更シート（２回目）'!L601="なし",'変更シート（２回目）'!J601,'変更シート（２回目）'!N601)</f>
        <v>【住宅手当】</v>
      </c>
      <c r="K601" s="107">
        <f>'変更シート（２回目）'!T601</f>
        <v>0</v>
      </c>
      <c r="L601" s="300" t="s">
        <v>108</v>
      </c>
      <c r="M601" s="333"/>
      <c r="N601" s="288" t="s">
        <v>20</v>
      </c>
      <c r="O601" s="289"/>
      <c r="P601" s="289"/>
      <c r="Q601" s="289"/>
      <c r="R601" s="289"/>
      <c r="S601" s="290" t="s">
        <v>17</v>
      </c>
      <c r="T601" s="107">
        <f t="shared" si="389"/>
        <v>0</v>
      </c>
      <c r="U601" s="107">
        <f t="shared" si="378"/>
        <v>0</v>
      </c>
      <c r="V601" s="291"/>
      <c r="X601" s="70" t="str">
        <f t="shared" si="379"/>
        <v>【住宅手当】</v>
      </c>
      <c r="Y601" s="70">
        <f t="shared" si="380"/>
        <v>0.5</v>
      </c>
      <c r="Z601" s="70">
        <f t="shared" si="381"/>
        <v>0</v>
      </c>
      <c r="AA601" s="70">
        <f t="shared" si="382"/>
        <v>0</v>
      </c>
      <c r="AB601" s="77">
        <f t="shared" si="383"/>
        <v>0</v>
      </c>
      <c r="AC601" s="70">
        <f t="shared" si="384"/>
        <v>0</v>
      </c>
      <c r="AD601" s="77">
        <f t="shared" si="385"/>
        <v>0</v>
      </c>
      <c r="AE601" s="70">
        <f t="shared" si="386"/>
        <v>0</v>
      </c>
      <c r="AF601" s="70">
        <f t="shared" si="387"/>
        <v>0</v>
      </c>
      <c r="AG601" s="70">
        <f t="shared" si="388"/>
        <v>0</v>
      </c>
    </row>
    <row r="602" spans="1:33" s="70" customFormat="1" ht="20.5" customHeight="1" thickBot="1" x14ac:dyDescent="0.6">
      <c r="A602" s="315"/>
      <c r="B602" s="183" t="s">
        <v>115</v>
      </c>
      <c r="C602" s="178"/>
      <c r="D602" s="179">
        <f>D601-C601</f>
        <v>0</v>
      </c>
      <c r="E602" s="90"/>
      <c r="F602" s="108">
        <v>12</v>
      </c>
      <c r="G602" s="109"/>
      <c r="H602" s="110"/>
      <c r="I602" s="111">
        <f t="shared" si="377"/>
        <v>1</v>
      </c>
      <c r="J602" s="120" t="str">
        <f>IF('変更シート（２回目）'!L602="なし",'変更シート（２回目）'!J602,'変更シート（２回目）'!N602)</f>
        <v>【住宅手当】</v>
      </c>
      <c r="K602" s="112">
        <f>'変更シート（２回目）'!T602</f>
        <v>0</v>
      </c>
      <c r="L602" s="303" t="s">
        <v>108</v>
      </c>
      <c r="M602" s="334"/>
      <c r="N602" s="295" t="s">
        <v>20</v>
      </c>
      <c r="O602" s="296"/>
      <c r="P602" s="296"/>
      <c r="Q602" s="296"/>
      <c r="R602" s="296"/>
      <c r="S602" s="297" t="s">
        <v>17</v>
      </c>
      <c r="T602" s="112">
        <f t="shared" si="389"/>
        <v>0</v>
      </c>
      <c r="U602" s="112">
        <f t="shared" si="378"/>
        <v>0</v>
      </c>
      <c r="V602" s="298"/>
      <c r="X602" s="70" t="str">
        <f t="shared" si="379"/>
        <v>【住宅手当】</v>
      </c>
      <c r="Y602" s="70">
        <f t="shared" si="380"/>
        <v>0.5</v>
      </c>
      <c r="Z602" s="70">
        <f t="shared" si="381"/>
        <v>0</v>
      </c>
      <c r="AA602" s="70">
        <f t="shared" si="382"/>
        <v>0</v>
      </c>
      <c r="AB602" s="77">
        <f t="shared" si="383"/>
        <v>0</v>
      </c>
      <c r="AC602" s="70">
        <f t="shared" si="384"/>
        <v>0</v>
      </c>
      <c r="AD602" s="77">
        <f t="shared" si="385"/>
        <v>0</v>
      </c>
      <c r="AE602" s="70">
        <f t="shared" si="386"/>
        <v>0</v>
      </c>
      <c r="AF602" s="70">
        <f t="shared" si="387"/>
        <v>0</v>
      </c>
      <c r="AG602" s="70">
        <f t="shared" si="388"/>
        <v>0</v>
      </c>
    </row>
    <row r="603" spans="1:33" s="70" customFormat="1" ht="3.65" customHeight="1" x14ac:dyDescent="0.55000000000000004">
      <c r="A603" s="147"/>
      <c r="B603" s="91"/>
      <c r="C603" s="71"/>
      <c r="D603" s="151"/>
      <c r="E603" s="92"/>
      <c r="F603" s="71"/>
      <c r="G603" s="93"/>
      <c r="H603" s="93"/>
      <c r="I603" s="94"/>
      <c r="J603" s="156"/>
      <c r="K603" s="95"/>
      <c r="L603" s="156"/>
      <c r="M603" s="157"/>
      <c r="N603" s="267"/>
      <c r="O603" s="268"/>
      <c r="P603" s="268"/>
      <c r="Q603" s="268"/>
      <c r="R603" s="268"/>
      <c r="S603" s="267"/>
      <c r="T603" s="95"/>
      <c r="U603" s="95"/>
      <c r="V603" s="96"/>
      <c r="AB603" s="77"/>
      <c r="AD603" s="77"/>
    </row>
    <row r="604" spans="1:33" s="70" customFormat="1" ht="3.65" customHeight="1" x14ac:dyDescent="0.55000000000000004">
      <c r="A604" s="147"/>
      <c r="B604" s="91"/>
      <c r="C604" s="71"/>
      <c r="D604" s="151"/>
      <c r="E604" s="92"/>
      <c r="F604" s="71"/>
      <c r="G604" s="93"/>
      <c r="H604" s="93"/>
      <c r="I604" s="94"/>
      <c r="J604" s="156"/>
      <c r="K604" s="95"/>
      <c r="L604" s="156"/>
      <c r="M604" s="157"/>
      <c r="N604" s="267"/>
      <c r="O604" s="268"/>
      <c r="P604" s="268"/>
      <c r="Q604" s="268"/>
      <c r="R604" s="268"/>
      <c r="S604" s="267"/>
      <c r="T604" s="95"/>
      <c r="U604" s="95"/>
      <c r="V604" s="96"/>
      <c r="AB604" s="77"/>
      <c r="AD604" s="77"/>
    </row>
    <row r="605" spans="1:33" s="70" customFormat="1" ht="3.65" customHeight="1" thickBot="1" x14ac:dyDescent="0.6">
      <c r="A605" s="147"/>
      <c r="B605" s="91"/>
      <c r="C605" s="71"/>
      <c r="D605" s="151"/>
      <c r="E605" s="92"/>
      <c r="F605" s="71"/>
      <c r="G605" s="93"/>
      <c r="H605" s="93"/>
      <c r="I605" s="94"/>
      <c r="J605" s="156"/>
      <c r="K605" s="95"/>
      <c r="L605" s="156"/>
      <c r="M605" s="157"/>
      <c r="N605" s="267"/>
      <c r="O605" s="268"/>
      <c r="P605" s="268"/>
      <c r="Q605" s="268"/>
      <c r="R605" s="268"/>
      <c r="S605" s="267"/>
      <c r="T605" s="95"/>
      <c r="U605" s="95"/>
      <c r="V605" s="96"/>
      <c r="AB605" s="77"/>
      <c r="AD605" s="77"/>
    </row>
    <row r="606" spans="1:33" s="70" customFormat="1" ht="3.65" customHeight="1" x14ac:dyDescent="0.55000000000000004">
      <c r="A606" s="147"/>
      <c r="B606" s="162"/>
      <c r="C606" s="164"/>
      <c r="D606" s="161"/>
      <c r="E606" s="163"/>
      <c r="F606" s="164"/>
      <c r="G606" s="165"/>
      <c r="H606" s="165"/>
      <c r="I606" s="166"/>
      <c r="J606" s="180"/>
      <c r="K606" s="167"/>
      <c r="L606" s="180"/>
      <c r="M606" s="181"/>
      <c r="N606" s="269"/>
      <c r="O606" s="270"/>
      <c r="P606" s="270"/>
      <c r="Q606" s="270"/>
      <c r="R606" s="270"/>
      <c r="S606" s="269"/>
      <c r="T606" s="167"/>
      <c r="U606" s="167"/>
      <c r="V606" s="168"/>
      <c r="AB606" s="77"/>
      <c r="AD606" s="77"/>
    </row>
    <row r="607" spans="1:33" s="70" customFormat="1" ht="3.65" customHeight="1" x14ac:dyDescent="0.55000000000000004">
      <c r="A607" s="147"/>
      <c r="B607" s="91"/>
      <c r="C607" s="71"/>
      <c r="D607" s="151"/>
      <c r="E607" s="92"/>
      <c r="F607" s="71"/>
      <c r="G607" s="93"/>
      <c r="H607" s="93"/>
      <c r="I607" s="94"/>
      <c r="J607" s="156"/>
      <c r="K607" s="95"/>
      <c r="L607" s="156"/>
      <c r="M607" s="157"/>
      <c r="N607" s="267"/>
      <c r="O607" s="268"/>
      <c r="P607" s="268"/>
      <c r="Q607" s="268"/>
      <c r="R607" s="268"/>
      <c r="S607" s="267"/>
      <c r="T607" s="95"/>
      <c r="U607" s="95"/>
      <c r="V607" s="96"/>
      <c r="AB607" s="77"/>
      <c r="AD607" s="77"/>
    </row>
    <row r="608" spans="1:33" s="70" customFormat="1" ht="3.65" customHeight="1" x14ac:dyDescent="0.55000000000000004">
      <c r="A608" s="147"/>
      <c r="B608" s="91"/>
      <c r="C608" s="71"/>
      <c r="D608" s="151"/>
      <c r="E608" s="92"/>
      <c r="F608" s="71"/>
      <c r="G608" s="93"/>
      <c r="H608" s="93"/>
      <c r="I608" s="94"/>
      <c r="J608" s="156"/>
      <c r="K608" s="95"/>
      <c r="L608" s="156"/>
      <c r="M608" s="157"/>
      <c r="N608" s="267"/>
      <c r="O608" s="268"/>
      <c r="P608" s="268"/>
      <c r="Q608" s="268"/>
      <c r="R608" s="268"/>
      <c r="S608" s="267"/>
      <c r="T608" s="95"/>
      <c r="U608" s="95"/>
      <c r="V608" s="96"/>
      <c r="AB608" s="77"/>
      <c r="AD608" s="77"/>
    </row>
    <row r="609" spans="1:33" ht="20" thickBot="1" x14ac:dyDescent="0.5">
      <c r="B609" s="6"/>
      <c r="C609" s="6"/>
      <c r="D609" s="122" t="str">
        <f>'変更シート（２回目）'!D609</f>
        <v>31人目</v>
      </c>
      <c r="E609" s="6"/>
      <c r="F609" s="6"/>
      <c r="N609" s="155"/>
      <c r="O609" s="154"/>
      <c r="P609" s="154"/>
      <c r="Q609" s="154"/>
      <c r="R609" s="154"/>
      <c r="S609" s="154"/>
      <c r="T609" s="154"/>
      <c r="U609" s="154"/>
      <c r="V609" s="155"/>
    </row>
    <row r="610" spans="1:33" s="70" customFormat="1" ht="48" customHeight="1" thickBot="1" x14ac:dyDescent="0.6">
      <c r="A610" s="78"/>
      <c r="B610" s="83" t="s">
        <v>94</v>
      </c>
      <c r="C610" s="83" t="s">
        <v>105</v>
      </c>
      <c r="D610" s="114" t="s">
        <v>107</v>
      </c>
      <c r="E610" s="88"/>
      <c r="F610" s="83" t="s">
        <v>93</v>
      </c>
      <c r="G610" s="84" t="s">
        <v>66</v>
      </c>
      <c r="H610" s="84" t="s">
        <v>67</v>
      </c>
      <c r="I610" s="81" t="s">
        <v>73</v>
      </c>
      <c r="J610" s="116" t="s">
        <v>173</v>
      </c>
      <c r="K610" s="116" t="s">
        <v>171</v>
      </c>
      <c r="L610" s="116" t="s">
        <v>109</v>
      </c>
      <c r="M610" s="116"/>
      <c r="N610" s="84" t="s">
        <v>75</v>
      </c>
      <c r="O610" s="84" t="s">
        <v>69</v>
      </c>
      <c r="P610" s="84" t="s">
        <v>68</v>
      </c>
      <c r="Q610" s="84" t="s">
        <v>70</v>
      </c>
      <c r="R610" s="84" t="s">
        <v>71</v>
      </c>
      <c r="S610" s="84" t="s">
        <v>15</v>
      </c>
      <c r="T610" s="121" t="s">
        <v>113</v>
      </c>
      <c r="U610" s="80" t="s">
        <v>74</v>
      </c>
      <c r="V610" s="69" t="s">
        <v>116</v>
      </c>
      <c r="Y610" s="70" t="s">
        <v>54</v>
      </c>
      <c r="Z610" s="70" t="s">
        <v>79</v>
      </c>
      <c r="AA610" s="70" t="s">
        <v>56</v>
      </c>
      <c r="AB610" s="70" t="s">
        <v>57</v>
      </c>
      <c r="AC610" s="71" t="s">
        <v>58</v>
      </c>
      <c r="AD610" s="70" t="s">
        <v>59</v>
      </c>
      <c r="AE610" s="70" t="s">
        <v>60</v>
      </c>
      <c r="AF610" s="70" t="s">
        <v>61</v>
      </c>
      <c r="AG610" s="70" t="s">
        <v>62</v>
      </c>
    </row>
    <row r="611" spans="1:33" s="70" customFormat="1" ht="20.5" customHeight="1" x14ac:dyDescent="0.55000000000000004">
      <c r="A611" s="315"/>
      <c r="B611" s="72" t="s">
        <v>96</v>
      </c>
      <c r="C611" s="184" t="str">
        <f>IF('変更シート（２回目）'!D611=0,'変更シート（２回目）'!C611,'変更シート（２回目）'!D611)</f>
        <v/>
      </c>
      <c r="D611" s="304"/>
      <c r="E611" s="89"/>
      <c r="F611" s="87">
        <v>1</v>
      </c>
      <c r="G611" s="73"/>
      <c r="H611" s="74"/>
      <c r="I611" s="75">
        <f t="shared" ref="I611:I622" si="390">IF(H611-G611+1&lt;10,IF(H611-G611+1&gt;0,H611-G611+1,"✕"),"✕")</f>
        <v>1</v>
      </c>
      <c r="J611" s="119" t="str">
        <f>IF('変更シート（２回目）'!L611="なし",'変更シート（２回目）'!J611,'変更シート（２回目）'!N611)</f>
        <v>【住宅手当】</v>
      </c>
      <c r="K611" s="117">
        <f>'変更シート（２回目）'!T611</f>
        <v>0</v>
      </c>
      <c r="L611" s="300" t="s">
        <v>108</v>
      </c>
      <c r="M611" s="332" t="s">
        <v>110</v>
      </c>
      <c r="N611" s="283" t="s">
        <v>20</v>
      </c>
      <c r="O611" s="284"/>
      <c r="P611" s="284"/>
      <c r="Q611" s="284"/>
      <c r="R611" s="284"/>
      <c r="S611" s="285" t="s">
        <v>17</v>
      </c>
      <c r="T611" s="76">
        <f>IF(L611="【あり】",IF(N611="【住宅手当】",AC611,IF(N611="【宿舎借上げ】",AG611,0)),K611)</f>
        <v>0</v>
      </c>
      <c r="U611" s="76">
        <f t="shared" ref="U611:U622" si="391">I611*T611</f>
        <v>0</v>
      </c>
      <c r="V611" s="286"/>
      <c r="X611" s="70" t="str">
        <f t="shared" ref="X611:X622" si="392">IF(L611="【あり】",N611,J611)</f>
        <v>【住宅手当】</v>
      </c>
      <c r="Y611" s="70">
        <f t="shared" ref="Y611:Y622" si="393">IF(S611="標準エリア",1/2,(IF(S611="加算エリア",2/3,0)))</f>
        <v>0.5</v>
      </c>
      <c r="Z611" s="70">
        <f t="shared" ref="Z611:Z622" si="394">P611*Y611</f>
        <v>0</v>
      </c>
      <c r="AA611" s="70">
        <f t="shared" ref="AA611:AA622" si="395">IF(Z611&gt;=(IF(S611="標準エリア",10000,IF(S611="加算エリア",14000,0))),IF(S611="標準エリア",10000,IF(S611="加算エリア",14000,0)),Z611)</f>
        <v>0</v>
      </c>
      <c r="AB611" s="77">
        <f t="shared" ref="AB611:AB622" si="396">O611-P611</f>
        <v>0</v>
      </c>
      <c r="AC611" s="70">
        <f t="shared" ref="AC611:AC622" si="397">IF(AA611&gt;=AB611,AB611,AA611)</f>
        <v>0</v>
      </c>
      <c r="AD611" s="77">
        <f t="shared" ref="AD611:AD622" si="398">Q611-R611</f>
        <v>0</v>
      </c>
      <c r="AE611" s="70">
        <f t="shared" ref="AE611:AE622" si="399">AD611*Y611</f>
        <v>0</v>
      </c>
      <c r="AF611" s="70">
        <f t="shared" ref="AF611:AF622" si="400">IF(AE611&gt;=(IF(S611="標準エリア",10000,14000)),(IF(S611="標準エリア",10000,14000)),AE611)</f>
        <v>0</v>
      </c>
      <c r="AG611" s="70">
        <f t="shared" ref="AG611:AG622" si="401">IF(AF611&gt;=R611,R611,AF611)</f>
        <v>0</v>
      </c>
    </row>
    <row r="612" spans="1:33" s="70" customFormat="1" ht="20.5" customHeight="1" x14ac:dyDescent="0.55000000000000004">
      <c r="A612" s="315"/>
      <c r="B612" s="101" t="s">
        <v>97</v>
      </c>
      <c r="C612" s="102" t="str">
        <f>IF('変更シート（２回目）'!D612=0,'変更シート（２回目）'!C612,'変更シート（２回目）'!D612)</f>
        <v/>
      </c>
      <c r="D612" s="301"/>
      <c r="E612" s="90"/>
      <c r="F612" s="102">
        <v>2</v>
      </c>
      <c r="G612" s="104"/>
      <c r="H612" s="105"/>
      <c r="I612" s="106">
        <f t="shared" si="390"/>
        <v>1</v>
      </c>
      <c r="J612" s="118" t="str">
        <f>IF('変更シート（２回目）'!L612="なし",'変更シート（２回目）'!J612,'変更シート（２回目）'!N612)</f>
        <v>【住宅手当】</v>
      </c>
      <c r="K612" s="107">
        <f>'変更シート（２回目）'!T612</f>
        <v>0</v>
      </c>
      <c r="L612" s="300" t="s">
        <v>108</v>
      </c>
      <c r="M612" s="333"/>
      <c r="N612" s="288" t="s">
        <v>20</v>
      </c>
      <c r="O612" s="289"/>
      <c r="P612" s="289"/>
      <c r="Q612" s="289"/>
      <c r="R612" s="289"/>
      <c r="S612" s="290" t="s">
        <v>17</v>
      </c>
      <c r="T612" s="107">
        <f>IF(L612="【あり】",IF(N612="【住宅手当】",AC612,IF(N612="【宿舎借上げ】",AG612,0)),K612)</f>
        <v>0</v>
      </c>
      <c r="U612" s="107">
        <f t="shared" si="391"/>
        <v>0</v>
      </c>
      <c r="V612" s="291"/>
      <c r="X612" s="70" t="str">
        <f t="shared" si="392"/>
        <v>【住宅手当】</v>
      </c>
      <c r="Y612" s="70">
        <f t="shared" si="393"/>
        <v>0.5</v>
      </c>
      <c r="Z612" s="70">
        <f t="shared" si="394"/>
        <v>0</v>
      </c>
      <c r="AA612" s="70">
        <f t="shared" si="395"/>
        <v>0</v>
      </c>
      <c r="AB612" s="77">
        <f t="shared" si="396"/>
        <v>0</v>
      </c>
      <c r="AC612" s="70">
        <f t="shared" si="397"/>
        <v>0</v>
      </c>
      <c r="AD612" s="77">
        <f t="shared" si="398"/>
        <v>0</v>
      </c>
      <c r="AE612" s="70">
        <f t="shared" si="399"/>
        <v>0</v>
      </c>
      <c r="AF612" s="70">
        <f t="shared" si="400"/>
        <v>0</v>
      </c>
      <c r="AG612" s="70">
        <f t="shared" si="401"/>
        <v>0</v>
      </c>
    </row>
    <row r="613" spans="1:33" s="70" customFormat="1" ht="20.5" customHeight="1" x14ac:dyDescent="0.55000000000000004">
      <c r="A613" s="315"/>
      <c r="B613" s="101" t="s">
        <v>106</v>
      </c>
      <c r="C613" s="103" t="str">
        <f>IF('変更シート（２回目）'!D613=0,'変更シート（２回目）'!C613,'変更シート（２回目）'!D613)</f>
        <v/>
      </c>
      <c r="D613" s="301"/>
      <c r="E613" s="89"/>
      <c r="F613" s="102">
        <v>3</v>
      </c>
      <c r="G613" s="104"/>
      <c r="H613" s="105"/>
      <c r="I613" s="106">
        <f t="shared" si="390"/>
        <v>1</v>
      </c>
      <c r="J613" s="118" t="str">
        <f>IF('変更シート（２回目）'!L613="なし",'変更シート（２回目）'!J613,'変更シート（２回目）'!N613)</f>
        <v>【住宅手当】</v>
      </c>
      <c r="K613" s="107">
        <f>'変更シート（２回目）'!T613</f>
        <v>0</v>
      </c>
      <c r="L613" s="300" t="s">
        <v>108</v>
      </c>
      <c r="M613" s="333"/>
      <c r="N613" s="288" t="s">
        <v>20</v>
      </c>
      <c r="O613" s="289"/>
      <c r="P613" s="289"/>
      <c r="Q613" s="289"/>
      <c r="R613" s="289"/>
      <c r="S613" s="290" t="s">
        <v>17</v>
      </c>
      <c r="T613" s="107">
        <f t="shared" ref="T613:T622" si="402">IF(L613="【あり】",IF(N613="【住宅手当】",AC613,IF(N613="【宿舎借上げ】",AG613,0)),K613)</f>
        <v>0</v>
      </c>
      <c r="U613" s="107">
        <f t="shared" si="391"/>
        <v>0</v>
      </c>
      <c r="V613" s="291"/>
      <c r="X613" s="70" t="str">
        <f t="shared" si="392"/>
        <v>【住宅手当】</v>
      </c>
      <c r="Y613" s="70">
        <f t="shared" si="393"/>
        <v>0.5</v>
      </c>
      <c r="Z613" s="70">
        <f t="shared" si="394"/>
        <v>0</v>
      </c>
      <c r="AA613" s="70">
        <f t="shared" si="395"/>
        <v>0</v>
      </c>
      <c r="AB613" s="77">
        <f t="shared" si="396"/>
        <v>0</v>
      </c>
      <c r="AC613" s="70">
        <f t="shared" si="397"/>
        <v>0</v>
      </c>
      <c r="AD613" s="77">
        <f t="shared" si="398"/>
        <v>0</v>
      </c>
      <c r="AE613" s="70">
        <f t="shared" si="399"/>
        <v>0</v>
      </c>
      <c r="AF613" s="70">
        <f t="shared" si="400"/>
        <v>0</v>
      </c>
      <c r="AG613" s="70">
        <f t="shared" si="401"/>
        <v>0</v>
      </c>
    </row>
    <row r="614" spans="1:33" s="70" customFormat="1" ht="20.5" customHeight="1" x14ac:dyDescent="0.55000000000000004">
      <c r="A614" s="315"/>
      <c r="B614" s="323" t="s">
        <v>101</v>
      </c>
      <c r="C614" s="347" t="str">
        <f>IF('変更シート（２回目）'!D614=0,'変更シート（２回目）'!C614,'変更シート（２回目）'!D614)</f>
        <v/>
      </c>
      <c r="D614" s="329"/>
      <c r="E614" s="90"/>
      <c r="F614" s="102">
        <v>4</v>
      </c>
      <c r="G614" s="104"/>
      <c r="H614" s="105"/>
      <c r="I614" s="106">
        <f t="shared" si="390"/>
        <v>1</v>
      </c>
      <c r="J614" s="118" t="str">
        <f>IF('変更シート（２回目）'!L614="なし",'変更シート（２回目）'!J614,'変更シート（２回目）'!N614)</f>
        <v>【住宅手当】</v>
      </c>
      <c r="K614" s="107">
        <f>'変更シート（２回目）'!T614</f>
        <v>0</v>
      </c>
      <c r="L614" s="300" t="s">
        <v>108</v>
      </c>
      <c r="M614" s="333"/>
      <c r="N614" s="288" t="s">
        <v>20</v>
      </c>
      <c r="O614" s="289"/>
      <c r="P614" s="289"/>
      <c r="Q614" s="289"/>
      <c r="R614" s="289"/>
      <c r="S614" s="290" t="s">
        <v>17</v>
      </c>
      <c r="T614" s="107">
        <f t="shared" si="402"/>
        <v>0</v>
      </c>
      <c r="U614" s="107">
        <f t="shared" si="391"/>
        <v>0</v>
      </c>
      <c r="V614" s="291"/>
      <c r="X614" s="70" t="str">
        <f t="shared" si="392"/>
        <v>【住宅手当】</v>
      </c>
      <c r="Y614" s="70">
        <f t="shared" si="393"/>
        <v>0.5</v>
      </c>
      <c r="Z614" s="70">
        <f t="shared" si="394"/>
        <v>0</v>
      </c>
      <c r="AA614" s="70">
        <f t="shared" si="395"/>
        <v>0</v>
      </c>
      <c r="AB614" s="77">
        <f t="shared" si="396"/>
        <v>0</v>
      </c>
      <c r="AC614" s="70">
        <f t="shared" si="397"/>
        <v>0</v>
      </c>
      <c r="AD614" s="77">
        <f t="shared" si="398"/>
        <v>0</v>
      </c>
      <c r="AE614" s="70">
        <f t="shared" si="399"/>
        <v>0</v>
      </c>
      <c r="AF614" s="70">
        <f t="shared" si="400"/>
        <v>0</v>
      </c>
      <c r="AG614" s="70">
        <f t="shared" si="401"/>
        <v>0</v>
      </c>
    </row>
    <row r="615" spans="1:33" s="70" customFormat="1" ht="20.5" customHeight="1" x14ac:dyDescent="0.55000000000000004">
      <c r="A615" s="315"/>
      <c r="B615" s="324"/>
      <c r="C615" s="348"/>
      <c r="D615" s="330"/>
      <c r="E615" s="89"/>
      <c r="F615" s="102">
        <v>5</v>
      </c>
      <c r="G615" s="104"/>
      <c r="H615" s="105"/>
      <c r="I615" s="106">
        <f t="shared" si="390"/>
        <v>1</v>
      </c>
      <c r="J615" s="118" t="str">
        <f>IF('変更シート（２回目）'!L615="なし",'変更シート（２回目）'!J615,'変更シート（２回目）'!N615)</f>
        <v>【住宅手当】</v>
      </c>
      <c r="K615" s="107">
        <f>'変更シート（２回目）'!T615</f>
        <v>0</v>
      </c>
      <c r="L615" s="300" t="s">
        <v>108</v>
      </c>
      <c r="M615" s="333"/>
      <c r="N615" s="288" t="s">
        <v>20</v>
      </c>
      <c r="O615" s="289"/>
      <c r="P615" s="289"/>
      <c r="Q615" s="289"/>
      <c r="R615" s="289"/>
      <c r="S615" s="290" t="s">
        <v>17</v>
      </c>
      <c r="T615" s="107">
        <f t="shared" si="402"/>
        <v>0</v>
      </c>
      <c r="U615" s="107">
        <f t="shared" si="391"/>
        <v>0</v>
      </c>
      <c r="V615" s="291"/>
      <c r="X615" s="70" t="str">
        <f t="shared" si="392"/>
        <v>【住宅手当】</v>
      </c>
      <c r="Y615" s="70">
        <f t="shared" si="393"/>
        <v>0.5</v>
      </c>
      <c r="Z615" s="70">
        <f t="shared" si="394"/>
        <v>0</v>
      </c>
      <c r="AA615" s="70">
        <f t="shared" si="395"/>
        <v>0</v>
      </c>
      <c r="AB615" s="77">
        <f t="shared" si="396"/>
        <v>0</v>
      </c>
      <c r="AC615" s="70">
        <f t="shared" si="397"/>
        <v>0</v>
      </c>
      <c r="AD615" s="77">
        <f t="shared" si="398"/>
        <v>0</v>
      </c>
      <c r="AE615" s="70">
        <f t="shared" si="399"/>
        <v>0</v>
      </c>
      <c r="AF615" s="70">
        <f t="shared" si="400"/>
        <v>0</v>
      </c>
      <c r="AG615" s="70">
        <f t="shared" si="401"/>
        <v>0</v>
      </c>
    </row>
    <row r="616" spans="1:33" s="70" customFormat="1" ht="20.5" customHeight="1" thickBot="1" x14ac:dyDescent="0.6">
      <c r="A616" s="315"/>
      <c r="B616" s="325"/>
      <c r="C616" s="349"/>
      <c r="D616" s="331"/>
      <c r="E616" s="90"/>
      <c r="F616" s="102">
        <v>6</v>
      </c>
      <c r="G616" s="104"/>
      <c r="H616" s="105"/>
      <c r="I616" s="106">
        <f t="shared" si="390"/>
        <v>1</v>
      </c>
      <c r="J616" s="118" t="str">
        <f>IF('変更シート（２回目）'!L616="なし",'変更シート（２回目）'!J616,'変更シート（２回目）'!N616)</f>
        <v>【住宅手当】</v>
      </c>
      <c r="K616" s="107">
        <f>'変更シート（２回目）'!T616</f>
        <v>0</v>
      </c>
      <c r="L616" s="300" t="s">
        <v>108</v>
      </c>
      <c r="M616" s="333"/>
      <c r="N616" s="288" t="s">
        <v>20</v>
      </c>
      <c r="O616" s="289"/>
      <c r="P616" s="289"/>
      <c r="Q616" s="289"/>
      <c r="R616" s="289"/>
      <c r="S616" s="290" t="s">
        <v>17</v>
      </c>
      <c r="T616" s="107">
        <f t="shared" si="402"/>
        <v>0</v>
      </c>
      <c r="U616" s="107">
        <f t="shared" si="391"/>
        <v>0</v>
      </c>
      <c r="V616" s="291"/>
      <c r="X616" s="70" t="str">
        <f t="shared" si="392"/>
        <v>【住宅手当】</v>
      </c>
      <c r="Y616" s="70">
        <f t="shared" si="393"/>
        <v>0.5</v>
      </c>
      <c r="Z616" s="70">
        <f t="shared" si="394"/>
        <v>0</v>
      </c>
      <c r="AA616" s="70">
        <f t="shared" si="395"/>
        <v>0</v>
      </c>
      <c r="AB616" s="77">
        <f t="shared" si="396"/>
        <v>0</v>
      </c>
      <c r="AC616" s="70">
        <f t="shared" si="397"/>
        <v>0</v>
      </c>
      <c r="AD616" s="77">
        <f t="shared" si="398"/>
        <v>0</v>
      </c>
      <c r="AE616" s="70">
        <f t="shared" si="399"/>
        <v>0</v>
      </c>
      <c r="AF616" s="70">
        <f t="shared" si="400"/>
        <v>0</v>
      </c>
      <c r="AG616" s="70">
        <f t="shared" si="401"/>
        <v>0</v>
      </c>
    </row>
    <row r="617" spans="1:33" s="70" customFormat="1" ht="20.5" customHeight="1" x14ac:dyDescent="0.55000000000000004">
      <c r="A617" s="338"/>
      <c r="B617" s="99"/>
      <c r="C617" s="99"/>
      <c r="D617" s="99"/>
      <c r="E617" s="97"/>
      <c r="F617" s="102">
        <v>7</v>
      </c>
      <c r="G617" s="104"/>
      <c r="H617" s="105"/>
      <c r="I617" s="106">
        <f t="shared" si="390"/>
        <v>1</v>
      </c>
      <c r="J617" s="118" t="str">
        <f>IF('変更シート（２回目）'!L617="なし",'変更シート（２回目）'!J617,'変更シート（２回目）'!N617)</f>
        <v>【住宅手当】</v>
      </c>
      <c r="K617" s="107">
        <f>'変更シート（２回目）'!T617</f>
        <v>0</v>
      </c>
      <c r="L617" s="300" t="s">
        <v>108</v>
      </c>
      <c r="M617" s="333"/>
      <c r="N617" s="288" t="s">
        <v>20</v>
      </c>
      <c r="O617" s="289"/>
      <c r="P617" s="289"/>
      <c r="Q617" s="289"/>
      <c r="R617" s="289"/>
      <c r="S617" s="290" t="s">
        <v>17</v>
      </c>
      <c r="T617" s="107">
        <f t="shared" si="402"/>
        <v>0</v>
      </c>
      <c r="U617" s="107">
        <f t="shared" si="391"/>
        <v>0</v>
      </c>
      <c r="V617" s="291"/>
      <c r="X617" s="70" t="str">
        <f t="shared" si="392"/>
        <v>【住宅手当】</v>
      </c>
      <c r="Y617" s="70">
        <f t="shared" si="393"/>
        <v>0.5</v>
      </c>
      <c r="Z617" s="70">
        <f t="shared" si="394"/>
        <v>0</v>
      </c>
      <c r="AA617" s="70">
        <f t="shared" si="395"/>
        <v>0</v>
      </c>
      <c r="AB617" s="77">
        <f t="shared" si="396"/>
        <v>0</v>
      </c>
      <c r="AC617" s="70">
        <f t="shared" si="397"/>
        <v>0</v>
      </c>
      <c r="AD617" s="77">
        <f t="shared" si="398"/>
        <v>0</v>
      </c>
      <c r="AE617" s="70">
        <f t="shared" si="399"/>
        <v>0</v>
      </c>
      <c r="AF617" s="70">
        <f t="shared" si="400"/>
        <v>0</v>
      </c>
      <c r="AG617" s="70">
        <f t="shared" si="401"/>
        <v>0</v>
      </c>
    </row>
    <row r="618" spans="1:33" s="70" customFormat="1" ht="20.5" customHeight="1" thickBot="1" x14ac:dyDescent="0.6">
      <c r="A618" s="338"/>
      <c r="B618" s="100"/>
      <c r="C618" s="100"/>
      <c r="D618" s="100"/>
      <c r="E618" s="98"/>
      <c r="F618" s="102">
        <v>8</v>
      </c>
      <c r="G618" s="104"/>
      <c r="H618" s="105"/>
      <c r="I618" s="106">
        <f t="shared" si="390"/>
        <v>1</v>
      </c>
      <c r="J618" s="118" t="str">
        <f>IF('変更シート（２回目）'!L618="なし",'変更シート（２回目）'!J618,'変更シート（２回目）'!N618)</f>
        <v>【住宅手当】</v>
      </c>
      <c r="K618" s="107">
        <f>'変更シート（２回目）'!T618</f>
        <v>0</v>
      </c>
      <c r="L618" s="300" t="s">
        <v>108</v>
      </c>
      <c r="M618" s="333"/>
      <c r="N618" s="288" t="s">
        <v>20</v>
      </c>
      <c r="O618" s="289"/>
      <c r="P618" s="289"/>
      <c r="Q618" s="289"/>
      <c r="R618" s="289"/>
      <c r="S618" s="290" t="s">
        <v>17</v>
      </c>
      <c r="T618" s="107">
        <f t="shared" si="402"/>
        <v>0</v>
      </c>
      <c r="U618" s="107">
        <f t="shared" si="391"/>
        <v>0</v>
      </c>
      <c r="V618" s="291"/>
      <c r="X618" s="70" t="str">
        <f t="shared" si="392"/>
        <v>【住宅手当】</v>
      </c>
      <c r="Y618" s="70">
        <f t="shared" si="393"/>
        <v>0.5</v>
      </c>
      <c r="Z618" s="70">
        <f t="shared" si="394"/>
        <v>0</v>
      </c>
      <c r="AA618" s="70">
        <f t="shared" si="395"/>
        <v>0</v>
      </c>
      <c r="AB618" s="77">
        <f t="shared" si="396"/>
        <v>0</v>
      </c>
      <c r="AC618" s="70">
        <f t="shared" si="397"/>
        <v>0</v>
      </c>
      <c r="AD618" s="77">
        <f t="shared" si="398"/>
        <v>0</v>
      </c>
      <c r="AE618" s="70">
        <f t="shared" si="399"/>
        <v>0</v>
      </c>
      <c r="AF618" s="70">
        <f t="shared" si="400"/>
        <v>0</v>
      </c>
      <c r="AG618" s="70">
        <f t="shared" si="401"/>
        <v>0</v>
      </c>
    </row>
    <row r="619" spans="1:33" s="70" customFormat="1" ht="20.5" customHeight="1" thickBot="1" x14ac:dyDescent="0.6">
      <c r="A619" s="315"/>
      <c r="B619" s="172" t="str">
        <f>IF(D612=0,C612,D612)</f>
        <v/>
      </c>
      <c r="C619" s="173" t="s">
        <v>164</v>
      </c>
      <c r="D619" s="174"/>
      <c r="E619" s="89"/>
      <c r="F619" s="102">
        <v>9</v>
      </c>
      <c r="G619" s="104"/>
      <c r="H619" s="105"/>
      <c r="I619" s="106">
        <f t="shared" si="390"/>
        <v>1</v>
      </c>
      <c r="J619" s="118" t="str">
        <f>IF('変更シート（２回目）'!L619="なし",'変更シート（２回目）'!J619,'変更シート（２回目）'!N619)</f>
        <v>【住宅手当】</v>
      </c>
      <c r="K619" s="107">
        <f>'変更シート（２回目）'!T619</f>
        <v>0</v>
      </c>
      <c r="L619" s="300" t="s">
        <v>108</v>
      </c>
      <c r="M619" s="333"/>
      <c r="N619" s="288" t="s">
        <v>20</v>
      </c>
      <c r="O619" s="289"/>
      <c r="P619" s="289"/>
      <c r="Q619" s="289"/>
      <c r="R619" s="289"/>
      <c r="S619" s="290" t="s">
        <v>17</v>
      </c>
      <c r="T619" s="107">
        <f t="shared" si="402"/>
        <v>0</v>
      </c>
      <c r="U619" s="107">
        <f t="shared" si="391"/>
        <v>0</v>
      </c>
      <c r="V619" s="291"/>
      <c r="X619" s="70" t="str">
        <f t="shared" si="392"/>
        <v>【住宅手当】</v>
      </c>
      <c r="Y619" s="70">
        <f t="shared" si="393"/>
        <v>0.5</v>
      </c>
      <c r="Z619" s="70">
        <f t="shared" si="394"/>
        <v>0</v>
      </c>
      <c r="AA619" s="70">
        <f t="shared" si="395"/>
        <v>0</v>
      </c>
      <c r="AB619" s="77">
        <f t="shared" si="396"/>
        <v>0</v>
      </c>
      <c r="AC619" s="70">
        <f t="shared" si="397"/>
        <v>0</v>
      </c>
      <c r="AD619" s="77">
        <f t="shared" si="398"/>
        <v>0</v>
      </c>
      <c r="AE619" s="70">
        <f t="shared" si="399"/>
        <v>0</v>
      </c>
      <c r="AF619" s="70">
        <f t="shared" si="400"/>
        <v>0</v>
      </c>
      <c r="AG619" s="70">
        <f t="shared" si="401"/>
        <v>0</v>
      </c>
    </row>
    <row r="620" spans="1:33" s="70" customFormat="1" ht="20.5" customHeight="1" thickBot="1" x14ac:dyDescent="0.6">
      <c r="A620" s="315"/>
      <c r="B620" s="174" t="s">
        <v>5</v>
      </c>
      <c r="C620" s="175">
        <f>'変更シート（２回目）'!D620</f>
        <v>12</v>
      </c>
      <c r="D620" s="176">
        <f>COUNTIF(X611:X622,"&lt;&gt;【補助対象外】")</f>
        <v>12</v>
      </c>
      <c r="E620" s="90"/>
      <c r="F620" s="102">
        <v>10</v>
      </c>
      <c r="G620" s="104"/>
      <c r="H620" s="105"/>
      <c r="I620" s="106">
        <f t="shared" si="390"/>
        <v>1</v>
      </c>
      <c r="J620" s="118" t="str">
        <f>IF('変更シート（２回目）'!L620="なし",'変更シート（２回目）'!J620,'変更シート（２回目）'!N620)</f>
        <v>【住宅手当】</v>
      </c>
      <c r="K620" s="107">
        <f>'変更シート（２回目）'!T620</f>
        <v>0</v>
      </c>
      <c r="L620" s="300" t="s">
        <v>108</v>
      </c>
      <c r="M620" s="333"/>
      <c r="N620" s="288" t="s">
        <v>20</v>
      </c>
      <c r="O620" s="289"/>
      <c r="P620" s="289"/>
      <c r="Q620" s="289"/>
      <c r="R620" s="289"/>
      <c r="S620" s="290" t="s">
        <v>17</v>
      </c>
      <c r="T620" s="107">
        <f t="shared" si="402"/>
        <v>0</v>
      </c>
      <c r="U620" s="107">
        <f t="shared" si="391"/>
        <v>0</v>
      </c>
      <c r="V620" s="291"/>
      <c r="X620" s="70" t="str">
        <f t="shared" si="392"/>
        <v>【住宅手当】</v>
      </c>
      <c r="Y620" s="70">
        <f t="shared" si="393"/>
        <v>0.5</v>
      </c>
      <c r="Z620" s="70">
        <f t="shared" si="394"/>
        <v>0</v>
      </c>
      <c r="AA620" s="70">
        <f t="shared" si="395"/>
        <v>0</v>
      </c>
      <c r="AB620" s="77">
        <f t="shared" si="396"/>
        <v>0</v>
      </c>
      <c r="AC620" s="70">
        <f t="shared" si="397"/>
        <v>0</v>
      </c>
      <c r="AD620" s="77">
        <f t="shared" si="398"/>
        <v>0</v>
      </c>
      <c r="AE620" s="70">
        <f t="shared" si="399"/>
        <v>0</v>
      </c>
      <c r="AF620" s="70">
        <f t="shared" si="400"/>
        <v>0</v>
      </c>
      <c r="AG620" s="70">
        <f t="shared" si="401"/>
        <v>0</v>
      </c>
    </row>
    <row r="621" spans="1:33" s="70" customFormat="1" ht="20.5" customHeight="1" thickBot="1" x14ac:dyDescent="0.6">
      <c r="A621" s="315"/>
      <c r="B621" s="89" t="s">
        <v>114</v>
      </c>
      <c r="C621" s="182">
        <f>ROUNDDOWN(SUM(K611:K622),-3)</f>
        <v>0</v>
      </c>
      <c r="D621" s="177">
        <f>ROUNDDOWN(SUM(T611:T622),-3)</f>
        <v>0</v>
      </c>
      <c r="E621" s="89"/>
      <c r="F621" s="102">
        <v>11</v>
      </c>
      <c r="G621" s="104"/>
      <c r="H621" s="105"/>
      <c r="I621" s="106">
        <f t="shared" si="390"/>
        <v>1</v>
      </c>
      <c r="J621" s="118" t="str">
        <f>IF('変更シート（２回目）'!L621="なし",'変更シート（２回目）'!J621,'変更シート（２回目）'!N621)</f>
        <v>【住宅手当】</v>
      </c>
      <c r="K621" s="107">
        <f>'変更シート（２回目）'!T621</f>
        <v>0</v>
      </c>
      <c r="L621" s="300" t="s">
        <v>108</v>
      </c>
      <c r="M621" s="333"/>
      <c r="N621" s="288" t="s">
        <v>20</v>
      </c>
      <c r="O621" s="289"/>
      <c r="P621" s="289"/>
      <c r="Q621" s="289"/>
      <c r="R621" s="289"/>
      <c r="S621" s="290" t="s">
        <v>17</v>
      </c>
      <c r="T621" s="107">
        <f t="shared" si="402"/>
        <v>0</v>
      </c>
      <c r="U621" s="107">
        <f t="shared" si="391"/>
        <v>0</v>
      </c>
      <c r="V621" s="291"/>
      <c r="X621" s="70" t="str">
        <f t="shared" si="392"/>
        <v>【住宅手当】</v>
      </c>
      <c r="Y621" s="70">
        <f t="shared" si="393"/>
        <v>0.5</v>
      </c>
      <c r="Z621" s="70">
        <f t="shared" si="394"/>
        <v>0</v>
      </c>
      <c r="AA621" s="70">
        <f t="shared" si="395"/>
        <v>0</v>
      </c>
      <c r="AB621" s="77">
        <f t="shared" si="396"/>
        <v>0</v>
      </c>
      <c r="AC621" s="70">
        <f t="shared" si="397"/>
        <v>0</v>
      </c>
      <c r="AD621" s="77">
        <f t="shared" si="398"/>
        <v>0</v>
      </c>
      <c r="AE621" s="70">
        <f t="shared" si="399"/>
        <v>0</v>
      </c>
      <c r="AF621" s="70">
        <f t="shared" si="400"/>
        <v>0</v>
      </c>
      <c r="AG621" s="70">
        <f t="shared" si="401"/>
        <v>0</v>
      </c>
    </row>
    <row r="622" spans="1:33" s="70" customFormat="1" ht="20.5" customHeight="1" thickBot="1" x14ac:dyDescent="0.6">
      <c r="A622" s="315"/>
      <c r="B622" s="183" t="s">
        <v>115</v>
      </c>
      <c r="C622" s="178"/>
      <c r="D622" s="179">
        <f>D621-C621</f>
        <v>0</v>
      </c>
      <c r="E622" s="90"/>
      <c r="F622" s="108">
        <v>12</v>
      </c>
      <c r="G622" s="109"/>
      <c r="H622" s="110"/>
      <c r="I622" s="111">
        <f t="shared" si="390"/>
        <v>1</v>
      </c>
      <c r="J622" s="120" t="str">
        <f>IF('変更シート（２回目）'!L622="なし",'変更シート（２回目）'!J622,'変更シート（２回目）'!N622)</f>
        <v>【住宅手当】</v>
      </c>
      <c r="K622" s="112">
        <f>'変更シート（２回目）'!T622</f>
        <v>0</v>
      </c>
      <c r="L622" s="303" t="s">
        <v>108</v>
      </c>
      <c r="M622" s="334"/>
      <c r="N622" s="295" t="s">
        <v>20</v>
      </c>
      <c r="O622" s="296"/>
      <c r="P622" s="296"/>
      <c r="Q622" s="296"/>
      <c r="R622" s="296"/>
      <c r="S622" s="297" t="s">
        <v>17</v>
      </c>
      <c r="T622" s="112">
        <f t="shared" si="402"/>
        <v>0</v>
      </c>
      <c r="U622" s="112">
        <f t="shared" si="391"/>
        <v>0</v>
      </c>
      <c r="V622" s="298"/>
      <c r="X622" s="70" t="str">
        <f t="shared" si="392"/>
        <v>【住宅手当】</v>
      </c>
      <c r="Y622" s="70">
        <f t="shared" si="393"/>
        <v>0.5</v>
      </c>
      <c r="Z622" s="70">
        <f t="shared" si="394"/>
        <v>0</v>
      </c>
      <c r="AA622" s="70">
        <f t="shared" si="395"/>
        <v>0</v>
      </c>
      <c r="AB622" s="77">
        <f t="shared" si="396"/>
        <v>0</v>
      </c>
      <c r="AC622" s="70">
        <f t="shared" si="397"/>
        <v>0</v>
      </c>
      <c r="AD622" s="77">
        <f t="shared" si="398"/>
        <v>0</v>
      </c>
      <c r="AE622" s="70">
        <f t="shared" si="399"/>
        <v>0</v>
      </c>
      <c r="AF622" s="70">
        <f t="shared" si="400"/>
        <v>0</v>
      </c>
      <c r="AG622" s="70">
        <f t="shared" si="401"/>
        <v>0</v>
      </c>
    </row>
    <row r="623" spans="1:33" s="70" customFormat="1" ht="3.65" customHeight="1" x14ac:dyDescent="0.55000000000000004">
      <c r="A623" s="147"/>
      <c r="B623" s="91"/>
      <c r="C623" s="71"/>
      <c r="D623" s="151"/>
      <c r="E623" s="92"/>
      <c r="F623" s="71"/>
      <c r="G623" s="93"/>
      <c r="H623" s="93"/>
      <c r="I623" s="94"/>
      <c r="J623" s="156"/>
      <c r="K623" s="95"/>
      <c r="L623" s="156"/>
      <c r="M623" s="157"/>
      <c r="N623" s="267"/>
      <c r="O623" s="268"/>
      <c r="P623" s="268"/>
      <c r="Q623" s="268"/>
      <c r="R623" s="268"/>
      <c r="S623" s="267"/>
      <c r="T623" s="95"/>
      <c r="U623" s="95"/>
      <c r="V623" s="96"/>
      <c r="AB623" s="77"/>
      <c r="AD623" s="77"/>
    </row>
    <row r="624" spans="1:33" s="70" customFormat="1" ht="3.65" customHeight="1" x14ac:dyDescent="0.55000000000000004">
      <c r="A624" s="147"/>
      <c r="B624" s="91"/>
      <c r="C624" s="71"/>
      <c r="D624" s="151"/>
      <c r="E624" s="92"/>
      <c r="F624" s="71"/>
      <c r="G624" s="93"/>
      <c r="H624" s="93"/>
      <c r="I624" s="94"/>
      <c r="J624" s="156"/>
      <c r="K624" s="95"/>
      <c r="L624" s="156"/>
      <c r="M624" s="157"/>
      <c r="N624" s="267"/>
      <c r="O624" s="268"/>
      <c r="P624" s="268"/>
      <c r="Q624" s="268"/>
      <c r="R624" s="268"/>
      <c r="S624" s="267"/>
      <c r="T624" s="95"/>
      <c r="U624" s="95"/>
      <c r="V624" s="96"/>
      <c r="AB624" s="77"/>
      <c r="AD624" s="77"/>
    </row>
    <row r="625" spans="1:33" s="70" customFormat="1" ht="3.65" customHeight="1" thickBot="1" x14ac:dyDescent="0.6">
      <c r="A625" s="147"/>
      <c r="B625" s="91"/>
      <c r="C625" s="71"/>
      <c r="D625" s="151"/>
      <c r="E625" s="92"/>
      <c r="F625" s="71"/>
      <c r="G625" s="93"/>
      <c r="H625" s="93"/>
      <c r="I625" s="94"/>
      <c r="J625" s="156"/>
      <c r="K625" s="95"/>
      <c r="L625" s="156"/>
      <c r="M625" s="157"/>
      <c r="N625" s="267"/>
      <c r="O625" s="268"/>
      <c r="P625" s="268"/>
      <c r="Q625" s="268"/>
      <c r="R625" s="268"/>
      <c r="S625" s="267"/>
      <c r="T625" s="95"/>
      <c r="U625" s="95"/>
      <c r="V625" s="96"/>
      <c r="AB625" s="77"/>
      <c r="AD625" s="77"/>
    </row>
    <row r="626" spans="1:33" s="70" customFormat="1" ht="3.65" customHeight="1" x14ac:dyDescent="0.55000000000000004">
      <c r="A626" s="147"/>
      <c r="B626" s="162"/>
      <c r="C626" s="164"/>
      <c r="D626" s="161"/>
      <c r="E626" s="163"/>
      <c r="F626" s="164"/>
      <c r="G626" s="165"/>
      <c r="H626" s="165"/>
      <c r="I626" s="166"/>
      <c r="J626" s="180"/>
      <c r="K626" s="167"/>
      <c r="L626" s="180"/>
      <c r="M626" s="181"/>
      <c r="N626" s="269"/>
      <c r="O626" s="270"/>
      <c r="P626" s="270"/>
      <c r="Q626" s="270"/>
      <c r="R626" s="270"/>
      <c r="S626" s="269"/>
      <c r="T626" s="167"/>
      <c r="U626" s="167"/>
      <c r="V626" s="168"/>
      <c r="AB626" s="77"/>
      <c r="AD626" s="77"/>
    </row>
    <row r="627" spans="1:33" s="70" customFormat="1" ht="3.65" customHeight="1" x14ac:dyDescent="0.55000000000000004">
      <c r="A627" s="147"/>
      <c r="B627" s="91"/>
      <c r="C627" s="71"/>
      <c r="D627" s="151"/>
      <c r="E627" s="92"/>
      <c r="F627" s="71"/>
      <c r="G627" s="93"/>
      <c r="H627" s="93"/>
      <c r="I627" s="94"/>
      <c r="J627" s="156"/>
      <c r="K627" s="95"/>
      <c r="L627" s="156"/>
      <c r="M627" s="157"/>
      <c r="N627" s="267"/>
      <c r="O627" s="268"/>
      <c r="P627" s="268"/>
      <c r="Q627" s="268"/>
      <c r="R627" s="268"/>
      <c r="S627" s="267"/>
      <c r="T627" s="95"/>
      <c r="U627" s="95"/>
      <c r="V627" s="96"/>
      <c r="AB627" s="77"/>
      <c r="AD627" s="77"/>
    </row>
    <row r="628" spans="1:33" s="70" customFormat="1" ht="3.65" customHeight="1" x14ac:dyDescent="0.55000000000000004">
      <c r="A628" s="147"/>
      <c r="B628" s="91"/>
      <c r="C628" s="71"/>
      <c r="D628" s="151"/>
      <c r="E628" s="92"/>
      <c r="F628" s="71"/>
      <c r="G628" s="93"/>
      <c r="H628" s="93"/>
      <c r="I628" s="94"/>
      <c r="J628" s="156"/>
      <c r="K628" s="95"/>
      <c r="L628" s="156"/>
      <c r="M628" s="157"/>
      <c r="N628" s="267"/>
      <c r="O628" s="268"/>
      <c r="P628" s="268"/>
      <c r="Q628" s="268"/>
      <c r="R628" s="268"/>
      <c r="S628" s="267"/>
      <c r="T628" s="95"/>
      <c r="U628" s="95"/>
      <c r="V628" s="96"/>
      <c r="AB628" s="77"/>
      <c r="AD628" s="77"/>
    </row>
    <row r="629" spans="1:33" ht="20" thickBot="1" x14ac:dyDescent="0.5">
      <c r="B629" s="6"/>
      <c r="C629" s="6"/>
      <c r="D629" s="122" t="str">
        <f>'変更シート（２回目）'!D629</f>
        <v>32人目</v>
      </c>
      <c r="E629" s="6"/>
      <c r="F629" s="6"/>
      <c r="N629" s="155"/>
      <c r="O629" s="154"/>
      <c r="P629" s="154"/>
      <c r="Q629" s="154"/>
      <c r="R629" s="154"/>
      <c r="S629" s="154"/>
      <c r="T629" s="154"/>
      <c r="U629" s="154"/>
      <c r="V629" s="155"/>
    </row>
    <row r="630" spans="1:33" s="70" customFormat="1" ht="48" customHeight="1" thickBot="1" x14ac:dyDescent="0.6">
      <c r="A630" s="78"/>
      <c r="B630" s="83" t="s">
        <v>94</v>
      </c>
      <c r="C630" s="83" t="s">
        <v>105</v>
      </c>
      <c r="D630" s="114" t="s">
        <v>107</v>
      </c>
      <c r="E630" s="88"/>
      <c r="F630" s="83" t="s">
        <v>93</v>
      </c>
      <c r="G630" s="84" t="s">
        <v>66</v>
      </c>
      <c r="H630" s="84" t="s">
        <v>67</v>
      </c>
      <c r="I630" s="81" t="s">
        <v>73</v>
      </c>
      <c r="J630" s="116" t="s">
        <v>173</v>
      </c>
      <c r="K630" s="116" t="s">
        <v>171</v>
      </c>
      <c r="L630" s="116" t="s">
        <v>109</v>
      </c>
      <c r="M630" s="116"/>
      <c r="N630" s="84" t="s">
        <v>75</v>
      </c>
      <c r="O630" s="84" t="s">
        <v>69</v>
      </c>
      <c r="P630" s="84" t="s">
        <v>68</v>
      </c>
      <c r="Q630" s="84" t="s">
        <v>70</v>
      </c>
      <c r="R630" s="84" t="s">
        <v>71</v>
      </c>
      <c r="S630" s="84" t="s">
        <v>15</v>
      </c>
      <c r="T630" s="121" t="s">
        <v>113</v>
      </c>
      <c r="U630" s="80" t="s">
        <v>74</v>
      </c>
      <c r="V630" s="69" t="s">
        <v>116</v>
      </c>
      <c r="Y630" s="70" t="s">
        <v>54</v>
      </c>
      <c r="Z630" s="70" t="s">
        <v>79</v>
      </c>
      <c r="AA630" s="70" t="s">
        <v>56</v>
      </c>
      <c r="AB630" s="70" t="s">
        <v>57</v>
      </c>
      <c r="AC630" s="71" t="s">
        <v>58</v>
      </c>
      <c r="AD630" s="70" t="s">
        <v>59</v>
      </c>
      <c r="AE630" s="70" t="s">
        <v>60</v>
      </c>
      <c r="AF630" s="70" t="s">
        <v>61</v>
      </c>
      <c r="AG630" s="70" t="s">
        <v>62</v>
      </c>
    </row>
    <row r="631" spans="1:33" s="70" customFormat="1" ht="20.5" customHeight="1" x14ac:dyDescent="0.55000000000000004">
      <c r="A631" s="315"/>
      <c r="B631" s="72" t="s">
        <v>96</v>
      </c>
      <c r="C631" s="184" t="str">
        <f>IF('変更シート（２回目）'!D631=0,'変更シート（２回目）'!C631,'変更シート（２回目）'!D631)</f>
        <v/>
      </c>
      <c r="D631" s="304"/>
      <c r="E631" s="89"/>
      <c r="F631" s="87">
        <v>1</v>
      </c>
      <c r="G631" s="73"/>
      <c r="H631" s="74"/>
      <c r="I631" s="75">
        <f t="shared" ref="I631:I642" si="403">IF(H631-G631+1&lt;10,IF(H631-G631+1&gt;0,H631-G631+1,"✕"),"✕")</f>
        <v>1</v>
      </c>
      <c r="J631" s="119" t="str">
        <f>IF('変更シート（２回目）'!L631="なし",'変更シート（２回目）'!J631,'変更シート（２回目）'!N631)</f>
        <v>【住宅手当】</v>
      </c>
      <c r="K631" s="117">
        <f>'変更シート（２回目）'!T631</f>
        <v>0</v>
      </c>
      <c r="L631" s="300" t="s">
        <v>108</v>
      </c>
      <c r="M631" s="332" t="s">
        <v>110</v>
      </c>
      <c r="N631" s="283" t="s">
        <v>20</v>
      </c>
      <c r="O631" s="284"/>
      <c r="P631" s="284"/>
      <c r="Q631" s="284"/>
      <c r="R631" s="284"/>
      <c r="S631" s="285" t="s">
        <v>17</v>
      </c>
      <c r="T631" s="76">
        <f>IF(L631="【あり】",IF(N631="【住宅手当】",AC631,IF(N631="【宿舎借上げ】",AG631,0)),K631)</f>
        <v>0</v>
      </c>
      <c r="U631" s="76">
        <f t="shared" ref="U631:U642" si="404">I631*T631</f>
        <v>0</v>
      </c>
      <c r="V631" s="286"/>
      <c r="X631" s="70" t="str">
        <f t="shared" ref="X631:X642" si="405">IF(L631="【あり】",N631,J631)</f>
        <v>【住宅手当】</v>
      </c>
      <c r="Y631" s="70">
        <f t="shared" ref="Y631:Y642" si="406">IF(S631="標準エリア",1/2,(IF(S631="加算エリア",2/3,0)))</f>
        <v>0.5</v>
      </c>
      <c r="Z631" s="70">
        <f t="shared" ref="Z631:Z642" si="407">P631*Y631</f>
        <v>0</v>
      </c>
      <c r="AA631" s="70">
        <f t="shared" ref="AA631:AA642" si="408">IF(Z631&gt;=(IF(S631="標準エリア",10000,IF(S631="加算エリア",14000,0))),IF(S631="標準エリア",10000,IF(S631="加算エリア",14000,0)),Z631)</f>
        <v>0</v>
      </c>
      <c r="AB631" s="77">
        <f t="shared" ref="AB631:AB642" si="409">O631-P631</f>
        <v>0</v>
      </c>
      <c r="AC631" s="70">
        <f t="shared" ref="AC631:AC642" si="410">IF(AA631&gt;=AB631,AB631,AA631)</f>
        <v>0</v>
      </c>
      <c r="AD631" s="77">
        <f t="shared" ref="AD631:AD642" si="411">Q631-R631</f>
        <v>0</v>
      </c>
      <c r="AE631" s="70">
        <f t="shared" ref="AE631:AE642" si="412">AD631*Y631</f>
        <v>0</v>
      </c>
      <c r="AF631" s="70">
        <f t="shared" ref="AF631:AF642" si="413">IF(AE631&gt;=(IF(S631="標準エリア",10000,14000)),(IF(S631="標準エリア",10000,14000)),AE631)</f>
        <v>0</v>
      </c>
      <c r="AG631" s="70">
        <f t="shared" ref="AG631:AG642" si="414">IF(AF631&gt;=R631,R631,AF631)</f>
        <v>0</v>
      </c>
    </row>
    <row r="632" spans="1:33" s="70" customFormat="1" ht="20.5" customHeight="1" x14ac:dyDescent="0.55000000000000004">
      <c r="A632" s="315"/>
      <c r="B632" s="101" t="s">
        <v>97</v>
      </c>
      <c r="C632" s="102" t="str">
        <f>IF('変更シート（２回目）'!D632=0,'変更シート（２回目）'!C632,'変更シート（２回目）'!D632)</f>
        <v/>
      </c>
      <c r="D632" s="301"/>
      <c r="E632" s="90"/>
      <c r="F632" s="102">
        <v>2</v>
      </c>
      <c r="G632" s="104"/>
      <c r="H632" s="105"/>
      <c r="I632" s="106">
        <f t="shared" si="403"/>
        <v>1</v>
      </c>
      <c r="J632" s="118" t="str">
        <f>IF('変更シート（２回目）'!L632="なし",'変更シート（２回目）'!J632,'変更シート（２回目）'!N632)</f>
        <v>【住宅手当】</v>
      </c>
      <c r="K632" s="107">
        <f>'変更シート（２回目）'!T632</f>
        <v>0</v>
      </c>
      <c r="L632" s="300" t="s">
        <v>108</v>
      </c>
      <c r="M632" s="333"/>
      <c r="N632" s="288" t="s">
        <v>20</v>
      </c>
      <c r="O632" s="289"/>
      <c r="P632" s="289"/>
      <c r="Q632" s="289"/>
      <c r="R632" s="289"/>
      <c r="S632" s="290" t="s">
        <v>17</v>
      </c>
      <c r="T632" s="107">
        <f>IF(L632="【あり】",IF(N632="【住宅手当】",AC632,IF(N632="【宿舎借上げ】",AG632,0)),K632)</f>
        <v>0</v>
      </c>
      <c r="U632" s="107">
        <f t="shared" si="404"/>
        <v>0</v>
      </c>
      <c r="V632" s="291"/>
      <c r="X632" s="70" t="str">
        <f t="shared" si="405"/>
        <v>【住宅手当】</v>
      </c>
      <c r="Y632" s="70">
        <f t="shared" si="406"/>
        <v>0.5</v>
      </c>
      <c r="Z632" s="70">
        <f t="shared" si="407"/>
        <v>0</v>
      </c>
      <c r="AA632" s="70">
        <f t="shared" si="408"/>
        <v>0</v>
      </c>
      <c r="AB632" s="77">
        <f t="shared" si="409"/>
        <v>0</v>
      </c>
      <c r="AC632" s="70">
        <f t="shared" si="410"/>
        <v>0</v>
      </c>
      <c r="AD632" s="77">
        <f t="shared" si="411"/>
        <v>0</v>
      </c>
      <c r="AE632" s="70">
        <f t="shared" si="412"/>
        <v>0</v>
      </c>
      <c r="AF632" s="70">
        <f t="shared" si="413"/>
        <v>0</v>
      </c>
      <c r="AG632" s="70">
        <f t="shared" si="414"/>
        <v>0</v>
      </c>
    </row>
    <row r="633" spans="1:33" s="70" customFormat="1" ht="20.5" customHeight="1" x14ac:dyDescent="0.55000000000000004">
      <c r="A633" s="315"/>
      <c r="B633" s="101" t="s">
        <v>106</v>
      </c>
      <c r="C633" s="103" t="str">
        <f>IF('変更シート（２回目）'!D633=0,'変更シート（２回目）'!C633,'変更シート（２回目）'!D633)</f>
        <v/>
      </c>
      <c r="D633" s="301"/>
      <c r="E633" s="89"/>
      <c r="F633" s="102">
        <v>3</v>
      </c>
      <c r="G633" s="104"/>
      <c r="H633" s="105"/>
      <c r="I633" s="106">
        <f t="shared" si="403"/>
        <v>1</v>
      </c>
      <c r="J633" s="118" t="str">
        <f>IF('変更シート（２回目）'!L633="なし",'変更シート（２回目）'!J633,'変更シート（２回目）'!N633)</f>
        <v>【住宅手当】</v>
      </c>
      <c r="K633" s="107">
        <f>'変更シート（２回目）'!T633</f>
        <v>0</v>
      </c>
      <c r="L633" s="300" t="s">
        <v>108</v>
      </c>
      <c r="M633" s="333"/>
      <c r="N633" s="288" t="s">
        <v>20</v>
      </c>
      <c r="O633" s="289"/>
      <c r="P633" s="289"/>
      <c r="Q633" s="289"/>
      <c r="R633" s="289"/>
      <c r="S633" s="290" t="s">
        <v>17</v>
      </c>
      <c r="T633" s="107">
        <f t="shared" ref="T633:T642" si="415">IF(L633="【あり】",IF(N633="【住宅手当】",AC633,IF(N633="【宿舎借上げ】",AG633,0)),K633)</f>
        <v>0</v>
      </c>
      <c r="U633" s="107">
        <f t="shared" si="404"/>
        <v>0</v>
      </c>
      <c r="V633" s="291"/>
      <c r="X633" s="70" t="str">
        <f t="shared" si="405"/>
        <v>【住宅手当】</v>
      </c>
      <c r="Y633" s="70">
        <f t="shared" si="406"/>
        <v>0.5</v>
      </c>
      <c r="Z633" s="70">
        <f t="shared" si="407"/>
        <v>0</v>
      </c>
      <c r="AA633" s="70">
        <f t="shared" si="408"/>
        <v>0</v>
      </c>
      <c r="AB633" s="77">
        <f t="shared" si="409"/>
        <v>0</v>
      </c>
      <c r="AC633" s="70">
        <f t="shared" si="410"/>
        <v>0</v>
      </c>
      <c r="AD633" s="77">
        <f t="shared" si="411"/>
        <v>0</v>
      </c>
      <c r="AE633" s="70">
        <f t="shared" si="412"/>
        <v>0</v>
      </c>
      <c r="AF633" s="70">
        <f t="shared" si="413"/>
        <v>0</v>
      </c>
      <c r="AG633" s="70">
        <f t="shared" si="414"/>
        <v>0</v>
      </c>
    </row>
    <row r="634" spans="1:33" s="70" customFormat="1" ht="20.5" customHeight="1" x14ac:dyDescent="0.55000000000000004">
      <c r="A634" s="315"/>
      <c r="B634" s="323" t="s">
        <v>101</v>
      </c>
      <c r="C634" s="347" t="str">
        <f>IF('変更シート（２回目）'!D634=0,'変更シート（２回目）'!C634,'変更シート（２回目）'!D634)</f>
        <v/>
      </c>
      <c r="D634" s="329"/>
      <c r="E634" s="90"/>
      <c r="F634" s="102">
        <v>4</v>
      </c>
      <c r="G634" s="104"/>
      <c r="H634" s="105"/>
      <c r="I634" s="106">
        <f t="shared" si="403"/>
        <v>1</v>
      </c>
      <c r="J634" s="118" t="str">
        <f>IF('変更シート（２回目）'!L634="なし",'変更シート（２回目）'!J634,'変更シート（２回目）'!N634)</f>
        <v>【住宅手当】</v>
      </c>
      <c r="K634" s="107">
        <f>'変更シート（２回目）'!T634</f>
        <v>0</v>
      </c>
      <c r="L634" s="300" t="s">
        <v>108</v>
      </c>
      <c r="M634" s="333"/>
      <c r="N634" s="288" t="s">
        <v>20</v>
      </c>
      <c r="O634" s="289"/>
      <c r="P634" s="289"/>
      <c r="Q634" s="289"/>
      <c r="R634" s="289"/>
      <c r="S634" s="290" t="s">
        <v>17</v>
      </c>
      <c r="T634" s="107">
        <f t="shared" si="415"/>
        <v>0</v>
      </c>
      <c r="U634" s="107">
        <f t="shared" si="404"/>
        <v>0</v>
      </c>
      <c r="V634" s="291"/>
      <c r="X634" s="70" t="str">
        <f t="shared" si="405"/>
        <v>【住宅手当】</v>
      </c>
      <c r="Y634" s="70">
        <f t="shared" si="406"/>
        <v>0.5</v>
      </c>
      <c r="Z634" s="70">
        <f t="shared" si="407"/>
        <v>0</v>
      </c>
      <c r="AA634" s="70">
        <f t="shared" si="408"/>
        <v>0</v>
      </c>
      <c r="AB634" s="77">
        <f t="shared" si="409"/>
        <v>0</v>
      </c>
      <c r="AC634" s="70">
        <f t="shared" si="410"/>
        <v>0</v>
      </c>
      <c r="AD634" s="77">
        <f t="shared" si="411"/>
        <v>0</v>
      </c>
      <c r="AE634" s="70">
        <f t="shared" si="412"/>
        <v>0</v>
      </c>
      <c r="AF634" s="70">
        <f t="shared" si="413"/>
        <v>0</v>
      </c>
      <c r="AG634" s="70">
        <f t="shared" si="414"/>
        <v>0</v>
      </c>
    </row>
    <row r="635" spans="1:33" s="70" customFormat="1" ht="20.5" customHeight="1" x14ac:dyDescent="0.55000000000000004">
      <c r="A635" s="315"/>
      <c r="B635" s="324"/>
      <c r="C635" s="348"/>
      <c r="D635" s="330"/>
      <c r="E635" s="89"/>
      <c r="F635" s="102">
        <v>5</v>
      </c>
      <c r="G635" s="104"/>
      <c r="H635" s="105"/>
      <c r="I635" s="106">
        <f t="shared" si="403"/>
        <v>1</v>
      </c>
      <c r="J635" s="118" t="str">
        <f>IF('変更シート（２回目）'!L635="なし",'変更シート（２回目）'!J635,'変更シート（２回目）'!N635)</f>
        <v>【住宅手当】</v>
      </c>
      <c r="K635" s="107">
        <f>'変更シート（２回目）'!T635</f>
        <v>0</v>
      </c>
      <c r="L635" s="300" t="s">
        <v>108</v>
      </c>
      <c r="M635" s="333"/>
      <c r="N635" s="288" t="s">
        <v>20</v>
      </c>
      <c r="O635" s="289"/>
      <c r="P635" s="289"/>
      <c r="Q635" s="289"/>
      <c r="R635" s="289"/>
      <c r="S635" s="290" t="s">
        <v>17</v>
      </c>
      <c r="T635" s="107">
        <f t="shared" si="415"/>
        <v>0</v>
      </c>
      <c r="U635" s="107">
        <f t="shared" si="404"/>
        <v>0</v>
      </c>
      <c r="V635" s="291"/>
      <c r="X635" s="70" t="str">
        <f t="shared" si="405"/>
        <v>【住宅手当】</v>
      </c>
      <c r="Y635" s="70">
        <f t="shared" si="406"/>
        <v>0.5</v>
      </c>
      <c r="Z635" s="70">
        <f t="shared" si="407"/>
        <v>0</v>
      </c>
      <c r="AA635" s="70">
        <f t="shared" si="408"/>
        <v>0</v>
      </c>
      <c r="AB635" s="77">
        <f t="shared" si="409"/>
        <v>0</v>
      </c>
      <c r="AC635" s="70">
        <f t="shared" si="410"/>
        <v>0</v>
      </c>
      <c r="AD635" s="77">
        <f t="shared" si="411"/>
        <v>0</v>
      </c>
      <c r="AE635" s="70">
        <f t="shared" si="412"/>
        <v>0</v>
      </c>
      <c r="AF635" s="70">
        <f t="shared" si="413"/>
        <v>0</v>
      </c>
      <c r="AG635" s="70">
        <f t="shared" si="414"/>
        <v>0</v>
      </c>
    </row>
    <row r="636" spans="1:33" s="70" customFormat="1" ht="20.5" customHeight="1" thickBot="1" x14ac:dyDescent="0.6">
      <c r="A636" s="315"/>
      <c r="B636" s="325"/>
      <c r="C636" s="349"/>
      <c r="D636" s="331"/>
      <c r="E636" s="90"/>
      <c r="F636" s="102">
        <v>6</v>
      </c>
      <c r="G636" s="104"/>
      <c r="H636" s="105"/>
      <c r="I636" s="106">
        <f t="shared" si="403"/>
        <v>1</v>
      </c>
      <c r="J636" s="118" t="str">
        <f>IF('変更シート（２回目）'!L636="なし",'変更シート（２回目）'!J636,'変更シート（２回目）'!N636)</f>
        <v>【住宅手当】</v>
      </c>
      <c r="K636" s="107">
        <f>'変更シート（２回目）'!T636</f>
        <v>0</v>
      </c>
      <c r="L636" s="300" t="s">
        <v>108</v>
      </c>
      <c r="M636" s="333"/>
      <c r="N636" s="288" t="s">
        <v>20</v>
      </c>
      <c r="O636" s="289"/>
      <c r="P636" s="289"/>
      <c r="Q636" s="289"/>
      <c r="R636" s="289"/>
      <c r="S636" s="290" t="s">
        <v>17</v>
      </c>
      <c r="T636" s="107">
        <f t="shared" si="415"/>
        <v>0</v>
      </c>
      <c r="U636" s="107">
        <f t="shared" si="404"/>
        <v>0</v>
      </c>
      <c r="V636" s="291"/>
      <c r="X636" s="70" t="str">
        <f t="shared" si="405"/>
        <v>【住宅手当】</v>
      </c>
      <c r="Y636" s="70">
        <f t="shared" si="406"/>
        <v>0.5</v>
      </c>
      <c r="Z636" s="70">
        <f t="shared" si="407"/>
        <v>0</v>
      </c>
      <c r="AA636" s="70">
        <f t="shared" si="408"/>
        <v>0</v>
      </c>
      <c r="AB636" s="77">
        <f t="shared" si="409"/>
        <v>0</v>
      </c>
      <c r="AC636" s="70">
        <f t="shared" si="410"/>
        <v>0</v>
      </c>
      <c r="AD636" s="77">
        <f t="shared" si="411"/>
        <v>0</v>
      </c>
      <c r="AE636" s="70">
        <f t="shared" si="412"/>
        <v>0</v>
      </c>
      <c r="AF636" s="70">
        <f t="shared" si="413"/>
        <v>0</v>
      </c>
      <c r="AG636" s="70">
        <f t="shared" si="414"/>
        <v>0</v>
      </c>
    </row>
    <row r="637" spans="1:33" s="70" customFormat="1" ht="20.5" customHeight="1" x14ac:dyDescent="0.55000000000000004">
      <c r="A637" s="338"/>
      <c r="B637" s="99"/>
      <c r="C637" s="99"/>
      <c r="D637" s="99"/>
      <c r="E637" s="97"/>
      <c r="F637" s="102">
        <v>7</v>
      </c>
      <c r="G637" s="104"/>
      <c r="H637" s="105"/>
      <c r="I637" s="106">
        <f t="shared" si="403"/>
        <v>1</v>
      </c>
      <c r="J637" s="118" t="str">
        <f>IF('変更シート（２回目）'!L637="なし",'変更シート（２回目）'!J637,'変更シート（２回目）'!N637)</f>
        <v>【住宅手当】</v>
      </c>
      <c r="K637" s="107">
        <f>'変更シート（２回目）'!T637</f>
        <v>0</v>
      </c>
      <c r="L637" s="300" t="s">
        <v>108</v>
      </c>
      <c r="M637" s="333"/>
      <c r="N637" s="288" t="s">
        <v>20</v>
      </c>
      <c r="O637" s="289"/>
      <c r="P637" s="289"/>
      <c r="Q637" s="289"/>
      <c r="R637" s="289"/>
      <c r="S637" s="290" t="s">
        <v>17</v>
      </c>
      <c r="T637" s="107">
        <f t="shared" si="415"/>
        <v>0</v>
      </c>
      <c r="U637" s="107">
        <f t="shared" si="404"/>
        <v>0</v>
      </c>
      <c r="V637" s="291"/>
      <c r="X637" s="70" t="str">
        <f t="shared" si="405"/>
        <v>【住宅手当】</v>
      </c>
      <c r="Y637" s="70">
        <f t="shared" si="406"/>
        <v>0.5</v>
      </c>
      <c r="Z637" s="70">
        <f t="shared" si="407"/>
        <v>0</v>
      </c>
      <c r="AA637" s="70">
        <f t="shared" si="408"/>
        <v>0</v>
      </c>
      <c r="AB637" s="77">
        <f t="shared" si="409"/>
        <v>0</v>
      </c>
      <c r="AC637" s="70">
        <f t="shared" si="410"/>
        <v>0</v>
      </c>
      <c r="AD637" s="77">
        <f t="shared" si="411"/>
        <v>0</v>
      </c>
      <c r="AE637" s="70">
        <f t="shared" si="412"/>
        <v>0</v>
      </c>
      <c r="AF637" s="70">
        <f t="shared" si="413"/>
        <v>0</v>
      </c>
      <c r="AG637" s="70">
        <f t="shared" si="414"/>
        <v>0</v>
      </c>
    </row>
    <row r="638" spans="1:33" s="70" customFormat="1" ht="20.5" customHeight="1" thickBot="1" x14ac:dyDescent="0.6">
      <c r="A638" s="338"/>
      <c r="B638" s="100"/>
      <c r="C638" s="100"/>
      <c r="D638" s="100"/>
      <c r="E638" s="98"/>
      <c r="F638" s="102">
        <v>8</v>
      </c>
      <c r="G638" s="104"/>
      <c r="H638" s="105"/>
      <c r="I638" s="106">
        <f t="shared" si="403"/>
        <v>1</v>
      </c>
      <c r="J638" s="118" t="str">
        <f>IF('変更シート（２回目）'!L638="なし",'変更シート（２回目）'!J638,'変更シート（２回目）'!N638)</f>
        <v>【住宅手当】</v>
      </c>
      <c r="K638" s="107">
        <f>'変更シート（２回目）'!T638</f>
        <v>0</v>
      </c>
      <c r="L638" s="300" t="s">
        <v>108</v>
      </c>
      <c r="M638" s="333"/>
      <c r="N638" s="288" t="s">
        <v>20</v>
      </c>
      <c r="O638" s="289"/>
      <c r="P638" s="289"/>
      <c r="Q638" s="289"/>
      <c r="R638" s="289"/>
      <c r="S638" s="290" t="s">
        <v>17</v>
      </c>
      <c r="T638" s="107">
        <f t="shared" si="415"/>
        <v>0</v>
      </c>
      <c r="U638" s="107">
        <f t="shared" si="404"/>
        <v>0</v>
      </c>
      <c r="V638" s="291"/>
      <c r="X638" s="70" t="str">
        <f t="shared" si="405"/>
        <v>【住宅手当】</v>
      </c>
      <c r="Y638" s="70">
        <f t="shared" si="406"/>
        <v>0.5</v>
      </c>
      <c r="Z638" s="70">
        <f t="shared" si="407"/>
        <v>0</v>
      </c>
      <c r="AA638" s="70">
        <f t="shared" si="408"/>
        <v>0</v>
      </c>
      <c r="AB638" s="77">
        <f t="shared" si="409"/>
        <v>0</v>
      </c>
      <c r="AC638" s="70">
        <f t="shared" si="410"/>
        <v>0</v>
      </c>
      <c r="AD638" s="77">
        <f t="shared" si="411"/>
        <v>0</v>
      </c>
      <c r="AE638" s="70">
        <f t="shared" si="412"/>
        <v>0</v>
      </c>
      <c r="AF638" s="70">
        <f t="shared" si="413"/>
        <v>0</v>
      </c>
      <c r="AG638" s="70">
        <f t="shared" si="414"/>
        <v>0</v>
      </c>
    </row>
    <row r="639" spans="1:33" s="70" customFormat="1" ht="20.5" customHeight="1" thickBot="1" x14ac:dyDescent="0.6">
      <c r="A639" s="315"/>
      <c r="B639" s="172" t="str">
        <f>IF(D632=0,C632,D632)</f>
        <v/>
      </c>
      <c r="C639" s="173" t="s">
        <v>164</v>
      </c>
      <c r="D639" s="174"/>
      <c r="E639" s="89"/>
      <c r="F639" s="102">
        <v>9</v>
      </c>
      <c r="G639" s="104"/>
      <c r="H639" s="105"/>
      <c r="I639" s="106">
        <f t="shared" si="403"/>
        <v>1</v>
      </c>
      <c r="J639" s="118" t="str">
        <f>IF('変更シート（２回目）'!L639="なし",'変更シート（２回目）'!J639,'変更シート（２回目）'!N639)</f>
        <v>【住宅手当】</v>
      </c>
      <c r="K639" s="107">
        <f>'変更シート（２回目）'!T639</f>
        <v>0</v>
      </c>
      <c r="L639" s="300" t="s">
        <v>108</v>
      </c>
      <c r="M639" s="333"/>
      <c r="N639" s="288" t="s">
        <v>20</v>
      </c>
      <c r="O639" s="289"/>
      <c r="P639" s="289"/>
      <c r="Q639" s="289"/>
      <c r="R639" s="289"/>
      <c r="S639" s="290" t="s">
        <v>17</v>
      </c>
      <c r="T639" s="107">
        <f t="shared" si="415"/>
        <v>0</v>
      </c>
      <c r="U639" s="107">
        <f t="shared" si="404"/>
        <v>0</v>
      </c>
      <c r="V639" s="291"/>
      <c r="X639" s="70" t="str">
        <f t="shared" si="405"/>
        <v>【住宅手当】</v>
      </c>
      <c r="Y639" s="70">
        <f t="shared" si="406"/>
        <v>0.5</v>
      </c>
      <c r="Z639" s="70">
        <f t="shared" si="407"/>
        <v>0</v>
      </c>
      <c r="AA639" s="70">
        <f t="shared" si="408"/>
        <v>0</v>
      </c>
      <c r="AB639" s="77">
        <f t="shared" si="409"/>
        <v>0</v>
      </c>
      <c r="AC639" s="70">
        <f t="shared" si="410"/>
        <v>0</v>
      </c>
      <c r="AD639" s="77">
        <f t="shared" si="411"/>
        <v>0</v>
      </c>
      <c r="AE639" s="70">
        <f t="shared" si="412"/>
        <v>0</v>
      </c>
      <c r="AF639" s="70">
        <f t="shared" si="413"/>
        <v>0</v>
      </c>
      <c r="AG639" s="70">
        <f t="shared" si="414"/>
        <v>0</v>
      </c>
    </row>
    <row r="640" spans="1:33" s="70" customFormat="1" ht="20.5" customHeight="1" thickBot="1" x14ac:dyDescent="0.6">
      <c r="A640" s="315"/>
      <c r="B640" s="174" t="s">
        <v>5</v>
      </c>
      <c r="C640" s="175">
        <f>'変更シート（２回目）'!D640</f>
        <v>12</v>
      </c>
      <c r="D640" s="176">
        <f>COUNTIF(X631:X642,"&lt;&gt;【補助対象外】")</f>
        <v>12</v>
      </c>
      <c r="E640" s="90"/>
      <c r="F640" s="102">
        <v>10</v>
      </c>
      <c r="G640" s="104"/>
      <c r="H640" s="105"/>
      <c r="I640" s="106">
        <f t="shared" si="403"/>
        <v>1</v>
      </c>
      <c r="J640" s="118" t="str">
        <f>IF('変更シート（２回目）'!L640="なし",'変更シート（２回目）'!J640,'変更シート（２回目）'!N640)</f>
        <v>【住宅手当】</v>
      </c>
      <c r="K640" s="107">
        <f>'変更シート（２回目）'!T640</f>
        <v>0</v>
      </c>
      <c r="L640" s="300" t="s">
        <v>108</v>
      </c>
      <c r="M640" s="333"/>
      <c r="N640" s="288" t="s">
        <v>20</v>
      </c>
      <c r="O640" s="289"/>
      <c r="P640" s="289"/>
      <c r="Q640" s="289"/>
      <c r="R640" s="289"/>
      <c r="S640" s="290" t="s">
        <v>17</v>
      </c>
      <c r="T640" s="107">
        <f t="shared" si="415"/>
        <v>0</v>
      </c>
      <c r="U640" s="107">
        <f t="shared" si="404"/>
        <v>0</v>
      </c>
      <c r="V640" s="291"/>
      <c r="X640" s="70" t="str">
        <f t="shared" si="405"/>
        <v>【住宅手当】</v>
      </c>
      <c r="Y640" s="70">
        <f t="shared" si="406"/>
        <v>0.5</v>
      </c>
      <c r="Z640" s="70">
        <f t="shared" si="407"/>
        <v>0</v>
      </c>
      <c r="AA640" s="70">
        <f t="shared" si="408"/>
        <v>0</v>
      </c>
      <c r="AB640" s="77">
        <f t="shared" si="409"/>
        <v>0</v>
      </c>
      <c r="AC640" s="70">
        <f t="shared" si="410"/>
        <v>0</v>
      </c>
      <c r="AD640" s="77">
        <f t="shared" si="411"/>
        <v>0</v>
      </c>
      <c r="AE640" s="70">
        <f t="shared" si="412"/>
        <v>0</v>
      </c>
      <c r="AF640" s="70">
        <f t="shared" si="413"/>
        <v>0</v>
      </c>
      <c r="AG640" s="70">
        <f t="shared" si="414"/>
        <v>0</v>
      </c>
    </row>
    <row r="641" spans="1:33" s="70" customFormat="1" ht="20.5" customHeight="1" thickBot="1" x14ac:dyDescent="0.6">
      <c r="A641" s="315"/>
      <c r="B641" s="89" t="s">
        <v>114</v>
      </c>
      <c r="C641" s="182">
        <f>ROUNDDOWN(SUM(K631:K642),-3)</f>
        <v>0</v>
      </c>
      <c r="D641" s="177">
        <f>ROUNDDOWN(SUM(T631:T642),-3)</f>
        <v>0</v>
      </c>
      <c r="E641" s="89"/>
      <c r="F641" s="102">
        <v>11</v>
      </c>
      <c r="G641" s="104"/>
      <c r="H641" s="105"/>
      <c r="I641" s="106">
        <f t="shared" si="403"/>
        <v>1</v>
      </c>
      <c r="J641" s="118" t="str">
        <f>IF('変更シート（２回目）'!L641="なし",'変更シート（２回目）'!J641,'変更シート（２回目）'!N641)</f>
        <v>【住宅手当】</v>
      </c>
      <c r="K641" s="107">
        <f>'変更シート（２回目）'!T641</f>
        <v>0</v>
      </c>
      <c r="L641" s="300" t="s">
        <v>108</v>
      </c>
      <c r="M641" s="333"/>
      <c r="N641" s="288" t="s">
        <v>20</v>
      </c>
      <c r="O641" s="289"/>
      <c r="P641" s="289"/>
      <c r="Q641" s="289"/>
      <c r="R641" s="289"/>
      <c r="S641" s="290" t="s">
        <v>17</v>
      </c>
      <c r="T641" s="107">
        <f t="shared" si="415"/>
        <v>0</v>
      </c>
      <c r="U641" s="107">
        <f t="shared" si="404"/>
        <v>0</v>
      </c>
      <c r="V641" s="291"/>
      <c r="X641" s="70" t="str">
        <f t="shared" si="405"/>
        <v>【住宅手当】</v>
      </c>
      <c r="Y641" s="70">
        <f t="shared" si="406"/>
        <v>0.5</v>
      </c>
      <c r="Z641" s="70">
        <f t="shared" si="407"/>
        <v>0</v>
      </c>
      <c r="AA641" s="70">
        <f t="shared" si="408"/>
        <v>0</v>
      </c>
      <c r="AB641" s="77">
        <f t="shared" si="409"/>
        <v>0</v>
      </c>
      <c r="AC641" s="70">
        <f t="shared" si="410"/>
        <v>0</v>
      </c>
      <c r="AD641" s="77">
        <f t="shared" si="411"/>
        <v>0</v>
      </c>
      <c r="AE641" s="70">
        <f t="shared" si="412"/>
        <v>0</v>
      </c>
      <c r="AF641" s="70">
        <f t="shared" si="413"/>
        <v>0</v>
      </c>
      <c r="AG641" s="70">
        <f t="shared" si="414"/>
        <v>0</v>
      </c>
    </row>
    <row r="642" spans="1:33" s="70" customFormat="1" ht="20.5" customHeight="1" thickBot="1" x14ac:dyDescent="0.6">
      <c r="A642" s="315"/>
      <c r="B642" s="183" t="s">
        <v>115</v>
      </c>
      <c r="C642" s="178"/>
      <c r="D642" s="179">
        <f>D641-C641</f>
        <v>0</v>
      </c>
      <c r="E642" s="90"/>
      <c r="F642" s="108">
        <v>12</v>
      </c>
      <c r="G642" s="109"/>
      <c r="H642" s="110"/>
      <c r="I642" s="111">
        <f t="shared" si="403"/>
        <v>1</v>
      </c>
      <c r="J642" s="120" t="str">
        <f>IF('変更シート（２回目）'!L642="なし",'変更シート（２回目）'!J642,'変更シート（２回目）'!N642)</f>
        <v>【住宅手当】</v>
      </c>
      <c r="K642" s="112">
        <f>'変更シート（２回目）'!T642</f>
        <v>0</v>
      </c>
      <c r="L642" s="303" t="s">
        <v>108</v>
      </c>
      <c r="M642" s="334"/>
      <c r="N642" s="295" t="s">
        <v>20</v>
      </c>
      <c r="O642" s="296"/>
      <c r="P642" s="296"/>
      <c r="Q642" s="296"/>
      <c r="R642" s="296"/>
      <c r="S642" s="297" t="s">
        <v>17</v>
      </c>
      <c r="T642" s="112">
        <f t="shared" si="415"/>
        <v>0</v>
      </c>
      <c r="U642" s="112">
        <f t="shared" si="404"/>
        <v>0</v>
      </c>
      <c r="V642" s="298"/>
      <c r="X642" s="70" t="str">
        <f t="shared" si="405"/>
        <v>【住宅手当】</v>
      </c>
      <c r="Y642" s="70">
        <f t="shared" si="406"/>
        <v>0.5</v>
      </c>
      <c r="Z642" s="70">
        <f t="shared" si="407"/>
        <v>0</v>
      </c>
      <c r="AA642" s="70">
        <f t="shared" si="408"/>
        <v>0</v>
      </c>
      <c r="AB642" s="77">
        <f t="shared" si="409"/>
        <v>0</v>
      </c>
      <c r="AC642" s="70">
        <f t="shared" si="410"/>
        <v>0</v>
      </c>
      <c r="AD642" s="77">
        <f t="shared" si="411"/>
        <v>0</v>
      </c>
      <c r="AE642" s="70">
        <f t="shared" si="412"/>
        <v>0</v>
      </c>
      <c r="AF642" s="70">
        <f t="shared" si="413"/>
        <v>0</v>
      </c>
      <c r="AG642" s="70">
        <f t="shared" si="414"/>
        <v>0</v>
      </c>
    </row>
    <row r="643" spans="1:33" s="70" customFormat="1" ht="3.65" customHeight="1" x14ac:dyDescent="0.55000000000000004">
      <c r="A643" s="147"/>
      <c r="B643" s="91"/>
      <c r="C643" s="71"/>
      <c r="D643" s="151"/>
      <c r="E643" s="92"/>
      <c r="F643" s="71"/>
      <c r="G643" s="93"/>
      <c r="H643" s="93"/>
      <c r="I643" s="94"/>
      <c r="J643" s="156"/>
      <c r="K643" s="95"/>
      <c r="L643" s="156"/>
      <c r="M643" s="157"/>
      <c r="N643" s="267"/>
      <c r="O643" s="268"/>
      <c r="P643" s="268"/>
      <c r="Q643" s="268"/>
      <c r="R643" s="268"/>
      <c r="S643" s="267"/>
      <c r="T643" s="95"/>
      <c r="U643" s="95"/>
      <c r="V643" s="96"/>
      <c r="AB643" s="77"/>
      <c r="AD643" s="77"/>
    </row>
    <row r="644" spans="1:33" s="70" customFormat="1" ht="3.65" customHeight="1" x14ac:dyDescent="0.55000000000000004">
      <c r="A644" s="147"/>
      <c r="B644" s="91"/>
      <c r="C644" s="71"/>
      <c r="D644" s="151"/>
      <c r="E644" s="92"/>
      <c r="F644" s="71"/>
      <c r="G644" s="93"/>
      <c r="H644" s="93"/>
      <c r="I644" s="94"/>
      <c r="J644" s="156"/>
      <c r="K644" s="95"/>
      <c r="L644" s="156"/>
      <c r="M644" s="157"/>
      <c r="N644" s="267"/>
      <c r="O644" s="268"/>
      <c r="P644" s="268"/>
      <c r="Q644" s="268"/>
      <c r="R644" s="268"/>
      <c r="S644" s="267"/>
      <c r="T644" s="95"/>
      <c r="U644" s="95"/>
      <c r="V644" s="96"/>
      <c r="AB644" s="77"/>
      <c r="AD644" s="77"/>
    </row>
    <row r="645" spans="1:33" s="70" customFormat="1" ht="3.65" customHeight="1" thickBot="1" x14ac:dyDescent="0.6">
      <c r="A645" s="147"/>
      <c r="B645" s="91"/>
      <c r="C645" s="71"/>
      <c r="D645" s="151"/>
      <c r="E645" s="92"/>
      <c r="F645" s="71"/>
      <c r="G645" s="93"/>
      <c r="H645" s="93"/>
      <c r="I645" s="94"/>
      <c r="J645" s="156"/>
      <c r="K645" s="95"/>
      <c r="L645" s="156"/>
      <c r="M645" s="157"/>
      <c r="N645" s="267"/>
      <c r="O645" s="268"/>
      <c r="P645" s="268"/>
      <c r="Q645" s="268"/>
      <c r="R645" s="268"/>
      <c r="S645" s="267"/>
      <c r="T645" s="95"/>
      <c r="U645" s="95"/>
      <c r="V645" s="96"/>
      <c r="AB645" s="77"/>
      <c r="AD645" s="77"/>
    </row>
    <row r="646" spans="1:33" s="70" customFormat="1" ht="3.65" customHeight="1" x14ac:dyDescent="0.55000000000000004">
      <c r="A646" s="147"/>
      <c r="B646" s="162"/>
      <c r="C646" s="164"/>
      <c r="D646" s="161"/>
      <c r="E646" s="163"/>
      <c r="F646" s="164"/>
      <c r="G646" s="165"/>
      <c r="H646" s="165"/>
      <c r="I646" s="166"/>
      <c r="J646" s="180"/>
      <c r="K646" s="167"/>
      <c r="L646" s="180"/>
      <c r="M646" s="181"/>
      <c r="N646" s="269"/>
      <c r="O646" s="270"/>
      <c r="P646" s="270"/>
      <c r="Q646" s="270"/>
      <c r="R646" s="270"/>
      <c r="S646" s="269"/>
      <c r="T646" s="167"/>
      <c r="U646" s="167"/>
      <c r="V646" s="168"/>
      <c r="AB646" s="77"/>
      <c r="AD646" s="77"/>
    </row>
    <row r="647" spans="1:33" s="70" customFormat="1" ht="3.65" customHeight="1" x14ac:dyDescent="0.55000000000000004">
      <c r="A647" s="147"/>
      <c r="B647" s="91"/>
      <c r="C647" s="71"/>
      <c r="D647" s="151"/>
      <c r="E647" s="92"/>
      <c r="F647" s="71"/>
      <c r="G647" s="93"/>
      <c r="H647" s="93"/>
      <c r="I647" s="94"/>
      <c r="J647" s="156"/>
      <c r="K647" s="95"/>
      <c r="L647" s="156"/>
      <c r="M647" s="157"/>
      <c r="N647" s="267"/>
      <c r="O647" s="268"/>
      <c r="P647" s="268"/>
      <c r="Q647" s="268"/>
      <c r="R647" s="268"/>
      <c r="S647" s="267"/>
      <c r="T647" s="95"/>
      <c r="U647" s="95"/>
      <c r="V647" s="96"/>
      <c r="AB647" s="77"/>
      <c r="AD647" s="77"/>
    </row>
    <row r="648" spans="1:33" s="70" customFormat="1" ht="3.65" customHeight="1" x14ac:dyDescent="0.55000000000000004">
      <c r="A648" s="147"/>
      <c r="B648" s="91"/>
      <c r="C648" s="71"/>
      <c r="D648" s="151"/>
      <c r="E648" s="92"/>
      <c r="F648" s="71"/>
      <c r="G648" s="93"/>
      <c r="H648" s="93"/>
      <c r="I648" s="94"/>
      <c r="J648" s="156"/>
      <c r="K648" s="95"/>
      <c r="L648" s="156"/>
      <c r="M648" s="157"/>
      <c r="N648" s="267"/>
      <c r="O648" s="268"/>
      <c r="P648" s="268"/>
      <c r="Q648" s="268"/>
      <c r="R648" s="268"/>
      <c r="S648" s="267"/>
      <c r="T648" s="95"/>
      <c r="U648" s="95"/>
      <c r="V648" s="96"/>
      <c r="AB648" s="77"/>
      <c r="AD648" s="77"/>
    </row>
    <row r="649" spans="1:33" ht="20" thickBot="1" x14ac:dyDescent="0.5">
      <c r="B649" s="6"/>
      <c r="C649" s="6"/>
      <c r="D649" s="122" t="str">
        <f>'変更シート（２回目）'!D649</f>
        <v>33人目</v>
      </c>
      <c r="E649" s="6"/>
      <c r="F649" s="6"/>
      <c r="N649" s="155"/>
      <c r="O649" s="154"/>
      <c r="P649" s="154"/>
      <c r="Q649" s="154"/>
      <c r="R649" s="154"/>
      <c r="S649" s="154"/>
      <c r="T649" s="154"/>
      <c r="U649" s="154"/>
      <c r="V649" s="155"/>
    </row>
    <row r="650" spans="1:33" s="70" customFormat="1" ht="48" customHeight="1" thickBot="1" x14ac:dyDescent="0.6">
      <c r="A650" s="78"/>
      <c r="B650" s="83" t="s">
        <v>94</v>
      </c>
      <c r="C650" s="83" t="s">
        <v>105</v>
      </c>
      <c r="D650" s="114" t="s">
        <v>107</v>
      </c>
      <c r="E650" s="88"/>
      <c r="F650" s="83" t="s">
        <v>93</v>
      </c>
      <c r="G650" s="84" t="s">
        <v>66</v>
      </c>
      <c r="H650" s="84" t="s">
        <v>67</v>
      </c>
      <c r="I650" s="81" t="s">
        <v>73</v>
      </c>
      <c r="J650" s="116" t="s">
        <v>173</v>
      </c>
      <c r="K650" s="116" t="s">
        <v>171</v>
      </c>
      <c r="L650" s="116" t="s">
        <v>109</v>
      </c>
      <c r="M650" s="116"/>
      <c r="N650" s="84" t="s">
        <v>75</v>
      </c>
      <c r="O650" s="84" t="s">
        <v>69</v>
      </c>
      <c r="P650" s="84" t="s">
        <v>68</v>
      </c>
      <c r="Q650" s="84" t="s">
        <v>70</v>
      </c>
      <c r="R650" s="84" t="s">
        <v>71</v>
      </c>
      <c r="S650" s="84" t="s">
        <v>15</v>
      </c>
      <c r="T650" s="121" t="s">
        <v>113</v>
      </c>
      <c r="U650" s="80" t="s">
        <v>74</v>
      </c>
      <c r="V650" s="69" t="s">
        <v>116</v>
      </c>
      <c r="Y650" s="70" t="s">
        <v>54</v>
      </c>
      <c r="Z650" s="70" t="s">
        <v>79</v>
      </c>
      <c r="AA650" s="70" t="s">
        <v>56</v>
      </c>
      <c r="AB650" s="70" t="s">
        <v>57</v>
      </c>
      <c r="AC650" s="71" t="s">
        <v>58</v>
      </c>
      <c r="AD650" s="70" t="s">
        <v>59</v>
      </c>
      <c r="AE650" s="70" t="s">
        <v>60</v>
      </c>
      <c r="AF650" s="70" t="s">
        <v>61</v>
      </c>
      <c r="AG650" s="70" t="s">
        <v>62</v>
      </c>
    </row>
    <row r="651" spans="1:33" s="70" customFormat="1" ht="20.5" customHeight="1" x14ac:dyDescent="0.55000000000000004">
      <c r="A651" s="315"/>
      <c r="B651" s="72" t="s">
        <v>96</v>
      </c>
      <c r="C651" s="184" t="str">
        <f>IF('変更シート（２回目）'!D651=0,'変更シート（２回目）'!C651,'変更シート（２回目）'!D651)</f>
        <v/>
      </c>
      <c r="D651" s="304"/>
      <c r="E651" s="89"/>
      <c r="F651" s="87">
        <v>1</v>
      </c>
      <c r="G651" s="73"/>
      <c r="H651" s="74"/>
      <c r="I651" s="75">
        <f t="shared" ref="I651:I662" si="416">IF(H651-G651+1&lt;10,IF(H651-G651+1&gt;0,H651-G651+1,"✕"),"✕")</f>
        <v>1</v>
      </c>
      <c r="J651" s="119" t="str">
        <f>IF('変更シート（２回目）'!L651="なし",'変更シート（２回目）'!J651,'変更シート（２回目）'!N651)</f>
        <v>【住宅手当】</v>
      </c>
      <c r="K651" s="117">
        <f>'変更シート（２回目）'!T651</f>
        <v>0</v>
      </c>
      <c r="L651" s="300" t="s">
        <v>108</v>
      </c>
      <c r="M651" s="332" t="s">
        <v>110</v>
      </c>
      <c r="N651" s="283" t="s">
        <v>20</v>
      </c>
      <c r="O651" s="284"/>
      <c r="P651" s="284"/>
      <c r="Q651" s="284"/>
      <c r="R651" s="284"/>
      <c r="S651" s="285" t="s">
        <v>17</v>
      </c>
      <c r="T651" s="76">
        <f>IF(L651="【あり】",IF(N651="【住宅手当】",AC651,IF(N651="【宿舎借上げ】",AG651,0)),K651)</f>
        <v>0</v>
      </c>
      <c r="U651" s="76">
        <f t="shared" ref="U651:U662" si="417">I651*T651</f>
        <v>0</v>
      </c>
      <c r="V651" s="286"/>
      <c r="X651" s="70" t="str">
        <f t="shared" ref="X651:X662" si="418">IF(L651="【あり】",N651,J651)</f>
        <v>【住宅手当】</v>
      </c>
      <c r="Y651" s="70">
        <f t="shared" ref="Y651:Y662" si="419">IF(S651="標準エリア",1/2,(IF(S651="加算エリア",2/3,0)))</f>
        <v>0.5</v>
      </c>
      <c r="Z651" s="70">
        <f t="shared" ref="Z651:Z662" si="420">P651*Y651</f>
        <v>0</v>
      </c>
      <c r="AA651" s="70">
        <f t="shared" ref="AA651:AA662" si="421">IF(Z651&gt;=(IF(S651="標準エリア",10000,IF(S651="加算エリア",14000,0))),IF(S651="標準エリア",10000,IF(S651="加算エリア",14000,0)),Z651)</f>
        <v>0</v>
      </c>
      <c r="AB651" s="77">
        <f t="shared" ref="AB651:AB662" si="422">O651-P651</f>
        <v>0</v>
      </c>
      <c r="AC651" s="70">
        <f t="shared" ref="AC651:AC662" si="423">IF(AA651&gt;=AB651,AB651,AA651)</f>
        <v>0</v>
      </c>
      <c r="AD651" s="77">
        <f t="shared" ref="AD651:AD662" si="424">Q651-R651</f>
        <v>0</v>
      </c>
      <c r="AE651" s="70">
        <f t="shared" ref="AE651:AE662" si="425">AD651*Y651</f>
        <v>0</v>
      </c>
      <c r="AF651" s="70">
        <f t="shared" ref="AF651:AF662" si="426">IF(AE651&gt;=(IF(S651="標準エリア",10000,14000)),(IF(S651="標準エリア",10000,14000)),AE651)</f>
        <v>0</v>
      </c>
      <c r="AG651" s="70">
        <f t="shared" ref="AG651:AG662" si="427">IF(AF651&gt;=R651,R651,AF651)</f>
        <v>0</v>
      </c>
    </row>
    <row r="652" spans="1:33" s="70" customFormat="1" ht="20.5" customHeight="1" x14ac:dyDescent="0.55000000000000004">
      <c r="A652" s="315"/>
      <c r="B652" s="101" t="s">
        <v>97</v>
      </c>
      <c r="C652" s="102" t="str">
        <f>IF('変更シート（２回目）'!D652=0,'変更シート（２回目）'!C652,'変更シート（２回目）'!D652)</f>
        <v/>
      </c>
      <c r="D652" s="301"/>
      <c r="E652" s="90"/>
      <c r="F652" s="102">
        <v>2</v>
      </c>
      <c r="G652" s="104"/>
      <c r="H652" s="105"/>
      <c r="I652" s="106">
        <f t="shared" si="416"/>
        <v>1</v>
      </c>
      <c r="J652" s="118" t="str">
        <f>IF('変更シート（２回目）'!L652="なし",'変更シート（２回目）'!J652,'変更シート（２回目）'!N652)</f>
        <v>【住宅手当】</v>
      </c>
      <c r="K652" s="107">
        <f>'変更シート（２回目）'!T652</f>
        <v>0</v>
      </c>
      <c r="L652" s="300" t="s">
        <v>108</v>
      </c>
      <c r="M652" s="333"/>
      <c r="N652" s="288" t="s">
        <v>20</v>
      </c>
      <c r="O652" s="289"/>
      <c r="P652" s="289"/>
      <c r="Q652" s="289"/>
      <c r="R652" s="289"/>
      <c r="S652" s="290" t="s">
        <v>17</v>
      </c>
      <c r="T652" s="107">
        <f>IF(L652="【あり】",IF(N652="【住宅手当】",AC652,IF(N652="【宿舎借上げ】",AG652,0)),K652)</f>
        <v>0</v>
      </c>
      <c r="U652" s="107">
        <f t="shared" si="417"/>
        <v>0</v>
      </c>
      <c r="V652" s="291"/>
      <c r="X652" s="70" t="str">
        <f t="shared" si="418"/>
        <v>【住宅手当】</v>
      </c>
      <c r="Y652" s="70">
        <f t="shared" si="419"/>
        <v>0.5</v>
      </c>
      <c r="Z652" s="70">
        <f t="shared" si="420"/>
        <v>0</v>
      </c>
      <c r="AA652" s="70">
        <f t="shared" si="421"/>
        <v>0</v>
      </c>
      <c r="AB652" s="77">
        <f t="shared" si="422"/>
        <v>0</v>
      </c>
      <c r="AC652" s="70">
        <f t="shared" si="423"/>
        <v>0</v>
      </c>
      <c r="AD652" s="77">
        <f t="shared" si="424"/>
        <v>0</v>
      </c>
      <c r="AE652" s="70">
        <f t="shared" si="425"/>
        <v>0</v>
      </c>
      <c r="AF652" s="70">
        <f t="shared" si="426"/>
        <v>0</v>
      </c>
      <c r="AG652" s="70">
        <f t="shared" si="427"/>
        <v>0</v>
      </c>
    </row>
    <row r="653" spans="1:33" s="70" customFormat="1" ht="20.5" customHeight="1" x14ac:dyDescent="0.55000000000000004">
      <c r="A653" s="315"/>
      <c r="B653" s="101" t="s">
        <v>106</v>
      </c>
      <c r="C653" s="103" t="str">
        <f>IF('変更シート（２回目）'!D653=0,'変更シート（２回目）'!C653,'変更シート（２回目）'!D653)</f>
        <v/>
      </c>
      <c r="D653" s="301"/>
      <c r="E653" s="89"/>
      <c r="F653" s="102">
        <v>3</v>
      </c>
      <c r="G653" s="104"/>
      <c r="H653" s="105"/>
      <c r="I653" s="106">
        <f t="shared" si="416"/>
        <v>1</v>
      </c>
      <c r="J653" s="118" t="str">
        <f>IF('変更シート（２回目）'!L653="なし",'変更シート（２回目）'!J653,'変更シート（２回目）'!N653)</f>
        <v>【住宅手当】</v>
      </c>
      <c r="K653" s="107">
        <f>'変更シート（２回目）'!T653</f>
        <v>0</v>
      </c>
      <c r="L653" s="300" t="s">
        <v>108</v>
      </c>
      <c r="M653" s="333"/>
      <c r="N653" s="288" t="s">
        <v>20</v>
      </c>
      <c r="O653" s="289"/>
      <c r="P653" s="289"/>
      <c r="Q653" s="289"/>
      <c r="R653" s="289"/>
      <c r="S653" s="290" t="s">
        <v>17</v>
      </c>
      <c r="T653" s="107">
        <f t="shared" ref="T653:T662" si="428">IF(L653="【あり】",IF(N653="【住宅手当】",AC653,IF(N653="【宿舎借上げ】",AG653,0)),K653)</f>
        <v>0</v>
      </c>
      <c r="U653" s="107">
        <f t="shared" si="417"/>
        <v>0</v>
      </c>
      <c r="V653" s="291"/>
      <c r="X653" s="70" t="str">
        <f t="shared" si="418"/>
        <v>【住宅手当】</v>
      </c>
      <c r="Y653" s="70">
        <f t="shared" si="419"/>
        <v>0.5</v>
      </c>
      <c r="Z653" s="70">
        <f t="shared" si="420"/>
        <v>0</v>
      </c>
      <c r="AA653" s="70">
        <f t="shared" si="421"/>
        <v>0</v>
      </c>
      <c r="AB653" s="77">
        <f t="shared" si="422"/>
        <v>0</v>
      </c>
      <c r="AC653" s="70">
        <f t="shared" si="423"/>
        <v>0</v>
      </c>
      <c r="AD653" s="77">
        <f t="shared" si="424"/>
        <v>0</v>
      </c>
      <c r="AE653" s="70">
        <f t="shared" si="425"/>
        <v>0</v>
      </c>
      <c r="AF653" s="70">
        <f t="shared" si="426"/>
        <v>0</v>
      </c>
      <c r="AG653" s="70">
        <f t="shared" si="427"/>
        <v>0</v>
      </c>
    </row>
    <row r="654" spans="1:33" s="70" customFormat="1" ht="20.5" customHeight="1" x14ac:dyDescent="0.55000000000000004">
      <c r="A654" s="315"/>
      <c r="B654" s="323" t="s">
        <v>101</v>
      </c>
      <c r="C654" s="347" t="str">
        <f>IF('変更シート（２回目）'!D654=0,'変更シート（２回目）'!C654,'変更シート（２回目）'!D654)</f>
        <v/>
      </c>
      <c r="D654" s="329"/>
      <c r="E654" s="90"/>
      <c r="F654" s="102">
        <v>4</v>
      </c>
      <c r="G654" s="104"/>
      <c r="H654" s="105"/>
      <c r="I654" s="106">
        <f t="shared" si="416"/>
        <v>1</v>
      </c>
      <c r="J654" s="118" t="str">
        <f>IF('変更シート（２回目）'!L654="なし",'変更シート（２回目）'!J654,'変更シート（２回目）'!N654)</f>
        <v>【住宅手当】</v>
      </c>
      <c r="K654" s="107">
        <f>'変更シート（２回目）'!T654</f>
        <v>0</v>
      </c>
      <c r="L654" s="300" t="s">
        <v>108</v>
      </c>
      <c r="M654" s="333"/>
      <c r="N654" s="288" t="s">
        <v>20</v>
      </c>
      <c r="O654" s="289"/>
      <c r="P654" s="289"/>
      <c r="Q654" s="289"/>
      <c r="R654" s="289"/>
      <c r="S654" s="290" t="s">
        <v>17</v>
      </c>
      <c r="T654" s="107">
        <f t="shared" si="428"/>
        <v>0</v>
      </c>
      <c r="U654" s="107">
        <f t="shared" si="417"/>
        <v>0</v>
      </c>
      <c r="V654" s="291"/>
      <c r="X654" s="70" t="str">
        <f t="shared" si="418"/>
        <v>【住宅手当】</v>
      </c>
      <c r="Y654" s="70">
        <f t="shared" si="419"/>
        <v>0.5</v>
      </c>
      <c r="Z654" s="70">
        <f t="shared" si="420"/>
        <v>0</v>
      </c>
      <c r="AA654" s="70">
        <f t="shared" si="421"/>
        <v>0</v>
      </c>
      <c r="AB654" s="77">
        <f t="shared" si="422"/>
        <v>0</v>
      </c>
      <c r="AC654" s="70">
        <f t="shared" si="423"/>
        <v>0</v>
      </c>
      <c r="AD654" s="77">
        <f t="shared" si="424"/>
        <v>0</v>
      </c>
      <c r="AE654" s="70">
        <f t="shared" si="425"/>
        <v>0</v>
      </c>
      <c r="AF654" s="70">
        <f t="shared" si="426"/>
        <v>0</v>
      </c>
      <c r="AG654" s="70">
        <f t="shared" si="427"/>
        <v>0</v>
      </c>
    </row>
    <row r="655" spans="1:33" s="70" customFormat="1" ht="20.5" customHeight="1" x14ac:dyDescent="0.55000000000000004">
      <c r="A655" s="315"/>
      <c r="B655" s="324"/>
      <c r="C655" s="348"/>
      <c r="D655" s="330"/>
      <c r="E655" s="89"/>
      <c r="F655" s="102">
        <v>5</v>
      </c>
      <c r="G655" s="104"/>
      <c r="H655" s="105"/>
      <c r="I655" s="106">
        <f t="shared" si="416"/>
        <v>1</v>
      </c>
      <c r="J655" s="118" t="str">
        <f>IF('変更シート（２回目）'!L655="なし",'変更シート（２回目）'!J655,'変更シート（２回目）'!N655)</f>
        <v>【住宅手当】</v>
      </c>
      <c r="K655" s="107">
        <f>'変更シート（２回目）'!T655</f>
        <v>0</v>
      </c>
      <c r="L655" s="300" t="s">
        <v>108</v>
      </c>
      <c r="M655" s="333"/>
      <c r="N655" s="288" t="s">
        <v>20</v>
      </c>
      <c r="O655" s="289"/>
      <c r="P655" s="289"/>
      <c r="Q655" s="289"/>
      <c r="R655" s="289"/>
      <c r="S655" s="290" t="s">
        <v>17</v>
      </c>
      <c r="T655" s="107">
        <f t="shared" si="428"/>
        <v>0</v>
      </c>
      <c r="U655" s="107">
        <f t="shared" si="417"/>
        <v>0</v>
      </c>
      <c r="V655" s="291"/>
      <c r="X655" s="70" t="str">
        <f t="shared" si="418"/>
        <v>【住宅手当】</v>
      </c>
      <c r="Y655" s="70">
        <f t="shared" si="419"/>
        <v>0.5</v>
      </c>
      <c r="Z655" s="70">
        <f t="shared" si="420"/>
        <v>0</v>
      </c>
      <c r="AA655" s="70">
        <f t="shared" si="421"/>
        <v>0</v>
      </c>
      <c r="AB655" s="77">
        <f t="shared" si="422"/>
        <v>0</v>
      </c>
      <c r="AC655" s="70">
        <f t="shared" si="423"/>
        <v>0</v>
      </c>
      <c r="AD655" s="77">
        <f t="shared" si="424"/>
        <v>0</v>
      </c>
      <c r="AE655" s="70">
        <f t="shared" si="425"/>
        <v>0</v>
      </c>
      <c r="AF655" s="70">
        <f t="shared" si="426"/>
        <v>0</v>
      </c>
      <c r="AG655" s="70">
        <f t="shared" si="427"/>
        <v>0</v>
      </c>
    </row>
    <row r="656" spans="1:33" s="70" customFormat="1" ht="20.5" customHeight="1" thickBot="1" x14ac:dyDescent="0.6">
      <c r="A656" s="315"/>
      <c r="B656" s="325"/>
      <c r="C656" s="349"/>
      <c r="D656" s="331"/>
      <c r="E656" s="90"/>
      <c r="F656" s="102">
        <v>6</v>
      </c>
      <c r="G656" s="104"/>
      <c r="H656" s="105"/>
      <c r="I656" s="106">
        <f t="shared" si="416"/>
        <v>1</v>
      </c>
      <c r="J656" s="118" t="str">
        <f>IF('変更シート（２回目）'!L656="なし",'変更シート（２回目）'!J656,'変更シート（２回目）'!N656)</f>
        <v>【住宅手当】</v>
      </c>
      <c r="K656" s="107">
        <f>'変更シート（２回目）'!T656</f>
        <v>0</v>
      </c>
      <c r="L656" s="300" t="s">
        <v>108</v>
      </c>
      <c r="M656" s="333"/>
      <c r="N656" s="288" t="s">
        <v>20</v>
      </c>
      <c r="O656" s="289"/>
      <c r="P656" s="289"/>
      <c r="Q656" s="289"/>
      <c r="R656" s="289"/>
      <c r="S656" s="290" t="s">
        <v>17</v>
      </c>
      <c r="T656" s="107">
        <f t="shared" si="428"/>
        <v>0</v>
      </c>
      <c r="U656" s="107">
        <f t="shared" si="417"/>
        <v>0</v>
      </c>
      <c r="V656" s="291"/>
      <c r="X656" s="70" t="str">
        <f t="shared" si="418"/>
        <v>【住宅手当】</v>
      </c>
      <c r="Y656" s="70">
        <f t="shared" si="419"/>
        <v>0.5</v>
      </c>
      <c r="Z656" s="70">
        <f t="shared" si="420"/>
        <v>0</v>
      </c>
      <c r="AA656" s="70">
        <f t="shared" si="421"/>
        <v>0</v>
      </c>
      <c r="AB656" s="77">
        <f t="shared" si="422"/>
        <v>0</v>
      </c>
      <c r="AC656" s="70">
        <f t="shared" si="423"/>
        <v>0</v>
      </c>
      <c r="AD656" s="77">
        <f t="shared" si="424"/>
        <v>0</v>
      </c>
      <c r="AE656" s="70">
        <f t="shared" si="425"/>
        <v>0</v>
      </c>
      <c r="AF656" s="70">
        <f t="shared" si="426"/>
        <v>0</v>
      </c>
      <c r="AG656" s="70">
        <f t="shared" si="427"/>
        <v>0</v>
      </c>
    </row>
    <row r="657" spans="1:33" s="70" customFormat="1" ht="20.5" customHeight="1" x14ac:dyDescent="0.55000000000000004">
      <c r="A657" s="338"/>
      <c r="B657" s="99"/>
      <c r="C657" s="99"/>
      <c r="D657" s="99"/>
      <c r="E657" s="97"/>
      <c r="F657" s="102">
        <v>7</v>
      </c>
      <c r="G657" s="104"/>
      <c r="H657" s="105"/>
      <c r="I657" s="106">
        <f t="shared" si="416"/>
        <v>1</v>
      </c>
      <c r="J657" s="118" t="str">
        <f>IF('変更シート（２回目）'!L657="なし",'変更シート（２回目）'!J657,'変更シート（２回目）'!N657)</f>
        <v>【住宅手当】</v>
      </c>
      <c r="K657" s="107">
        <f>'変更シート（２回目）'!T657</f>
        <v>0</v>
      </c>
      <c r="L657" s="300" t="s">
        <v>108</v>
      </c>
      <c r="M657" s="333"/>
      <c r="N657" s="288" t="s">
        <v>20</v>
      </c>
      <c r="O657" s="289"/>
      <c r="P657" s="289"/>
      <c r="Q657" s="289"/>
      <c r="R657" s="289"/>
      <c r="S657" s="290" t="s">
        <v>17</v>
      </c>
      <c r="T657" s="107">
        <f t="shared" si="428"/>
        <v>0</v>
      </c>
      <c r="U657" s="107">
        <f t="shared" si="417"/>
        <v>0</v>
      </c>
      <c r="V657" s="291"/>
      <c r="X657" s="70" t="str">
        <f t="shared" si="418"/>
        <v>【住宅手当】</v>
      </c>
      <c r="Y657" s="70">
        <f t="shared" si="419"/>
        <v>0.5</v>
      </c>
      <c r="Z657" s="70">
        <f t="shared" si="420"/>
        <v>0</v>
      </c>
      <c r="AA657" s="70">
        <f t="shared" si="421"/>
        <v>0</v>
      </c>
      <c r="AB657" s="77">
        <f t="shared" si="422"/>
        <v>0</v>
      </c>
      <c r="AC657" s="70">
        <f t="shared" si="423"/>
        <v>0</v>
      </c>
      <c r="AD657" s="77">
        <f t="shared" si="424"/>
        <v>0</v>
      </c>
      <c r="AE657" s="70">
        <f t="shared" si="425"/>
        <v>0</v>
      </c>
      <c r="AF657" s="70">
        <f t="shared" si="426"/>
        <v>0</v>
      </c>
      <c r="AG657" s="70">
        <f t="shared" si="427"/>
        <v>0</v>
      </c>
    </row>
    <row r="658" spans="1:33" s="70" customFormat="1" ht="20.5" customHeight="1" thickBot="1" x14ac:dyDescent="0.6">
      <c r="A658" s="338"/>
      <c r="B658" s="100"/>
      <c r="C658" s="100"/>
      <c r="D658" s="100"/>
      <c r="E658" s="98"/>
      <c r="F658" s="102">
        <v>8</v>
      </c>
      <c r="G658" s="104"/>
      <c r="H658" s="105"/>
      <c r="I658" s="106">
        <f t="shared" si="416"/>
        <v>1</v>
      </c>
      <c r="J658" s="118" t="str">
        <f>IF('変更シート（２回目）'!L658="なし",'変更シート（２回目）'!J658,'変更シート（２回目）'!N658)</f>
        <v>【住宅手当】</v>
      </c>
      <c r="K658" s="107">
        <f>'変更シート（２回目）'!T658</f>
        <v>0</v>
      </c>
      <c r="L658" s="300" t="s">
        <v>108</v>
      </c>
      <c r="M658" s="333"/>
      <c r="N658" s="288" t="s">
        <v>20</v>
      </c>
      <c r="O658" s="289"/>
      <c r="P658" s="289"/>
      <c r="Q658" s="289"/>
      <c r="R658" s="289"/>
      <c r="S658" s="290" t="s">
        <v>17</v>
      </c>
      <c r="T658" s="107">
        <f t="shared" si="428"/>
        <v>0</v>
      </c>
      <c r="U658" s="107">
        <f t="shared" si="417"/>
        <v>0</v>
      </c>
      <c r="V658" s="291"/>
      <c r="X658" s="70" t="str">
        <f t="shared" si="418"/>
        <v>【住宅手当】</v>
      </c>
      <c r="Y658" s="70">
        <f t="shared" si="419"/>
        <v>0.5</v>
      </c>
      <c r="Z658" s="70">
        <f t="shared" si="420"/>
        <v>0</v>
      </c>
      <c r="AA658" s="70">
        <f t="shared" si="421"/>
        <v>0</v>
      </c>
      <c r="AB658" s="77">
        <f t="shared" si="422"/>
        <v>0</v>
      </c>
      <c r="AC658" s="70">
        <f t="shared" si="423"/>
        <v>0</v>
      </c>
      <c r="AD658" s="77">
        <f t="shared" si="424"/>
        <v>0</v>
      </c>
      <c r="AE658" s="70">
        <f t="shared" si="425"/>
        <v>0</v>
      </c>
      <c r="AF658" s="70">
        <f t="shared" si="426"/>
        <v>0</v>
      </c>
      <c r="AG658" s="70">
        <f t="shared" si="427"/>
        <v>0</v>
      </c>
    </row>
    <row r="659" spans="1:33" s="70" customFormat="1" ht="20.5" customHeight="1" thickBot="1" x14ac:dyDescent="0.6">
      <c r="A659" s="315"/>
      <c r="B659" s="172" t="str">
        <f>IF(D652=0,C652,D652)</f>
        <v/>
      </c>
      <c r="C659" s="173" t="s">
        <v>164</v>
      </c>
      <c r="D659" s="174"/>
      <c r="E659" s="89"/>
      <c r="F659" s="102">
        <v>9</v>
      </c>
      <c r="G659" s="104"/>
      <c r="H659" s="105"/>
      <c r="I659" s="106">
        <f t="shared" si="416"/>
        <v>1</v>
      </c>
      <c r="J659" s="118" t="str">
        <f>IF('変更シート（２回目）'!L659="なし",'変更シート（２回目）'!J659,'変更シート（２回目）'!N659)</f>
        <v>【住宅手当】</v>
      </c>
      <c r="K659" s="107">
        <f>'変更シート（２回目）'!T659</f>
        <v>0</v>
      </c>
      <c r="L659" s="300" t="s">
        <v>108</v>
      </c>
      <c r="M659" s="333"/>
      <c r="N659" s="288" t="s">
        <v>20</v>
      </c>
      <c r="O659" s="289"/>
      <c r="P659" s="289"/>
      <c r="Q659" s="289"/>
      <c r="R659" s="289"/>
      <c r="S659" s="290" t="s">
        <v>17</v>
      </c>
      <c r="T659" s="107">
        <f t="shared" si="428"/>
        <v>0</v>
      </c>
      <c r="U659" s="107">
        <f t="shared" si="417"/>
        <v>0</v>
      </c>
      <c r="V659" s="291"/>
      <c r="X659" s="70" t="str">
        <f t="shared" si="418"/>
        <v>【住宅手当】</v>
      </c>
      <c r="Y659" s="70">
        <f t="shared" si="419"/>
        <v>0.5</v>
      </c>
      <c r="Z659" s="70">
        <f t="shared" si="420"/>
        <v>0</v>
      </c>
      <c r="AA659" s="70">
        <f t="shared" si="421"/>
        <v>0</v>
      </c>
      <c r="AB659" s="77">
        <f t="shared" si="422"/>
        <v>0</v>
      </c>
      <c r="AC659" s="70">
        <f t="shared" si="423"/>
        <v>0</v>
      </c>
      <c r="AD659" s="77">
        <f t="shared" si="424"/>
        <v>0</v>
      </c>
      <c r="AE659" s="70">
        <f t="shared" si="425"/>
        <v>0</v>
      </c>
      <c r="AF659" s="70">
        <f t="shared" si="426"/>
        <v>0</v>
      </c>
      <c r="AG659" s="70">
        <f t="shared" si="427"/>
        <v>0</v>
      </c>
    </row>
    <row r="660" spans="1:33" s="70" customFormat="1" ht="20.5" customHeight="1" thickBot="1" x14ac:dyDescent="0.6">
      <c r="A660" s="315"/>
      <c r="B660" s="174" t="s">
        <v>5</v>
      </c>
      <c r="C660" s="175">
        <f>'変更シート（２回目）'!D660</f>
        <v>12</v>
      </c>
      <c r="D660" s="176">
        <f>COUNTIF(X651:X662,"&lt;&gt;【補助対象外】")</f>
        <v>12</v>
      </c>
      <c r="E660" s="90"/>
      <c r="F660" s="102">
        <v>10</v>
      </c>
      <c r="G660" s="104"/>
      <c r="H660" s="105"/>
      <c r="I660" s="106">
        <f t="shared" si="416"/>
        <v>1</v>
      </c>
      <c r="J660" s="118" t="str">
        <f>IF('変更シート（２回目）'!L660="なし",'変更シート（２回目）'!J660,'変更シート（２回目）'!N660)</f>
        <v>【住宅手当】</v>
      </c>
      <c r="K660" s="107">
        <f>'変更シート（２回目）'!T660</f>
        <v>0</v>
      </c>
      <c r="L660" s="300" t="s">
        <v>108</v>
      </c>
      <c r="M660" s="333"/>
      <c r="N660" s="288" t="s">
        <v>20</v>
      </c>
      <c r="O660" s="289"/>
      <c r="P660" s="289"/>
      <c r="Q660" s="289"/>
      <c r="R660" s="289"/>
      <c r="S660" s="290" t="s">
        <v>17</v>
      </c>
      <c r="T660" s="107">
        <f t="shared" si="428"/>
        <v>0</v>
      </c>
      <c r="U660" s="107">
        <f t="shared" si="417"/>
        <v>0</v>
      </c>
      <c r="V660" s="291"/>
      <c r="X660" s="70" t="str">
        <f t="shared" si="418"/>
        <v>【住宅手当】</v>
      </c>
      <c r="Y660" s="70">
        <f t="shared" si="419"/>
        <v>0.5</v>
      </c>
      <c r="Z660" s="70">
        <f t="shared" si="420"/>
        <v>0</v>
      </c>
      <c r="AA660" s="70">
        <f t="shared" si="421"/>
        <v>0</v>
      </c>
      <c r="AB660" s="77">
        <f t="shared" si="422"/>
        <v>0</v>
      </c>
      <c r="AC660" s="70">
        <f t="shared" si="423"/>
        <v>0</v>
      </c>
      <c r="AD660" s="77">
        <f t="shared" si="424"/>
        <v>0</v>
      </c>
      <c r="AE660" s="70">
        <f t="shared" si="425"/>
        <v>0</v>
      </c>
      <c r="AF660" s="70">
        <f t="shared" si="426"/>
        <v>0</v>
      </c>
      <c r="AG660" s="70">
        <f t="shared" si="427"/>
        <v>0</v>
      </c>
    </row>
    <row r="661" spans="1:33" s="70" customFormat="1" ht="20.5" customHeight="1" thickBot="1" x14ac:dyDescent="0.6">
      <c r="A661" s="315"/>
      <c r="B661" s="89" t="s">
        <v>114</v>
      </c>
      <c r="C661" s="182">
        <f>ROUNDDOWN(SUM(K651:K662),-3)</f>
        <v>0</v>
      </c>
      <c r="D661" s="177">
        <f>ROUNDDOWN(SUM(T651:T662),-3)</f>
        <v>0</v>
      </c>
      <c r="E661" s="89"/>
      <c r="F661" s="102">
        <v>11</v>
      </c>
      <c r="G661" s="104"/>
      <c r="H661" s="105"/>
      <c r="I661" s="106">
        <f t="shared" si="416"/>
        <v>1</v>
      </c>
      <c r="J661" s="118" t="str">
        <f>IF('変更シート（２回目）'!L661="なし",'変更シート（２回目）'!J661,'変更シート（２回目）'!N661)</f>
        <v>【住宅手当】</v>
      </c>
      <c r="K661" s="107">
        <f>'変更シート（２回目）'!T661</f>
        <v>0</v>
      </c>
      <c r="L661" s="300" t="s">
        <v>108</v>
      </c>
      <c r="M661" s="333"/>
      <c r="N661" s="288" t="s">
        <v>20</v>
      </c>
      <c r="O661" s="289"/>
      <c r="P661" s="289"/>
      <c r="Q661" s="289"/>
      <c r="R661" s="289"/>
      <c r="S661" s="290" t="s">
        <v>17</v>
      </c>
      <c r="T661" s="107">
        <f t="shared" si="428"/>
        <v>0</v>
      </c>
      <c r="U661" s="107">
        <f t="shared" si="417"/>
        <v>0</v>
      </c>
      <c r="V661" s="291"/>
      <c r="X661" s="70" t="str">
        <f t="shared" si="418"/>
        <v>【住宅手当】</v>
      </c>
      <c r="Y661" s="70">
        <f t="shared" si="419"/>
        <v>0.5</v>
      </c>
      <c r="Z661" s="70">
        <f t="shared" si="420"/>
        <v>0</v>
      </c>
      <c r="AA661" s="70">
        <f t="shared" si="421"/>
        <v>0</v>
      </c>
      <c r="AB661" s="77">
        <f t="shared" si="422"/>
        <v>0</v>
      </c>
      <c r="AC661" s="70">
        <f t="shared" si="423"/>
        <v>0</v>
      </c>
      <c r="AD661" s="77">
        <f t="shared" si="424"/>
        <v>0</v>
      </c>
      <c r="AE661" s="70">
        <f t="shared" si="425"/>
        <v>0</v>
      </c>
      <c r="AF661" s="70">
        <f t="shared" si="426"/>
        <v>0</v>
      </c>
      <c r="AG661" s="70">
        <f t="shared" si="427"/>
        <v>0</v>
      </c>
    </row>
    <row r="662" spans="1:33" s="70" customFormat="1" ht="20.5" customHeight="1" thickBot="1" x14ac:dyDescent="0.6">
      <c r="A662" s="315"/>
      <c r="B662" s="183" t="s">
        <v>115</v>
      </c>
      <c r="C662" s="178"/>
      <c r="D662" s="179">
        <f>D661-C661</f>
        <v>0</v>
      </c>
      <c r="E662" s="90"/>
      <c r="F662" s="108">
        <v>12</v>
      </c>
      <c r="G662" s="109"/>
      <c r="H662" s="110"/>
      <c r="I662" s="111">
        <f t="shared" si="416"/>
        <v>1</v>
      </c>
      <c r="J662" s="120" t="str">
        <f>IF('変更シート（２回目）'!L662="なし",'変更シート（２回目）'!J662,'変更シート（２回目）'!N662)</f>
        <v>【住宅手当】</v>
      </c>
      <c r="K662" s="112">
        <f>'変更シート（２回目）'!T662</f>
        <v>0</v>
      </c>
      <c r="L662" s="303" t="s">
        <v>108</v>
      </c>
      <c r="M662" s="334"/>
      <c r="N662" s="295" t="s">
        <v>20</v>
      </c>
      <c r="O662" s="296"/>
      <c r="P662" s="296"/>
      <c r="Q662" s="296"/>
      <c r="R662" s="296"/>
      <c r="S662" s="297" t="s">
        <v>17</v>
      </c>
      <c r="T662" s="112">
        <f t="shared" si="428"/>
        <v>0</v>
      </c>
      <c r="U662" s="112">
        <f t="shared" si="417"/>
        <v>0</v>
      </c>
      <c r="V662" s="298"/>
      <c r="X662" s="70" t="str">
        <f t="shared" si="418"/>
        <v>【住宅手当】</v>
      </c>
      <c r="Y662" s="70">
        <f t="shared" si="419"/>
        <v>0.5</v>
      </c>
      <c r="Z662" s="70">
        <f t="shared" si="420"/>
        <v>0</v>
      </c>
      <c r="AA662" s="70">
        <f t="shared" si="421"/>
        <v>0</v>
      </c>
      <c r="AB662" s="77">
        <f t="shared" si="422"/>
        <v>0</v>
      </c>
      <c r="AC662" s="70">
        <f t="shared" si="423"/>
        <v>0</v>
      </c>
      <c r="AD662" s="77">
        <f t="shared" si="424"/>
        <v>0</v>
      </c>
      <c r="AE662" s="70">
        <f t="shared" si="425"/>
        <v>0</v>
      </c>
      <c r="AF662" s="70">
        <f t="shared" si="426"/>
        <v>0</v>
      </c>
      <c r="AG662" s="70">
        <f t="shared" si="427"/>
        <v>0</v>
      </c>
    </row>
    <row r="663" spans="1:33" s="70" customFormat="1" ht="3.65" customHeight="1" x14ac:dyDescent="0.55000000000000004">
      <c r="A663" s="147"/>
      <c r="B663" s="91"/>
      <c r="C663" s="71"/>
      <c r="D663" s="151"/>
      <c r="E663" s="92"/>
      <c r="F663" s="71"/>
      <c r="G663" s="93"/>
      <c r="H663" s="93"/>
      <c r="I663" s="94"/>
      <c r="J663" s="156"/>
      <c r="K663" s="95"/>
      <c r="L663" s="156"/>
      <c r="M663" s="157"/>
      <c r="N663" s="267"/>
      <c r="O663" s="268"/>
      <c r="P663" s="268"/>
      <c r="Q663" s="268"/>
      <c r="R663" s="268"/>
      <c r="S663" s="267"/>
      <c r="T663" s="95"/>
      <c r="U663" s="95"/>
      <c r="V663" s="96"/>
      <c r="AB663" s="77"/>
      <c r="AD663" s="77"/>
    </row>
    <row r="664" spans="1:33" s="70" customFormat="1" ht="3.65" customHeight="1" x14ac:dyDescent="0.55000000000000004">
      <c r="A664" s="147"/>
      <c r="B664" s="91"/>
      <c r="C664" s="71"/>
      <c r="D664" s="151"/>
      <c r="E664" s="92"/>
      <c r="F664" s="71"/>
      <c r="G664" s="93"/>
      <c r="H664" s="93"/>
      <c r="I664" s="94"/>
      <c r="J664" s="156"/>
      <c r="K664" s="95"/>
      <c r="L664" s="156"/>
      <c r="M664" s="157"/>
      <c r="N664" s="267"/>
      <c r="O664" s="268"/>
      <c r="P664" s="268"/>
      <c r="Q664" s="268"/>
      <c r="R664" s="268"/>
      <c r="S664" s="267"/>
      <c r="T664" s="95"/>
      <c r="U664" s="95"/>
      <c r="V664" s="96"/>
      <c r="AB664" s="77"/>
      <c r="AD664" s="77"/>
    </row>
    <row r="665" spans="1:33" s="70" customFormat="1" ht="3.65" customHeight="1" thickBot="1" x14ac:dyDescent="0.6">
      <c r="A665" s="147"/>
      <c r="B665" s="91"/>
      <c r="C665" s="71"/>
      <c r="D665" s="151"/>
      <c r="E665" s="92"/>
      <c r="F665" s="71"/>
      <c r="G665" s="93"/>
      <c r="H665" s="93"/>
      <c r="I665" s="94"/>
      <c r="J665" s="156"/>
      <c r="K665" s="95"/>
      <c r="L665" s="156"/>
      <c r="M665" s="157"/>
      <c r="N665" s="267"/>
      <c r="O665" s="268"/>
      <c r="P665" s="268"/>
      <c r="Q665" s="268"/>
      <c r="R665" s="268"/>
      <c r="S665" s="267"/>
      <c r="T665" s="95"/>
      <c r="U665" s="95"/>
      <c r="V665" s="96"/>
      <c r="AB665" s="77"/>
      <c r="AD665" s="77"/>
    </row>
    <row r="666" spans="1:33" s="70" customFormat="1" ht="3.65" customHeight="1" x14ac:dyDescent="0.55000000000000004">
      <c r="A666" s="147"/>
      <c r="B666" s="162"/>
      <c r="C666" s="164"/>
      <c r="D666" s="161"/>
      <c r="E666" s="163"/>
      <c r="F666" s="164"/>
      <c r="G666" s="165"/>
      <c r="H666" s="165"/>
      <c r="I666" s="166"/>
      <c r="J666" s="180"/>
      <c r="K666" s="167"/>
      <c r="L666" s="180"/>
      <c r="M666" s="181"/>
      <c r="N666" s="269"/>
      <c r="O666" s="270"/>
      <c r="P666" s="270"/>
      <c r="Q666" s="270"/>
      <c r="R666" s="270"/>
      <c r="S666" s="269"/>
      <c r="T666" s="167"/>
      <c r="U666" s="167"/>
      <c r="V666" s="168"/>
      <c r="AB666" s="77"/>
      <c r="AD666" s="77"/>
    </row>
    <row r="667" spans="1:33" s="70" customFormat="1" ht="3.65" customHeight="1" x14ac:dyDescent="0.55000000000000004">
      <c r="A667" s="147"/>
      <c r="B667" s="91"/>
      <c r="C667" s="71"/>
      <c r="D667" s="151"/>
      <c r="E667" s="92"/>
      <c r="F667" s="71"/>
      <c r="G667" s="93"/>
      <c r="H667" s="93"/>
      <c r="I667" s="94"/>
      <c r="J667" s="156"/>
      <c r="K667" s="95"/>
      <c r="L667" s="156"/>
      <c r="M667" s="157"/>
      <c r="N667" s="267"/>
      <c r="O667" s="268"/>
      <c r="P667" s="268"/>
      <c r="Q667" s="268"/>
      <c r="R667" s="268"/>
      <c r="S667" s="267"/>
      <c r="T667" s="95"/>
      <c r="U667" s="95"/>
      <c r="V667" s="96"/>
      <c r="AB667" s="77"/>
      <c r="AD667" s="77"/>
    </row>
    <row r="668" spans="1:33" s="70" customFormat="1" ht="3.65" customHeight="1" x14ac:dyDescent="0.55000000000000004">
      <c r="A668" s="147"/>
      <c r="B668" s="91"/>
      <c r="C668" s="71"/>
      <c r="D668" s="151"/>
      <c r="E668" s="92"/>
      <c r="F668" s="71"/>
      <c r="G668" s="93"/>
      <c r="H668" s="93"/>
      <c r="I668" s="94"/>
      <c r="J668" s="156"/>
      <c r="K668" s="95"/>
      <c r="L668" s="156"/>
      <c r="M668" s="157"/>
      <c r="N668" s="267"/>
      <c r="O668" s="268"/>
      <c r="P668" s="268"/>
      <c r="Q668" s="268"/>
      <c r="R668" s="268"/>
      <c r="S668" s="267"/>
      <c r="T668" s="95"/>
      <c r="U668" s="95"/>
      <c r="V668" s="96"/>
      <c r="AB668" s="77"/>
      <c r="AD668" s="77"/>
    </row>
    <row r="669" spans="1:33" ht="20" thickBot="1" x14ac:dyDescent="0.5">
      <c r="B669" s="6"/>
      <c r="C669" s="6"/>
      <c r="D669" s="122" t="str">
        <f>'変更シート（２回目）'!D669</f>
        <v>34人目</v>
      </c>
      <c r="E669" s="6"/>
      <c r="F669" s="6"/>
      <c r="N669" s="155"/>
      <c r="O669" s="154"/>
      <c r="P669" s="154"/>
      <c r="Q669" s="154"/>
      <c r="R669" s="154"/>
      <c r="S669" s="154"/>
      <c r="T669" s="154"/>
      <c r="U669" s="154"/>
      <c r="V669" s="155"/>
    </row>
    <row r="670" spans="1:33" s="70" customFormat="1" ht="48" customHeight="1" thickBot="1" x14ac:dyDescent="0.6">
      <c r="A670" s="78"/>
      <c r="B670" s="83" t="s">
        <v>94</v>
      </c>
      <c r="C670" s="83" t="s">
        <v>105</v>
      </c>
      <c r="D670" s="114" t="s">
        <v>107</v>
      </c>
      <c r="E670" s="88"/>
      <c r="F670" s="83" t="s">
        <v>93</v>
      </c>
      <c r="G670" s="84" t="s">
        <v>66</v>
      </c>
      <c r="H670" s="84" t="s">
        <v>67</v>
      </c>
      <c r="I670" s="81" t="s">
        <v>73</v>
      </c>
      <c r="J670" s="116" t="s">
        <v>173</v>
      </c>
      <c r="K670" s="116" t="s">
        <v>171</v>
      </c>
      <c r="L670" s="116" t="s">
        <v>109</v>
      </c>
      <c r="M670" s="116"/>
      <c r="N670" s="84" t="s">
        <v>75</v>
      </c>
      <c r="O670" s="84" t="s">
        <v>69</v>
      </c>
      <c r="P670" s="84" t="s">
        <v>68</v>
      </c>
      <c r="Q670" s="84" t="s">
        <v>70</v>
      </c>
      <c r="R670" s="84" t="s">
        <v>71</v>
      </c>
      <c r="S670" s="84" t="s">
        <v>15</v>
      </c>
      <c r="T670" s="121" t="s">
        <v>113</v>
      </c>
      <c r="U670" s="80" t="s">
        <v>74</v>
      </c>
      <c r="V670" s="69" t="s">
        <v>116</v>
      </c>
      <c r="Y670" s="70" t="s">
        <v>54</v>
      </c>
      <c r="Z670" s="70" t="s">
        <v>79</v>
      </c>
      <c r="AA670" s="70" t="s">
        <v>56</v>
      </c>
      <c r="AB670" s="70" t="s">
        <v>57</v>
      </c>
      <c r="AC670" s="71" t="s">
        <v>58</v>
      </c>
      <c r="AD670" s="70" t="s">
        <v>59</v>
      </c>
      <c r="AE670" s="70" t="s">
        <v>60</v>
      </c>
      <c r="AF670" s="70" t="s">
        <v>61</v>
      </c>
      <c r="AG670" s="70" t="s">
        <v>62</v>
      </c>
    </row>
    <row r="671" spans="1:33" s="70" customFormat="1" ht="20.5" customHeight="1" x14ac:dyDescent="0.55000000000000004">
      <c r="A671" s="315"/>
      <c r="B671" s="72" t="s">
        <v>96</v>
      </c>
      <c r="C671" s="184" t="str">
        <f>IF('変更シート（２回目）'!D671=0,'変更シート（２回目）'!C671,'変更シート（２回目）'!D671)</f>
        <v/>
      </c>
      <c r="D671" s="304"/>
      <c r="E671" s="89"/>
      <c r="F671" s="87">
        <v>1</v>
      </c>
      <c r="G671" s="73"/>
      <c r="H671" s="74"/>
      <c r="I671" s="75">
        <f t="shared" ref="I671:I682" si="429">IF(H671-G671+1&lt;10,IF(H671-G671+1&gt;0,H671-G671+1,"✕"),"✕")</f>
        <v>1</v>
      </c>
      <c r="J671" s="119" t="str">
        <f>IF('変更シート（２回目）'!L671="なし",'変更シート（２回目）'!J671,'変更シート（２回目）'!N671)</f>
        <v>【住宅手当】</v>
      </c>
      <c r="K671" s="117">
        <f>'変更シート（２回目）'!T671</f>
        <v>0</v>
      </c>
      <c r="L671" s="300" t="s">
        <v>108</v>
      </c>
      <c r="M671" s="332" t="s">
        <v>110</v>
      </c>
      <c r="N671" s="283" t="s">
        <v>20</v>
      </c>
      <c r="O671" s="284"/>
      <c r="P671" s="284"/>
      <c r="Q671" s="284"/>
      <c r="R671" s="284"/>
      <c r="S671" s="285" t="s">
        <v>17</v>
      </c>
      <c r="T671" s="76">
        <f>IF(L671="【あり】",IF(N671="【住宅手当】",AC671,IF(N671="【宿舎借上げ】",AG671,0)),K671)</f>
        <v>0</v>
      </c>
      <c r="U671" s="76">
        <f t="shared" ref="U671:U682" si="430">I671*T671</f>
        <v>0</v>
      </c>
      <c r="V671" s="286"/>
      <c r="X671" s="70" t="str">
        <f t="shared" ref="X671:X682" si="431">IF(L671="【あり】",N671,J671)</f>
        <v>【住宅手当】</v>
      </c>
      <c r="Y671" s="70">
        <f t="shared" ref="Y671:Y682" si="432">IF(S671="標準エリア",1/2,(IF(S671="加算エリア",2/3,0)))</f>
        <v>0.5</v>
      </c>
      <c r="Z671" s="70">
        <f t="shared" ref="Z671:Z682" si="433">P671*Y671</f>
        <v>0</v>
      </c>
      <c r="AA671" s="70">
        <f t="shared" ref="AA671:AA682" si="434">IF(Z671&gt;=(IF(S671="標準エリア",10000,IF(S671="加算エリア",14000,0))),IF(S671="標準エリア",10000,IF(S671="加算エリア",14000,0)),Z671)</f>
        <v>0</v>
      </c>
      <c r="AB671" s="77">
        <f t="shared" ref="AB671:AB682" si="435">O671-P671</f>
        <v>0</v>
      </c>
      <c r="AC671" s="70">
        <f t="shared" ref="AC671:AC682" si="436">IF(AA671&gt;=AB671,AB671,AA671)</f>
        <v>0</v>
      </c>
      <c r="AD671" s="77">
        <f t="shared" ref="AD671:AD682" si="437">Q671-R671</f>
        <v>0</v>
      </c>
      <c r="AE671" s="70">
        <f t="shared" ref="AE671:AE682" si="438">AD671*Y671</f>
        <v>0</v>
      </c>
      <c r="AF671" s="70">
        <f t="shared" ref="AF671:AF682" si="439">IF(AE671&gt;=(IF(S671="標準エリア",10000,14000)),(IF(S671="標準エリア",10000,14000)),AE671)</f>
        <v>0</v>
      </c>
      <c r="AG671" s="70">
        <f t="shared" ref="AG671:AG682" si="440">IF(AF671&gt;=R671,R671,AF671)</f>
        <v>0</v>
      </c>
    </row>
    <row r="672" spans="1:33" s="70" customFormat="1" ht="20.5" customHeight="1" x14ac:dyDescent="0.55000000000000004">
      <c r="A672" s="315"/>
      <c r="B672" s="101" t="s">
        <v>97</v>
      </c>
      <c r="C672" s="102" t="str">
        <f>IF('変更シート（２回目）'!D672=0,'変更シート（２回目）'!C672,'変更シート（２回目）'!D672)</f>
        <v/>
      </c>
      <c r="D672" s="301"/>
      <c r="E672" s="90"/>
      <c r="F672" s="102">
        <v>2</v>
      </c>
      <c r="G672" s="104"/>
      <c r="H672" s="105"/>
      <c r="I672" s="106">
        <f t="shared" si="429"/>
        <v>1</v>
      </c>
      <c r="J672" s="118" t="str">
        <f>IF('変更シート（２回目）'!L672="なし",'変更シート（２回目）'!J672,'変更シート（２回目）'!N672)</f>
        <v>【住宅手当】</v>
      </c>
      <c r="K672" s="107">
        <f>'変更シート（２回目）'!T672</f>
        <v>0</v>
      </c>
      <c r="L672" s="300" t="s">
        <v>108</v>
      </c>
      <c r="M672" s="333"/>
      <c r="N672" s="288" t="s">
        <v>20</v>
      </c>
      <c r="O672" s="289"/>
      <c r="P672" s="289"/>
      <c r="Q672" s="289"/>
      <c r="R672" s="289"/>
      <c r="S672" s="290" t="s">
        <v>17</v>
      </c>
      <c r="T672" s="107">
        <f>IF(L672="【あり】",IF(N672="【住宅手当】",AC672,IF(N672="【宿舎借上げ】",AG672,0)),K672)</f>
        <v>0</v>
      </c>
      <c r="U672" s="107">
        <f t="shared" si="430"/>
        <v>0</v>
      </c>
      <c r="V672" s="291"/>
      <c r="X672" s="70" t="str">
        <f t="shared" si="431"/>
        <v>【住宅手当】</v>
      </c>
      <c r="Y672" s="70">
        <f t="shared" si="432"/>
        <v>0.5</v>
      </c>
      <c r="Z672" s="70">
        <f t="shared" si="433"/>
        <v>0</v>
      </c>
      <c r="AA672" s="70">
        <f t="shared" si="434"/>
        <v>0</v>
      </c>
      <c r="AB672" s="77">
        <f t="shared" si="435"/>
        <v>0</v>
      </c>
      <c r="AC672" s="70">
        <f t="shared" si="436"/>
        <v>0</v>
      </c>
      <c r="AD672" s="77">
        <f t="shared" si="437"/>
        <v>0</v>
      </c>
      <c r="AE672" s="70">
        <f t="shared" si="438"/>
        <v>0</v>
      </c>
      <c r="AF672" s="70">
        <f t="shared" si="439"/>
        <v>0</v>
      </c>
      <c r="AG672" s="70">
        <f t="shared" si="440"/>
        <v>0</v>
      </c>
    </row>
    <row r="673" spans="1:33" s="70" customFormat="1" ht="20.5" customHeight="1" x14ac:dyDescent="0.55000000000000004">
      <c r="A673" s="315"/>
      <c r="B673" s="101" t="s">
        <v>106</v>
      </c>
      <c r="C673" s="103" t="str">
        <f>IF('変更シート（２回目）'!D673=0,'変更シート（２回目）'!C673,'変更シート（２回目）'!D673)</f>
        <v/>
      </c>
      <c r="D673" s="301"/>
      <c r="E673" s="89"/>
      <c r="F673" s="102">
        <v>3</v>
      </c>
      <c r="G673" s="104"/>
      <c r="H673" s="105"/>
      <c r="I673" s="106">
        <f t="shared" si="429"/>
        <v>1</v>
      </c>
      <c r="J673" s="118" t="str">
        <f>IF('変更シート（２回目）'!L673="なし",'変更シート（２回目）'!J673,'変更シート（２回目）'!N673)</f>
        <v>【住宅手当】</v>
      </c>
      <c r="K673" s="107">
        <f>'変更シート（２回目）'!T673</f>
        <v>0</v>
      </c>
      <c r="L673" s="300" t="s">
        <v>108</v>
      </c>
      <c r="M673" s="333"/>
      <c r="N673" s="288" t="s">
        <v>20</v>
      </c>
      <c r="O673" s="289"/>
      <c r="P673" s="289"/>
      <c r="Q673" s="289"/>
      <c r="R673" s="289"/>
      <c r="S673" s="290" t="s">
        <v>17</v>
      </c>
      <c r="T673" s="107">
        <f t="shared" ref="T673:T682" si="441">IF(L673="【あり】",IF(N673="【住宅手当】",AC673,IF(N673="【宿舎借上げ】",AG673,0)),K673)</f>
        <v>0</v>
      </c>
      <c r="U673" s="107">
        <f t="shared" si="430"/>
        <v>0</v>
      </c>
      <c r="V673" s="291"/>
      <c r="X673" s="70" t="str">
        <f t="shared" si="431"/>
        <v>【住宅手当】</v>
      </c>
      <c r="Y673" s="70">
        <f t="shared" si="432"/>
        <v>0.5</v>
      </c>
      <c r="Z673" s="70">
        <f t="shared" si="433"/>
        <v>0</v>
      </c>
      <c r="AA673" s="70">
        <f t="shared" si="434"/>
        <v>0</v>
      </c>
      <c r="AB673" s="77">
        <f t="shared" si="435"/>
        <v>0</v>
      </c>
      <c r="AC673" s="70">
        <f t="shared" si="436"/>
        <v>0</v>
      </c>
      <c r="AD673" s="77">
        <f t="shared" si="437"/>
        <v>0</v>
      </c>
      <c r="AE673" s="70">
        <f t="shared" si="438"/>
        <v>0</v>
      </c>
      <c r="AF673" s="70">
        <f t="shared" si="439"/>
        <v>0</v>
      </c>
      <c r="AG673" s="70">
        <f t="shared" si="440"/>
        <v>0</v>
      </c>
    </row>
    <row r="674" spans="1:33" s="70" customFormat="1" ht="20.5" customHeight="1" x14ac:dyDescent="0.55000000000000004">
      <c r="A674" s="315"/>
      <c r="B674" s="323" t="s">
        <v>101</v>
      </c>
      <c r="C674" s="347" t="str">
        <f>IF('変更シート（２回目）'!D674=0,'変更シート（２回目）'!C674,'変更シート（２回目）'!D674)</f>
        <v/>
      </c>
      <c r="D674" s="329"/>
      <c r="E674" s="90"/>
      <c r="F674" s="102">
        <v>4</v>
      </c>
      <c r="G674" s="104"/>
      <c r="H674" s="105"/>
      <c r="I674" s="106">
        <f t="shared" si="429"/>
        <v>1</v>
      </c>
      <c r="J674" s="118" t="str">
        <f>IF('変更シート（２回目）'!L674="なし",'変更シート（２回目）'!J674,'変更シート（２回目）'!N674)</f>
        <v>【住宅手当】</v>
      </c>
      <c r="K674" s="107">
        <f>'変更シート（２回目）'!T674</f>
        <v>0</v>
      </c>
      <c r="L674" s="300" t="s">
        <v>108</v>
      </c>
      <c r="M674" s="333"/>
      <c r="N674" s="288" t="s">
        <v>20</v>
      </c>
      <c r="O674" s="289"/>
      <c r="P674" s="289"/>
      <c r="Q674" s="289"/>
      <c r="R674" s="289"/>
      <c r="S674" s="290" t="s">
        <v>17</v>
      </c>
      <c r="T674" s="107">
        <f t="shared" si="441"/>
        <v>0</v>
      </c>
      <c r="U674" s="107">
        <f t="shared" si="430"/>
        <v>0</v>
      </c>
      <c r="V674" s="291"/>
      <c r="X674" s="70" t="str">
        <f t="shared" si="431"/>
        <v>【住宅手当】</v>
      </c>
      <c r="Y674" s="70">
        <f t="shared" si="432"/>
        <v>0.5</v>
      </c>
      <c r="Z674" s="70">
        <f t="shared" si="433"/>
        <v>0</v>
      </c>
      <c r="AA674" s="70">
        <f t="shared" si="434"/>
        <v>0</v>
      </c>
      <c r="AB674" s="77">
        <f t="shared" si="435"/>
        <v>0</v>
      </c>
      <c r="AC674" s="70">
        <f t="shared" si="436"/>
        <v>0</v>
      </c>
      <c r="AD674" s="77">
        <f t="shared" si="437"/>
        <v>0</v>
      </c>
      <c r="AE674" s="70">
        <f t="shared" si="438"/>
        <v>0</v>
      </c>
      <c r="AF674" s="70">
        <f t="shared" si="439"/>
        <v>0</v>
      </c>
      <c r="AG674" s="70">
        <f t="shared" si="440"/>
        <v>0</v>
      </c>
    </row>
    <row r="675" spans="1:33" s="70" customFormat="1" ht="20.5" customHeight="1" x14ac:dyDescent="0.55000000000000004">
      <c r="A675" s="315"/>
      <c r="B675" s="324"/>
      <c r="C675" s="348"/>
      <c r="D675" s="330"/>
      <c r="E675" s="89"/>
      <c r="F675" s="102">
        <v>5</v>
      </c>
      <c r="G675" s="104"/>
      <c r="H675" s="105"/>
      <c r="I675" s="106">
        <f t="shared" si="429"/>
        <v>1</v>
      </c>
      <c r="J675" s="118" t="str">
        <f>IF('変更シート（２回目）'!L675="なし",'変更シート（２回目）'!J675,'変更シート（２回目）'!N675)</f>
        <v>【住宅手当】</v>
      </c>
      <c r="K675" s="107">
        <f>'変更シート（２回目）'!T675</f>
        <v>0</v>
      </c>
      <c r="L675" s="300" t="s">
        <v>108</v>
      </c>
      <c r="M675" s="333"/>
      <c r="N675" s="288" t="s">
        <v>20</v>
      </c>
      <c r="O675" s="289"/>
      <c r="P675" s="289"/>
      <c r="Q675" s="289"/>
      <c r="R675" s="289"/>
      <c r="S675" s="290" t="s">
        <v>17</v>
      </c>
      <c r="T675" s="107">
        <f t="shared" si="441"/>
        <v>0</v>
      </c>
      <c r="U675" s="107">
        <f t="shared" si="430"/>
        <v>0</v>
      </c>
      <c r="V675" s="291"/>
      <c r="X675" s="70" t="str">
        <f t="shared" si="431"/>
        <v>【住宅手当】</v>
      </c>
      <c r="Y675" s="70">
        <f t="shared" si="432"/>
        <v>0.5</v>
      </c>
      <c r="Z675" s="70">
        <f t="shared" si="433"/>
        <v>0</v>
      </c>
      <c r="AA675" s="70">
        <f t="shared" si="434"/>
        <v>0</v>
      </c>
      <c r="AB675" s="77">
        <f t="shared" si="435"/>
        <v>0</v>
      </c>
      <c r="AC675" s="70">
        <f t="shared" si="436"/>
        <v>0</v>
      </c>
      <c r="AD675" s="77">
        <f t="shared" si="437"/>
        <v>0</v>
      </c>
      <c r="AE675" s="70">
        <f t="shared" si="438"/>
        <v>0</v>
      </c>
      <c r="AF675" s="70">
        <f t="shared" si="439"/>
        <v>0</v>
      </c>
      <c r="AG675" s="70">
        <f t="shared" si="440"/>
        <v>0</v>
      </c>
    </row>
    <row r="676" spans="1:33" s="70" customFormat="1" ht="20.5" customHeight="1" thickBot="1" x14ac:dyDescent="0.6">
      <c r="A676" s="315"/>
      <c r="B676" s="325"/>
      <c r="C676" s="349"/>
      <c r="D676" s="331"/>
      <c r="E676" s="90"/>
      <c r="F676" s="102">
        <v>6</v>
      </c>
      <c r="G676" s="104"/>
      <c r="H676" s="105"/>
      <c r="I676" s="106">
        <f t="shared" si="429"/>
        <v>1</v>
      </c>
      <c r="J676" s="118" t="str">
        <f>IF('変更シート（２回目）'!L676="なし",'変更シート（２回目）'!J676,'変更シート（２回目）'!N676)</f>
        <v>【住宅手当】</v>
      </c>
      <c r="K676" s="107">
        <f>'変更シート（２回目）'!T676</f>
        <v>0</v>
      </c>
      <c r="L676" s="300" t="s">
        <v>108</v>
      </c>
      <c r="M676" s="333"/>
      <c r="N676" s="288" t="s">
        <v>20</v>
      </c>
      <c r="O676" s="289"/>
      <c r="P676" s="289"/>
      <c r="Q676" s="289"/>
      <c r="R676" s="289"/>
      <c r="S676" s="290" t="s">
        <v>17</v>
      </c>
      <c r="T676" s="107">
        <f t="shared" si="441"/>
        <v>0</v>
      </c>
      <c r="U676" s="107">
        <f t="shared" si="430"/>
        <v>0</v>
      </c>
      <c r="V676" s="291"/>
      <c r="X676" s="70" t="str">
        <f t="shared" si="431"/>
        <v>【住宅手当】</v>
      </c>
      <c r="Y676" s="70">
        <f t="shared" si="432"/>
        <v>0.5</v>
      </c>
      <c r="Z676" s="70">
        <f t="shared" si="433"/>
        <v>0</v>
      </c>
      <c r="AA676" s="70">
        <f t="shared" si="434"/>
        <v>0</v>
      </c>
      <c r="AB676" s="77">
        <f t="shared" si="435"/>
        <v>0</v>
      </c>
      <c r="AC676" s="70">
        <f t="shared" si="436"/>
        <v>0</v>
      </c>
      <c r="AD676" s="77">
        <f t="shared" si="437"/>
        <v>0</v>
      </c>
      <c r="AE676" s="70">
        <f t="shared" si="438"/>
        <v>0</v>
      </c>
      <c r="AF676" s="70">
        <f t="shared" si="439"/>
        <v>0</v>
      </c>
      <c r="AG676" s="70">
        <f t="shared" si="440"/>
        <v>0</v>
      </c>
    </row>
    <row r="677" spans="1:33" s="70" customFormat="1" ht="20.5" customHeight="1" x14ac:dyDescent="0.55000000000000004">
      <c r="A677" s="338"/>
      <c r="B677" s="99"/>
      <c r="C677" s="99"/>
      <c r="D677" s="99"/>
      <c r="E677" s="97"/>
      <c r="F677" s="102">
        <v>7</v>
      </c>
      <c r="G677" s="104"/>
      <c r="H677" s="105"/>
      <c r="I677" s="106">
        <f t="shared" si="429"/>
        <v>1</v>
      </c>
      <c r="J677" s="118" t="str">
        <f>IF('変更シート（２回目）'!L677="なし",'変更シート（２回目）'!J677,'変更シート（２回目）'!N677)</f>
        <v>【住宅手当】</v>
      </c>
      <c r="K677" s="107">
        <f>'変更シート（２回目）'!T677</f>
        <v>0</v>
      </c>
      <c r="L677" s="300" t="s">
        <v>108</v>
      </c>
      <c r="M677" s="333"/>
      <c r="N677" s="288" t="s">
        <v>20</v>
      </c>
      <c r="O677" s="289"/>
      <c r="P677" s="289"/>
      <c r="Q677" s="289"/>
      <c r="R677" s="289"/>
      <c r="S677" s="290" t="s">
        <v>17</v>
      </c>
      <c r="T677" s="107">
        <f t="shared" si="441"/>
        <v>0</v>
      </c>
      <c r="U677" s="107">
        <f t="shared" si="430"/>
        <v>0</v>
      </c>
      <c r="V677" s="291"/>
      <c r="X677" s="70" t="str">
        <f t="shared" si="431"/>
        <v>【住宅手当】</v>
      </c>
      <c r="Y677" s="70">
        <f t="shared" si="432"/>
        <v>0.5</v>
      </c>
      <c r="Z677" s="70">
        <f t="shared" si="433"/>
        <v>0</v>
      </c>
      <c r="AA677" s="70">
        <f t="shared" si="434"/>
        <v>0</v>
      </c>
      <c r="AB677" s="77">
        <f t="shared" si="435"/>
        <v>0</v>
      </c>
      <c r="AC677" s="70">
        <f t="shared" si="436"/>
        <v>0</v>
      </c>
      <c r="AD677" s="77">
        <f t="shared" si="437"/>
        <v>0</v>
      </c>
      <c r="AE677" s="70">
        <f t="shared" si="438"/>
        <v>0</v>
      </c>
      <c r="AF677" s="70">
        <f t="shared" si="439"/>
        <v>0</v>
      </c>
      <c r="AG677" s="70">
        <f t="shared" si="440"/>
        <v>0</v>
      </c>
    </row>
    <row r="678" spans="1:33" s="70" customFormat="1" ht="20.5" customHeight="1" thickBot="1" x14ac:dyDescent="0.6">
      <c r="A678" s="338"/>
      <c r="B678" s="100"/>
      <c r="C678" s="100"/>
      <c r="D678" s="100"/>
      <c r="E678" s="98"/>
      <c r="F678" s="102">
        <v>8</v>
      </c>
      <c r="G678" s="104"/>
      <c r="H678" s="105"/>
      <c r="I678" s="106">
        <f t="shared" si="429"/>
        <v>1</v>
      </c>
      <c r="J678" s="118" t="str">
        <f>IF('変更シート（２回目）'!L678="なし",'変更シート（２回目）'!J678,'変更シート（２回目）'!N678)</f>
        <v>【住宅手当】</v>
      </c>
      <c r="K678" s="107">
        <f>'変更シート（２回目）'!T678</f>
        <v>0</v>
      </c>
      <c r="L678" s="300" t="s">
        <v>108</v>
      </c>
      <c r="M678" s="333"/>
      <c r="N678" s="288" t="s">
        <v>20</v>
      </c>
      <c r="O678" s="289"/>
      <c r="P678" s="289"/>
      <c r="Q678" s="289"/>
      <c r="R678" s="289"/>
      <c r="S678" s="290" t="s">
        <v>17</v>
      </c>
      <c r="T678" s="107">
        <f t="shared" si="441"/>
        <v>0</v>
      </c>
      <c r="U678" s="107">
        <f t="shared" si="430"/>
        <v>0</v>
      </c>
      <c r="V678" s="291"/>
      <c r="X678" s="70" t="str">
        <f t="shared" si="431"/>
        <v>【住宅手当】</v>
      </c>
      <c r="Y678" s="70">
        <f t="shared" si="432"/>
        <v>0.5</v>
      </c>
      <c r="Z678" s="70">
        <f t="shared" si="433"/>
        <v>0</v>
      </c>
      <c r="AA678" s="70">
        <f t="shared" si="434"/>
        <v>0</v>
      </c>
      <c r="AB678" s="77">
        <f t="shared" si="435"/>
        <v>0</v>
      </c>
      <c r="AC678" s="70">
        <f t="shared" si="436"/>
        <v>0</v>
      </c>
      <c r="AD678" s="77">
        <f t="shared" si="437"/>
        <v>0</v>
      </c>
      <c r="AE678" s="70">
        <f t="shared" si="438"/>
        <v>0</v>
      </c>
      <c r="AF678" s="70">
        <f t="shared" si="439"/>
        <v>0</v>
      </c>
      <c r="AG678" s="70">
        <f t="shared" si="440"/>
        <v>0</v>
      </c>
    </row>
    <row r="679" spans="1:33" s="70" customFormat="1" ht="20.5" customHeight="1" thickBot="1" x14ac:dyDescent="0.6">
      <c r="A679" s="315"/>
      <c r="B679" s="172" t="str">
        <f>IF(D672=0,C672,D672)</f>
        <v/>
      </c>
      <c r="C679" s="173" t="s">
        <v>164</v>
      </c>
      <c r="D679" s="174"/>
      <c r="E679" s="89"/>
      <c r="F679" s="102">
        <v>9</v>
      </c>
      <c r="G679" s="104"/>
      <c r="H679" s="105"/>
      <c r="I679" s="106">
        <f t="shared" si="429"/>
        <v>1</v>
      </c>
      <c r="J679" s="118" t="str">
        <f>IF('変更シート（２回目）'!L679="なし",'変更シート（２回目）'!J679,'変更シート（２回目）'!N679)</f>
        <v>【住宅手当】</v>
      </c>
      <c r="K679" s="107">
        <f>'変更シート（２回目）'!T679</f>
        <v>0</v>
      </c>
      <c r="L679" s="300" t="s">
        <v>108</v>
      </c>
      <c r="M679" s="333"/>
      <c r="N679" s="288" t="s">
        <v>20</v>
      </c>
      <c r="O679" s="289"/>
      <c r="P679" s="289"/>
      <c r="Q679" s="289"/>
      <c r="R679" s="289"/>
      <c r="S679" s="290" t="s">
        <v>17</v>
      </c>
      <c r="T679" s="107">
        <f t="shared" si="441"/>
        <v>0</v>
      </c>
      <c r="U679" s="107">
        <f t="shared" si="430"/>
        <v>0</v>
      </c>
      <c r="V679" s="291"/>
      <c r="X679" s="70" t="str">
        <f t="shared" si="431"/>
        <v>【住宅手当】</v>
      </c>
      <c r="Y679" s="70">
        <f t="shared" si="432"/>
        <v>0.5</v>
      </c>
      <c r="Z679" s="70">
        <f t="shared" si="433"/>
        <v>0</v>
      </c>
      <c r="AA679" s="70">
        <f t="shared" si="434"/>
        <v>0</v>
      </c>
      <c r="AB679" s="77">
        <f t="shared" si="435"/>
        <v>0</v>
      </c>
      <c r="AC679" s="70">
        <f t="shared" si="436"/>
        <v>0</v>
      </c>
      <c r="AD679" s="77">
        <f t="shared" si="437"/>
        <v>0</v>
      </c>
      <c r="AE679" s="70">
        <f t="shared" si="438"/>
        <v>0</v>
      </c>
      <c r="AF679" s="70">
        <f t="shared" si="439"/>
        <v>0</v>
      </c>
      <c r="AG679" s="70">
        <f t="shared" si="440"/>
        <v>0</v>
      </c>
    </row>
    <row r="680" spans="1:33" s="70" customFormat="1" ht="20.5" customHeight="1" thickBot="1" x14ac:dyDescent="0.6">
      <c r="A680" s="315"/>
      <c r="B680" s="174" t="s">
        <v>5</v>
      </c>
      <c r="C680" s="175">
        <f>'変更シート（２回目）'!D680</f>
        <v>12</v>
      </c>
      <c r="D680" s="176">
        <f>COUNTIF(X671:X682,"&lt;&gt;【補助対象外】")</f>
        <v>12</v>
      </c>
      <c r="E680" s="90"/>
      <c r="F680" s="102">
        <v>10</v>
      </c>
      <c r="G680" s="104"/>
      <c r="H680" s="105"/>
      <c r="I680" s="106">
        <f t="shared" si="429"/>
        <v>1</v>
      </c>
      <c r="J680" s="118" t="str">
        <f>IF('変更シート（２回目）'!L680="なし",'変更シート（２回目）'!J680,'変更シート（２回目）'!N680)</f>
        <v>【住宅手当】</v>
      </c>
      <c r="K680" s="107">
        <f>'変更シート（２回目）'!T680</f>
        <v>0</v>
      </c>
      <c r="L680" s="300" t="s">
        <v>108</v>
      </c>
      <c r="M680" s="333"/>
      <c r="N680" s="288" t="s">
        <v>20</v>
      </c>
      <c r="O680" s="289"/>
      <c r="P680" s="289"/>
      <c r="Q680" s="289"/>
      <c r="R680" s="289"/>
      <c r="S680" s="290" t="s">
        <v>17</v>
      </c>
      <c r="T680" s="107">
        <f t="shared" si="441"/>
        <v>0</v>
      </c>
      <c r="U680" s="107">
        <f t="shared" si="430"/>
        <v>0</v>
      </c>
      <c r="V680" s="291"/>
      <c r="X680" s="70" t="str">
        <f t="shared" si="431"/>
        <v>【住宅手当】</v>
      </c>
      <c r="Y680" s="70">
        <f t="shared" si="432"/>
        <v>0.5</v>
      </c>
      <c r="Z680" s="70">
        <f t="shared" si="433"/>
        <v>0</v>
      </c>
      <c r="AA680" s="70">
        <f t="shared" si="434"/>
        <v>0</v>
      </c>
      <c r="AB680" s="77">
        <f t="shared" si="435"/>
        <v>0</v>
      </c>
      <c r="AC680" s="70">
        <f t="shared" si="436"/>
        <v>0</v>
      </c>
      <c r="AD680" s="77">
        <f t="shared" si="437"/>
        <v>0</v>
      </c>
      <c r="AE680" s="70">
        <f t="shared" si="438"/>
        <v>0</v>
      </c>
      <c r="AF680" s="70">
        <f t="shared" si="439"/>
        <v>0</v>
      </c>
      <c r="AG680" s="70">
        <f t="shared" si="440"/>
        <v>0</v>
      </c>
    </row>
    <row r="681" spans="1:33" s="70" customFormat="1" ht="20.5" customHeight="1" thickBot="1" x14ac:dyDescent="0.6">
      <c r="A681" s="315"/>
      <c r="B681" s="89" t="s">
        <v>114</v>
      </c>
      <c r="C681" s="182">
        <f>ROUNDDOWN(SUM(K671:K682),-3)</f>
        <v>0</v>
      </c>
      <c r="D681" s="177">
        <f>ROUNDDOWN(SUM(T671:T682),-3)</f>
        <v>0</v>
      </c>
      <c r="E681" s="89"/>
      <c r="F681" s="102">
        <v>11</v>
      </c>
      <c r="G681" s="104"/>
      <c r="H681" s="105"/>
      <c r="I681" s="106">
        <f t="shared" si="429"/>
        <v>1</v>
      </c>
      <c r="J681" s="118" t="str">
        <f>IF('変更シート（２回目）'!L681="なし",'変更シート（２回目）'!J681,'変更シート（２回目）'!N681)</f>
        <v>【住宅手当】</v>
      </c>
      <c r="K681" s="107">
        <f>'変更シート（２回目）'!T681</f>
        <v>0</v>
      </c>
      <c r="L681" s="300" t="s">
        <v>108</v>
      </c>
      <c r="M681" s="333"/>
      <c r="N681" s="288" t="s">
        <v>20</v>
      </c>
      <c r="O681" s="289"/>
      <c r="P681" s="289"/>
      <c r="Q681" s="289"/>
      <c r="R681" s="289"/>
      <c r="S681" s="290" t="s">
        <v>17</v>
      </c>
      <c r="T681" s="107">
        <f t="shared" si="441"/>
        <v>0</v>
      </c>
      <c r="U681" s="107">
        <f t="shared" si="430"/>
        <v>0</v>
      </c>
      <c r="V681" s="291"/>
      <c r="X681" s="70" t="str">
        <f t="shared" si="431"/>
        <v>【住宅手当】</v>
      </c>
      <c r="Y681" s="70">
        <f t="shared" si="432"/>
        <v>0.5</v>
      </c>
      <c r="Z681" s="70">
        <f t="shared" si="433"/>
        <v>0</v>
      </c>
      <c r="AA681" s="70">
        <f t="shared" si="434"/>
        <v>0</v>
      </c>
      <c r="AB681" s="77">
        <f t="shared" si="435"/>
        <v>0</v>
      </c>
      <c r="AC681" s="70">
        <f t="shared" si="436"/>
        <v>0</v>
      </c>
      <c r="AD681" s="77">
        <f t="shared" si="437"/>
        <v>0</v>
      </c>
      <c r="AE681" s="70">
        <f t="shared" si="438"/>
        <v>0</v>
      </c>
      <c r="AF681" s="70">
        <f t="shared" si="439"/>
        <v>0</v>
      </c>
      <c r="AG681" s="70">
        <f t="shared" si="440"/>
        <v>0</v>
      </c>
    </row>
    <row r="682" spans="1:33" s="70" customFormat="1" ht="20.5" customHeight="1" thickBot="1" x14ac:dyDescent="0.6">
      <c r="A682" s="315"/>
      <c r="B682" s="183" t="s">
        <v>115</v>
      </c>
      <c r="C682" s="178"/>
      <c r="D682" s="179">
        <f>D681-C681</f>
        <v>0</v>
      </c>
      <c r="E682" s="90"/>
      <c r="F682" s="108">
        <v>12</v>
      </c>
      <c r="G682" s="109"/>
      <c r="H682" s="110"/>
      <c r="I682" s="111">
        <f t="shared" si="429"/>
        <v>1</v>
      </c>
      <c r="J682" s="120" t="str">
        <f>IF('変更シート（２回目）'!L682="なし",'変更シート（２回目）'!J682,'変更シート（２回目）'!N682)</f>
        <v>【住宅手当】</v>
      </c>
      <c r="K682" s="112">
        <f>'変更シート（２回目）'!T682</f>
        <v>0</v>
      </c>
      <c r="L682" s="303" t="s">
        <v>108</v>
      </c>
      <c r="M682" s="334"/>
      <c r="N682" s="295" t="s">
        <v>20</v>
      </c>
      <c r="O682" s="296"/>
      <c r="P682" s="296"/>
      <c r="Q682" s="296"/>
      <c r="R682" s="296"/>
      <c r="S682" s="297" t="s">
        <v>17</v>
      </c>
      <c r="T682" s="112">
        <f t="shared" si="441"/>
        <v>0</v>
      </c>
      <c r="U682" s="112">
        <f t="shared" si="430"/>
        <v>0</v>
      </c>
      <c r="V682" s="298"/>
      <c r="X682" s="70" t="str">
        <f t="shared" si="431"/>
        <v>【住宅手当】</v>
      </c>
      <c r="Y682" s="70">
        <f t="shared" si="432"/>
        <v>0.5</v>
      </c>
      <c r="Z682" s="70">
        <f t="shared" si="433"/>
        <v>0</v>
      </c>
      <c r="AA682" s="70">
        <f t="shared" si="434"/>
        <v>0</v>
      </c>
      <c r="AB682" s="77">
        <f t="shared" si="435"/>
        <v>0</v>
      </c>
      <c r="AC682" s="70">
        <f t="shared" si="436"/>
        <v>0</v>
      </c>
      <c r="AD682" s="77">
        <f t="shared" si="437"/>
        <v>0</v>
      </c>
      <c r="AE682" s="70">
        <f t="shared" si="438"/>
        <v>0</v>
      </c>
      <c r="AF682" s="70">
        <f t="shared" si="439"/>
        <v>0</v>
      </c>
      <c r="AG682" s="70">
        <f t="shared" si="440"/>
        <v>0</v>
      </c>
    </row>
    <row r="683" spans="1:33" s="70" customFormat="1" ht="3.65" customHeight="1" x14ac:dyDescent="0.55000000000000004">
      <c r="A683" s="147"/>
      <c r="B683" s="91"/>
      <c r="C683" s="71"/>
      <c r="D683" s="151"/>
      <c r="E683" s="92"/>
      <c r="F683" s="71"/>
      <c r="G683" s="93"/>
      <c r="H683" s="93"/>
      <c r="I683" s="94"/>
      <c r="J683" s="156"/>
      <c r="K683" s="95"/>
      <c r="L683" s="156"/>
      <c r="M683" s="157"/>
      <c r="N683" s="267"/>
      <c r="O683" s="268"/>
      <c r="P683" s="268"/>
      <c r="Q683" s="268"/>
      <c r="R683" s="268"/>
      <c r="S683" s="267"/>
      <c r="T683" s="95"/>
      <c r="U683" s="95"/>
      <c r="V683" s="96"/>
      <c r="AB683" s="77"/>
      <c r="AD683" s="77"/>
    </row>
    <row r="684" spans="1:33" s="70" customFormat="1" ht="3.65" customHeight="1" x14ac:dyDescent="0.55000000000000004">
      <c r="A684" s="147"/>
      <c r="B684" s="91"/>
      <c r="C684" s="71"/>
      <c r="D684" s="151"/>
      <c r="E684" s="92"/>
      <c r="F684" s="71"/>
      <c r="G684" s="93"/>
      <c r="H684" s="93"/>
      <c r="I684" s="94"/>
      <c r="J684" s="156"/>
      <c r="K684" s="95"/>
      <c r="L684" s="156"/>
      <c r="M684" s="157"/>
      <c r="N684" s="267"/>
      <c r="O684" s="268"/>
      <c r="P684" s="268"/>
      <c r="Q684" s="268"/>
      <c r="R684" s="268"/>
      <c r="S684" s="267"/>
      <c r="T684" s="95"/>
      <c r="U684" s="95"/>
      <c r="V684" s="96"/>
      <c r="AB684" s="77"/>
      <c r="AD684" s="77"/>
    </row>
    <row r="685" spans="1:33" s="70" customFormat="1" ht="3.65" customHeight="1" thickBot="1" x14ac:dyDescent="0.6">
      <c r="A685" s="147"/>
      <c r="B685" s="91"/>
      <c r="C685" s="71"/>
      <c r="D685" s="151"/>
      <c r="E685" s="92"/>
      <c r="F685" s="71"/>
      <c r="G685" s="93"/>
      <c r="H685" s="93"/>
      <c r="I685" s="94"/>
      <c r="J685" s="156"/>
      <c r="K685" s="95"/>
      <c r="L685" s="156"/>
      <c r="M685" s="157"/>
      <c r="N685" s="267"/>
      <c r="O685" s="268"/>
      <c r="P685" s="268"/>
      <c r="Q685" s="268"/>
      <c r="R685" s="268"/>
      <c r="S685" s="267"/>
      <c r="T685" s="95"/>
      <c r="U685" s="95"/>
      <c r="V685" s="96"/>
      <c r="AB685" s="77"/>
      <c r="AD685" s="77"/>
    </row>
    <row r="686" spans="1:33" s="70" customFormat="1" ht="3.65" customHeight="1" x14ac:dyDescent="0.55000000000000004">
      <c r="A686" s="147"/>
      <c r="B686" s="162"/>
      <c r="C686" s="164"/>
      <c r="D686" s="161"/>
      <c r="E686" s="163"/>
      <c r="F686" s="164"/>
      <c r="G686" s="165"/>
      <c r="H686" s="165"/>
      <c r="I686" s="166"/>
      <c r="J686" s="180"/>
      <c r="K686" s="167"/>
      <c r="L686" s="180"/>
      <c r="M686" s="181"/>
      <c r="N686" s="269"/>
      <c r="O686" s="270"/>
      <c r="P686" s="270"/>
      <c r="Q686" s="270"/>
      <c r="R686" s="270"/>
      <c r="S686" s="269"/>
      <c r="T686" s="167"/>
      <c r="U686" s="167"/>
      <c r="V686" s="168"/>
      <c r="AB686" s="77"/>
      <c r="AD686" s="77"/>
    </row>
    <row r="687" spans="1:33" s="70" customFormat="1" ht="3.65" customHeight="1" x14ac:dyDescent="0.55000000000000004">
      <c r="A687" s="147"/>
      <c r="B687" s="91"/>
      <c r="C687" s="71"/>
      <c r="D687" s="151"/>
      <c r="E687" s="92"/>
      <c r="F687" s="71"/>
      <c r="G687" s="93"/>
      <c r="H687" s="93"/>
      <c r="I687" s="94"/>
      <c r="J687" s="156"/>
      <c r="K687" s="95"/>
      <c r="L687" s="156"/>
      <c r="M687" s="157"/>
      <c r="N687" s="267"/>
      <c r="O687" s="268"/>
      <c r="P687" s="268"/>
      <c r="Q687" s="268"/>
      <c r="R687" s="268"/>
      <c r="S687" s="267"/>
      <c r="T687" s="95"/>
      <c r="U687" s="95"/>
      <c r="V687" s="96"/>
      <c r="AB687" s="77"/>
      <c r="AD687" s="77"/>
    </row>
    <row r="688" spans="1:33" s="70" customFormat="1" ht="3.65" customHeight="1" x14ac:dyDescent="0.55000000000000004">
      <c r="A688" s="147"/>
      <c r="B688" s="91"/>
      <c r="C688" s="71"/>
      <c r="D688" s="151"/>
      <c r="E688" s="92"/>
      <c r="F688" s="71"/>
      <c r="G688" s="93"/>
      <c r="H688" s="93"/>
      <c r="I688" s="94"/>
      <c r="J688" s="156"/>
      <c r="K688" s="95"/>
      <c r="L688" s="156"/>
      <c r="M688" s="157"/>
      <c r="N688" s="267"/>
      <c r="O688" s="268"/>
      <c r="P688" s="268"/>
      <c r="Q688" s="268"/>
      <c r="R688" s="268"/>
      <c r="S688" s="267"/>
      <c r="T688" s="95"/>
      <c r="U688" s="95"/>
      <c r="V688" s="96"/>
      <c r="AB688" s="77"/>
      <c r="AD688" s="77"/>
    </row>
    <row r="689" spans="1:33" ht="20" thickBot="1" x14ac:dyDescent="0.5">
      <c r="B689" s="6"/>
      <c r="C689" s="6"/>
      <c r="D689" s="122" t="str">
        <f>'変更シート（２回目）'!D689</f>
        <v>35人目</v>
      </c>
      <c r="E689" s="6"/>
      <c r="F689" s="6"/>
      <c r="N689" s="155"/>
      <c r="O689" s="154"/>
      <c r="P689" s="154"/>
      <c r="Q689" s="154"/>
      <c r="R689" s="154"/>
      <c r="S689" s="154"/>
      <c r="T689" s="154"/>
      <c r="U689" s="154"/>
      <c r="V689" s="155"/>
    </row>
    <row r="690" spans="1:33" s="70" customFormat="1" ht="48" customHeight="1" thickBot="1" x14ac:dyDescent="0.6">
      <c r="A690" s="78"/>
      <c r="B690" s="83" t="s">
        <v>94</v>
      </c>
      <c r="C690" s="83" t="s">
        <v>105</v>
      </c>
      <c r="D690" s="114" t="s">
        <v>107</v>
      </c>
      <c r="E690" s="88"/>
      <c r="F690" s="83" t="s">
        <v>93</v>
      </c>
      <c r="G690" s="84" t="s">
        <v>66</v>
      </c>
      <c r="H690" s="84" t="s">
        <v>67</v>
      </c>
      <c r="I690" s="81" t="s">
        <v>73</v>
      </c>
      <c r="J690" s="116" t="s">
        <v>173</v>
      </c>
      <c r="K690" s="116" t="s">
        <v>171</v>
      </c>
      <c r="L690" s="116" t="s">
        <v>109</v>
      </c>
      <c r="M690" s="116"/>
      <c r="N690" s="84" t="s">
        <v>75</v>
      </c>
      <c r="O690" s="84" t="s">
        <v>69</v>
      </c>
      <c r="P690" s="84" t="s">
        <v>68</v>
      </c>
      <c r="Q690" s="84" t="s">
        <v>70</v>
      </c>
      <c r="R690" s="84" t="s">
        <v>71</v>
      </c>
      <c r="S690" s="84" t="s">
        <v>15</v>
      </c>
      <c r="T690" s="121" t="s">
        <v>113</v>
      </c>
      <c r="U690" s="80" t="s">
        <v>74</v>
      </c>
      <c r="V690" s="69" t="s">
        <v>116</v>
      </c>
      <c r="Y690" s="70" t="s">
        <v>54</v>
      </c>
      <c r="Z690" s="70" t="s">
        <v>79</v>
      </c>
      <c r="AA690" s="70" t="s">
        <v>56</v>
      </c>
      <c r="AB690" s="70" t="s">
        <v>57</v>
      </c>
      <c r="AC690" s="71" t="s">
        <v>58</v>
      </c>
      <c r="AD690" s="70" t="s">
        <v>59</v>
      </c>
      <c r="AE690" s="70" t="s">
        <v>60</v>
      </c>
      <c r="AF690" s="70" t="s">
        <v>61</v>
      </c>
      <c r="AG690" s="70" t="s">
        <v>62</v>
      </c>
    </row>
    <row r="691" spans="1:33" s="70" customFormat="1" ht="20.5" customHeight="1" x14ac:dyDescent="0.55000000000000004">
      <c r="A691" s="315"/>
      <c r="B691" s="72" t="s">
        <v>96</v>
      </c>
      <c r="C691" s="184" t="str">
        <f>IF('変更シート（２回目）'!D691=0,'変更シート（２回目）'!C691,'変更シート（２回目）'!D691)</f>
        <v/>
      </c>
      <c r="D691" s="304"/>
      <c r="E691" s="89"/>
      <c r="F691" s="87">
        <v>1</v>
      </c>
      <c r="G691" s="73"/>
      <c r="H691" s="74"/>
      <c r="I691" s="75">
        <f t="shared" ref="I691:I702" si="442">IF(H691-G691+1&lt;10,IF(H691-G691+1&gt;0,H691-G691+1,"✕"),"✕")</f>
        <v>1</v>
      </c>
      <c r="J691" s="119" t="str">
        <f>IF('変更シート（２回目）'!L691="なし",'変更シート（２回目）'!J691,'変更シート（２回目）'!N691)</f>
        <v>【住宅手当】</v>
      </c>
      <c r="K691" s="117">
        <f>'変更シート（２回目）'!T691</f>
        <v>0</v>
      </c>
      <c r="L691" s="300" t="s">
        <v>108</v>
      </c>
      <c r="M691" s="332" t="s">
        <v>110</v>
      </c>
      <c r="N691" s="283" t="s">
        <v>20</v>
      </c>
      <c r="O691" s="284"/>
      <c r="P691" s="284"/>
      <c r="Q691" s="284"/>
      <c r="R691" s="284"/>
      <c r="S691" s="285" t="s">
        <v>17</v>
      </c>
      <c r="T691" s="76">
        <f>IF(L691="【あり】",IF(N691="【住宅手当】",AC691,IF(N691="【宿舎借上げ】",AG691,0)),K691)</f>
        <v>0</v>
      </c>
      <c r="U691" s="76">
        <f t="shared" ref="U691:U702" si="443">I691*T691</f>
        <v>0</v>
      </c>
      <c r="V691" s="286"/>
      <c r="X691" s="70" t="str">
        <f t="shared" ref="X691:X702" si="444">IF(L691="【あり】",N691,J691)</f>
        <v>【住宅手当】</v>
      </c>
      <c r="Y691" s="70">
        <f t="shared" ref="Y691:Y702" si="445">IF(S691="標準エリア",1/2,(IF(S691="加算エリア",2/3,0)))</f>
        <v>0.5</v>
      </c>
      <c r="Z691" s="70">
        <f t="shared" ref="Z691:Z702" si="446">P691*Y691</f>
        <v>0</v>
      </c>
      <c r="AA691" s="70">
        <f t="shared" ref="AA691:AA702" si="447">IF(Z691&gt;=(IF(S691="標準エリア",10000,IF(S691="加算エリア",14000,0))),IF(S691="標準エリア",10000,IF(S691="加算エリア",14000,0)),Z691)</f>
        <v>0</v>
      </c>
      <c r="AB691" s="77">
        <f t="shared" ref="AB691:AB702" si="448">O691-P691</f>
        <v>0</v>
      </c>
      <c r="AC691" s="70">
        <f t="shared" ref="AC691:AC702" si="449">IF(AA691&gt;=AB691,AB691,AA691)</f>
        <v>0</v>
      </c>
      <c r="AD691" s="77">
        <f t="shared" ref="AD691:AD702" si="450">Q691-R691</f>
        <v>0</v>
      </c>
      <c r="AE691" s="70">
        <f t="shared" ref="AE691:AE702" si="451">AD691*Y691</f>
        <v>0</v>
      </c>
      <c r="AF691" s="70">
        <f t="shared" ref="AF691:AF702" si="452">IF(AE691&gt;=(IF(S691="標準エリア",10000,14000)),(IF(S691="標準エリア",10000,14000)),AE691)</f>
        <v>0</v>
      </c>
      <c r="AG691" s="70">
        <f t="shared" ref="AG691:AG702" si="453">IF(AF691&gt;=R691,R691,AF691)</f>
        <v>0</v>
      </c>
    </row>
    <row r="692" spans="1:33" s="70" customFormat="1" ht="20.5" customHeight="1" x14ac:dyDescent="0.55000000000000004">
      <c r="A692" s="315"/>
      <c r="B692" s="101" t="s">
        <v>97</v>
      </c>
      <c r="C692" s="102" t="str">
        <f>IF('変更シート（２回目）'!D692=0,'変更シート（２回目）'!C692,'変更シート（２回目）'!D692)</f>
        <v/>
      </c>
      <c r="D692" s="301"/>
      <c r="E692" s="90"/>
      <c r="F692" s="102">
        <v>2</v>
      </c>
      <c r="G692" s="104"/>
      <c r="H692" s="105"/>
      <c r="I692" s="106">
        <f t="shared" si="442"/>
        <v>1</v>
      </c>
      <c r="J692" s="118" t="str">
        <f>IF('変更シート（２回目）'!L692="なし",'変更シート（２回目）'!J692,'変更シート（２回目）'!N692)</f>
        <v>【住宅手当】</v>
      </c>
      <c r="K692" s="107">
        <f>'変更シート（２回目）'!T692</f>
        <v>0</v>
      </c>
      <c r="L692" s="300" t="s">
        <v>108</v>
      </c>
      <c r="M692" s="333"/>
      <c r="N692" s="288" t="s">
        <v>20</v>
      </c>
      <c r="O692" s="289"/>
      <c r="P692" s="289"/>
      <c r="Q692" s="289"/>
      <c r="R692" s="289"/>
      <c r="S692" s="290" t="s">
        <v>17</v>
      </c>
      <c r="T692" s="107">
        <f>IF(L692="【あり】",IF(N692="【住宅手当】",AC692,IF(N692="【宿舎借上げ】",AG692,0)),K692)</f>
        <v>0</v>
      </c>
      <c r="U692" s="107">
        <f t="shared" si="443"/>
        <v>0</v>
      </c>
      <c r="V692" s="291"/>
      <c r="X692" s="70" t="str">
        <f t="shared" si="444"/>
        <v>【住宅手当】</v>
      </c>
      <c r="Y692" s="70">
        <f t="shared" si="445"/>
        <v>0.5</v>
      </c>
      <c r="Z692" s="70">
        <f t="shared" si="446"/>
        <v>0</v>
      </c>
      <c r="AA692" s="70">
        <f t="shared" si="447"/>
        <v>0</v>
      </c>
      <c r="AB692" s="77">
        <f t="shared" si="448"/>
        <v>0</v>
      </c>
      <c r="AC692" s="70">
        <f t="shared" si="449"/>
        <v>0</v>
      </c>
      <c r="AD692" s="77">
        <f t="shared" si="450"/>
        <v>0</v>
      </c>
      <c r="AE692" s="70">
        <f t="shared" si="451"/>
        <v>0</v>
      </c>
      <c r="AF692" s="70">
        <f t="shared" si="452"/>
        <v>0</v>
      </c>
      <c r="AG692" s="70">
        <f t="shared" si="453"/>
        <v>0</v>
      </c>
    </row>
    <row r="693" spans="1:33" s="70" customFormat="1" ht="20.5" customHeight="1" x14ac:dyDescent="0.55000000000000004">
      <c r="A693" s="315"/>
      <c r="B693" s="101" t="s">
        <v>106</v>
      </c>
      <c r="C693" s="103" t="str">
        <f>IF('変更シート（２回目）'!D693=0,'変更シート（２回目）'!C693,'変更シート（２回目）'!D693)</f>
        <v/>
      </c>
      <c r="D693" s="301"/>
      <c r="E693" s="89"/>
      <c r="F693" s="102">
        <v>3</v>
      </c>
      <c r="G693" s="104"/>
      <c r="H693" s="105"/>
      <c r="I693" s="106">
        <f t="shared" si="442"/>
        <v>1</v>
      </c>
      <c r="J693" s="118" t="str">
        <f>IF('変更シート（２回目）'!L693="なし",'変更シート（２回目）'!J693,'変更シート（２回目）'!N693)</f>
        <v>【住宅手当】</v>
      </c>
      <c r="K693" s="107">
        <f>'変更シート（２回目）'!T693</f>
        <v>0</v>
      </c>
      <c r="L693" s="300" t="s">
        <v>108</v>
      </c>
      <c r="M693" s="333"/>
      <c r="N693" s="288" t="s">
        <v>20</v>
      </c>
      <c r="O693" s="289"/>
      <c r="P693" s="289"/>
      <c r="Q693" s="289"/>
      <c r="R693" s="289"/>
      <c r="S693" s="290" t="s">
        <v>17</v>
      </c>
      <c r="T693" s="107">
        <f t="shared" ref="T693:T702" si="454">IF(L693="【あり】",IF(N693="【住宅手当】",AC693,IF(N693="【宿舎借上げ】",AG693,0)),K693)</f>
        <v>0</v>
      </c>
      <c r="U693" s="107">
        <f t="shared" si="443"/>
        <v>0</v>
      </c>
      <c r="V693" s="291"/>
      <c r="X693" s="70" t="str">
        <f t="shared" si="444"/>
        <v>【住宅手当】</v>
      </c>
      <c r="Y693" s="70">
        <f t="shared" si="445"/>
        <v>0.5</v>
      </c>
      <c r="Z693" s="70">
        <f t="shared" si="446"/>
        <v>0</v>
      </c>
      <c r="AA693" s="70">
        <f t="shared" si="447"/>
        <v>0</v>
      </c>
      <c r="AB693" s="77">
        <f t="shared" si="448"/>
        <v>0</v>
      </c>
      <c r="AC693" s="70">
        <f t="shared" si="449"/>
        <v>0</v>
      </c>
      <c r="AD693" s="77">
        <f t="shared" si="450"/>
        <v>0</v>
      </c>
      <c r="AE693" s="70">
        <f t="shared" si="451"/>
        <v>0</v>
      </c>
      <c r="AF693" s="70">
        <f t="shared" si="452"/>
        <v>0</v>
      </c>
      <c r="AG693" s="70">
        <f t="shared" si="453"/>
        <v>0</v>
      </c>
    </row>
    <row r="694" spans="1:33" s="70" customFormat="1" ht="20.5" customHeight="1" x14ac:dyDescent="0.55000000000000004">
      <c r="A694" s="315"/>
      <c r="B694" s="323" t="s">
        <v>101</v>
      </c>
      <c r="C694" s="347" t="str">
        <f>IF('変更シート（２回目）'!D694=0,'変更シート（２回目）'!C694,'変更シート（２回目）'!D694)</f>
        <v/>
      </c>
      <c r="D694" s="329"/>
      <c r="E694" s="90"/>
      <c r="F694" s="102">
        <v>4</v>
      </c>
      <c r="G694" s="104"/>
      <c r="H694" s="105"/>
      <c r="I694" s="106">
        <f t="shared" si="442"/>
        <v>1</v>
      </c>
      <c r="J694" s="118" t="str">
        <f>IF('変更シート（２回目）'!L694="なし",'変更シート（２回目）'!J694,'変更シート（２回目）'!N694)</f>
        <v>【住宅手当】</v>
      </c>
      <c r="K694" s="107">
        <f>'変更シート（２回目）'!T694</f>
        <v>0</v>
      </c>
      <c r="L694" s="300" t="s">
        <v>108</v>
      </c>
      <c r="M694" s="333"/>
      <c r="N694" s="288" t="s">
        <v>20</v>
      </c>
      <c r="O694" s="289"/>
      <c r="P694" s="289"/>
      <c r="Q694" s="289"/>
      <c r="R694" s="289"/>
      <c r="S694" s="290" t="s">
        <v>17</v>
      </c>
      <c r="T694" s="107">
        <f t="shared" si="454"/>
        <v>0</v>
      </c>
      <c r="U694" s="107">
        <f t="shared" si="443"/>
        <v>0</v>
      </c>
      <c r="V694" s="291"/>
      <c r="X694" s="70" t="str">
        <f t="shared" si="444"/>
        <v>【住宅手当】</v>
      </c>
      <c r="Y694" s="70">
        <f t="shared" si="445"/>
        <v>0.5</v>
      </c>
      <c r="Z694" s="70">
        <f t="shared" si="446"/>
        <v>0</v>
      </c>
      <c r="AA694" s="70">
        <f t="shared" si="447"/>
        <v>0</v>
      </c>
      <c r="AB694" s="77">
        <f t="shared" si="448"/>
        <v>0</v>
      </c>
      <c r="AC694" s="70">
        <f t="shared" si="449"/>
        <v>0</v>
      </c>
      <c r="AD694" s="77">
        <f t="shared" si="450"/>
        <v>0</v>
      </c>
      <c r="AE694" s="70">
        <f t="shared" si="451"/>
        <v>0</v>
      </c>
      <c r="AF694" s="70">
        <f t="shared" si="452"/>
        <v>0</v>
      </c>
      <c r="AG694" s="70">
        <f t="shared" si="453"/>
        <v>0</v>
      </c>
    </row>
    <row r="695" spans="1:33" s="70" customFormat="1" ht="20.5" customHeight="1" x14ac:dyDescent="0.55000000000000004">
      <c r="A695" s="315"/>
      <c r="B695" s="324"/>
      <c r="C695" s="348"/>
      <c r="D695" s="330"/>
      <c r="E695" s="89"/>
      <c r="F695" s="102">
        <v>5</v>
      </c>
      <c r="G695" s="104"/>
      <c r="H695" s="105"/>
      <c r="I695" s="106">
        <f t="shared" si="442"/>
        <v>1</v>
      </c>
      <c r="J695" s="118" t="str">
        <f>IF('変更シート（２回目）'!L695="なし",'変更シート（２回目）'!J695,'変更シート（２回目）'!N695)</f>
        <v>【住宅手当】</v>
      </c>
      <c r="K695" s="107">
        <f>'変更シート（２回目）'!T695</f>
        <v>0</v>
      </c>
      <c r="L695" s="300" t="s">
        <v>108</v>
      </c>
      <c r="M695" s="333"/>
      <c r="N695" s="288" t="s">
        <v>20</v>
      </c>
      <c r="O695" s="289"/>
      <c r="P695" s="289"/>
      <c r="Q695" s="289"/>
      <c r="R695" s="289"/>
      <c r="S695" s="290" t="s">
        <v>17</v>
      </c>
      <c r="T695" s="107">
        <f t="shared" si="454"/>
        <v>0</v>
      </c>
      <c r="U695" s="107">
        <f t="shared" si="443"/>
        <v>0</v>
      </c>
      <c r="V695" s="291"/>
      <c r="X695" s="70" t="str">
        <f t="shared" si="444"/>
        <v>【住宅手当】</v>
      </c>
      <c r="Y695" s="70">
        <f t="shared" si="445"/>
        <v>0.5</v>
      </c>
      <c r="Z695" s="70">
        <f t="shared" si="446"/>
        <v>0</v>
      </c>
      <c r="AA695" s="70">
        <f t="shared" si="447"/>
        <v>0</v>
      </c>
      <c r="AB695" s="77">
        <f t="shared" si="448"/>
        <v>0</v>
      </c>
      <c r="AC695" s="70">
        <f t="shared" si="449"/>
        <v>0</v>
      </c>
      <c r="AD695" s="77">
        <f t="shared" si="450"/>
        <v>0</v>
      </c>
      <c r="AE695" s="70">
        <f t="shared" si="451"/>
        <v>0</v>
      </c>
      <c r="AF695" s="70">
        <f t="shared" si="452"/>
        <v>0</v>
      </c>
      <c r="AG695" s="70">
        <f t="shared" si="453"/>
        <v>0</v>
      </c>
    </row>
    <row r="696" spans="1:33" s="70" customFormat="1" ht="20.5" customHeight="1" thickBot="1" x14ac:dyDescent="0.6">
      <c r="A696" s="315"/>
      <c r="B696" s="325"/>
      <c r="C696" s="349"/>
      <c r="D696" s="331"/>
      <c r="E696" s="90"/>
      <c r="F696" s="102">
        <v>6</v>
      </c>
      <c r="G696" s="104"/>
      <c r="H696" s="105"/>
      <c r="I696" s="106">
        <f t="shared" si="442"/>
        <v>1</v>
      </c>
      <c r="J696" s="118" t="str">
        <f>IF('変更シート（２回目）'!L696="なし",'変更シート（２回目）'!J696,'変更シート（２回目）'!N696)</f>
        <v>【住宅手当】</v>
      </c>
      <c r="K696" s="107">
        <f>'変更シート（２回目）'!T696</f>
        <v>0</v>
      </c>
      <c r="L696" s="300" t="s">
        <v>108</v>
      </c>
      <c r="M696" s="333"/>
      <c r="N696" s="288" t="s">
        <v>20</v>
      </c>
      <c r="O696" s="289"/>
      <c r="P696" s="289"/>
      <c r="Q696" s="289"/>
      <c r="R696" s="289"/>
      <c r="S696" s="290" t="s">
        <v>17</v>
      </c>
      <c r="T696" s="107">
        <f t="shared" si="454"/>
        <v>0</v>
      </c>
      <c r="U696" s="107">
        <f t="shared" si="443"/>
        <v>0</v>
      </c>
      <c r="V696" s="291"/>
      <c r="X696" s="70" t="str">
        <f t="shared" si="444"/>
        <v>【住宅手当】</v>
      </c>
      <c r="Y696" s="70">
        <f t="shared" si="445"/>
        <v>0.5</v>
      </c>
      <c r="Z696" s="70">
        <f t="shared" si="446"/>
        <v>0</v>
      </c>
      <c r="AA696" s="70">
        <f t="shared" si="447"/>
        <v>0</v>
      </c>
      <c r="AB696" s="77">
        <f t="shared" si="448"/>
        <v>0</v>
      </c>
      <c r="AC696" s="70">
        <f t="shared" si="449"/>
        <v>0</v>
      </c>
      <c r="AD696" s="77">
        <f t="shared" si="450"/>
        <v>0</v>
      </c>
      <c r="AE696" s="70">
        <f t="shared" si="451"/>
        <v>0</v>
      </c>
      <c r="AF696" s="70">
        <f t="shared" si="452"/>
        <v>0</v>
      </c>
      <c r="AG696" s="70">
        <f t="shared" si="453"/>
        <v>0</v>
      </c>
    </row>
    <row r="697" spans="1:33" s="70" customFormat="1" ht="20.5" customHeight="1" x14ac:dyDescent="0.55000000000000004">
      <c r="A697" s="338"/>
      <c r="B697" s="99"/>
      <c r="C697" s="99"/>
      <c r="D697" s="99"/>
      <c r="E697" s="97"/>
      <c r="F697" s="102">
        <v>7</v>
      </c>
      <c r="G697" s="104"/>
      <c r="H697" s="105"/>
      <c r="I697" s="106">
        <f t="shared" si="442"/>
        <v>1</v>
      </c>
      <c r="J697" s="118" t="str">
        <f>IF('変更シート（２回目）'!L697="なし",'変更シート（２回目）'!J697,'変更シート（２回目）'!N697)</f>
        <v>【住宅手当】</v>
      </c>
      <c r="K697" s="107">
        <f>'変更シート（２回目）'!T697</f>
        <v>0</v>
      </c>
      <c r="L697" s="300" t="s">
        <v>108</v>
      </c>
      <c r="M697" s="333"/>
      <c r="N697" s="288" t="s">
        <v>20</v>
      </c>
      <c r="O697" s="289"/>
      <c r="P697" s="289"/>
      <c r="Q697" s="289"/>
      <c r="R697" s="289"/>
      <c r="S697" s="290" t="s">
        <v>17</v>
      </c>
      <c r="T697" s="107">
        <f t="shared" si="454"/>
        <v>0</v>
      </c>
      <c r="U697" s="107">
        <f t="shared" si="443"/>
        <v>0</v>
      </c>
      <c r="V697" s="291"/>
      <c r="X697" s="70" t="str">
        <f t="shared" si="444"/>
        <v>【住宅手当】</v>
      </c>
      <c r="Y697" s="70">
        <f t="shared" si="445"/>
        <v>0.5</v>
      </c>
      <c r="Z697" s="70">
        <f t="shared" si="446"/>
        <v>0</v>
      </c>
      <c r="AA697" s="70">
        <f t="shared" si="447"/>
        <v>0</v>
      </c>
      <c r="AB697" s="77">
        <f t="shared" si="448"/>
        <v>0</v>
      </c>
      <c r="AC697" s="70">
        <f t="shared" si="449"/>
        <v>0</v>
      </c>
      <c r="AD697" s="77">
        <f t="shared" si="450"/>
        <v>0</v>
      </c>
      <c r="AE697" s="70">
        <f t="shared" si="451"/>
        <v>0</v>
      </c>
      <c r="AF697" s="70">
        <f t="shared" si="452"/>
        <v>0</v>
      </c>
      <c r="AG697" s="70">
        <f t="shared" si="453"/>
        <v>0</v>
      </c>
    </row>
    <row r="698" spans="1:33" s="70" customFormat="1" ht="20.5" customHeight="1" thickBot="1" x14ac:dyDescent="0.6">
      <c r="A698" s="338"/>
      <c r="B698" s="100"/>
      <c r="C698" s="100"/>
      <c r="D698" s="100"/>
      <c r="E698" s="98"/>
      <c r="F698" s="102">
        <v>8</v>
      </c>
      <c r="G698" s="104"/>
      <c r="H698" s="105"/>
      <c r="I698" s="106">
        <f t="shared" si="442"/>
        <v>1</v>
      </c>
      <c r="J698" s="118" t="str">
        <f>IF('変更シート（２回目）'!L698="なし",'変更シート（２回目）'!J698,'変更シート（２回目）'!N698)</f>
        <v>【住宅手当】</v>
      </c>
      <c r="K698" s="107">
        <f>'変更シート（２回目）'!T698</f>
        <v>0</v>
      </c>
      <c r="L698" s="300" t="s">
        <v>108</v>
      </c>
      <c r="M698" s="333"/>
      <c r="N698" s="288" t="s">
        <v>20</v>
      </c>
      <c r="O698" s="289"/>
      <c r="P698" s="289"/>
      <c r="Q698" s="289"/>
      <c r="R698" s="289"/>
      <c r="S698" s="290" t="s">
        <v>17</v>
      </c>
      <c r="T698" s="107">
        <f t="shared" si="454"/>
        <v>0</v>
      </c>
      <c r="U698" s="107">
        <f t="shared" si="443"/>
        <v>0</v>
      </c>
      <c r="V698" s="291"/>
      <c r="X698" s="70" t="str">
        <f t="shared" si="444"/>
        <v>【住宅手当】</v>
      </c>
      <c r="Y698" s="70">
        <f t="shared" si="445"/>
        <v>0.5</v>
      </c>
      <c r="Z698" s="70">
        <f t="shared" si="446"/>
        <v>0</v>
      </c>
      <c r="AA698" s="70">
        <f t="shared" si="447"/>
        <v>0</v>
      </c>
      <c r="AB698" s="77">
        <f t="shared" si="448"/>
        <v>0</v>
      </c>
      <c r="AC698" s="70">
        <f t="shared" si="449"/>
        <v>0</v>
      </c>
      <c r="AD698" s="77">
        <f t="shared" si="450"/>
        <v>0</v>
      </c>
      <c r="AE698" s="70">
        <f t="shared" si="451"/>
        <v>0</v>
      </c>
      <c r="AF698" s="70">
        <f t="shared" si="452"/>
        <v>0</v>
      </c>
      <c r="AG698" s="70">
        <f t="shared" si="453"/>
        <v>0</v>
      </c>
    </row>
    <row r="699" spans="1:33" s="70" customFormat="1" ht="20.5" customHeight="1" thickBot="1" x14ac:dyDescent="0.6">
      <c r="A699" s="315"/>
      <c r="B699" s="172" t="str">
        <f>IF(D692=0,C692,D692)</f>
        <v/>
      </c>
      <c r="C699" s="173" t="s">
        <v>164</v>
      </c>
      <c r="D699" s="174"/>
      <c r="E699" s="89"/>
      <c r="F699" s="102">
        <v>9</v>
      </c>
      <c r="G699" s="104"/>
      <c r="H699" s="105"/>
      <c r="I699" s="106">
        <f t="shared" si="442"/>
        <v>1</v>
      </c>
      <c r="J699" s="118" t="str">
        <f>IF('変更シート（２回目）'!L699="なし",'変更シート（２回目）'!J699,'変更シート（２回目）'!N699)</f>
        <v>【住宅手当】</v>
      </c>
      <c r="K699" s="107">
        <f>'変更シート（２回目）'!T699</f>
        <v>0</v>
      </c>
      <c r="L699" s="300" t="s">
        <v>108</v>
      </c>
      <c r="M699" s="333"/>
      <c r="N699" s="288" t="s">
        <v>20</v>
      </c>
      <c r="O699" s="289"/>
      <c r="P699" s="289"/>
      <c r="Q699" s="289"/>
      <c r="R699" s="289"/>
      <c r="S699" s="290" t="s">
        <v>17</v>
      </c>
      <c r="T699" s="107">
        <f t="shared" si="454"/>
        <v>0</v>
      </c>
      <c r="U699" s="107">
        <f t="shared" si="443"/>
        <v>0</v>
      </c>
      <c r="V699" s="291"/>
      <c r="X699" s="70" t="str">
        <f t="shared" si="444"/>
        <v>【住宅手当】</v>
      </c>
      <c r="Y699" s="70">
        <f t="shared" si="445"/>
        <v>0.5</v>
      </c>
      <c r="Z699" s="70">
        <f t="shared" si="446"/>
        <v>0</v>
      </c>
      <c r="AA699" s="70">
        <f t="shared" si="447"/>
        <v>0</v>
      </c>
      <c r="AB699" s="77">
        <f t="shared" si="448"/>
        <v>0</v>
      </c>
      <c r="AC699" s="70">
        <f t="shared" si="449"/>
        <v>0</v>
      </c>
      <c r="AD699" s="77">
        <f t="shared" si="450"/>
        <v>0</v>
      </c>
      <c r="AE699" s="70">
        <f t="shared" si="451"/>
        <v>0</v>
      </c>
      <c r="AF699" s="70">
        <f t="shared" si="452"/>
        <v>0</v>
      </c>
      <c r="AG699" s="70">
        <f t="shared" si="453"/>
        <v>0</v>
      </c>
    </row>
    <row r="700" spans="1:33" s="70" customFormat="1" ht="20.5" customHeight="1" thickBot="1" x14ac:dyDescent="0.6">
      <c r="A700" s="315"/>
      <c r="B700" s="174" t="s">
        <v>5</v>
      </c>
      <c r="C700" s="175">
        <f>'変更シート（２回目）'!D700</f>
        <v>12</v>
      </c>
      <c r="D700" s="176">
        <f>COUNTIF(X691:X702,"&lt;&gt;【補助対象外】")</f>
        <v>12</v>
      </c>
      <c r="E700" s="90"/>
      <c r="F700" s="102">
        <v>10</v>
      </c>
      <c r="G700" s="104"/>
      <c r="H700" s="105"/>
      <c r="I700" s="106">
        <f t="shared" si="442"/>
        <v>1</v>
      </c>
      <c r="J700" s="118" t="str">
        <f>IF('変更シート（２回目）'!L700="なし",'変更シート（２回目）'!J700,'変更シート（２回目）'!N700)</f>
        <v>【住宅手当】</v>
      </c>
      <c r="K700" s="107">
        <f>'変更シート（２回目）'!T700</f>
        <v>0</v>
      </c>
      <c r="L700" s="300" t="s">
        <v>108</v>
      </c>
      <c r="M700" s="333"/>
      <c r="N700" s="288" t="s">
        <v>20</v>
      </c>
      <c r="O700" s="289"/>
      <c r="P700" s="289"/>
      <c r="Q700" s="289"/>
      <c r="R700" s="289"/>
      <c r="S700" s="290" t="s">
        <v>17</v>
      </c>
      <c r="T700" s="107">
        <f t="shared" si="454"/>
        <v>0</v>
      </c>
      <c r="U700" s="107">
        <f t="shared" si="443"/>
        <v>0</v>
      </c>
      <c r="V700" s="291"/>
      <c r="X700" s="70" t="str">
        <f t="shared" si="444"/>
        <v>【住宅手当】</v>
      </c>
      <c r="Y700" s="70">
        <f t="shared" si="445"/>
        <v>0.5</v>
      </c>
      <c r="Z700" s="70">
        <f t="shared" si="446"/>
        <v>0</v>
      </c>
      <c r="AA700" s="70">
        <f t="shared" si="447"/>
        <v>0</v>
      </c>
      <c r="AB700" s="77">
        <f t="shared" si="448"/>
        <v>0</v>
      </c>
      <c r="AC700" s="70">
        <f t="shared" si="449"/>
        <v>0</v>
      </c>
      <c r="AD700" s="77">
        <f t="shared" si="450"/>
        <v>0</v>
      </c>
      <c r="AE700" s="70">
        <f t="shared" si="451"/>
        <v>0</v>
      </c>
      <c r="AF700" s="70">
        <f t="shared" si="452"/>
        <v>0</v>
      </c>
      <c r="AG700" s="70">
        <f t="shared" si="453"/>
        <v>0</v>
      </c>
    </row>
    <row r="701" spans="1:33" s="70" customFormat="1" ht="20.5" customHeight="1" thickBot="1" x14ac:dyDescent="0.6">
      <c r="A701" s="315"/>
      <c r="B701" s="89" t="s">
        <v>114</v>
      </c>
      <c r="C701" s="182">
        <f>ROUNDDOWN(SUM(K691:K702),-3)</f>
        <v>0</v>
      </c>
      <c r="D701" s="177">
        <f>ROUNDDOWN(SUM(T691:T702),-3)</f>
        <v>0</v>
      </c>
      <c r="E701" s="89"/>
      <c r="F701" s="102">
        <v>11</v>
      </c>
      <c r="G701" s="104"/>
      <c r="H701" s="105"/>
      <c r="I701" s="106">
        <f t="shared" si="442"/>
        <v>1</v>
      </c>
      <c r="J701" s="118" t="str">
        <f>IF('変更シート（２回目）'!L701="なし",'変更シート（２回目）'!J701,'変更シート（２回目）'!N701)</f>
        <v>【住宅手当】</v>
      </c>
      <c r="K701" s="107">
        <f>'変更シート（２回目）'!T701</f>
        <v>0</v>
      </c>
      <c r="L701" s="300" t="s">
        <v>108</v>
      </c>
      <c r="M701" s="333"/>
      <c r="N701" s="288" t="s">
        <v>20</v>
      </c>
      <c r="O701" s="289"/>
      <c r="P701" s="289"/>
      <c r="Q701" s="289"/>
      <c r="R701" s="289"/>
      <c r="S701" s="290" t="s">
        <v>17</v>
      </c>
      <c r="T701" s="107">
        <f t="shared" si="454"/>
        <v>0</v>
      </c>
      <c r="U701" s="107">
        <f t="shared" si="443"/>
        <v>0</v>
      </c>
      <c r="V701" s="291"/>
      <c r="X701" s="70" t="str">
        <f t="shared" si="444"/>
        <v>【住宅手当】</v>
      </c>
      <c r="Y701" s="70">
        <f t="shared" si="445"/>
        <v>0.5</v>
      </c>
      <c r="Z701" s="70">
        <f t="shared" si="446"/>
        <v>0</v>
      </c>
      <c r="AA701" s="70">
        <f t="shared" si="447"/>
        <v>0</v>
      </c>
      <c r="AB701" s="77">
        <f t="shared" si="448"/>
        <v>0</v>
      </c>
      <c r="AC701" s="70">
        <f t="shared" si="449"/>
        <v>0</v>
      </c>
      <c r="AD701" s="77">
        <f t="shared" si="450"/>
        <v>0</v>
      </c>
      <c r="AE701" s="70">
        <f t="shared" si="451"/>
        <v>0</v>
      </c>
      <c r="AF701" s="70">
        <f t="shared" si="452"/>
        <v>0</v>
      </c>
      <c r="AG701" s="70">
        <f t="shared" si="453"/>
        <v>0</v>
      </c>
    </row>
    <row r="702" spans="1:33" s="70" customFormat="1" ht="20.5" customHeight="1" thickBot="1" x14ac:dyDescent="0.6">
      <c r="A702" s="315"/>
      <c r="B702" s="183" t="s">
        <v>115</v>
      </c>
      <c r="C702" s="178"/>
      <c r="D702" s="179">
        <f>D701-C701</f>
        <v>0</v>
      </c>
      <c r="E702" s="90"/>
      <c r="F702" s="108">
        <v>12</v>
      </c>
      <c r="G702" s="109"/>
      <c r="H702" s="110"/>
      <c r="I702" s="111">
        <f t="shared" si="442"/>
        <v>1</v>
      </c>
      <c r="J702" s="120" t="str">
        <f>IF('変更シート（２回目）'!L702="なし",'変更シート（２回目）'!J702,'変更シート（２回目）'!N702)</f>
        <v>【住宅手当】</v>
      </c>
      <c r="K702" s="112">
        <f>'変更シート（２回目）'!T702</f>
        <v>0</v>
      </c>
      <c r="L702" s="303" t="s">
        <v>108</v>
      </c>
      <c r="M702" s="334"/>
      <c r="N702" s="295" t="s">
        <v>20</v>
      </c>
      <c r="O702" s="296"/>
      <c r="P702" s="296"/>
      <c r="Q702" s="296"/>
      <c r="R702" s="296"/>
      <c r="S702" s="297" t="s">
        <v>17</v>
      </c>
      <c r="T702" s="112">
        <f t="shared" si="454"/>
        <v>0</v>
      </c>
      <c r="U702" s="112">
        <f t="shared" si="443"/>
        <v>0</v>
      </c>
      <c r="V702" s="298"/>
      <c r="X702" s="70" t="str">
        <f t="shared" si="444"/>
        <v>【住宅手当】</v>
      </c>
      <c r="Y702" s="70">
        <f t="shared" si="445"/>
        <v>0.5</v>
      </c>
      <c r="Z702" s="70">
        <f t="shared" si="446"/>
        <v>0</v>
      </c>
      <c r="AA702" s="70">
        <f t="shared" si="447"/>
        <v>0</v>
      </c>
      <c r="AB702" s="77">
        <f t="shared" si="448"/>
        <v>0</v>
      </c>
      <c r="AC702" s="70">
        <f t="shared" si="449"/>
        <v>0</v>
      </c>
      <c r="AD702" s="77">
        <f t="shared" si="450"/>
        <v>0</v>
      </c>
      <c r="AE702" s="70">
        <f t="shared" si="451"/>
        <v>0</v>
      </c>
      <c r="AF702" s="70">
        <f t="shared" si="452"/>
        <v>0</v>
      </c>
      <c r="AG702" s="70">
        <f t="shared" si="453"/>
        <v>0</v>
      </c>
    </row>
    <row r="703" spans="1:33" s="70" customFormat="1" ht="3.65" customHeight="1" x14ac:dyDescent="0.55000000000000004">
      <c r="A703" s="147"/>
      <c r="B703" s="91"/>
      <c r="C703" s="71"/>
      <c r="D703" s="151"/>
      <c r="E703" s="92"/>
      <c r="F703" s="71"/>
      <c r="G703" s="93"/>
      <c r="H703" s="93"/>
      <c r="I703" s="94"/>
      <c r="J703" s="156"/>
      <c r="K703" s="95"/>
      <c r="L703" s="156"/>
      <c r="M703" s="157"/>
      <c r="N703" s="267"/>
      <c r="O703" s="268"/>
      <c r="P703" s="268"/>
      <c r="Q703" s="268"/>
      <c r="R703" s="268"/>
      <c r="S703" s="267"/>
      <c r="T703" s="95"/>
      <c r="U703" s="95"/>
      <c r="V703" s="96"/>
      <c r="AB703" s="77"/>
      <c r="AD703" s="77"/>
    </row>
    <row r="704" spans="1:33" s="70" customFormat="1" ht="3.65" customHeight="1" x14ac:dyDescent="0.55000000000000004">
      <c r="A704" s="147"/>
      <c r="B704" s="91"/>
      <c r="C704" s="71"/>
      <c r="D704" s="151"/>
      <c r="E704" s="92"/>
      <c r="F704" s="71"/>
      <c r="G704" s="93"/>
      <c r="H704" s="93"/>
      <c r="I704" s="94"/>
      <c r="J704" s="156"/>
      <c r="K704" s="95"/>
      <c r="L704" s="156"/>
      <c r="M704" s="157"/>
      <c r="N704" s="267"/>
      <c r="O704" s="268"/>
      <c r="P704" s="268"/>
      <c r="Q704" s="268"/>
      <c r="R704" s="268"/>
      <c r="S704" s="267"/>
      <c r="T704" s="95"/>
      <c r="U704" s="95"/>
      <c r="V704" s="96"/>
      <c r="AB704" s="77"/>
      <c r="AD704" s="77"/>
    </row>
    <row r="705" spans="1:33" s="70" customFormat="1" ht="3.65" customHeight="1" thickBot="1" x14ac:dyDescent="0.6">
      <c r="A705" s="147"/>
      <c r="B705" s="91"/>
      <c r="C705" s="71"/>
      <c r="D705" s="151"/>
      <c r="E705" s="92"/>
      <c r="F705" s="71"/>
      <c r="G705" s="93"/>
      <c r="H705" s="93"/>
      <c r="I705" s="94"/>
      <c r="J705" s="156"/>
      <c r="K705" s="95"/>
      <c r="L705" s="156"/>
      <c r="M705" s="157"/>
      <c r="N705" s="267"/>
      <c r="O705" s="268"/>
      <c r="P705" s="268"/>
      <c r="Q705" s="268"/>
      <c r="R705" s="268"/>
      <c r="S705" s="267"/>
      <c r="T705" s="95"/>
      <c r="U705" s="95"/>
      <c r="V705" s="96"/>
      <c r="AB705" s="77"/>
      <c r="AD705" s="77"/>
    </row>
    <row r="706" spans="1:33" s="70" customFormat="1" ht="3.65" customHeight="1" x14ac:dyDescent="0.55000000000000004">
      <c r="A706" s="147"/>
      <c r="B706" s="162"/>
      <c r="C706" s="164"/>
      <c r="D706" s="161"/>
      <c r="E706" s="163"/>
      <c r="F706" s="164"/>
      <c r="G706" s="165"/>
      <c r="H706" s="165"/>
      <c r="I706" s="166"/>
      <c r="J706" s="180"/>
      <c r="K706" s="167"/>
      <c r="L706" s="180"/>
      <c r="M706" s="181"/>
      <c r="N706" s="269"/>
      <c r="O706" s="270"/>
      <c r="P706" s="270"/>
      <c r="Q706" s="270"/>
      <c r="R706" s="270"/>
      <c r="S706" s="269"/>
      <c r="T706" s="167"/>
      <c r="U706" s="167"/>
      <c r="V706" s="168"/>
      <c r="AB706" s="77"/>
      <c r="AD706" s="77"/>
    </row>
    <row r="707" spans="1:33" s="70" customFormat="1" ht="3.65" customHeight="1" x14ac:dyDescent="0.55000000000000004">
      <c r="A707" s="147"/>
      <c r="B707" s="91"/>
      <c r="C707" s="71"/>
      <c r="D707" s="151"/>
      <c r="E707" s="92"/>
      <c r="F707" s="71"/>
      <c r="G707" s="93"/>
      <c r="H707" s="93"/>
      <c r="I707" s="94"/>
      <c r="J707" s="156"/>
      <c r="K707" s="95"/>
      <c r="L707" s="156"/>
      <c r="M707" s="157"/>
      <c r="N707" s="267"/>
      <c r="O707" s="268"/>
      <c r="P707" s="268"/>
      <c r="Q707" s="268"/>
      <c r="R707" s="268"/>
      <c r="S707" s="267"/>
      <c r="T707" s="95"/>
      <c r="U707" s="95"/>
      <c r="V707" s="96"/>
      <c r="AB707" s="77"/>
      <c r="AD707" s="77"/>
    </row>
    <row r="708" spans="1:33" s="70" customFormat="1" ht="3.65" customHeight="1" x14ac:dyDescent="0.55000000000000004">
      <c r="A708" s="147"/>
      <c r="B708" s="91"/>
      <c r="C708" s="71"/>
      <c r="D708" s="151"/>
      <c r="E708" s="92"/>
      <c r="F708" s="71"/>
      <c r="G708" s="93"/>
      <c r="H708" s="93"/>
      <c r="I708" s="94"/>
      <c r="J708" s="156"/>
      <c r="K708" s="95"/>
      <c r="L708" s="156"/>
      <c r="M708" s="157"/>
      <c r="N708" s="267"/>
      <c r="O708" s="268"/>
      <c r="P708" s="268"/>
      <c r="Q708" s="268"/>
      <c r="R708" s="268"/>
      <c r="S708" s="267"/>
      <c r="T708" s="95"/>
      <c r="U708" s="95"/>
      <c r="V708" s="96"/>
      <c r="AB708" s="77"/>
      <c r="AD708" s="77"/>
    </row>
    <row r="709" spans="1:33" ht="20" thickBot="1" x14ac:dyDescent="0.5">
      <c r="B709" s="6"/>
      <c r="C709" s="6"/>
      <c r="D709" s="122" t="str">
        <f>'変更シート（２回目）'!D709</f>
        <v>36人目</v>
      </c>
      <c r="E709" s="6"/>
      <c r="F709" s="6"/>
      <c r="N709" s="155"/>
      <c r="O709" s="154"/>
      <c r="P709" s="154"/>
      <c r="Q709" s="154"/>
      <c r="R709" s="154"/>
      <c r="S709" s="154"/>
      <c r="T709" s="154"/>
      <c r="U709" s="154"/>
      <c r="V709" s="155"/>
    </row>
    <row r="710" spans="1:33" s="70" customFormat="1" ht="48" customHeight="1" thickBot="1" x14ac:dyDescent="0.6">
      <c r="A710" s="78"/>
      <c r="B710" s="83" t="s">
        <v>94</v>
      </c>
      <c r="C710" s="83" t="s">
        <v>105</v>
      </c>
      <c r="D710" s="114" t="s">
        <v>107</v>
      </c>
      <c r="E710" s="88"/>
      <c r="F710" s="83" t="s">
        <v>93</v>
      </c>
      <c r="G710" s="84" t="s">
        <v>66</v>
      </c>
      <c r="H710" s="84" t="s">
        <v>67</v>
      </c>
      <c r="I710" s="81" t="s">
        <v>73</v>
      </c>
      <c r="J710" s="116" t="s">
        <v>173</v>
      </c>
      <c r="K710" s="116" t="s">
        <v>171</v>
      </c>
      <c r="L710" s="116" t="s">
        <v>109</v>
      </c>
      <c r="M710" s="116"/>
      <c r="N710" s="84" t="s">
        <v>75</v>
      </c>
      <c r="O710" s="84" t="s">
        <v>69</v>
      </c>
      <c r="P710" s="84" t="s">
        <v>68</v>
      </c>
      <c r="Q710" s="84" t="s">
        <v>70</v>
      </c>
      <c r="R710" s="84" t="s">
        <v>71</v>
      </c>
      <c r="S710" s="84" t="s">
        <v>15</v>
      </c>
      <c r="T710" s="121" t="s">
        <v>113</v>
      </c>
      <c r="U710" s="80" t="s">
        <v>74</v>
      </c>
      <c r="V710" s="69" t="s">
        <v>116</v>
      </c>
      <c r="Y710" s="70" t="s">
        <v>54</v>
      </c>
      <c r="Z710" s="70" t="s">
        <v>79</v>
      </c>
      <c r="AA710" s="70" t="s">
        <v>56</v>
      </c>
      <c r="AB710" s="70" t="s">
        <v>57</v>
      </c>
      <c r="AC710" s="71" t="s">
        <v>58</v>
      </c>
      <c r="AD710" s="70" t="s">
        <v>59</v>
      </c>
      <c r="AE710" s="70" t="s">
        <v>60</v>
      </c>
      <c r="AF710" s="70" t="s">
        <v>61</v>
      </c>
      <c r="AG710" s="70" t="s">
        <v>62</v>
      </c>
    </row>
    <row r="711" spans="1:33" s="70" customFormat="1" ht="20.5" customHeight="1" x14ac:dyDescent="0.55000000000000004">
      <c r="A711" s="315"/>
      <c r="B711" s="72" t="s">
        <v>96</v>
      </c>
      <c r="C711" s="184" t="str">
        <f>IF('変更シート（２回目）'!D711=0,'変更シート（２回目）'!C711,'変更シート（２回目）'!D711)</f>
        <v/>
      </c>
      <c r="D711" s="304"/>
      <c r="E711" s="89"/>
      <c r="F711" s="87">
        <v>1</v>
      </c>
      <c r="G711" s="73"/>
      <c r="H711" s="74"/>
      <c r="I711" s="75">
        <f t="shared" ref="I711:I722" si="455">IF(H711-G711+1&lt;10,IF(H711-G711+1&gt;0,H711-G711+1,"✕"),"✕")</f>
        <v>1</v>
      </c>
      <c r="J711" s="119" t="str">
        <f>IF('変更シート（２回目）'!L711="なし",'変更シート（２回目）'!J711,'変更シート（２回目）'!N711)</f>
        <v>【住宅手当】</v>
      </c>
      <c r="K711" s="117">
        <f>'変更シート（２回目）'!T711</f>
        <v>0</v>
      </c>
      <c r="L711" s="300" t="s">
        <v>108</v>
      </c>
      <c r="M711" s="332" t="s">
        <v>110</v>
      </c>
      <c r="N711" s="283" t="s">
        <v>20</v>
      </c>
      <c r="O711" s="284"/>
      <c r="P711" s="284"/>
      <c r="Q711" s="284"/>
      <c r="R711" s="284"/>
      <c r="S711" s="285" t="s">
        <v>17</v>
      </c>
      <c r="T711" s="76">
        <f>IF(L711="【あり】",IF(N711="【住宅手当】",AC711,IF(N711="【宿舎借上げ】",AG711,0)),K711)</f>
        <v>0</v>
      </c>
      <c r="U711" s="76">
        <f t="shared" ref="U711:U722" si="456">I711*T711</f>
        <v>0</v>
      </c>
      <c r="V711" s="286"/>
      <c r="X711" s="70" t="str">
        <f t="shared" ref="X711:X722" si="457">IF(L711="【あり】",N711,J711)</f>
        <v>【住宅手当】</v>
      </c>
      <c r="Y711" s="70">
        <f t="shared" ref="Y711:Y722" si="458">IF(S711="標準エリア",1/2,(IF(S711="加算エリア",2/3,0)))</f>
        <v>0.5</v>
      </c>
      <c r="Z711" s="70">
        <f t="shared" ref="Z711:Z722" si="459">P711*Y711</f>
        <v>0</v>
      </c>
      <c r="AA711" s="70">
        <f t="shared" ref="AA711:AA722" si="460">IF(Z711&gt;=(IF(S711="標準エリア",10000,IF(S711="加算エリア",14000,0))),IF(S711="標準エリア",10000,IF(S711="加算エリア",14000,0)),Z711)</f>
        <v>0</v>
      </c>
      <c r="AB711" s="77">
        <f t="shared" ref="AB711:AB722" si="461">O711-P711</f>
        <v>0</v>
      </c>
      <c r="AC711" s="70">
        <f t="shared" ref="AC711:AC722" si="462">IF(AA711&gt;=AB711,AB711,AA711)</f>
        <v>0</v>
      </c>
      <c r="AD711" s="77">
        <f t="shared" ref="AD711:AD722" si="463">Q711-R711</f>
        <v>0</v>
      </c>
      <c r="AE711" s="70">
        <f t="shared" ref="AE711:AE722" si="464">AD711*Y711</f>
        <v>0</v>
      </c>
      <c r="AF711" s="70">
        <f t="shared" ref="AF711:AF722" si="465">IF(AE711&gt;=(IF(S711="標準エリア",10000,14000)),(IF(S711="標準エリア",10000,14000)),AE711)</f>
        <v>0</v>
      </c>
      <c r="AG711" s="70">
        <f t="shared" ref="AG711:AG722" si="466">IF(AF711&gt;=R711,R711,AF711)</f>
        <v>0</v>
      </c>
    </row>
    <row r="712" spans="1:33" s="70" customFormat="1" ht="20.5" customHeight="1" x14ac:dyDescent="0.55000000000000004">
      <c r="A712" s="315"/>
      <c r="B712" s="101" t="s">
        <v>97</v>
      </c>
      <c r="C712" s="102" t="str">
        <f>IF('変更シート（２回目）'!D712=0,'変更シート（２回目）'!C712,'変更シート（２回目）'!D712)</f>
        <v/>
      </c>
      <c r="D712" s="301"/>
      <c r="E712" s="90"/>
      <c r="F712" s="102">
        <v>2</v>
      </c>
      <c r="G712" s="104"/>
      <c r="H712" s="105"/>
      <c r="I712" s="106">
        <f t="shared" si="455"/>
        <v>1</v>
      </c>
      <c r="J712" s="118" t="str">
        <f>IF('変更シート（２回目）'!L712="なし",'変更シート（２回目）'!J712,'変更シート（２回目）'!N712)</f>
        <v>【住宅手当】</v>
      </c>
      <c r="K712" s="107">
        <f>'変更シート（２回目）'!T712</f>
        <v>0</v>
      </c>
      <c r="L712" s="300" t="s">
        <v>108</v>
      </c>
      <c r="M712" s="333"/>
      <c r="N712" s="288" t="s">
        <v>20</v>
      </c>
      <c r="O712" s="289"/>
      <c r="P712" s="289"/>
      <c r="Q712" s="289"/>
      <c r="R712" s="289"/>
      <c r="S712" s="290" t="s">
        <v>17</v>
      </c>
      <c r="T712" s="107">
        <f>IF(L712="【あり】",IF(N712="【住宅手当】",AC712,IF(N712="【宿舎借上げ】",AG712,0)),K712)</f>
        <v>0</v>
      </c>
      <c r="U712" s="107">
        <f t="shared" si="456"/>
        <v>0</v>
      </c>
      <c r="V712" s="291"/>
      <c r="X712" s="70" t="str">
        <f t="shared" si="457"/>
        <v>【住宅手当】</v>
      </c>
      <c r="Y712" s="70">
        <f t="shared" si="458"/>
        <v>0.5</v>
      </c>
      <c r="Z712" s="70">
        <f t="shared" si="459"/>
        <v>0</v>
      </c>
      <c r="AA712" s="70">
        <f t="shared" si="460"/>
        <v>0</v>
      </c>
      <c r="AB712" s="77">
        <f t="shared" si="461"/>
        <v>0</v>
      </c>
      <c r="AC712" s="70">
        <f t="shared" si="462"/>
        <v>0</v>
      </c>
      <c r="AD712" s="77">
        <f t="shared" si="463"/>
        <v>0</v>
      </c>
      <c r="AE712" s="70">
        <f t="shared" si="464"/>
        <v>0</v>
      </c>
      <c r="AF712" s="70">
        <f t="shared" si="465"/>
        <v>0</v>
      </c>
      <c r="AG712" s="70">
        <f t="shared" si="466"/>
        <v>0</v>
      </c>
    </row>
    <row r="713" spans="1:33" s="70" customFormat="1" ht="20.5" customHeight="1" x14ac:dyDescent="0.55000000000000004">
      <c r="A713" s="315"/>
      <c r="B713" s="101" t="s">
        <v>106</v>
      </c>
      <c r="C713" s="103" t="str">
        <f>IF('変更シート（２回目）'!D713=0,'変更シート（２回目）'!C713,'変更シート（２回目）'!D713)</f>
        <v/>
      </c>
      <c r="D713" s="301"/>
      <c r="E713" s="89"/>
      <c r="F713" s="102">
        <v>3</v>
      </c>
      <c r="G713" s="104"/>
      <c r="H713" s="105"/>
      <c r="I713" s="106">
        <f t="shared" si="455"/>
        <v>1</v>
      </c>
      <c r="J713" s="118" t="str">
        <f>IF('変更シート（２回目）'!L713="なし",'変更シート（２回目）'!J713,'変更シート（２回目）'!N713)</f>
        <v>【住宅手当】</v>
      </c>
      <c r="K713" s="107">
        <f>'変更シート（２回目）'!T713</f>
        <v>0</v>
      </c>
      <c r="L713" s="300" t="s">
        <v>108</v>
      </c>
      <c r="M713" s="333"/>
      <c r="N713" s="288" t="s">
        <v>20</v>
      </c>
      <c r="O713" s="289"/>
      <c r="P713" s="289"/>
      <c r="Q713" s="289"/>
      <c r="R713" s="289"/>
      <c r="S713" s="290" t="s">
        <v>17</v>
      </c>
      <c r="T713" s="107">
        <f t="shared" ref="T713:T722" si="467">IF(L713="【あり】",IF(N713="【住宅手当】",AC713,IF(N713="【宿舎借上げ】",AG713,0)),K713)</f>
        <v>0</v>
      </c>
      <c r="U713" s="107">
        <f t="shared" si="456"/>
        <v>0</v>
      </c>
      <c r="V713" s="291"/>
      <c r="X713" s="70" t="str">
        <f t="shared" si="457"/>
        <v>【住宅手当】</v>
      </c>
      <c r="Y713" s="70">
        <f t="shared" si="458"/>
        <v>0.5</v>
      </c>
      <c r="Z713" s="70">
        <f t="shared" si="459"/>
        <v>0</v>
      </c>
      <c r="AA713" s="70">
        <f t="shared" si="460"/>
        <v>0</v>
      </c>
      <c r="AB713" s="77">
        <f t="shared" si="461"/>
        <v>0</v>
      </c>
      <c r="AC713" s="70">
        <f t="shared" si="462"/>
        <v>0</v>
      </c>
      <c r="AD713" s="77">
        <f t="shared" si="463"/>
        <v>0</v>
      </c>
      <c r="AE713" s="70">
        <f t="shared" si="464"/>
        <v>0</v>
      </c>
      <c r="AF713" s="70">
        <f t="shared" si="465"/>
        <v>0</v>
      </c>
      <c r="AG713" s="70">
        <f t="shared" si="466"/>
        <v>0</v>
      </c>
    </row>
    <row r="714" spans="1:33" s="70" customFormat="1" ht="20.5" customHeight="1" x14ac:dyDescent="0.55000000000000004">
      <c r="A714" s="315"/>
      <c r="B714" s="323" t="s">
        <v>101</v>
      </c>
      <c r="C714" s="347" t="str">
        <f>IF('変更シート（２回目）'!D714=0,'変更シート（２回目）'!C714,'変更シート（２回目）'!D714)</f>
        <v/>
      </c>
      <c r="D714" s="329"/>
      <c r="E714" s="90"/>
      <c r="F714" s="102">
        <v>4</v>
      </c>
      <c r="G714" s="104"/>
      <c r="H714" s="105"/>
      <c r="I714" s="106">
        <f t="shared" si="455"/>
        <v>1</v>
      </c>
      <c r="J714" s="118" t="str">
        <f>IF('変更シート（２回目）'!L714="なし",'変更シート（２回目）'!J714,'変更シート（２回目）'!N714)</f>
        <v>【住宅手当】</v>
      </c>
      <c r="K714" s="107">
        <f>'変更シート（２回目）'!T714</f>
        <v>0</v>
      </c>
      <c r="L714" s="300" t="s">
        <v>108</v>
      </c>
      <c r="M714" s="333"/>
      <c r="N714" s="288" t="s">
        <v>20</v>
      </c>
      <c r="O714" s="289"/>
      <c r="P714" s="289"/>
      <c r="Q714" s="289"/>
      <c r="R714" s="289"/>
      <c r="S714" s="290" t="s">
        <v>17</v>
      </c>
      <c r="T714" s="107">
        <f t="shared" si="467"/>
        <v>0</v>
      </c>
      <c r="U714" s="107">
        <f t="shared" si="456"/>
        <v>0</v>
      </c>
      <c r="V714" s="291"/>
      <c r="X714" s="70" t="str">
        <f t="shared" si="457"/>
        <v>【住宅手当】</v>
      </c>
      <c r="Y714" s="70">
        <f t="shared" si="458"/>
        <v>0.5</v>
      </c>
      <c r="Z714" s="70">
        <f t="shared" si="459"/>
        <v>0</v>
      </c>
      <c r="AA714" s="70">
        <f t="shared" si="460"/>
        <v>0</v>
      </c>
      <c r="AB714" s="77">
        <f t="shared" si="461"/>
        <v>0</v>
      </c>
      <c r="AC714" s="70">
        <f t="shared" si="462"/>
        <v>0</v>
      </c>
      <c r="AD714" s="77">
        <f t="shared" si="463"/>
        <v>0</v>
      </c>
      <c r="AE714" s="70">
        <f t="shared" si="464"/>
        <v>0</v>
      </c>
      <c r="AF714" s="70">
        <f t="shared" si="465"/>
        <v>0</v>
      </c>
      <c r="AG714" s="70">
        <f t="shared" si="466"/>
        <v>0</v>
      </c>
    </row>
    <row r="715" spans="1:33" s="70" customFormat="1" ht="20.5" customHeight="1" x14ac:dyDescent="0.55000000000000004">
      <c r="A715" s="315"/>
      <c r="B715" s="324"/>
      <c r="C715" s="348"/>
      <c r="D715" s="330"/>
      <c r="E715" s="89"/>
      <c r="F715" s="102">
        <v>5</v>
      </c>
      <c r="G715" s="104"/>
      <c r="H715" s="105"/>
      <c r="I715" s="106">
        <f t="shared" si="455"/>
        <v>1</v>
      </c>
      <c r="J715" s="118" t="str">
        <f>IF('変更シート（２回目）'!L715="なし",'変更シート（２回目）'!J715,'変更シート（２回目）'!N715)</f>
        <v>【住宅手当】</v>
      </c>
      <c r="K715" s="107">
        <f>'変更シート（２回目）'!T715</f>
        <v>0</v>
      </c>
      <c r="L715" s="300" t="s">
        <v>108</v>
      </c>
      <c r="M715" s="333"/>
      <c r="N715" s="288" t="s">
        <v>20</v>
      </c>
      <c r="O715" s="289"/>
      <c r="P715" s="289"/>
      <c r="Q715" s="289"/>
      <c r="R715" s="289"/>
      <c r="S715" s="290" t="s">
        <v>17</v>
      </c>
      <c r="T715" s="107">
        <f t="shared" si="467"/>
        <v>0</v>
      </c>
      <c r="U715" s="107">
        <f t="shared" si="456"/>
        <v>0</v>
      </c>
      <c r="V715" s="291"/>
      <c r="X715" s="70" t="str">
        <f t="shared" si="457"/>
        <v>【住宅手当】</v>
      </c>
      <c r="Y715" s="70">
        <f t="shared" si="458"/>
        <v>0.5</v>
      </c>
      <c r="Z715" s="70">
        <f t="shared" si="459"/>
        <v>0</v>
      </c>
      <c r="AA715" s="70">
        <f t="shared" si="460"/>
        <v>0</v>
      </c>
      <c r="AB715" s="77">
        <f t="shared" si="461"/>
        <v>0</v>
      </c>
      <c r="AC715" s="70">
        <f t="shared" si="462"/>
        <v>0</v>
      </c>
      <c r="AD715" s="77">
        <f t="shared" si="463"/>
        <v>0</v>
      </c>
      <c r="AE715" s="70">
        <f t="shared" si="464"/>
        <v>0</v>
      </c>
      <c r="AF715" s="70">
        <f t="shared" si="465"/>
        <v>0</v>
      </c>
      <c r="AG715" s="70">
        <f t="shared" si="466"/>
        <v>0</v>
      </c>
    </row>
    <row r="716" spans="1:33" s="70" customFormat="1" ht="20.5" customHeight="1" thickBot="1" x14ac:dyDescent="0.6">
      <c r="A716" s="315"/>
      <c r="B716" s="325"/>
      <c r="C716" s="349"/>
      <c r="D716" s="331"/>
      <c r="E716" s="90"/>
      <c r="F716" s="102">
        <v>6</v>
      </c>
      <c r="G716" s="104"/>
      <c r="H716" s="105"/>
      <c r="I716" s="106">
        <f t="shared" si="455"/>
        <v>1</v>
      </c>
      <c r="J716" s="118" t="str">
        <f>IF('変更シート（２回目）'!L716="なし",'変更シート（２回目）'!J716,'変更シート（２回目）'!N716)</f>
        <v>【住宅手当】</v>
      </c>
      <c r="K716" s="107">
        <f>'変更シート（２回目）'!T716</f>
        <v>0</v>
      </c>
      <c r="L716" s="300" t="s">
        <v>108</v>
      </c>
      <c r="M716" s="333"/>
      <c r="N716" s="288" t="s">
        <v>20</v>
      </c>
      <c r="O716" s="289"/>
      <c r="P716" s="289"/>
      <c r="Q716" s="289"/>
      <c r="R716" s="289"/>
      <c r="S716" s="290" t="s">
        <v>17</v>
      </c>
      <c r="T716" s="107">
        <f t="shared" si="467"/>
        <v>0</v>
      </c>
      <c r="U716" s="107">
        <f t="shared" si="456"/>
        <v>0</v>
      </c>
      <c r="V716" s="291"/>
      <c r="X716" s="70" t="str">
        <f t="shared" si="457"/>
        <v>【住宅手当】</v>
      </c>
      <c r="Y716" s="70">
        <f t="shared" si="458"/>
        <v>0.5</v>
      </c>
      <c r="Z716" s="70">
        <f t="shared" si="459"/>
        <v>0</v>
      </c>
      <c r="AA716" s="70">
        <f t="shared" si="460"/>
        <v>0</v>
      </c>
      <c r="AB716" s="77">
        <f t="shared" si="461"/>
        <v>0</v>
      </c>
      <c r="AC716" s="70">
        <f t="shared" si="462"/>
        <v>0</v>
      </c>
      <c r="AD716" s="77">
        <f t="shared" si="463"/>
        <v>0</v>
      </c>
      <c r="AE716" s="70">
        <f t="shared" si="464"/>
        <v>0</v>
      </c>
      <c r="AF716" s="70">
        <f t="shared" si="465"/>
        <v>0</v>
      </c>
      <c r="AG716" s="70">
        <f t="shared" si="466"/>
        <v>0</v>
      </c>
    </row>
    <row r="717" spans="1:33" s="70" customFormat="1" ht="20.5" customHeight="1" x14ac:dyDescent="0.55000000000000004">
      <c r="A717" s="338"/>
      <c r="B717" s="99"/>
      <c r="C717" s="99"/>
      <c r="D717" s="99"/>
      <c r="E717" s="97"/>
      <c r="F717" s="102">
        <v>7</v>
      </c>
      <c r="G717" s="104"/>
      <c r="H717" s="105"/>
      <c r="I717" s="106">
        <f t="shared" si="455"/>
        <v>1</v>
      </c>
      <c r="J717" s="118" t="str">
        <f>IF('変更シート（２回目）'!L717="なし",'変更シート（２回目）'!J717,'変更シート（２回目）'!N717)</f>
        <v>【住宅手当】</v>
      </c>
      <c r="K717" s="107">
        <f>'変更シート（２回目）'!T717</f>
        <v>0</v>
      </c>
      <c r="L717" s="300" t="s">
        <v>108</v>
      </c>
      <c r="M717" s="333"/>
      <c r="N717" s="288" t="s">
        <v>20</v>
      </c>
      <c r="O717" s="289"/>
      <c r="P717" s="289"/>
      <c r="Q717" s="289"/>
      <c r="R717" s="289"/>
      <c r="S717" s="290" t="s">
        <v>17</v>
      </c>
      <c r="T717" s="107">
        <f t="shared" si="467"/>
        <v>0</v>
      </c>
      <c r="U717" s="107">
        <f t="shared" si="456"/>
        <v>0</v>
      </c>
      <c r="V717" s="291"/>
      <c r="X717" s="70" t="str">
        <f t="shared" si="457"/>
        <v>【住宅手当】</v>
      </c>
      <c r="Y717" s="70">
        <f t="shared" si="458"/>
        <v>0.5</v>
      </c>
      <c r="Z717" s="70">
        <f t="shared" si="459"/>
        <v>0</v>
      </c>
      <c r="AA717" s="70">
        <f t="shared" si="460"/>
        <v>0</v>
      </c>
      <c r="AB717" s="77">
        <f t="shared" si="461"/>
        <v>0</v>
      </c>
      <c r="AC717" s="70">
        <f t="shared" si="462"/>
        <v>0</v>
      </c>
      <c r="AD717" s="77">
        <f t="shared" si="463"/>
        <v>0</v>
      </c>
      <c r="AE717" s="70">
        <f t="shared" si="464"/>
        <v>0</v>
      </c>
      <c r="AF717" s="70">
        <f t="shared" si="465"/>
        <v>0</v>
      </c>
      <c r="AG717" s="70">
        <f t="shared" si="466"/>
        <v>0</v>
      </c>
    </row>
    <row r="718" spans="1:33" s="70" customFormat="1" ht="20.5" customHeight="1" thickBot="1" x14ac:dyDescent="0.6">
      <c r="A718" s="338"/>
      <c r="B718" s="100"/>
      <c r="C718" s="100"/>
      <c r="D718" s="100"/>
      <c r="E718" s="98"/>
      <c r="F718" s="102">
        <v>8</v>
      </c>
      <c r="G718" s="104"/>
      <c r="H718" s="105"/>
      <c r="I718" s="106">
        <f t="shared" si="455"/>
        <v>1</v>
      </c>
      <c r="J718" s="118" t="str">
        <f>IF('変更シート（２回目）'!L718="なし",'変更シート（２回目）'!J718,'変更シート（２回目）'!N718)</f>
        <v>【住宅手当】</v>
      </c>
      <c r="K718" s="107">
        <f>'変更シート（２回目）'!T718</f>
        <v>0</v>
      </c>
      <c r="L718" s="300" t="s">
        <v>108</v>
      </c>
      <c r="M718" s="333"/>
      <c r="N718" s="288" t="s">
        <v>20</v>
      </c>
      <c r="O718" s="289"/>
      <c r="P718" s="289"/>
      <c r="Q718" s="289"/>
      <c r="R718" s="289"/>
      <c r="S718" s="290" t="s">
        <v>17</v>
      </c>
      <c r="T718" s="107">
        <f t="shared" si="467"/>
        <v>0</v>
      </c>
      <c r="U718" s="107">
        <f t="shared" si="456"/>
        <v>0</v>
      </c>
      <c r="V718" s="291"/>
      <c r="X718" s="70" t="str">
        <f t="shared" si="457"/>
        <v>【住宅手当】</v>
      </c>
      <c r="Y718" s="70">
        <f t="shared" si="458"/>
        <v>0.5</v>
      </c>
      <c r="Z718" s="70">
        <f t="shared" si="459"/>
        <v>0</v>
      </c>
      <c r="AA718" s="70">
        <f t="shared" si="460"/>
        <v>0</v>
      </c>
      <c r="AB718" s="77">
        <f t="shared" si="461"/>
        <v>0</v>
      </c>
      <c r="AC718" s="70">
        <f t="shared" si="462"/>
        <v>0</v>
      </c>
      <c r="AD718" s="77">
        <f t="shared" si="463"/>
        <v>0</v>
      </c>
      <c r="AE718" s="70">
        <f t="shared" si="464"/>
        <v>0</v>
      </c>
      <c r="AF718" s="70">
        <f t="shared" si="465"/>
        <v>0</v>
      </c>
      <c r="AG718" s="70">
        <f t="shared" si="466"/>
        <v>0</v>
      </c>
    </row>
    <row r="719" spans="1:33" s="70" customFormat="1" ht="20.5" customHeight="1" thickBot="1" x14ac:dyDescent="0.6">
      <c r="A719" s="315"/>
      <c r="B719" s="172" t="str">
        <f>IF(D712=0,C712,D712)</f>
        <v/>
      </c>
      <c r="C719" s="173" t="s">
        <v>164</v>
      </c>
      <c r="D719" s="174"/>
      <c r="E719" s="89"/>
      <c r="F719" s="102">
        <v>9</v>
      </c>
      <c r="G719" s="104"/>
      <c r="H719" s="105"/>
      <c r="I719" s="106">
        <f t="shared" si="455"/>
        <v>1</v>
      </c>
      <c r="J719" s="118" t="str">
        <f>IF('変更シート（２回目）'!L719="なし",'変更シート（２回目）'!J719,'変更シート（２回目）'!N719)</f>
        <v>【住宅手当】</v>
      </c>
      <c r="K719" s="107">
        <f>'変更シート（２回目）'!T719</f>
        <v>0</v>
      </c>
      <c r="L719" s="300" t="s">
        <v>108</v>
      </c>
      <c r="M719" s="333"/>
      <c r="N719" s="288" t="s">
        <v>20</v>
      </c>
      <c r="O719" s="289"/>
      <c r="P719" s="289"/>
      <c r="Q719" s="289"/>
      <c r="R719" s="289"/>
      <c r="S719" s="290" t="s">
        <v>17</v>
      </c>
      <c r="T719" s="107">
        <f t="shared" si="467"/>
        <v>0</v>
      </c>
      <c r="U719" s="107">
        <f t="shared" si="456"/>
        <v>0</v>
      </c>
      <c r="V719" s="291"/>
      <c r="X719" s="70" t="str">
        <f t="shared" si="457"/>
        <v>【住宅手当】</v>
      </c>
      <c r="Y719" s="70">
        <f t="shared" si="458"/>
        <v>0.5</v>
      </c>
      <c r="Z719" s="70">
        <f t="shared" si="459"/>
        <v>0</v>
      </c>
      <c r="AA719" s="70">
        <f t="shared" si="460"/>
        <v>0</v>
      </c>
      <c r="AB719" s="77">
        <f t="shared" si="461"/>
        <v>0</v>
      </c>
      <c r="AC719" s="70">
        <f t="shared" si="462"/>
        <v>0</v>
      </c>
      <c r="AD719" s="77">
        <f t="shared" si="463"/>
        <v>0</v>
      </c>
      <c r="AE719" s="70">
        <f t="shared" si="464"/>
        <v>0</v>
      </c>
      <c r="AF719" s="70">
        <f t="shared" si="465"/>
        <v>0</v>
      </c>
      <c r="AG719" s="70">
        <f t="shared" si="466"/>
        <v>0</v>
      </c>
    </row>
    <row r="720" spans="1:33" s="70" customFormat="1" ht="20.5" customHeight="1" thickBot="1" x14ac:dyDescent="0.6">
      <c r="A720" s="315"/>
      <c r="B720" s="174" t="s">
        <v>5</v>
      </c>
      <c r="C720" s="175">
        <f>'変更シート（２回目）'!D720</f>
        <v>12</v>
      </c>
      <c r="D720" s="176">
        <f>COUNTIF(X711:X722,"&lt;&gt;【補助対象外】")</f>
        <v>12</v>
      </c>
      <c r="E720" s="90"/>
      <c r="F720" s="102">
        <v>10</v>
      </c>
      <c r="G720" s="104"/>
      <c r="H720" s="105"/>
      <c r="I720" s="106">
        <f t="shared" si="455"/>
        <v>1</v>
      </c>
      <c r="J720" s="118" t="str">
        <f>IF('変更シート（２回目）'!L720="なし",'変更シート（２回目）'!J720,'変更シート（２回目）'!N720)</f>
        <v>【住宅手当】</v>
      </c>
      <c r="K720" s="107">
        <f>'変更シート（２回目）'!T720</f>
        <v>0</v>
      </c>
      <c r="L720" s="300" t="s">
        <v>108</v>
      </c>
      <c r="M720" s="333"/>
      <c r="N720" s="288" t="s">
        <v>20</v>
      </c>
      <c r="O720" s="289"/>
      <c r="P720" s="289"/>
      <c r="Q720" s="289"/>
      <c r="R720" s="289"/>
      <c r="S720" s="290" t="s">
        <v>17</v>
      </c>
      <c r="T720" s="107">
        <f t="shared" si="467"/>
        <v>0</v>
      </c>
      <c r="U720" s="107">
        <f t="shared" si="456"/>
        <v>0</v>
      </c>
      <c r="V720" s="291"/>
      <c r="X720" s="70" t="str">
        <f t="shared" si="457"/>
        <v>【住宅手当】</v>
      </c>
      <c r="Y720" s="70">
        <f t="shared" si="458"/>
        <v>0.5</v>
      </c>
      <c r="Z720" s="70">
        <f t="shared" si="459"/>
        <v>0</v>
      </c>
      <c r="AA720" s="70">
        <f t="shared" si="460"/>
        <v>0</v>
      </c>
      <c r="AB720" s="77">
        <f t="shared" si="461"/>
        <v>0</v>
      </c>
      <c r="AC720" s="70">
        <f t="shared" si="462"/>
        <v>0</v>
      </c>
      <c r="AD720" s="77">
        <f t="shared" si="463"/>
        <v>0</v>
      </c>
      <c r="AE720" s="70">
        <f t="shared" si="464"/>
        <v>0</v>
      </c>
      <c r="AF720" s="70">
        <f t="shared" si="465"/>
        <v>0</v>
      </c>
      <c r="AG720" s="70">
        <f t="shared" si="466"/>
        <v>0</v>
      </c>
    </row>
    <row r="721" spans="1:33" s="70" customFormat="1" ht="20.5" customHeight="1" thickBot="1" x14ac:dyDescent="0.6">
      <c r="A721" s="315"/>
      <c r="B721" s="89" t="s">
        <v>114</v>
      </c>
      <c r="C721" s="182">
        <f>ROUNDDOWN(SUM(K711:K722),-3)</f>
        <v>0</v>
      </c>
      <c r="D721" s="177">
        <f>ROUNDDOWN(SUM(T711:T722),-3)</f>
        <v>0</v>
      </c>
      <c r="E721" s="89"/>
      <c r="F721" s="102">
        <v>11</v>
      </c>
      <c r="G721" s="104"/>
      <c r="H721" s="105"/>
      <c r="I721" s="106">
        <f t="shared" si="455"/>
        <v>1</v>
      </c>
      <c r="J721" s="118" t="str">
        <f>IF('変更シート（２回目）'!L721="なし",'変更シート（２回目）'!J721,'変更シート（２回目）'!N721)</f>
        <v>【住宅手当】</v>
      </c>
      <c r="K721" s="107">
        <f>'変更シート（２回目）'!T721</f>
        <v>0</v>
      </c>
      <c r="L721" s="300" t="s">
        <v>108</v>
      </c>
      <c r="M721" s="333"/>
      <c r="N721" s="288" t="s">
        <v>20</v>
      </c>
      <c r="O721" s="289"/>
      <c r="P721" s="289"/>
      <c r="Q721" s="289"/>
      <c r="R721" s="289"/>
      <c r="S721" s="290" t="s">
        <v>17</v>
      </c>
      <c r="T721" s="107">
        <f t="shared" si="467"/>
        <v>0</v>
      </c>
      <c r="U721" s="107">
        <f t="shared" si="456"/>
        <v>0</v>
      </c>
      <c r="V721" s="291"/>
      <c r="X721" s="70" t="str">
        <f t="shared" si="457"/>
        <v>【住宅手当】</v>
      </c>
      <c r="Y721" s="70">
        <f t="shared" si="458"/>
        <v>0.5</v>
      </c>
      <c r="Z721" s="70">
        <f t="shared" si="459"/>
        <v>0</v>
      </c>
      <c r="AA721" s="70">
        <f t="shared" si="460"/>
        <v>0</v>
      </c>
      <c r="AB721" s="77">
        <f t="shared" si="461"/>
        <v>0</v>
      </c>
      <c r="AC721" s="70">
        <f t="shared" si="462"/>
        <v>0</v>
      </c>
      <c r="AD721" s="77">
        <f t="shared" si="463"/>
        <v>0</v>
      </c>
      <c r="AE721" s="70">
        <f t="shared" si="464"/>
        <v>0</v>
      </c>
      <c r="AF721" s="70">
        <f t="shared" si="465"/>
        <v>0</v>
      </c>
      <c r="AG721" s="70">
        <f t="shared" si="466"/>
        <v>0</v>
      </c>
    </row>
    <row r="722" spans="1:33" s="70" customFormat="1" ht="20.5" customHeight="1" thickBot="1" x14ac:dyDescent="0.6">
      <c r="A722" s="315"/>
      <c r="B722" s="183" t="s">
        <v>115</v>
      </c>
      <c r="C722" s="178"/>
      <c r="D722" s="179">
        <f>D721-C721</f>
        <v>0</v>
      </c>
      <c r="E722" s="90"/>
      <c r="F722" s="108">
        <v>12</v>
      </c>
      <c r="G722" s="109"/>
      <c r="H722" s="110"/>
      <c r="I722" s="111">
        <f t="shared" si="455"/>
        <v>1</v>
      </c>
      <c r="J722" s="120" t="str">
        <f>IF('変更シート（２回目）'!L722="なし",'変更シート（２回目）'!J722,'変更シート（２回目）'!N722)</f>
        <v>【住宅手当】</v>
      </c>
      <c r="K722" s="112">
        <f>'変更シート（２回目）'!T722</f>
        <v>0</v>
      </c>
      <c r="L722" s="303" t="s">
        <v>108</v>
      </c>
      <c r="M722" s="334"/>
      <c r="N722" s="295" t="s">
        <v>20</v>
      </c>
      <c r="O722" s="296"/>
      <c r="P722" s="296"/>
      <c r="Q722" s="296"/>
      <c r="R722" s="296"/>
      <c r="S722" s="297" t="s">
        <v>17</v>
      </c>
      <c r="T722" s="112">
        <f t="shared" si="467"/>
        <v>0</v>
      </c>
      <c r="U722" s="112">
        <f t="shared" si="456"/>
        <v>0</v>
      </c>
      <c r="V722" s="298"/>
      <c r="X722" s="70" t="str">
        <f t="shared" si="457"/>
        <v>【住宅手当】</v>
      </c>
      <c r="Y722" s="70">
        <f t="shared" si="458"/>
        <v>0.5</v>
      </c>
      <c r="Z722" s="70">
        <f t="shared" si="459"/>
        <v>0</v>
      </c>
      <c r="AA722" s="70">
        <f t="shared" si="460"/>
        <v>0</v>
      </c>
      <c r="AB722" s="77">
        <f t="shared" si="461"/>
        <v>0</v>
      </c>
      <c r="AC722" s="70">
        <f t="shared" si="462"/>
        <v>0</v>
      </c>
      <c r="AD722" s="77">
        <f t="shared" si="463"/>
        <v>0</v>
      </c>
      <c r="AE722" s="70">
        <f t="shared" si="464"/>
        <v>0</v>
      </c>
      <c r="AF722" s="70">
        <f t="shared" si="465"/>
        <v>0</v>
      </c>
      <c r="AG722" s="70">
        <f t="shared" si="466"/>
        <v>0</v>
      </c>
    </row>
    <row r="723" spans="1:33" s="70" customFormat="1" ht="3.65" customHeight="1" x14ac:dyDescent="0.55000000000000004">
      <c r="A723" s="147"/>
      <c r="B723" s="91"/>
      <c r="C723" s="71"/>
      <c r="D723" s="151"/>
      <c r="E723" s="92"/>
      <c r="F723" s="71"/>
      <c r="G723" s="93"/>
      <c r="H723" s="93"/>
      <c r="I723" s="94"/>
      <c r="J723" s="156"/>
      <c r="K723" s="95"/>
      <c r="L723" s="156"/>
      <c r="M723" s="157"/>
      <c r="N723" s="267"/>
      <c r="O723" s="268"/>
      <c r="P723" s="268"/>
      <c r="Q723" s="268"/>
      <c r="R723" s="268"/>
      <c r="S723" s="267"/>
      <c r="T723" s="95"/>
      <c r="U723" s="95"/>
      <c r="V723" s="96"/>
      <c r="AB723" s="77"/>
      <c r="AD723" s="77"/>
    </row>
    <row r="724" spans="1:33" s="70" customFormat="1" ht="3.65" customHeight="1" x14ac:dyDescent="0.55000000000000004">
      <c r="A724" s="147"/>
      <c r="B724" s="91"/>
      <c r="C724" s="71"/>
      <c r="D724" s="151"/>
      <c r="E724" s="92"/>
      <c r="F724" s="71"/>
      <c r="G724" s="93"/>
      <c r="H724" s="93"/>
      <c r="I724" s="94"/>
      <c r="J724" s="156"/>
      <c r="K724" s="95"/>
      <c r="L724" s="156"/>
      <c r="M724" s="157"/>
      <c r="N724" s="267"/>
      <c r="O724" s="268"/>
      <c r="P724" s="268"/>
      <c r="Q724" s="268"/>
      <c r="R724" s="268"/>
      <c r="S724" s="267"/>
      <c r="T724" s="95"/>
      <c r="U724" s="95"/>
      <c r="V724" s="96"/>
      <c r="AB724" s="77"/>
      <c r="AD724" s="77"/>
    </row>
    <row r="725" spans="1:33" s="70" customFormat="1" ht="3.65" customHeight="1" thickBot="1" x14ac:dyDescent="0.6">
      <c r="A725" s="147"/>
      <c r="B725" s="91"/>
      <c r="C725" s="71"/>
      <c r="D725" s="151"/>
      <c r="E725" s="92"/>
      <c r="F725" s="71"/>
      <c r="G725" s="93"/>
      <c r="H725" s="93"/>
      <c r="I725" s="94"/>
      <c r="J725" s="156"/>
      <c r="K725" s="95"/>
      <c r="L725" s="156"/>
      <c r="M725" s="157"/>
      <c r="N725" s="267"/>
      <c r="O725" s="268"/>
      <c r="P725" s="268"/>
      <c r="Q725" s="268"/>
      <c r="R725" s="268"/>
      <c r="S725" s="267"/>
      <c r="T725" s="95"/>
      <c r="U725" s="95"/>
      <c r="V725" s="96"/>
      <c r="AB725" s="77"/>
      <c r="AD725" s="77"/>
    </row>
    <row r="726" spans="1:33" s="70" customFormat="1" ht="3.65" customHeight="1" x14ac:dyDescent="0.55000000000000004">
      <c r="A726" s="147"/>
      <c r="B726" s="162"/>
      <c r="C726" s="164"/>
      <c r="D726" s="161"/>
      <c r="E726" s="163"/>
      <c r="F726" s="164"/>
      <c r="G726" s="165"/>
      <c r="H726" s="165"/>
      <c r="I726" s="166"/>
      <c r="J726" s="180"/>
      <c r="K726" s="167"/>
      <c r="L726" s="180"/>
      <c r="M726" s="181"/>
      <c r="N726" s="269"/>
      <c r="O726" s="270"/>
      <c r="P726" s="270"/>
      <c r="Q726" s="270"/>
      <c r="R726" s="270"/>
      <c r="S726" s="269"/>
      <c r="T726" s="167"/>
      <c r="U726" s="167"/>
      <c r="V726" s="168"/>
      <c r="AB726" s="77"/>
      <c r="AD726" s="77"/>
    </row>
    <row r="727" spans="1:33" s="70" customFormat="1" ht="3.65" customHeight="1" x14ac:dyDescent="0.55000000000000004">
      <c r="A727" s="147"/>
      <c r="B727" s="91"/>
      <c r="C727" s="71"/>
      <c r="D727" s="151"/>
      <c r="E727" s="92"/>
      <c r="F727" s="71"/>
      <c r="G727" s="93"/>
      <c r="H727" s="93"/>
      <c r="I727" s="94"/>
      <c r="J727" s="156"/>
      <c r="K727" s="95"/>
      <c r="L727" s="156"/>
      <c r="M727" s="157"/>
      <c r="N727" s="267"/>
      <c r="O727" s="268"/>
      <c r="P727" s="268"/>
      <c r="Q727" s="268"/>
      <c r="R727" s="268"/>
      <c r="S727" s="267"/>
      <c r="T727" s="95"/>
      <c r="U727" s="95"/>
      <c r="V727" s="96"/>
      <c r="AB727" s="77"/>
      <c r="AD727" s="77"/>
    </row>
    <row r="728" spans="1:33" s="70" customFormat="1" ht="3.65" customHeight="1" x14ac:dyDescent="0.55000000000000004">
      <c r="A728" s="147"/>
      <c r="B728" s="91"/>
      <c r="C728" s="71"/>
      <c r="D728" s="151"/>
      <c r="E728" s="92"/>
      <c r="F728" s="71"/>
      <c r="G728" s="93"/>
      <c r="H728" s="93"/>
      <c r="I728" s="94"/>
      <c r="J728" s="156"/>
      <c r="K728" s="95"/>
      <c r="L728" s="156"/>
      <c r="M728" s="157"/>
      <c r="N728" s="267"/>
      <c r="O728" s="268"/>
      <c r="P728" s="268"/>
      <c r="Q728" s="268"/>
      <c r="R728" s="268"/>
      <c r="S728" s="267"/>
      <c r="T728" s="95"/>
      <c r="U728" s="95"/>
      <c r="V728" s="96"/>
      <c r="AB728" s="77"/>
      <c r="AD728" s="77"/>
    </row>
    <row r="729" spans="1:33" ht="20" thickBot="1" x14ac:dyDescent="0.5">
      <c r="B729" s="6"/>
      <c r="C729" s="6"/>
      <c r="D729" s="122" t="str">
        <f>'変更シート（２回目）'!D729</f>
        <v>37人目</v>
      </c>
      <c r="E729" s="6"/>
      <c r="F729" s="6"/>
      <c r="T729" s="154"/>
      <c r="U729" s="154"/>
      <c r="V729" s="155"/>
    </row>
    <row r="730" spans="1:33" s="70" customFormat="1" ht="48" customHeight="1" thickBot="1" x14ac:dyDescent="0.6">
      <c r="A730" s="78"/>
      <c r="B730" s="83" t="s">
        <v>94</v>
      </c>
      <c r="C730" s="83" t="s">
        <v>105</v>
      </c>
      <c r="D730" s="114" t="s">
        <v>107</v>
      </c>
      <c r="E730" s="88"/>
      <c r="F730" s="83" t="s">
        <v>93</v>
      </c>
      <c r="G730" s="84" t="s">
        <v>66</v>
      </c>
      <c r="H730" s="84" t="s">
        <v>67</v>
      </c>
      <c r="I730" s="81" t="s">
        <v>73</v>
      </c>
      <c r="J730" s="116" t="s">
        <v>173</v>
      </c>
      <c r="K730" s="116" t="s">
        <v>171</v>
      </c>
      <c r="L730" s="116" t="s">
        <v>109</v>
      </c>
      <c r="M730" s="116"/>
      <c r="N730" s="84" t="s">
        <v>75</v>
      </c>
      <c r="O730" s="84" t="s">
        <v>69</v>
      </c>
      <c r="P730" s="84" t="s">
        <v>68</v>
      </c>
      <c r="Q730" s="84" t="s">
        <v>70</v>
      </c>
      <c r="R730" s="84" t="s">
        <v>71</v>
      </c>
      <c r="S730" s="84" t="s">
        <v>15</v>
      </c>
      <c r="T730" s="121" t="s">
        <v>113</v>
      </c>
      <c r="U730" s="80" t="s">
        <v>74</v>
      </c>
      <c r="V730" s="69" t="s">
        <v>116</v>
      </c>
      <c r="Y730" s="70" t="s">
        <v>54</v>
      </c>
      <c r="Z730" s="70" t="s">
        <v>79</v>
      </c>
      <c r="AA730" s="70" t="s">
        <v>56</v>
      </c>
      <c r="AB730" s="70" t="s">
        <v>57</v>
      </c>
      <c r="AC730" s="71" t="s">
        <v>58</v>
      </c>
      <c r="AD730" s="70" t="s">
        <v>59</v>
      </c>
      <c r="AE730" s="70" t="s">
        <v>60</v>
      </c>
      <c r="AF730" s="70" t="s">
        <v>61</v>
      </c>
      <c r="AG730" s="70" t="s">
        <v>62</v>
      </c>
    </row>
    <row r="731" spans="1:33" s="70" customFormat="1" ht="20.5" customHeight="1" x14ac:dyDescent="0.55000000000000004">
      <c r="A731" s="315"/>
      <c r="B731" s="72" t="s">
        <v>96</v>
      </c>
      <c r="C731" s="184" t="str">
        <f>IF('変更シート（２回目）'!D731=0,'変更シート（２回目）'!C731,'変更シート（２回目）'!D731)</f>
        <v/>
      </c>
      <c r="D731" s="304"/>
      <c r="E731" s="89"/>
      <c r="F731" s="87">
        <v>1</v>
      </c>
      <c r="G731" s="73"/>
      <c r="H731" s="74"/>
      <c r="I731" s="75">
        <f t="shared" ref="I731:I742" si="468">IF(H731-G731+1&lt;10,IF(H731-G731+1&gt;0,H731-G731+1,"✕"),"✕")</f>
        <v>1</v>
      </c>
      <c r="J731" s="119" t="str">
        <f>IF('変更シート（２回目）'!L731="なし",'変更シート（２回目）'!J731,'変更シート（２回目）'!N731)</f>
        <v>【住宅手当】</v>
      </c>
      <c r="K731" s="117">
        <f>'変更シート（２回目）'!T731</f>
        <v>0</v>
      </c>
      <c r="L731" s="300" t="s">
        <v>108</v>
      </c>
      <c r="M731" s="332" t="s">
        <v>110</v>
      </c>
      <c r="N731" s="283" t="s">
        <v>20</v>
      </c>
      <c r="O731" s="284"/>
      <c r="P731" s="284"/>
      <c r="Q731" s="284"/>
      <c r="R731" s="284"/>
      <c r="S731" s="285" t="s">
        <v>17</v>
      </c>
      <c r="T731" s="76">
        <f>IF(L731="【あり】",IF(N731="【住宅手当】",AC731,IF(N731="【宿舎借上げ】",AG731,0)),K731)</f>
        <v>0</v>
      </c>
      <c r="U731" s="76">
        <f t="shared" ref="U731:U742" si="469">I731*T731</f>
        <v>0</v>
      </c>
      <c r="V731" s="286"/>
      <c r="X731" s="70" t="str">
        <f t="shared" ref="X731:X742" si="470">IF(L731="【あり】",N731,J731)</f>
        <v>【住宅手当】</v>
      </c>
      <c r="Y731" s="70">
        <f t="shared" ref="Y731:Y742" si="471">IF(S731="標準エリア",1/2,(IF(S731="加算エリア",2/3,0)))</f>
        <v>0.5</v>
      </c>
      <c r="Z731" s="70">
        <f t="shared" ref="Z731:Z742" si="472">P731*Y731</f>
        <v>0</v>
      </c>
      <c r="AA731" s="70">
        <f t="shared" ref="AA731:AA742" si="473">IF(Z731&gt;=(IF(S731="標準エリア",10000,IF(S731="加算エリア",14000,0))),IF(S731="標準エリア",10000,IF(S731="加算エリア",14000,0)),Z731)</f>
        <v>0</v>
      </c>
      <c r="AB731" s="77">
        <f t="shared" ref="AB731:AB742" si="474">O731-P731</f>
        <v>0</v>
      </c>
      <c r="AC731" s="70">
        <f t="shared" ref="AC731:AC742" si="475">IF(AA731&gt;=AB731,AB731,AA731)</f>
        <v>0</v>
      </c>
      <c r="AD731" s="77">
        <f t="shared" ref="AD731:AD742" si="476">Q731-R731</f>
        <v>0</v>
      </c>
      <c r="AE731" s="70">
        <f t="shared" ref="AE731:AE742" si="477">AD731*Y731</f>
        <v>0</v>
      </c>
      <c r="AF731" s="70">
        <f t="shared" ref="AF731:AF742" si="478">IF(AE731&gt;=(IF(S731="標準エリア",10000,14000)),(IF(S731="標準エリア",10000,14000)),AE731)</f>
        <v>0</v>
      </c>
      <c r="AG731" s="70">
        <f t="shared" ref="AG731:AG742" si="479">IF(AF731&gt;=R731,R731,AF731)</f>
        <v>0</v>
      </c>
    </row>
    <row r="732" spans="1:33" s="70" customFormat="1" ht="20.5" customHeight="1" x14ac:dyDescent="0.55000000000000004">
      <c r="A732" s="315"/>
      <c r="B732" s="101" t="s">
        <v>97</v>
      </c>
      <c r="C732" s="102" t="str">
        <f>IF('変更シート（２回目）'!D732=0,'変更シート（２回目）'!C732,'変更シート（２回目）'!D732)</f>
        <v/>
      </c>
      <c r="D732" s="301"/>
      <c r="E732" s="90"/>
      <c r="F732" s="102">
        <v>2</v>
      </c>
      <c r="G732" s="104"/>
      <c r="H732" s="105"/>
      <c r="I732" s="106">
        <f t="shared" si="468"/>
        <v>1</v>
      </c>
      <c r="J732" s="118" t="str">
        <f>IF('変更シート（２回目）'!L732="なし",'変更シート（２回目）'!J732,'変更シート（２回目）'!N732)</f>
        <v>【住宅手当】</v>
      </c>
      <c r="K732" s="107">
        <f>'変更シート（２回目）'!T732</f>
        <v>0</v>
      </c>
      <c r="L732" s="300" t="s">
        <v>108</v>
      </c>
      <c r="M732" s="333"/>
      <c r="N732" s="288" t="s">
        <v>20</v>
      </c>
      <c r="O732" s="289"/>
      <c r="P732" s="289"/>
      <c r="Q732" s="289"/>
      <c r="R732" s="289"/>
      <c r="S732" s="290" t="s">
        <v>17</v>
      </c>
      <c r="T732" s="107">
        <f>IF(L732="【あり】",IF(N732="【住宅手当】",AC732,IF(N732="【宿舎借上げ】",AG732,0)),K732)</f>
        <v>0</v>
      </c>
      <c r="U732" s="107">
        <f t="shared" si="469"/>
        <v>0</v>
      </c>
      <c r="V732" s="291"/>
      <c r="X732" s="70" t="str">
        <f t="shared" si="470"/>
        <v>【住宅手当】</v>
      </c>
      <c r="Y732" s="70">
        <f t="shared" si="471"/>
        <v>0.5</v>
      </c>
      <c r="Z732" s="70">
        <f t="shared" si="472"/>
        <v>0</v>
      </c>
      <c r="AA732" s="70">
        <f t="shared" si="473"/>
        <v>0</v>
      </c>
      <c r="AB732" s="77">
        <f t="shared" si="474"/>
        <v>0</v>
      </c>
      <c r="AC732" s="70">
        <f t="shared" si="475"/>
        <v>0</v>
      </c>
      <c r="AD732" s="77">
        <f t="shared" si="476"/>
        <v>0</v>
      </c>
      <c r="AE732" s="70">
        <f t="shared" si="477"/>
        <v>0</v>
      </c>
      <c r="AF732" s="70">
        <f t="shared" si="478"/>
        <v>0</v>
      </c>
      <c r="AG732" s="70">
        <f t="shared" si="479"/>
        <v>0</v>
      </c>
    </row>
    <row r="733" spans="1:33" s="70" customFormat="1" ht="20.5" customHeight="1" x14ac:dyDescent="0.55000000000000004">
      <c r="A733" s="315"/>
      <c r="B733" s="101" t="s">
        <v>106</v>
      </c>
      <c r="C733" s="103" t="str">
        <f>IF('変更シート（２回目）'!D733=0,'変更シート（２回目）'!C733,'変更シート（２回目）'!D733)</f>
        <v/>
      </c>
      <c r="D733" s="301"/>
      <c r="E733" s="89"/>
      <c r="F733" s="102">
        <v>3</v>
      </c>
      <c r="G733" s="104"/>
      <c r="H733" s="105"/>
      <c r="I733" s="106">
        <f t="shared" si="468"/>
        <v>1</v>
      </c>
      <c r="J733" s="118" t="str">
        <f>IF('変更シート（２回目）'!L733="なし",'変更シート（２回目）'!J733,'変更シート（２回目）'!N733)</f>
        <v>【住宅手当】</v>
      </c>
      <c r="K733" s="107">
        <f>'変更シート（２回目）'!T733</f>
        <v>0</v>
      </c>
      <c r="L733" s="300" t="s">
        <v>108</v>
      </c>
      <c r="M733" s="333"/>
      <c r="N733" s="288" t="s">
        <v>20</v>
      </c>
      <c r="O733" s="289"/>
      <c r="P733" s="289"/>
      <c r="Q733" s="289"/>
      <c r="R733" s="289"/>
      <c r="S733" s="290" t="s">
        <v>17</v>
      </c>
      <c r="T733" s="107">
        <f t="shared" ref="T733:T742" si="480">IF(L733="【あり】",IF(N733="【住宅手当】",AC733,IF(N733="【宿舎借上げ】",AG733,0)),K733)</f>
        <v>0</v>
      </c>
      <c r="U733" s="107">
        <f t="shared" si="469"/>
        <v>0</v>
      </c>
      <c r="V733" s="291"/>
      <c r="X733" s="70" t="str">
        <f t="shared" si="470"/>
        <v>【住宅手当】</v>
      </c>
      <c r="Y733" s="70">
        <f t="shared" si="471"/>
        <v>0.5</v>
      </c>
      <c r="Z733" s="70">
        <f t="shared" si="472"/>
        <v>0</v>
      </c>
      <c r="AA733" s="70">
        <f t="shared" si="473"/>
        <v>0</v>
      </c>
      <c r="AB733" s="77">
        <f t="shared" si="474"/>
        <v>0</v>
      </c>
      <c r="AC733" s="70">
        <f t="shared" si="475"/>
        <v>0</v>
      </c>
      <c r="AD733" s="77">
        <f t="shared" si="476"/>
        <v>0</v>
      </c>
      <c r="AE733" s="70">
        <f t="shared" si="477"/>
        <v>0</v>
      </c>
      <c r="AF733" s="70">
        <f t="shared" si="478"/>
        <v>0</v>
      </c>
      <c r="AG733" s="70">
        <f t="shared" si="479"/>
        <v>0</v>
      </c>
    </row>
    <row r="734" spans="1:33" s="70" customFormat="1" ht="20.5" customHeight="1" x14ac:dyDescent="0.55000000000000004">
      <c r="A734" s="315"/>
      <c r="B734" s="323" t="s">
        <v>101</v>
      </c>
      <c r="C734" s="347" t="str">
        <f>IF('変更シート（２回目）'!D734=0,'変更シート（２回目）'!C734,'変更シート（２回目）'!D734)</f>
        <v/>
      </c>
      <c r="D734" s="329"/>
      <c r="E734" s="90"/>
      <c r="F734" s="102">
        <v>4</v>
      </c>
      <c r="G734" s="104"/>
      <c r="H734" s="105"/>
      <c r="I734" s="106">
        <f t="shared" si="468"/>
        <v>1</v>
      </c>
      <c r="J734" s="118" t="str">
        <f>IF('変更シート（２回目）'!L734="なし",'変更シート（２回目）'!J734,'変更シート（２回目）'!N734)</f>
        <v>【住宅手当】</v>
      </c>
      <c r="K734" s="107">
        <f>'変更シート（２回目）'!T734</f>
        <v>0</v>
      </c>
      <c r="L734" s="300" t="s">
        <v>108</v>
      </c>
      <c r="M734" s="333"/>
      <c r="N734" s="288" t="s">
        <v>20</v>
      </c>
      <c r="O734" s="289"/>
      <c r="P734" s="289"/>
      <c r="Q734" s="289"/>
      <c r="R734" s="289"/>
      <c r="S734" s="290" t="s">
        <v>17</v>
      </c>
      <c r="T734" s="107">
        <f t="shared" si="480"/>
        <v>0</v>
      </c>
      <c r="U734" s="107">
        <f t="shared" si="469"/>
        <v>0</v>
      </c>
      <c r="V734" s="291"/>
      <c r="X734" s="70" t="str">
        <f t="shared" si="470"/>
        <v>【住宅手当】</v>
      </c>
      <c r="Y734" s="70">
        <f t="shared" si="471"/>
        <v>0.5</v>
      </c>
      <c r="Z734" s="70">
        <f t="shared" si="472"/>
        <v>0</v>
      </c>
      <c r="AA734" s="70">
        <f t="shared" si="473"/>
        <v>0</v>
      </c>
      <c r="AB734" s="77">
        <f t="shared" si="474"/>
        <v>0</v>
      </c>
      <c r="AC734" s="70">
        <f t="shared" si="475"/>
        <v>0</v>
      </c>
      <c r="AD734" s="77">
        <f t="shared" si="476"/>
        <v>0</v>
      </c>
      <c r="AE734" s="70">
        <f t="shared" si="477"/>
        <v>0</v>
      </c>
      <c r="AF734" s="70">
        <f t="shared" si="478"/>
        <v>0</v>
      </c>
      <c r="AG734" s="70">
        <f t="shared" si="479"/>
        <v>0</v>
      </c>
    </row>
    <row r="735" spans="1:33" s="70" customFormat="1" ht="20.5" customHeight="1" x14ac:dyDescent="0.55000000000000004">
      <c r="A735" s="315"/>
      <c r="B735" s="324"/>
      <c r="C735" s="348"/>
      <c r="D735" s="330"/>
      <c r="E735" s="89"/>
      <c r="F735" s="102">
        <v>5</v>
      </c>
      <c r="G735" s="104"/>
      <c r="H735" s="105"/>
      <c r="I735" s="106">
        <f t="shared" si="468"/>
        <v>1</v>
      </c>
      <c r="J735" s="118" t="str">
        <f>IF('変更シート（２回目）'!L735="なし",'変更シート（２回目）'!J735,'変更シート（２回目）'!N735)</f>
        <v>【住宅手当】</v>
      </c>
      <c r="K735" s="107">
        <f>'変更シート（２回目）'!T735</f>
        <v>0</v>
      </c>
      <c r="L735" s="300" t="s">
        <v>108</v>
      </c>
      <c r="M735" s="333"/>
      <c r="N735" s="288" t="s">
        <v>20</v>
      </c>
      <c r="O735" s="289"/>
      <c r="P735" s="289"/>
      <c r="Q735" s="289"/>
      <c r="R735" s="289"/>
      <c r="S735" s="290" t="s">
        <v>17</v>
      </c>
      <c r="T735" s="107">
        <f t="shared" si="480"/>
        <v>0</v>
      </c>
      <c r="U735" s="107">
        <f t="shared" si="469"/>
        <v>0</v>
      </c>
      <c r="V735" s="291"/>
      <c r="X735" s="70" t="str">
        <f t="shared" si="470"/>
        <v>【住宅手当】</v>
      </c>
      <c r="Y735" s="70">
        <f t="shared" si="471"/>
        <v>0.5</v>
      </c>
      <c r="Z735" s="70">
        <f t="shared" si="472"/>
        <v>0</v>
      </c>
      <c r="AA735" s="70">
        <f t="shared" si="473"/>
        <v>0</v>
      </c>
      <c r="AB735" s="77">
        <f t="shared" si="474"/>
        <v>0</v>
      </c>
      <c r="AC735" s="70">
        <f t="shared" si="475"/>
        <v>0</v>
      </c>
      <c r="AD735" s="77">
        <f t="shared" si="476"/>
        <v>0</v>
      </c>
      <c r="AE735" s="70">
        <f t="shared" si="477"/>
        <v>0</v>
      </c>
      <c r="AF735" s="70">
        <f t="shared" si="478"/>
        <v>0</v>
      </c>
      <c r="AG735" s="70">
        <f t="shared" si="479"/>
        <v>0</v>
      </c>
    </row>
    <row r="736" spans="1:33" s="70" customFormat="1" ht="20.5" customHeight="1" thickBot="1" x14ac:dyDescent="0.6">
      <c r="A736" s="315"/>
      <c r="B736" s="325"/>
      <c r="C736" s="349"/>
      <c r="D736" s="331"/>
      <c r="E736" s="90"/>
      <c r="F736" s="102">
        <v>6</v>
      </c>
      <c r="G736" s="104"/>
      <c r="H736" s="105"/>
      <c r="I736" s="106">
        <f t="shared" si="468"/>
        <v>1</v>
      </c>
      <c r="J736" s="118" t="str">
        <f>IF('変更シート（２回目）'!L736="なし",'変更シート（２回目）'!J736,'変更シート（２回目）'!N736)</f>
        <v>【住宅手当】</v>
      </c>
      <c r="K736" s="107">
        <f>'変更シート（２回目）'!T736</f>
        <v>0</v>
      </c>
      <c r="L736" s="300" t="s">
        <v>108</v>
      </c>
      <c r="M736" s="333"/>
      <c r="N736" s="288" t="s">
        <v>20</v>
      </c>
      <c r="O736" s="289"/>
      <c r="P736" s="289"/>
      <c r="Q736" s="289"/>
      <c r="R736" s="289"/>
      <c r="S736" s="290" t="s">
        <v>17</v>
      </c>
      <c r="T736" s="107">
        <f t="shared" si="480"/>
        <v>0</v>
      </c>
      <c r="U736" s="107">
        <f t="shared" si="469"/>
        <v>0</v>
      </c>
      <c r="V736" s="291"/>
      <c r="X736" s="70" t="str">
        <f t="shared" si="470"/>
        <v>【住宅手当】</v>
      </c>
      <c r="Y736" s="70">
        <f t="shared" si="471"/>
        <v>0.5</v>
      </c>
      <c r="Z736" s="70">
        <f t="shared" si="472"/>
        <v>0</v>
      </c>
      <c r="AA736" s="70">
        <f t="shared" si="473"/>
        <v>0</v>
      </c>
      <c r="AB736" s="77">
        <f t="shared" si="474"/>
        <v>0</v>
      </c>
      <c r="AC736" s="70">
        <f t="shared" si="475"/>
        <v>0</v>
      </c>
      <c r="AD736" s="77">
        <f t="shared" si="476"/>
        <v>0</v>
      </c>
      <c r="AE736" s="70">
        <f t="shared" si="477"/>
        <v>0</v>
      </c>
      <c r="AF736" s="70">
        <f t="shared" si="478"/>
        <v>0</v>
      </c>
      <c r="AG736" s="70">
        <f t="shared" si="479"/>
        <v>0</v>
      </c>
    </row>
    <row r="737" spans="1:33" s="70" customFormat="1" ht="20.5" customHeight="1" x14ac:dyDescent="0.55000000000000004">
      <c r="A737" s="338"/>
      <c r="B737" s="99"/>
      <c r="C737" s="99"/>
      <c r="D737" s="99"/>
      <c r="E737" s="97"/>
      <c r="F737" s="102">
        <v>7</v>
      </c>
      <c r="G737" s="104"/>
      <c r="H737" s="105"/>
      <c r="I737" s="106">
        <f t="shared" si="468"/>
        <v>1</v>
      </c>
      <c r="J737" s="118" t="str">
        <f>IF('変更シート（２回目）'!L737="なし",'変更シート（２回目）'!J737,'変更シート（２回目）'!N737)</f>
        <v>【住宅手当】</v>
      </c>
      <c r="K737" s="107">
        <f>'変更シート（２回目）'!T737</f>
        <v>0</v>
      </c>
      <c r="L737" s="300" t="s">
        <v>108</v>
      </c>
      <c r="M737" s="333"/>
      <c r="N737" s="288" t="s">
        <v>20</v>
      </c>
      <c r="O737" s="289"/>
      <c r="P737" s="289"/>
      <c r="Q737" s="289"/>
      <c r="R737" s="289"/>
      <c r="S737" s="290" t="s">
        <v>17</v>
      </c>
      <c r="T737" s="107">
        <f t="shared" si="480"/>
        <v>0</v>
      </c>
      <c r="U737" s="107">
        <f t="shared" si="469"/>
        <v>0</v>
      </c>
      <c r="V737" s="291"/>
      <c r="X737" s="70" t="str">
        <f t="shared" si="470"/>
        <v>【住宅手当】</v>
      </c>
      <c r="Y737" s="70">
        <f t="shared" si="471"/>
        <v>0.5</v>
      </c>
      <c r="Z737" s="70">
        <f t="shared" si="472"/>
        <v>0</v>
      </c>
      <c r="AA737" s="70">
        <f t="shared" si="473"/>
        <v>0</v>
      </c>
      <c r="AB737" s="77">
        <f t="shared" si="474"/>
        <v>0</v>
      </c>
      <c r="AC737" s="70">
        <f t="shared" si="475"/>
        <v>0</v>
      </c>
      <c r="AD737" s="77">
        <f t="shared" si="476"/>
        <v>0</v>
      </c>
      <c r="AE737" s="70">
        <f t="shared" si="477"/>
        <v>0</v>
      </c>
      <c r="AF737" s="70">
        <f t="shared" si="478"/>
        <v>0</v>
      </c>
      <c r="AG737" s="70">
        <f t="shared" si="479"/>
        <v>0</v>
      </c>
    </row>
    <row r="738" spans="1:33" s="70" customFormat="1" ht="20.5" customHeight="1" thickBot="1" x14ac:dyDescent="0.6">
      <c r="A738" s="338"/>
      <c r="B738" s="100"/>
      <c r="C738" s="100"/>
      <c r="D738" s="100"/>
      <c r="E738" s="98"/>
      <c r="F738" s="102">
        <v>8</v>
      </c>
      <c r="G738" s="104"/>
      <c r="H738" s="105"/>
      <c r="I738" s="106">
        <f t="shared" si="468"/>
        <v>1</v>
      </c>
      <c r="J738" s="118" t="str">
        <f>IF('変更シート（２回目）'!L738="なし",'変更シート（２回目）'!J738,'変更シート（２回目）'!N738)</f>
        <v>【住宅手当】</v>
      </c>
      <c r="K738" s="107">
        <f>'変更シート（２回目）'!T738</f>
        <v>0</v>
      </c>
      <c r="L738" s="300" t="s">
        <v>108</v>
      </c>
      <c r="M738" s="333"/>
      <c r="N738" s="288" t="s">
        <v>20</v>
      </c>
      <c r="O738" s="289"/>
      <c r="P738" s="289"/>
      <c r="Q738" s="289"/>
      <c r="R738" s="289"/>
      <c r="S738" s="290" t="s">
        <v>17</v>
      </c>
      <c r="T738" s="107">
        <f t="shared" si="480"/>
        <v>0</v>
      </c>
      <c r="U738" s="107">
        <f t="shared" si="469"/>
        <v>0</v>
      </c>
      <c r="V738" s="291"/>
      <c r="X738" s="70" t="str">
        <f t="shared" si="470"/>
        <v>【住宅手当】</v>
      </c>
      <c r="Y738" s="70">
        <f t="shared" si="471"/>
        <v>0.5</v>
      </c>
      <c r="Z738" s="70">
        <f t="shared" si="472"/>
        <v>0</v>
      </c>
      <c r="AA738" s="70">
        <f t="shared" si="473"/>
        <v>0</v>
      </c>
      <c r="AB738" s="77">
        <f t="shared" si="474"/>
        <v>0</v>
      </c>
      <c r="AC738" s="70">
        <f t="shared" si="475"/>
        <v>0</v>
      </c>
      <c r="AD738" s="77">
        <f t="shared" si="476"/>
        <v>0</v>
      </c>
      <c r="AE738" s="70">
        <f t="shared" si="477"/>
        <v>0</v>
      </c>
      <c r="AF738" s="70">
        <f t="shared" si="478"/>
        <v>0</v>
      </c>
      <c r="AG738" s="70">
        <f t="shared" si="479"/>
        <v>0</v>
      </c>
    </row>
    <row r="739" spans="1:33" s="70" customFormat="1" ht="20.5" customHeight="1" thickBot="1" x14ac:dyDescent="0.6">
      <c r="A739" s="315"/>
      <c r="B739" s="172" t="str">
        <f>IF(D732=0,C732,D732)</f>
        <v/>
      </c>
      <c r="C739" s="173" t="s">
        <v>164</v>
      </c>
      <c r="D739" s="174"/>
      <c r="E739" s="89"/>
      <c r="F739" s="102">
        <v>9</v>
      </c>
      <c r="G739" s="104"/>
      <c r="H739" s="105"/>
      <c r="I739" s="106">
        <f t="shared" si="468"/>
        <v>1</v>
      </c>
      <c r="J739" s="118" t="str">
        <f>IF('変更シート（２回目）'!L739="なし",'変更シート（２回目）'!J739,'変更シート（２回目）'!N739)</f>
        <v>【住宅手当】</v>
      </c>
      <c r="K739" s="107">
        <f>'変更シート（２回目）'!T739</f>
        <v>0</v>
      </c>
      <c r="L739" s="300" t="s">
        <v>108</v>
      </c>
      <c r="M739" s="333"/>
      <c r="N739" s="288" t="s">
        <v>20</v>
      </c>
      <c r="O739" s="289"/>
      <c r="P739" s="289"/>
      <c r="Q739" s="289"/>
      <c r="R739" s="289"/>
      <c r="S739" s="290" t="s">
        <v>17</v>
      </c>
      <c r="T739" s="107">
        <f t="shared" si="480"/>
        <v>0</v>
      </c>
      <c r="U739" s="107">
        <f t="shared" si="469"/>
        <v>0</v>
      </c>
      <c r="V739" s="291"/>
      <c r="X739" s="70" t="str">
        <f t="shared" si="470"/>
        <v>【住宅手当】</v>
      </c>
      <c r="Y739" s="70">
        <f t="shared" si="471"/>
        <v>0.5</v>
      </c>
      <c r="Z739" s="70">
        <f t="shared" si="472"/>
        <v>0</v>
      </c>
      <c r="AA739" s="70">
        <f t="shared" si="473"/>
        <v>0</v>
      </c>
      <c r="AB739" s="77">
        <f t="shared" si="474"/>
        <v>0</v>
      </c>
      <c r="AC739" s="70">
        <f t="shared" si="475"/>
        <v>0</v>
      </c>
      <c r="AD739" s="77">
        <f t="shared" si="476"/>
        <v>0</v>
      </c>
      <c r="AE739" s="70">
        <f t="shared" si="477"/>
        <v>0</v>
      </c>
      <c r="AF739" s="70">
        <f t="shared" si="478"/>
        <v>0</v>
      </c>
      <c r="AG739" s="70">
        <f t="shared" si="479"/>
        <v>0</v>
      </c>
    </row>
    <row r="740" spans="1:33" s="70" customFormat="1" ht="20.5" customHeight="1" thickBot="1" x14ac:dyDescent="0.6">
      <c r="A740" s="315"/>
      <c r="B740" s="174" t="s">
        <v>5</v>
      </c>
      <c r="C740" s="175">
        <f>'変更シート（２回目）'!D740</f>
        <v>12</v>
      </c>
      <c r="D740" s="176">
        <f>COUNTIF(X731:X742,"&lt;&gt;【補助対象外】")</f>
        <v>12</v>
      </c>
      <c r="E740" s="90"/>
      <c r="F740" s="102">
        <v>10</v>
      </c>
      <c r="G740" s="104"/>
      <c r="H740" s="105"/>
      <c r="I740" s="106">
        <f t="shared" si="468"/>
        <v>1</v>
      </c>
      <c r="J740" s="118" t="str">
        <f>IF('変更シート（２回目）'!L740="なし",'変更シート（２回目）'!J740,'変更シート（２回目）'!N740)</f>
        <v>【住宅手当】</v>
      </c>
      <c r="K740" s="107">
        <f>'変更シート（２回目）'!T740</f>
        <v>0</v>
      </c>
      <c r="L740" s="300" t="s">
        <v>108</v>
      </c>
      <c r="M740" s="333"/>
      <c r="N740" s="288" t="s">
        <v>20</v>
      </c>
      <c r="O740" s="289"/>
      <c r="P740" s="289"/>
      <c r="Q740" s="289"/>
      <c r="R740" s="289"/>
      <c r="S740" s="290" t="s">
        <v>17</v>
      </c>
      <c r="T740" s="107">
        <f t="shared" si="480"/>
        <v>0</v>
      </c>
      <c r="U740" s="107">
        <f t="shared" si="469"/>
        <v>0</v>
      </c>
      <c r="V740" s="291"/>
      <c r="X740" s="70" t="str">
        <f t="shared" si="470"/>
        <v>【住宅手当】</v>
      </c>
      <c r="Y740" s="70">
        <f t="shared" si="471"/>
        <v>0.5</v>
      </c>
      <c r="Z740" s="70">
        <f t="shared" si="472"/>
        <v>0</v>
      </c>
      <c r="AA740" s="70">
        <f t="shared" si="473"/>
        <v>0</v>
      </c>
      <c r="AB740" s="77">
        <f t="shared" si="474"/>
        <v>0</v>
      </c>
      <c r="AC740" s="70">
        <f t="shared" si="475"/>
        <v>0</v>
      </c>
      <c r="AD740" s="77">
        <f t="shared" si="476"/>
        <v>0</v>
      </c>
      <c r="AE740" s="70">
        <f t="shared" si="477"/>
        <v>0</v>
      </c>
      <c r="AF740" s="70">
        <f t="shared" si="478"/>
        <v>0</v>
      </c>
      <c r="AG740" s="70">
        <f t="shared" si="479"/>
        <v>0</v>
      </c>
    </row>
    <row r="741" spans="1:33" s="70" customFormat="1" ht="20.5" customHeight="1" thickBot="1" x14ac:dyDescent="0.6">
      <c r="A741" s="315"/>
      <c r="B741" s="89" t="s">
        <v>114</v>
      </c>
      <c r="C741" s="182">
        <f>ROUNDDOWN(SUM(K731:K742),-3)</f>
        <v>0</v>
      </c>
      <c r="D741" s="177">
        <f>ROUNDDOWN(SUM(T731:T742),-3)</f>
        <v>0</v>
      </c>
      <c r="E741" s="89"/>
      <c r="F741" s="102">
        <v>11</v>
      </c>
      <c r="G741" s="104"/>
      <c r="H741" s="105"/>
      <c r="I741" s="106">
        <f t="shared" si="468"/>
        <v>1</v>
      </c>
      <c r="J741" s="118" t="str">
        <f>IF('変更シート（２回目）'!L741="なし",'変更シート（２回目）'!J741,'変更シート（２回目）'!N741)</f>
        <v>【住宅手当】</v>
      </c>
      <c r="K741" s="107">
        <f>'変更シート（２回目）'!T741</f>
        <v>0</v>
      </c>
      <c r="L741" s="300" t="s">
        <v>108</v>
      </c>
      <c r="M741" s="333"/>
      <c r="N741" s="288" t="s">
        <v>20</v>
      </c>
      <c r="O741" s="289"/>
      <c r="P741" s="289"/>
      <c r="Q741" s="289"/>
      <c r="R741" s="289"/>
      <c r="S741" s="290" t="s">
        <v>17</v>
      </c>
      <c r="T741" s="107">
        <f t="shared" si="480"/>
        <v>0</v>
      </c>
      <c r="U741" s="107">
        <f t="shared" si="469"/>
        <v>0</v>
      </c>
      <c r="V741" s="291"/>
      <c r="X741" s="70" t="str">
        <f t="shared" si="470"/>
        <v>【住宅手当】</v>
      </c>
      <c r="Y741" s="70">
        <f t="shared" si="471"/>
        <v>0.5</v>
      </c>
      <c r="Z741" s="70">
        <f t="shared" si="472"/>
        <v>0</v>
      </c>
      <c r="AA741" s="70">
        <f t="shared" si="473"/>
        <v>0</v>
      </c>
      <c r="AB741" s="77">
        <f t="shared" si="474"/>
        <v>0</v>
      </c>
      <c r="AC741" s="70">
        <f t="shared" si="475"/>
        <v>0</v>
      </c>
      <c r="AD741" s="77">
        <f t="shared" si="476"/>
        <v>0</v>
      </c>
      <c r="AE741" s="70">
        <f t="shared" si="477"/>
        <v>0</v>
      </c>
      <c r="AF741" s="70">
        <f t="shared" si="478"/>
        <v>0</v>
      </c>
      <c r="AG741" s="70">
        <f t="shared" si="479"/>
        <v>0</v>
      </c>
    </row>
    <row r="742" spans="1:33" s="70" customFormat="1" ht="20.5" customHeight="1" thickBot="1" x14ac:dyDescent="0.6">
      <c r="A742" s="315"/>
      <c r="B742" s="183" t="s">
        <v>115</v>
      </c>
      <c r="C742" s="178"/>
      <c r="D742" s="179">
        <f>D741-C741</f>
        <v>0</v>
      </c>
      <c r="E742" s="90"/>
      <c r="F742" s="108">
        <v>12</v>
      </c>
      <c r="G742" s="109"/>
      <c r="H742" s="110"/>
      <c r="I742" s="111">
        <f t="shared" si="468"/>
        <v>1</v>
      </c>
      <c r="J742" s="120" t="str">
        <f>IF('変更シート（２回目）'!L742="なし",'変更シート（２回目）'!J742,'変更シート（２回目）'!N742)</f>
        <v>【住宅手当】</v>
      </c>
      <c r="K742" s="112">
        <f>'変更シート（２回目）'!T742</f>
        <v>0</v>
      </c>
      <c r="L742" s="303" t="s">
        <v>108</v>
      </c>
      <c r="M742" s="334"/>
      <c r="N742" s="295" t="s">
        <v>20</v>
      </c>
      <c r="O742" s="296"/>
      <c r="P742" s="296"/>
      <c r="Q742" s="296"/>
      <c r="R742" s="296"/>
      <c r="S742" s="297" t="s">
        <v>17</v>
      </c>
      <c r="T742" s="112">
        <f t="shared" si="480"/>
        <v>0</v>
      </c>
      <c r="U742" s="112">
        <f t="shared" si="469"/>
        <v>0</v>
      </c>
      <c r="V742" s="298"/>
      <c r="X742" s="70" t="str">
        <f t="shared" si="470"/>
        <v>【住宅手当】</v>
      </c>
      <c r="Y742" s="70">
        <f t="shared" si="471"/>
        <v>0.5</v>
      </c>
      <c r="Z742" s="70">
        <f t="shared" si="472"/>
        <v>0</v>
      </c>
      <c r="AA742" s="70">
        <f t="shared" si="473"/>
        <v>0</v>
      </c>
      <c r="AB742" s="77">
        <f t="shared" si="474"/>
        <v>0</v>
      </c>
      <c r="AC742" s="70">
        <f t="shared" si="475"/>
        <v>0</v>
      </c>
      <c r="AD742" s="77">
        <f t="shared" si="476"/>
        <v>0</v>
      </c>
      <c r="AE742" s="70">
        <f t="shared" si="477"/>
        <v>0</v>
      </c>
      <c r="AF742" s="70">
        <f t="shared" si="478"/>
        <v>0</v>
      </c>
      <c r="AG742" s="70">
        <f t="shared" si="479"/>
        <v>0</v>
      </c>
    </row>
    <row r="743" spans="1:33" s="70" customFormat="1" ht="3.65" customHeight="1" x14ac:dyDescent="0.55000000000000004">
      <c r="A743" s="147"/>
      <c r="B743" s="91"/>
      <c r="C743" s="71"/>
      <c r="D743" s="151"/>
      <c r="E743" s="92"/>
      <c r="F743" s="71"/>
      <c r="G743" s="93"/>
      <c r="H743" s="93"/>
      <c r="I743" s="94"/>
      <c r="J743" s="156"/>
      <c r="K743" s="95"/>
      <c r="L743" s="156"/>
      <c r="M743" s="157"/>
      <c r="N743" s="267"/>
      <c r="O743" s="268"/>
      <c r="P743" s="268"/>
      <c r="Q743" s="268"/>
      <c r="R743" s="268"/>
      <c r="S743" s="267"/>
      <c r="T743" s="95"/>
      <c r="U743" s="95"/>
      <c r="V743" s="96"/>
      <c r="AB743" s="77"/>
      <c r="AD743" s="77"/>
    </row>
    <row r="744" spans="1:33" s="70" customFormat="1" ht="3.65" customHeight="1" x14ac:dyDescent="0.55000000000000004">
      <c r="A744" s="147"/>
      <c r="B744" s="91"/>
      <c r="C744" s="71"/>
      <c r="D744" s="151"/>
      <c r="E744" s="92"/>
      <c r="F744" s="71"/>
      <c r="G744" s="93"/>
      <c r="H744" s="93"/>
      <c r="I744" s="94"/>
      <c r="J744" s="156"/>
      <c r="K744" s="95"/>
      <c r="L744" s="156"/>
      <c r="M744" s="157"/>
      <c r="N744" s="267"/>
      <c r="O744" s="268"/>
      <c r="P744" s="268"/>
      <c r="Q744" s="268"/>
      <c r="R744" s="268"/>
      <c r="S744" s="267"/>
      <c r="T744" s="95"/>
      <c r="U744" s="95"/>
      <c r="V744" s="96"/>
      <c r="AB744" s="77"/>
      <c r="AD744" s="77"/>
    </row>
    <row r="745" spans="1:33" s="70" customFormat="1" ht="3.65" customHeight="1" thickBot="1" x14ac:dyDescent="0.6">
      <c r="A745" s="147"/>
      <c r="B745" s="91"/>
      <c r="C745" s="71"/>
      <c r="D745" s="151"/>
      <c r="E745" s="92"/>
      <c r="F745" s="71"/>
      <c r="G745" s="93"/>
      <c r="H745" s="93"/>
      <c r="I745" s="94"/>
      <c r="J745" s="156"/>
      <c r="K745" s="95"/>
      <c r="L745" s="156"/>
      <c r="M745" s="157"/>
      <c r="N745" s="267"/>
      <c r="O745" s="268"/>
      <c r="P745" s="268"/>
      <c r="Q745" s="268"/>
      <c r="R745" s="268"/>
      <c r="S745" s="267"/>
      <c r="T745" s="95"/>
      <c r="U745" s="95"/>
      <c r="V745" s="96"/>
      <c r="AB745" s="77"/>
      <c r="AD745" s="77"/>
    </row>
    <row r="746" spans="1:33" s="70" customFormat="1" ht="3.65" customHeight="1" x14ac:dyDescent="0.55000000000000004">
      <c r="A746" s="147"/>
      <c r="B746" s="162"/>
      <c r="C746" s="164"/>
      <c r="D746" s="161"/>
      <c r="E746" s="163"/>
      <c r="F746" s="164"/>
      <c r="G746" s="165"/>
      <c r="H746" s="165"/>
      <c r="I746" s="166"/>
      <c r="J746" s="180"/>
      <c r="K746" s="167"/>
      <c r="L746" s="180"/>
      <c r="M746" s="181"/>
      <c r="N746" s="269"/>
      <c r="O746" s="270"/>
      <c r="P746" s="270"/>
      <c r="Q746" s="270"/>
      <c r="R746" s="270"/>
      <c r="S746" s="269"/>
      <c r="T746" s="167"/>
      <c r="U746" s="167"/>
      <c r="V746" s="168"/>
      <c r="AB746" s="77"/>
      <c r="AD746" s="77"/>
    </row>
    <row r="747" spans="1:33" s="70" customFormat="1" ht="3.65" customHeight="1" x14ac:dyDescent="0.55000000000000004">
      <c r="A747" s="147"/>
      <c r="B747" s="91"/>
      <c r="C747" s="71"/>
      <c r="D747" s="151"/>
      <c r="E747" s="92"/>
      <c r="F747" s="71"/>
      <c r="G747" s="93"/>
      <c r="H747" s="93"/>
      <c r="I747" s="94"/>
      <c r="J747" s="156"/>
      <c r="K747" s="95"/>
      <c r="L747" s="156"/>
      <c r="M747" s="157"/>
      <c r="N747" s="267"/>
      <c r="O747" s="268"/>
      <c r="P747" s="268"/>
      <c r="Q747" s="268"/>
      <c r="R747" s="268"/>
      <c r="S747" s="267"/>
      <c r="T747" s="95"/>
      <c r="U747" s="95"/>
      <c r="V747" s="96"/>
      <c r="AB747" s="77"/>
      <c r="AD747" s="77"/>
    </row>
    <row r="748" spans="1:33" s="70" customFormat="1" ht="3.65" customHeight="1" x14ac:dyDescent="0.55000000000000004">
      <c r="A748" s="147"/>
      <c r="B748" s="91"/>
      <c r="C748" s="71"/>
      <c r="D748" s="151"/>
      <c r="E748" s="92"/>
      <c r="F748" s="71"/>
      <c r="G748" s="93"/>
      <c r="H748" s="93"/>
      <c r="I748" s="94"/>
      <c r="J748" s="156"/>
      <c r="K748" s="95"/>
      <c r="L748" s="156"/>
      <c r="M748" s="157"/>
      <c r="N748" s="267"/>
      <c r="O748" s="268"/>
      <c r="P748" s="268"/>
      <c r="Q748" s="268"/>
      <c r="R748" s="268"/>
      <c r="S748" s="267"/>
      <c r="T748" s="95"/>
      <c r="U748" s="95"/>
      <c r="V748" s="96"/>
      <c r="AB748" s="77"/>
      <c r="AD748" s="77"/>
    </row>
    <row r="749" spans="1:33" ht="20" thickBot="1" x14ac:dyDescent="0.5">
      <c r="B749" s="6"/>
      <c r="C749" s="6"/>
      <c r="D749" s="122" t="str">
        <f>'変更シート（２回目）'!D749</f>
        <v>38人目</v>
      </c>
      <c r="E749" s="6"/>
      <c r="F749" s="6"/>
      <c r="T749" s="154"/>
      <c r="U749" s="154"/>
      <c r="V749" s="155"/>
    </row>
    <row r="750" spans="1:33" s="70" customFormat="1" ht="48" customHeight="1" thickBot="1" x14ac:dyDescent="0.6">
      <c r="A750" s="78"/>
      <c r="B750" s="83" t="s">
        <v>94</v>
      </c>
      <c r="C750" s="83" t="s">
        <v>105</v>
      </c>
      <c r="D750" s="114" t="s">
        <v>107</v>
      </c>
      <c r="E750" s="88"/>
      <c r="F750" s="83" t="s">
        <v>93</v>
      </c>
      <c r="G750" s="84" t="s">
        <v>66</v>
      </c>
      <c r="H750" s="84" t="s">
        <v>67</v>
      </c>
      <c r="I750" s="81" t="s">
        <v>73</v>
      </c>
      <c r="J750" s="116" t="s">
        <v>173</v>
      </c>
      <c r="K750" s="116" t="s">
        <v>171</v>
      </c>
      <c r="L750" s="116" t="s">
        <v>109</v>
      </c>
      <c r="M750" s="116"/>
      <c r="N750" s="84" t="s">
        <v>75</v>
      </c>
      <c r="O750" s="84" t="s">
        <v>69</v>
      </c>
      <c r="P750" s="84" t="s">
        <v>68</v>
      </c>
      <c r="Q750" s="84" t="s">
        <v>70</v>
      </c>
      <c r="R750" s="84" t="s">
        <v>71</v>
      </c>
      <c r="S750" s="84" t="s">
        <v>15</v>
      </c>
      <c r="T750" s="121" t="s">
        <v>113</v>
      </c>
      <c r="U750" s="80" t="s">
        <v>74</v>
      </c>
      <c r="V750" s="69" t="s">
        <v>116</v>
      </c>
      <c r="Y750" s="70" t="s">
        <v>54</v>
      </c>
      <c r="Z750" s="70" t="s">
        <v>79</v>
      </c>
      <c r="AA750" s="70" t="s">
        <v>56</v>
      </c>
      <c r="AB750" s="70" t="s">
        <v>57</v>
      </c>
      <c r="AC750" s="71" t="s">
        <v>58</v>
      </c>
      <c r="AD750" s="70" t="s">
        <v>59</v>
      </c>
      <c r="AE750" s="70" t="s">
        <v>60</v>
      </c>
      <c r="AF750" s="70" t="s">
        <v>61</v>
      </c>
      <c r="AG750" s="70" t="s">
        <v>62</v>
      </c>
    </row>
    <row r="751" spans="1:33" s="70" customFormat="1" ht="20.5" customHeight="1" x14ac:dyDescent="0.55000000000000004">
      <c r="A751" s="315"/>
      <c r="B751" s="72" t="s">
        <v>96</v>
      </c>
      <c r="C751" s="184" t="str">
        <f>IF('変更シート（２回目）'!D751=0,'変更シート（２回目）'!C751,'変更シート（２回目）'!D751)</f>
        <v/>
      </c>
      <c r="D751" s="304"/>
      <c r="E751" s="89"/>
      <c r="F751" s="87">
        <v>1</v>
      </c>
      <c r="G751" s="73"/>
      <c r="H751" s="74"/>
      <c r="I751" s="75">
        <f t="shared" ref="I751:I762" si="481">IF(H751-G751+1&lt;10,IF(H751-G751+1&gt;0,H751-G751+1,"✕"),"✕")</f>
        <v>1</v>
      </c>
      <c r="J751" s="119" t="str">
        <f>IF('変更シート（２回目）'!L751="なし",'変更シート（２回目）'!J751,'変更シート（２回目）'!N751)</f>
        <v>【住宅手当】</v>
      </c>
      <c r="K751" s="117">
        <f>'変更シート（２回目）'!T751</f>
        <v>0</v>
      </c>
      <c r="L751" s="300" t="s">
        <v>108</v>
      </c>
      <c r="M751" s="332" t="s">
        <v>110</v>
      </c>
      <c r="N751" s="283" t="s">
        <v>20</v>
      </c>
      <c r="O751" s="284"/>
      <c r="P751" s="284"/>
      <c r="Q751" s="284"/>
      <c r="R751" s="284"/>
      <c r="S751" s="285" t="s">
        <v>17</v>
      </c>
      <c r="T751" s="76">
        <f>IF(L751="【あり】",IF(N751="【住宅手当】",AC751,IF(N751="【宿舎借上げ】",AG751,0)),K751)</f>
        <v>0</v>
      </c>
      <c r="U751" s="76">
        <f t="shared" ref="U751:U762" si="482">I751*T751</f>
        <v>0</v>
      </c>
      <c r="V751" s="286"/>
      <c r="X751" s="70" t="str">
        <f t="shared" ref="X751:X762" si="483">IF(L751="【あり】",N751,J751)</f>
        <v>【住宅手当】</v>
      </c>
      <c r="Y751" s="70">
        <f t="shared" ref="Y751:Y762" si="484">IF(S751="標準エリア",1/2,(IF(S751="加算エリア",2/3,0)))</f>
        <v>0.5</v>
      </c>
      <c r="Z751" s="70">
        <f t="shared" ref="Z751:Z762" si="485">P751*Y751</f>
        <v>0</v>
      </c>
      <c r="AA751" s="70">
        <f t="shared" ref="AA751:AA762" si="486">IF(Z751&gt;=(IF(S751="標準エリア",10000,IF(S751="加算エリア",14000,0))),IF(S751="標準エリア",10000,IF(S751="加算エリア",14000,0)),Z751)</f>
        <v>0</v>
      </c>
      <c r="AB751" s="77">
        <f t="shared" ref="AB751:AB762" si="487">O751-P751</f>
        <v>0</v>
      </c>
      <c r="AC751" s="70">
        <f t="shared" ref="AC751:AC762" si="488">IF(AA751&gt;=AB751,AB751,AA751)</f>
        <v>0</v>
      </c>
      <c r="AD751" s="77">
        <f t="shared" ref="AD751:AD762" si="489">Q751-R751</f>
        <v>0</v>
      </c>
      <c r="AE751" s="70">
        <f t="shared" ref="AE751:AE762" si="490">AD751*Y751</f>
        <v>0</v>
      </c>
      <c r="AF751" s="70">
        <f t="shared" ref="AF751:AF762" si="491">IF(AE751&gt;=(IF(S751="標準エリア",10000,14000)),(IF(S751="標準エリア",10000,14000)),AE751)</f>
        <v>0</v>
      </c>
      <c r="AG751" s="70">
        <f t="shared" ref="AG751:AG762" si="492">IF(AF751&gt;=R751,R751,AF751)</f>
        <v>0</v>
      </c>
    </row>
    <row r="752" spans="1:33" s="70" customFormat="1" ht="20.5" customHeight="1" x14ac:dyDescent="0.55000000000000004">
      <c r="A752" s="315"/>
      <c r="B752" s="101" t="s">
        <v>97</v>
      </c>
      <c r="C752" s="102" t="str">
        <f>IF('変更シート（２回目）'!D752=0,'変更シート（２回目）'!C752,'変更シート（２回目）'!D752)</f>
        <v/>
      </c>
      <c r="D752" s="301"/>
      <c r="E752" s="90"/>
      <c r="F752" s="102">
        <v>2</v>
      </c>
      <c r="G752" s="104"/>
      <c r="H752" s="105"/>
      <c r="I752" s="106">
        <f t="shared" si="481"/>
        <v>1</v>
      </c>
      <c r="J752" s="118" t="str">
        <f>IF('変更シート（２回目）'!L752="なし",'変更シート（２回目）'!J752,'変更シート（２回目）'!N752)</f>
        <v>【住宅手当】</v>
      </c>
      <c r="K752" s="107">
        <f>'変更シート（２回目）'!T752</f>
        <v>0</v>
      </c>
      <c r="L752" s="300" t="s">
        <v>108</v>
      </c>
      <c r="M752" s="333"/>
      <c r="N752" s="288" t="s">
        <v>20</v>
      </c>
      <c r="O752" s="289"/>
      <c r="P752" s="289"/>
      <c r="Q752" s="289"/>
      <c r="R752" s="289"/>
      <c r="S752" s="290" t="s">
        <v>17</v>
      </c>
      <c r="T752" s="107">
        <f>IF(L752="【あり】",IF(N752="【住宅手当】",AC752,IF(N752="【宿舎借上げ】",AG752,0)),K752)</f>
        <v>0</v>
      </c>
      <c r="U752" s="107">
        <f t="shared" si="482"/>
        <v>0</v>
      </c>
      <c r="V752" s="291"/>
      <c r="X752" s="70" t="str">
        <f t="shared" si="483"/>
        <v>【住宅手当】</v>
      </c>
      <c r="Y752" s="70">
        <f t="shared" si="484"/>
        <v>0.5</v>
      </c>
      <c r="Z752" s="70">
        <f t="shared" si="485"/>
        <v>0</v>
      </c>
      <c r="AA752" s="70">
        <f t="shared" si="486"/>
        <v>0</v>
      </c>
      <c r="AB752" s="77">
        <f t="shared" si="487"/>
        <v>0</v>
      </c>
      <c r="AC752" s="70">
        <f t="shared" si="488"/>
        <v>0</v>
      </c>
      <c r="AD752" s="77">
        <f t="shared" si="489"/>
        <v>0</v>
      </c>
      <c r="AE752" s="70">
        <f t="shared" si="490"/>
        <v>0</v>
      </c>
      <c r="AF752" s="70">
        <f t="shared" si="491"/>
        <v>0</v>
      </c>
      <c r="AG752" s="70">
        <f t="shared" si="492"/>
        <v>0</v>
      </c>
    </row>
    <row r="753" spans="1:33" s="70" customFormat="1" ht="20.5" customHeight="1" x14ac:dyDescent="0.55000000000000004">
      <c r="A753" s="315"/>
      <c r="B753" s="101" t="s">
        <v>106</v>
      </c>
      <c r="C753" s="103" t="str">
        <f>IF('変更シート（２回目）'!D753=0,'変更シート（２回目）'!C753,'変更シート（２回目）'!D753)</f>
        <v/>
      </c>
      <c r="D753" s="301"/>
      <c r="E753" s="89"/>
      <c r="F753" s="102">
        <v>3</v>
      </c>
      <c r="G753" s="104"/>
      <c r="H753" s="105"/>
      <c r="I753" s="106">
        <f t="shared" si="481"/>
        <v>1</v>
      </c>
      <c r="J753" s="118" t="str">
        <f>IF('変更シート（２回目）'!L753="なし",'変更シート（２回目）'!J753,'変更シート（２回目）'!N753)</f>
        <v>【住宅手当】</v>
      </c>
      <c r="K753" s="107">
        <f>'変更シート（２回目）'!T753</f>
        <v>0</v>
      </c>
      <c r="L753" s="300" t="s">
        <v>108</v>
      </c>
      <c r="M753" s="333"/>
      <c r="N753" s="288" t="s">
        <v>20</v>
      </c>
      <c r="O753" s="289"/>
      <c r="P753" s="289"/>
      <c r="Q753" s="289"/>
      <c r="R753" s="289"/>
      <c r="S753" s="290" t="s">
        <v>17</v>
      </c>
      <c r="T753" s="107">
        <f t="shared" ref="T753:T762" si="493">IF(L753="【あり】",IF(N753="【住宅手当】",AC753,IF(N753="【宿舎借上げ】",AG753,0)),K753)</f>
        <v>0</v>
      </c>
      <c r="U753" s="107">
        <f t="shared" si="482"/>
        <v>0</v>
      </c>
      <c r="V753" s="291"/>
      <c r="X753" s="70" t="str">
        <f t="shared" si="483"/>
        <v>【住宅手当】</v>
      </c>
      <c r="Y753" s="70">
        <f t="shared" si="484"/>
        <v>0.5</v>
      </c>
      <c r="Z753" s="70">
        <f t="shared" si="485"/>
        <v>0</v>
      </c>
      <c r="AA753" s="70">
        <f t="shared" si="486"/>
        <v>0</v>
      </c>
      <c r="AB753" s="77">
        <f t="shared" si="487"/>
        <v>0</v>
      </c>
      <c r="AC753" s="70">
        <f t="shared" si="488"/>
        <v>0</v>
      </c>
      <c r="AD753" s="77">
        <f t="shared" si="489"/>
        <v>0</v>
      </c>
      <c r="AE753" s="70">
        <f t="shared" si="490"/>
        <v>0</v>
      </c>
      <c r="AF753" s="70">
        <f t="shared" si="491"/>
        <v>0</v>
      </c>
      <c r="AG753" s="70">
        <f t="shared" si="492"/>
        <v>0</v>
      </c>
    </row>
    <row r="754" spans="1:33" s="70" customFormat="1" ht="20.5" customHeight="1" x14ac:dyDescent="0.55000000000000004">
      <c r="A754" s="315"/>
      <c r="B754" s="323" t="s">
        <v>101</v>
      </c>
      <c r="C754" s="347" t="str">
        <f>IF('変更シート（２回目）'!D754=0,'変更シート（２回目）'!C754,'変更シート（２回目）'!D754)</f>
        <v/>
      </c>
      <c r="D754" s="329"/>
      <c r="E754" s="90"/>
      <c r="F754" s="102">
        <v>4</v>
      </c>
      <c r="G754" s="104"/>
      <c r="H754" s="105"/>
      <c r="I754" s="106">
        <f t="shared" si="481"/>
        <v>1</v>
      </c>
      <c r="J754" s="118" t="str">
        <f>IF('変更シート（２回目）'!L754="なし",'変更シート（２回目）'!J754,'変更シート（２回目）'!N754)</f>
        <v>【住宅手当】</v>
      </c>
      <c r="K754" s="107">
        <f>'変更シート（２回目）'!T754</f>
        <v>0</v>
      </c>
      <c r="L754" s="300" t="s">
        <v>108</v>
      </c>
      <c r="M754" s="333"/>
      <c r="N754" s="288" t="s">
        <v>20</v>
      </c>
      <c r="O754" s="289"/>
      <c r="P754" s="289"/>
      <c r="Q754" s="289"/>
      <c r="R754" s="289"/>
      <c r="S754" s="290" t="s">
        <v>17</v>
      </c>
      <c r="T754" s="107">
        <f t="shared" si="493"/>
        <v>0</v>
      </c>
      <c r="U754" s="107">
        <f t="shared" si="482"/>
        <v>0</v>
      </c>
      <c r="V754" s="291"/>
      <c r="X754" s="70" t="str">
        <f t="shared" si="483"/>
        <v>【住宅手当】</v>
      </c>
      <c r="Y754" s="70">
        <f t="shared" si="484"/>
        <v>0.5</v>
      </c>
      <c r="Z754" s="70">
        <f t="shared" si="485"/>
        <v>0</v>
      </c>
      <c r="AA754" s="70">
        <f t="shared" si="486"/>
        <v>0</v>
      </c>
      <c r="AB754" s="77">
        <f t="shared" si="487"/>
        <v>0</v>
      </c>
      <c r="AC754" s="70">
        <f t="shared" si="488"/>
        <v>0</v>
      </c>
      <c r="AD754" s="77">
        <f t="shared" si="489"/>
        <v>0</v>
      </c>
      <c r="AE754" s="70">
        <f t="shared" si="490"/>
        <v>0</v>
      </c>
      <c r="AF754" s="70">
        <f t="shared" si="491"/>
        <v>0</v>
      </c>
      <c r="AG754" s="70">
        <f t="shared" si="492"/>
        <v>0</v>
      </c>
    </row>
    <row r="755" spans="1:33" s="70" customFormat="1" ht="20.5" customHeight="1" x14ac:dyDescent="0.55000000000000004">
      <c r="A755" s="315"/>
      <c r="B755" s="324"/>
      <c r="C755" s="348"/>
      <c r="D755" s="330"/>
      <c r="E755" s="89"/>
      <c r="F755" s="102">
        <v>5</v>
      </c>
      <c r="G755" s="104"/>
      <c r="H755" s="105"/>
      <c r="I755" s="106">
        <f t="shared" si="481"/>
        <v>1</v>
      </c>
      <c r="J755" s="118" t="str">
        <f>IF('変更シート（２回目）'!L755="なし",'変更シート（２回目）'!J755,'変更シート（２回目）'!N755)</f>
        <v>【住宅手当】</v>
      </c>
      <c r="K755" s="107">
        <f>'変更シート（２回目）'!T755</f>
        <v>0</v>
      </c>
      <c r="L755" s="300" t="s">
        <v>108</v>
      </c>
      <c r="M755" s="333"/>
      <c r="N755" s="288" t="s">
        <v>20</v>
      </c>
      <c r="O755" s="289"/>
      <c r="P755" s="289"/>
      <c r="Q755" s="289"/>
      <c r="R755" s="289"/>
      <c r="S755" s="290" t="s">
        <v>17</v>
      </c>
      <c r="T755" s="107">
        <f t="shared" si="493"/>
        <v>0</v>
      </c>
      <c r="U755" s="107">
        <f t="shared" si="482"/>
        <v>0</v>
      </c>
      <c r="V755" s="291"/>
      <c r="X755" s="70" t="str">
        <f t="shared" si="483"/>
        <v>【住宅手当】</v>
      </c>
      <c r="Y755" s="70">
        <f t="shared" si="484"/>
        <v>0.5</v>
      </c>
      <c r="Z755" s="70">
        <f t="shared" si="485"/>
        <v>0</v>
      </c>
      <c r="AA755" s="70">
        <f t="shared" si="486"/>
        <v>0</v>
      </c>
      <c r="AB755" s="77">
        <f t="shared" si="487"/>
        <v>0</v>
      </c>
      <c r="AC755" s="70">
        <f t="shared" si="488"/>
        <v>0</v>
      </c>
      <c r="AD755" s="77">
        <f t="shared" si="489"/>
        <v>0</v>
      </c>
      <c r="AE755" s="70">
        <f t="shared" si="490"/>
        <v>0</v>
      </c>
      <c r="AF755" s="70">
        <f t="shared" si="491"/>
        <v>0</v>
      </c>
      <c r="AG755" s="70">
        <f t="shared" si="492"/>
        <v>0</v>
      </c>
    </row>
    <row r="756" spans="1:33" s="70" customFormat="1" ht="20.5" customHeight="1" thickBot="1" x14ac:dyDescent="0.6">
      <c r="A756" s="315"/>
      <c r="B756" s="325"/>
      <c r="C756" s="349"/>
      <c r="D756" s="331"/>
      <c r="E756" s="90"/>
      <c r="F756" s="102">
        <v>6</v>
      </c>
      <c r="G756" s="104"/>
      <c r="H756" s="105"/>
      <c r="I756" s="106">
        <f t="shared" si="481"/>
        <v>1</v>
      </c>
      <c r="J756" s="118" t="str">
        <f>IF('変更シート（２回目）'!L756="なし",'変更シート（２回目）'!J756,'変更シート（２回目）'!N756)</f>
        <v>【住宅手当】</v>
      </c>
      <c r="K756" s="107">
        <f>'変更シート（２回目）'!T756</f>
        <v>0</v>
      </c>
      <c r="L756" s="300" t="s">
        <v>108</v>
      </c>
      <c r="M756" s="333"/>
      <c r="N756" s="288" t="s">
        <v>20</v>
      </c>
      <c r="O756" s="289"/>
      <c r="P756" s="289"/>
      <c r="Q756" s="289"/>
      <c r="R756" s="289"/>
      <c r="S756" s="290" t="s">
        <v>17</v>
      </c>
      <c r="T756" s="107">
        <f t="shared" si="493"/>
        <v>0</v>
      </c>
      <c r="U756" s="107">
        <f t="shared" si="482"/>
        <v>0</v>
      </c>
      <c r="V756" s="291"/>
      <c r="X756" s="70" t="str">
        <f t="shared" si="483"/>
        <v>【住宅手当】</v>
      </c>
      <c r="Y756" s="70">
        <f t="shared" si="484"/>
        <v>0.5</v>
      </c>
      <c r="Z756" s="70">
        <f t="shared" si="485"/>
        <v>0</v>
      </c>
      <c r="AA756" s="70">
        <f t="shared" si="486"/>
        <v>0</v>
      </c>
      <c r="AB756" s="77">
        <f t="shared" si="487"/>
        <v>0</v>
      </c>
      <c r="AC756" s="70">
        <f t="shared" si="488"/>
        <v>0</v>
      </c>
      <c r="AD756" s="77">
        <f t="shared" si="489"/>
        <v>0</v>
      </c>
      <c r="AE756" s="70">
        <f t="shared" si="490"/>
        <v>0</v>
      </c>
      <c r="AF756" s="70">
        <f t="shared" si="491"/>
        <v>0</v>
      </c>
      <c r="AG756" s="70">
        <f t="shared" si="492"/>
        <v>0</v>
      </c>
    </row>
    <row r="757" spans="1:33" s="70" customFormat="1" ht="20.5" customHeight="1" x14ac:dyDescent="0.55000000000000004">
      <c r="A757" s="338"/>
      <c r="B757" s="99"/>
      <c r="C757" s="99"/>
      <c r="D757" s="99"/>
      <c r="E757" s="97"/>
      <c r="F757" s="102">
        <v>7</v>
      </c>
      <c r="G757" s="104"/>
      <c r="H757" s="105"/>
      <c r="I757" s="106">
        <f t="shared" si="481"/>
        <v>1</v>
      </c>
      <c r="J757" s="118" t="str">
        <f>IF('変更シート（２回目）'!L757="なし",'変更シート（２回目）'!J757,'変更シート（２回目）'!N757)</f>
        <v>【住宅手当】</v>
      </c>
      <c r="K757" s="107">
        <f>'変更シート（２回目）'!T757</f>
        <v>0</v>
      </c>
      <c r="L757" s="300" t="s">
        <v>108</v>
      </c>
      <c r="M757" s="333"/>
      <c r="N757" s="288" t="s">
        <v>20</v>
      </c>
      <c r="O757" s="289"/>
      <c r="P757" s="289"/>
      <c r="Q757" s="289"/>
      <c r="R757" s="289"/>
      <c r="S757" s="290" t="s">
        <v>17</v>
      </c>
      <c r="T757" s="107">
        <f t="shared" si="493"/>
        <v>0</v>
      </c>
      <c r="U757" s="107">
        <f t="shared" si="482"/>
        <v>0</v>
      </c>
      <c r="V757" s="291"/>
      <c r="X757" s="70" t="str">
        <f t="shared" si="483"/>
        <v>【住宅手当】</v>
      </c>
      <c r="Y757" s="70">
        <f t="shared" si="484"/>
        <v>0.5</v>
      </c>
      <c r="Z757" s="70">
        <f t="shared" si="485"/>
        <v>0</v>
      </c>
      <c r="AA757" s="70">
        <f t="shared" si="486"/>
        <v>0</v>
      </c>
      <c r="AB757" s="77">
        <f t="shared" si="487"/>
        <v>0</v>
      </c>
      <c r="AC757" s="70">
        <f t="shared" si="488"/>
        <v>0</v>
      </c>
      <c r="AD757" s="77">
        <f t="shared" si="489"/>
        <v>0</v>
      </c>
      <c r="AE757" s="70">
        <f t="shared" si="490"/>
        <v>0</v>
      </c>
      <c r="AF757" s="70">
        <f t="shared" si="491"/>
        <v>0</v>
      </c>
      <c r="AG757" s="70">
        <f t="shared" si="492"/>
        <v>0</v>
      </c>
    </row>
    <row r="758" spans="1:33" s="70" customFormat="1" ht="20.5" customHeight="1" thickBot="1" x14ac:dyDescent="0.6">
      <c r="A758" s="338"/>
      <c r="B758" s="100"/>
      <c r="C758" s="100"/>
      <c r="D758" s="100"/>
      <c r="E758" s="98"/>
      <c r="F758" s="102">
        <v>8</v>
      </c>
      <c r="G758" s="104"/>
      <c r="H758" s="105"/>
      <c r="I758" s="106">
        <f t="shared" si="481"/>
        <v>1</v>
      </c>
      <c r="J758" s="118" t="str">
        <f>IF('変更シート（２回目）'!L758="なし",'変更シート（２回目）'!J758,'変更シート（２回目）'!N758)</f>
        <v>【住宅手当】</v>
      </c>
      <c r="K758" s="107">
        <f>'変更シート（２回目）'!T758</f>
        <v>0</v>
      </c>
      <c r="L758" s="300" t="s">
        <v>108</v>
      </c>
      <c r="M758" s="333"/>
      <c r="N758" s="288" t="s">
        <v>20</v>
      </c>
      <c r="O758" s="289"/>
      <c r="P758" s="289"/>
      <c r="Q758" s="289"/>
      <c r="R758" s="289"/>
      <c r="S758" s="290" t="s">
        <v>17</v>
      </c>
      <c r="T758" s="107">
        <f t="shared" si="493"/>
        <v>0</v>
      </c>
      <c r="U758" s="107">
        <f t="shared" si="482"/>
        <v>0</v>
      </c>
      <c r="V758" s="291"/>
      <c r="X758" s="70" t="str">
        <f t="shared" si="483"/>
        <v>【住宅手当】</v>
      </c>
      <c r="Y758" s="70">
        <f t="shared" si="484"/>
        <v>0.5</v>
      </c>
      <c r="Z758" s="70">
        <f t="shared" si="485"/>
        <v>0</v>
      </c>
      <c r="AA758" s="70">
        <f t="shared" si="486"/>
        <v>0</v>
      </c>
      <c r="AB758" s="77">
        <f t="shared" si="487"/>
        <v>0</v>
      </c>
      <c r="AC758" s="70">
        <f t="shared" si="488"/>
        <v>0</v>
      </c>
      <c r="AD758" s="77">
        <f t="shared" si="489"/>
        <v>0</v>
      </c>
      <c r="AE758" s="70">
        <f t="shared" si="490"/>
        <v>0</v>
      </c>
      <c r="AF758" s="70">
        <f t="shared" si="491"/>
        <v>0</v>
      </c>
      <c r="AG758" s="70">
        <f t="shared" si="492"/>
        <v>0</v>
      </c>
    </row>
    <row r="759" spans="1:33" s="70" customFormat="1" ht="20.5" customHeight="1" thickBot="1" x14ac:dyDescent="0.6">
      <c r="A759" s="315"/>
      <c r="B759" s="172" t="str">
        <f>IF(D752=0,C752,D752)</f>
        <v/>
      </c>
      <c r="C759" s="173" t="s">
        <v>164</v>
      </c>
      <c r="D759" s="174"/>
      <c r="E759" s="89"/>
      <c r="F759" s="102">
        <v>9</v>
      </c>
      <c r="G759" s="104"/>
      <c r="H759" s="105"/>
      <c r="I759" s="106">
        <f t="shared" si="481"/>
        <v>1</v>
      </c>
      <c r="J759" s="118" t="str">
        <f>IF('変更シート（２回目）'!L759="なし",'変更シート（２回目）'!J759,'変更シート（２回目）'!N759)</f>
        <v>【住宅手当】</v>
      </c>
      <c r="K759" s="107">
        <f>'変更シート（２回目）'!T759</f>
        <v>0</v>
      </c>
      <c r="L759" s="300" t="s">
        <v>108</v>
      </c>
      <c r="M759" s="333"/>
      <c r="N759" s="288" t="s">
        <v>20</v>
      </c>
      <c r="O759" s="289"/>
      <c r="P759" s="289"/>
      <c r="Q759" s="289"/>
      <c r="R759" s="289"/>
      <c r="S759" s="290" t="s">
        <v>17</v>
      </c>
      <c r="T759" s="107">
        <f t="shared" si="493"/>
        <v>0</v>
      </c>
      <c r="U759" s="107">
        <f t="shared" si="482"/>
        <v>0</v>
      </c>
      <c r="V759" s="291"/>
      <c r="X759" s="70" t="str">
        <f t="shared" si="483"/>
        <v>【住宅手当】</v>
      </c>
      <c r="Y759" s="70">
        <f t="shared" si="484"/>
        <v>0.5</v>
      </c>
      <c r="Z759" s="70">
        <f t="shared" si="485"/>
        <v>0</v>
      </c>
      <c r="AA759" s="70">
        <f t="shared" si="486"/>
        <v>0</v>
      </c>
      <c r="AB759" s="77">
        <f t="shared" si="487"/>
        <v>0</v>
      </c>
      <c r="AC759" s="70">
        <f t="shared" si="488"/>
        <v>0</v>
      </c>
      <c r="AD759" s="77">
        <f t="shared" si="489"/>
        <v>0</v>
      </c>
      <c r="AE759" s="70">
        <f t="shared" si="490"/>
        <v>0</v>
      </c>
      <c r="AF759" s="70">
        <f t="shared" si="491"/>
        <v>0</v>
      </c>
      <c r="AG759" s="70">
        <f t="shared" si="492"/>
        <v>0</v>
      </c>
    </row>
    <row r="760" spans="1:33" s="70" customFormat="1" ht="20.5" customHeight="1" thickBot="1" x14ac:dyDescent="0.6">
      <c r="A760" s="315"/>
      <c r="B760" s="174" t="s">
        <v>5</v>
      </c>
      <c r="C760" s="175">
        <f>'変更シート（２回目）'!D760</f>
        <v>12</v>
      </c>
      <c r="D760" s="176">
        <f>COUNTIF(X751:X762,"&lt;&gt;【補助対象外】")</f>
        <v>12</v>
      </c>
      <c r="E760" s="90"/>
      <c r="F760" s="102">
        <v>10</v>
      </c>
      <c r="G760" s="104"/>
      <c r="H760" s="105"/>
      <c r="I760" s="106">
        <f t="shared" si="481"/>
        <v>1</v>
      </c>
      <c r="J760" s="118" t="str">
        <f>IF('変更シート（２回目）'!L760="なし",'変更シート（２回目）'!J760,'変更シート（２回目）'!N760)</f>
        <v>【住宅手当】</v>
      </c>
      <c r="K760" s="107">
        <f>'変更シート（２回目）'!T760</f>
        <v>0</v>
      </c>
      <c r="L760" s="300" t="s">
        <v>108</v>
      </c>
      <c r="M760" s="333"/>
      <c r="N760" s="288" t="s">
        <v>20</v>
      </c>
      <c r="O760" s="289"/>
      <c r="P760" s="289"/>
      <c r="Q760" s="289"/>
      <c r="R760" s="289"/>
      <c r="S760" s="290" t="s">
        <v>17</v>
      </c>
      <c r="T760" s="107">
        <f t="shared" si="493"/>
        <v>0</v>
      </c>
      <c r="U760" s="107">
        <f t="shared" si="482"/>
        <v>0</v>
      </c>
      <c r="V760" s="291"/>
      <c r="X760" s="70" t="str">
        <f t="shared" si="483"/>
        <v>【住宅手当】</v>
      </c>
      <c r="Y760" s="70">
        <f t="shared" si="484"/>
        <v>0.5</v>
      </c>
      <c r="Z760" s="70">
        <f t="shared" si="485"/>
        <v>0</v>
      </c>
      <c r="AA760" s="70">
        <f t="shared" si="486"/>
        <v>0</v>
      </c>
      <c r="AB760" s="77">
        <f t="shared" si="487"/>
        <v>0</v>
      </c>
      <c r="AC760" s="70">
        <f t="shared" si="488"/>
        <v>0</v>
      </c>
      <c r="AD760" s="77">
        <f t="shared" si="489"/>
        <v>0</v>
      </c>
      <c r="AE760" s="70">
        <f t="shared" si="490"/>
        <v>0</v>
      </c>
      <c r="AF760" s="70">
        <f t="shared" si="491"/>
        <v>0</v>
      </c>
      <c r="AG760" s="70">
        <f t="shared" si="492"/>
        <v>0</v>
      </c>
    </row>
    <row r="761" spans="1:33" s="70" customFormat="1" ht="20.5" customHeight="1" thickBot="1" x14ac:dyDescent="0.6">
      <c r="A761" s="315"/>
      <c r="B761" s="89" t="s">
        <v>114</v>
      </c>
      <c r="C761" s="182">
        <f>ROUNDDOWN(SUM(K751:K762),-3)</f>
        <v>0</v>
      </c>
      <c r="D761" s="177">
        <f>ROUNDDOWN(SUM(T751:T762),-3)</f>
        <v>0</v>
      </c>
      <c r="E761" s="89"/>
      <c r="F761" s="102">
        <v>11</v>
      </c>
      <c r="G761" s="104"/>
      <c r="H761" s="105"/>
      <c r="I761" s="106">
        <f t="shared" si="481"/>
        <v>1</v>
      </c>
      <c r="J761" s="118" t="str">
        <f>IF('変更シート（２回目）'!L761="なし",'変更シート（２回目）'!J761,'変更シート（２回目）'!N761)</f>
        <v>【住宅手当】</v>
      </c>
      <c r="K761" s="107">
        <f>'変更シート（２回目）'!T761</f>
        <v>0</v>
      </c>
      <c r="L761" s="300" t="s">
        <v>108</v>
      </c>
      <c r="M761" s="333"/>
      <c r="N761" s="288" t="s">
        <v>20</v>
      </c>
      <c r="O761" s="289"/>
      <c r="P761" s="289"/>
      <c r="Q761" s="289"/>
      <c r="R761" s="289"/>
      <c r="S761" s="290" t="s">
        <v>17</v>
      </c>
      <c r="T761" s="107">
        <f t="shared" si="493"/>
        <v>0</v>
      </c>
      <c r="U761" s="107">
        <f t="shared" si="482"/>
        <v>0</v>
      </c>
      <c r="V761" s="291"/>
      <c r="X761" s="70" t="str">
        <f t="shared" si="483"/>
        <v>【住宅手当】</v>
      </c>
      <c r="Y761" s="70">
        <f t="shared" si="484"/>
        <v>0.5</v>
      </c>
      <c r="Z761" s="70">
        <f t="shared" si="485"/>
        <v>0</v>
      </c>
      <c r="AA761" s="70">
        <f t="shared" si="486"/>
        <v>0</v>
      </c>
      <c r="AB761" s="77">
        <f t="shared" si="487"/>
        <v>0</v>
      </c>
      <c r="AC761" s="70">
        <f t="shared" si="488"/>
        <v>0</v>
      </c>
      <c r="AD761" s="77">
        <f t="shared" si="489"/>
        <v>0</v>
      </c>
      <c r="AE761" s="70">
        <f t="shared" si="490"/>
        <v>0</v>
      </c>
      <c r="AF761" s="70">
        <f t="shared" si="491"/>
        <v>0</v>
      </c>
      <c r="AG761" s="70">
        <f t="shared" si="492"/>
        <v>0</v>
      </c>
    </row>
    <row r="762" spans="1:33" s="70" customFormat="1" ht="20.5" customHeight="1" thickBot="1" x14ac:dyDescent="0.6">
      <c r="A762" s="315"/>
      <c r="B762" s="183" t="s">
        <v>115</v>
      </c>
      <c r="C762" s="178"/>
      <c r="D762" s="179">
        <f>D761-C761</f>
        <v>0</v>
      </c>
      <c r="E762" s="90"/>
      <c r="F762" s="108">
        <v>12</v>
      </c>
      <c r="G762" s="109"/>
      <c r="H762" s="110"/>
      <c r="I762" s="111">
        <f t="shared" si="481"/>
        <v>1</v>
      </c>
      <c r="J762" s="120" t="str">
        <f>IF('変更シート（２回目）'!L762="なし",'変更シート（２回目）'!J762,'変更シート（２回目）'!N762)</f>
        <v>【住宅手当】</v>
      </c>
      <c r="K762" s="112">
        <f>'変更シート（２回目）'!T762</f>
        <v>0</v>
      </c>
      <c r="L762" s="303" t="s">
        <v>108</v>
      </c>
      <c r="M762" s="334"/>
      <c r="N762" s="295" t="s">
        <v>20</v>
      </c>
      <c r="O762" s="296"/>
      <c r="P762" s="296"/>
      <c r="Q762" s="296"/>
      <c r="R762" s="296"/>
      <c r="S762" s="297" t="s">
        <v>17</v>
      </c>
      <c r="T762" s="112">
        <f t="shared" si="493"/>
        <v>0</v>
      </c>
      <c r="U762" s="112">
        <f t="shared" si="482"/>
        <v>0</v>
      </c>
      <c r="V762" s="298"/>
      <c r="X762" s="70" t="str">
        <f t="shared" si="483"/>
        <v>【住宅手当】</v>
      </c>
      <c r="Y762" s="70">
        <f t="shared" si="484"/>
        <v>0.5</v>
      </c>
      <c r="Z762" s="70">
        <f t="shared" si="485"/>
        <v>0</v>
      </c>
      <c r="AA762" s="70">
        <f t="shared" si="486"/>
        <v>0</v>
      </c>
      <c r="AB762" s="77">
        <f t="shared" si="487"/>
        <v>0</v>
      </c>
      <c r="AC762" s="70">
        <f t="shared" si="488"/>
        <v>0</v>
      </c>
      <c r="AD762" s="77">
        <f t="shared" si="489"/>
        <v>0</v>
      </c>
      <c r="AE762" s="70">
        <f t="shared" si="490"/>
        <v>0</v>
      </c>
      <c r="AF762" s="70">
        <f t="shared" si="491"/>
        <v>0</v>
      </c>
      <c r="AG762" s="70">
        <f t="shared" si="492"/>
        <v>0</v>
      </c>
    </row>
    <row r="763" spans="1:33" s="70" customFormat="1" ht="3.65" customHeight="1" x14ac:dyDescent="0.55000000000000004">
      <c r="A763" s="147"/>
      <c r="B763" s="91"/>
      <c r="C763" s="71"/>
      <c r="D763" s="151"/>
      <c r="E763" s="92"/>
      <c r="F763" s="71"/>
      <c r="G763" s="93"/>
      <c r="H763" s="93"/>
      <c r="I763" s="94"/>
      <c r="J763" s="156"/>
      <c r="K763" s="95"/>
      <c r="L763" s="156"/>
      <c r="M763" s="157"/>
      <c r="N763" s="267"/>
      <c r="O763" s="268"/>
      <c r="P763" s="268"/>
      <c r="Q763" s="268"/>
      <c r="R763" s="268"/>
      <c r="S763" s="267"/>
      <c r="T763" s="95"/>
      <c r="U763" s="95"/>
      <c r="V763" s="96"/>
      <c r="AB763" s="77"/>
      <c r="AD763" s="77"/>
    </row>
    <row r="764" spans="1:33" s="70" customFormat="1" ht="3.65" customHeight="1" x14ac:dyDescent="0.55000000000000004">
      <c r="A764" s="147"/>
      <c r="B764" s="91"/>
      <c r="C764" s="71"/>
      <c r="D764" s="151"/>
      <c r="E764" s="92"/>
      <c r="F764" s="71"/>
      <c r="G764" s="93"/>
      <c r="H764" s="93"/>
      <c r="I764" s="94"/>
      <c r="J764" s="156"/>
      <c r="K764" s="95"/>
      <c r="L764" s="156"/>
      <c r="M764" s="157"/>
      <c r="N764" s="267"/>
      <c r="O764" s="268"/>
      <c r="P764" s="268"/>
      <c r="Q764" s="268"/>
      <c r="R764" s="268"/>
      <c r="S764" s="267"/>
      <c r="T764" s="95"/>
      <c r="U764" s="95"/>
      <c r="V764" s="96"/>
      <c r="AB764" s="77"/>
      <c r="AD764" s="77"/>
    </row>
    <row r="765" spans="1:33" s="70" customFormat="1" ht="3.65" customHeight="1" thickBot="1" x14ac:dyDescent="0.6">
      <c r="A765" s="147"/>
      <c r="B765" s="91"/>
      <c r="C765" s="71"/>
      <c r="D765" s="151"/>
      <c r="E765" s="92"/>
      <c r="F765" s="71"/>
      <c r="G765" s="93"/>
      <c r="H765" s="93"/>
      <c r="I765" s="94"/>
      <c r="J765" s="156"/>
      <c r="K765" s="95"/>
      <c r="L765" s="156"/>
      <c r="M765" s="157"/>
      <c r="N765" s="267"/>
      <c r="O765" s="268"/>
      <c r="P765" s="268"/>
      <c r="Q765" s="268"/>
      <c r="R765" s="268"/>
      <c r="S765" s="267"/>
      <c r="T765" s="95"/>
      <c r="U765" s="95"/>
      <c r="V765" s="96"/>
      <c r="AB765" s="77"/>
      <c r="AD765" s="77"/>
    </row>
    <row r="766" spans="1:33" s="70" customFormat="1" ht="3.65" customHeight="1" x14ac:dyDescent="0.55000000000000004">
      <c r="A766" s="147"/>
      <c r="B766" s="162"/>
      <c r="C766" s="164"/>
      <c r="D766" s="161"/>
      <c r="E766" s="163"/>
      <c r="F766" s="164"/>
      <c r="G766" s="165"/>
      <c r="H766" s="165"/>
      <c r="I766" s="166"/>
      <c r="J766" s="180"/>
      <c r="K766" s="167"/>
      <c r="L766" s="180"/>
      <c r="M766" s="181"/>
      <c r="N766" s="269"/>
      <c r="O766" s="270"/>
      <c r="P766" s="270"/>
      <c r="Q766" s="270"/>
      <c r="R766" s="270"/>
      <c r="S766" s="269"/>
      <c r="T766" s="167"/>
      <c r="U766" s="167"/>
      <c r="V766" s="168"/>
      <c r="AB766" s="77"/>
      <c r="AD766" s="77"/>
    </row>
    <row r="767" spans="1:33" s="70" customFormat="1" ht="3.65" customHeight="1" x14ac:dyDescent="0.55000000000000004">
      <c r="A767" s="147"/>
      <c r="B767" s="91"/>
      <c r="C767" s="71"/>
      <c r="D767" s="151"/>
      <c r="E767" s="92"/>
      <c r="F767" s="71"/>
      <c r="G767" s="93"/>
      <c r="H767" s="93"/>
      <c r="I767" s="94"/>
      <c r="J767" s="156"/>
      <c r="K767" s="95"/>
      <c r="L767" s="156"/>
      <c r="M767" s="157"/>
      <c r="N767" s="267"/>
      <c r="O767" s="268"/>
      <c r="P767" s="268"/>
      <c r="Q767" s="268"/>
      <c r="R767" s="268"/>
      <c r="S767" s="267"/>
      <c r="T767" s="95"/>
      <c r="U767" s="95"/>
      <c r="V767" s="96"/>
      <c r="AB767" s="77"/>
      <c r="AD767" s="77"/>
    </row>
    <row r="768" spans="1:33" s="70" customFormat="1" ht="3.65" customHeight="1" x14ac:dyDescent="0.55000000000000004">
      <c r="A768" s="147"/>
      <c r="B768" s="91"/>
      <c r="C768" s="71"/>
      <c r="D768" s="151"/>
      <c r="E768" s="92"/>
      <c r="F768" s="71"/>
      <c r="G768" s="93"/>
      <c r="H768" s="93"/>
      <c r="I768" s="94"/>
      <c r="J768" s="156"/>
      <c r="K768" s="95"/>
      <c r="L768" s="156"/>
      <c r="M768" s="157"/>
      <c r="N768" s="267"/>
      <c r="O768" s="268"/>
      <c r="P768" s="268"/>
      <c r="Q768" s="268"/>
      <c r="R768" s="268"/>
      <c r="S768" s="267"/>
      <c r="T768" s="95"/>
      <c r="U768" s="95"/>
      <c r="V768" s="96"/>
      <c r="AB768" s="77"/>
      <c r="AD768" s="77"/>
    </row>
    <row r="769" spans="1:33" ht="20" thickBot="1" x14ac:dyDescent="0.5">
      <c r="B769" s="6"/>
      <c r="C769" s="6"/>
      <c r="D769" s="122" t="str">
        <f>'変更シート（２回目）'!D769</f>
        <v>39人目</v>
      </c>
      <c r="E769" s="6"/>
      <c r="F769" s="6"/>
      <c r="N769" s="155"/>
      <c r="O769" s="154"/>
      <c r="P769" s="154"/>
      <c r="Q769" s="154"/>
      <c r="R769" s="154"/>
      <c r="S769" s="154"/>
      <c r="T769" s="154"/>
      <c r="U769" s="154"/>
      <c r="V769" s="155"/>
    </row>
    <row r="770" spans="1:33" s="70" customFormat="1" ht="48" customHeight="1" thickBot="1" x14ac:dyDescent="0.6">
      <c r="A770" s="78"/>
      <c r="B770" s="83" t="s">
        <v>94</v>
      </c>
      <c r="C770" s="83" t="s">
        <v>105</v>
      </c>
      <c r="D770" s="114" t="s">
        <v>107</v>
      </c>
      <c r="E770" s="88"/>
      <c r="F770" s="83" t="s">
        <v>93</v>
      </c>
      <c r="G770" s="84" t="s">
        <v>66</v>
      </c>
      <c r="H770" s="84" t="s">
        <v>67</v>
      </c>
      <c r="I770" s="81" t="s">
        <v>73</v>
      </c>
      <c r="J770" s="116" t="s">
        <v>173</v>
      </c>
      <c r="K770" s="116" t="s">
        <v>171</v>
      </c>
      <c r="L770" s="116" t="s">
        <v>109</v>
      </c>
      <c r="M770" s="116"/>
      <c r="N770" s="84" t="s">
        <v>75</v>
      </c>
      <c r="O770" s="84" t="s">
        <v>69</v>
      </c>
      <c r="P770" s="84" t="s">
        <v>68</v>
      </c>
      <c r="Q770" s="84" t="s">
        <v>70</v>
      </c>
      <c r="R770" s="84" t="s">
        <v>71</v>
      </c>
      <c r="S770" s="84" t="s">
        <v>15</v>
      </c>
      <c r="T770" s="121" t="s">
        <v>113</v>
      </c>
      <c r="U770" s="80" t="s">
        <v>74</v>
      </c>
      <c r="V770" s="69" t="s">
        <v>116</v>
      </c>
      <c r="Y770" s="70" t="s">
        <v>54</v>
      </c>
      <c r="Z770" s="70" t="s">
        <v>79</v>
      </c>
      <c r="AA770" s="70" t="s">
        <v>56</v>
      </c>
      <c r="AB770" s="70" t="s">
        <v>57</v>
      </c>
      <c r="AC770" s="71" t="s">
        <v>58</v>
      </c>
      <c r="AD770" s="70" t="s">
        <v>59</v>
      </c>
      <c r="AE770" s="70" t="s">
        <v>60</v>
      </c>
      <c r="AF770" s="70" t="s">
        <v>61</v>
      </c>
      <c r="AG770" s="70" t="s">
        <v>62</v>
      </c>
    </row>
    <row r="771" spans="1:33" s="70" customFormat="1" ht="20.5" customHeight="1" x14ac:dyDescent="0.55000000000000004">
      <c r="A771" s="315"/>
      <c r="B771" s="72" t="s">
        <v>96</v>
      </c>
      <c r="C771" s="184" t="str">
        <f>IF('変更シート（２回目）'!D771=0,'変更シート（２回目）'!C771,'変更シート（２回目）'!D771)</f>
        <v/>
      </c>
      <c r="D771" s="304"/>
      <c r="E771" s="89"/>
      <c r="F771" s="87">
        <v>1</v>
      </c>
      <c r="G771" s="73"/>
      <c r="H771" s="74"/>
      <c r="I771" s="75">
        <f t="shared" ref="I771:I782" si="494">IF(H771-G771+1&lt;10,IF(H771-G771+1&gt;0,H771-G771+1,"✕"),"✕")</f>
        <v>1</v>
      </c>
      <c r="J771" s="119" t="str">
        <f>IF('変更シート（２回目）'!L771="なし",'変更シート（２回目）'!J771,'変更シート（２回目）'!N771)</f>
        <v>【住宅手当】</v>
      </c>
      <c r="K771" s="117">
        <f>'変更シート（２回目）'!T771</f>
        <v>0</v>
      </c>
      <c r="L771" s="300" t="s">
        <v>108</v>
      </c>
      <c r="M771" s="332" t="s">
        <v>110</v>
      </c>
      <c r="N771" s="283" t="s">
        <v>20</v>
      </c>
      <c r="O771" s="284"/>
      <c r="P771" s="284"/>
      <c r="Q771" s="284"/>
      <c r="R771" s="284"/>
      <c r="S771" s="285" t="s">
        <v>17</v>
      </c>
      <c r="T771" s="76">
        <f>IF(L771="【あり】",IF(N771="【住宅手当】",AC771,IF(N771="【宿舎借上げ】",AG771,0)),K771)</f>
        <v>0</v>
      </c>
      <c r="U771" s="76">
        <f t="shared" ref="U771:U782" si="495">I771*T771</f>
        <v>0</v>
      </c>
      <c r="V771" s="286"/>
      <c r="X771" s="70" t="str">
        <f t="shared" ref="X771:X802" si="496">IF(L771="【あり】",N771,J771)</f>
        <v>【住宅手当】</v>
      </c>
      <c r="Y771" s="70">
        <f t="shared" ref="Y771:Y782" si="497">IF(S771="標準エリア",1/2,(IF(S771="加算エリア",2/3,0)))</f>
        <v>0.5</v>
      </c>
      <c r="Z771" s="70">
        <f t="shared" ref="Z771:Z782" si="498">P771*Y771</f>
        <v>0</v>
      </c>
      <c r="AA771" s="70">
        <f t="shared" ref="AA771:AA782" si="499">IF(Z771&gt;=(IF(S771="標準エリア",10000,IF(S771="加算エリア",14000,0))),IF(S771="標準エリア",10000,IF(S771="加算エリア",14000,0)),Z771)</f>
        <v>0</v>
      </c>
      <c r="AB771" s="77">
        <f t="shared" ref="AB771:AB782" si="500">O771-P771</f>
        <v>0</v>
      </c>
      <c r="AC771" s="70">
        <f t="shared" ref="AC771:AC782" si="501">IF(AA771&gt;=AB771,AB771,AA771)</f>
        <v>0</v>
      </c>
      <c r="AD771" s="77">
        <f t="shared" ref="AD771:AD782" si="502">Q771-R771</f>
        <v>0</v>
      </c>
      <c r="AE771" s="70">
        <f t="shared" ref="AE771:AE782" si="503">AD771*Y771</f>
        <v>0</v>
      </c>
      <c r="AF771" s="70">
        <f t="shared" ref="AF771:AF782" si="504">IF(AE771&gt;=(IF(S771="標準エリア",10000,14000)),(IF(S771="標準エリア",10000,14000)),AE771)</f>
        <v>0</v>
      </c>
      <c r="AG771" s="70">
        <f t="shared" ref="AG771:AG782" si="505">IF(AF771&gt;=R771,R771,AF771)</f>
        <v>0</v>
      </c>
    </row>
    <row r="772" spans="1:33" s="70" customFormat="1" ht="20.5" customHeight="1" x14ac:dyDescent="0.55000000000000004">
      <c r="A772" s="315"/>
      <c r="B772" s="101" t="s">
        <v>97</v>
      </c>
      <c r="C772" s="102" t="str">
        <f>IF('変更シート（２回目）'!D772=0,'変更シート（２回目）'!C772,'変更シート（２回目）'!D772)</f>
        <v/>
      </c>
      <c r="D772" s="301"/>
      <c r="E772" s="90"/>
      <c r="F772" s="102">
        <v>2</v>
      </c>
      <c r="G772" s="104"/>
      <c r="H772" s="105"/>
      <c r="I772" s="106">
        <f t="shared" si="494"/>
        <v>1</v>
      </c>
      <c r="J772" s="118" t="str">
        <f>IF('変更シート（２回目）'!L772="なし",'変更シート（２回目）'!J772,'変更シート（２回目）'!N772)</f>
        <v>【住宅手当】</v>
      </c>
      <c r="K772" s="107">
        <f>'変更シート（２回目）'!T772</f>
        <v>0</v>
      </c>
      <c r="L772" s="300" t="s">
        <v>108</v>
      </c>
      <c r="M772" s="333"/>
      <c r="N772" s="288" t="s">
        <v>20</v>
      </c>
      <c r="O772" s="289"/>
      <c r="P772" s="289"/>
      <c r="Q772" s="289"/>
      <c r="R772" s="289"/>
      <c r="S772" s="290" t="s">
        <v>17</v>
      </c>
      <c r="T772" s="107">
        <f>IF(L772="【あり】",IF(N772="【住宅手当】",AC772,IF(N772="【宿舎借上げ】",AG772,0)),K772)</f>
        <v>0</v>
      </c>
      <c r="U772" s="107">
        <f t="shared" si="495"/>
        <v>0</v>
      </c>
      <c r="V772" s="291"/>
      <c r="X772" s="70" t="str">
        <f t="shared" si="496"/>
        <v>【住宅手当】</v>
      </c>
      <c r="Y772" s="70">
        <f t="shared" si="497"/>
        <v>0.5</v>
      </c>
      <c r="Z772" s="70">
        <f t="shared" si="498"/>
        <v>0</v>
      </c>
      <c r="AA772" s="70">
        <f t="shared" si="499"/>
        <v>0</v>
      </c>
      <c r="AB772" s="77">
        <f t="shared" si="500"/>
        <v>0</v>
      </c>
      <c r="AC772" s="70">
        <f t="shared" si="501"/>
        <v>0</v>
      </c>
      <c r="AD772" s="77">
        <f t="shared" si="502"/>
        <v>0</v>
      </c>
      <c r="AE772" s="70">
        <f t="shared" si="503"/>
        <v>0</v>
      </c>
      <c r="AF772" s="70">
        <f t="shared" si="504"/>
        <v>0</v>
      </c>
      <c r="AG772" s="70">
        <f t="shared" si="505"/>
        <v>0</v>
      </c>
    </row>
    <row r="773" spans="1:33" s="70" customFormat="1" ht="20.5" customHeight="1" x14ac:dyDescent="0.55000000000000004">
      <c r="A773" s="315"/>
      <c r="B773" s="101" t="s">
        <v>106</v>
      </c>
      <c r="C773" s="103" t="str">
        <f>IF('変更シート（２回目）'!D773=0,'変更シート（２回目）'!C773,'変更シート（２回目）'!D773)</f>
        <v/>
      </c>
      <c r="D773" s="301"/>
      <c r="E773" s="89"/>
      <c r="F773" s="102">
        <v>3</v>
      </c>
      <c r="G773" s="104"/>
      <c r="H773" s="105"/>
      <c r="I773" s="106">
        <f t="shared" si="494"/>
        <v>1</v>
      </c>
      <c r="J773" s="118" t="str">
        <f>IF('変更シート（２回目）'!L773="なし",'変更シート（２回目）'!J773,'変更シート（２回目）'!N773)</f>
        <v>【住宅手当】</v>
      </c>
      <c r="K773" s="107">
        <f>'変更シート（２回目）'!T773</f>
        <v>0</v>
      </c>
      <c r="L773" s="300" t="s">
        <v>108</v>
      </c>
      <c r="M773" s="333"/>
      <c r="N773" s="288" t="s">
        <v>20</v>
      </c>
      <c r="O773" s="289"/>
      <c r="P773" s="289"/>
      <c r="Q773" s="289"/>
      <c r="R773" s="289"/>
      <c r="S773" s="290" t="s">
        <v>17</v>
      </c>
      <c r="T773" s="107">
        <f t="shared" ref="T773:T782" si="506">IF(L773="【あり】",IF(N773="【住宅手当】",AC773,IF(N773="【宿舎借上げ】",AG773,0)),K773)</f>
        <v>0</v>
      </c>
      <c r="U773" s="107">
        <f t="shared" si="495"/>
        <v>0</v>
      </c>
      <c r="V773" s="291"/>
      <c r="X773" s="70" t="str">
        <f t="shared" si="496"/>
        <v>【住宅手当】</v>
      </c>
      <c r="Y773" s="70">
        <f t="shared" si="497"/>
        <v>0.5</v>
      </c>
      <c r="Z773" s="70">
        <f t="shared" si="498"/>
        <v>0</v>
      </c>
      <c r="AA773" s="70">
        <f t="shared" si="499"/>
        <v>0</v>
      </c>
      <c r="AB773" s="77">
        <f t="shared" si="500"/>
        <v>0</v>
      </c>
      <c r="AC773" s="70">
        <f t="shared" si="501"/>
        <v>0</v>
      </c>
      <c r="AD773" s="77">
        <f t="shared" si="502"/>
        <v>0</v>
      </c>
      <c r="AE773" s="70">
        <f t="shared" si="503"/>
        <v>0</v>
      </c>
      <c r="AF773" s="70">
        <f t="shared" si="504"/>
        <v>0</v>
      </c>
      <c r="AG773" s="70">
        <f t="shared" si="505"/>
        <v>0</v>
      </c>
    </row>
    <row r="774" spans="1:33" s="70" customFormat="1" ht="20.5" customHeight="1" x14ac:dyDescent="0.55000000000000004">
      <c r="A774" s="315"/>
      <c r="B774" s="323" t="s">
        <v>101</v>
      </c>
      <c r="C774" s="347" t="str">
        <f>IF('変更シート（２回目）'!D774=0,'変更シート（２回目）'!C774,'変更シート（２回目）'!D774)</f>
        <v/>
      </c>
      <c r="D774" s="329"/>
      <c r="E774" s="90"/>
      <c r="F774" s="102">
        <v>4</v>
      </c>
      <c r="G774" s="104"/>
      <c r="H774" s="105"/>
      <c r="I774" s="106">
        <f t="shared" si="494"/>
        <v>1</v>
      </c>
      <c r="J774" s="118" t="str">
        <f>IF('変更シート（２回目）'!L774="なし",'変更シート（２回目）'!J774,'変更シート（２回目）'!N774)</f>
        <v>【住宅手当】</v>
      </c>
      <c r="K774" s="107">
        <f>'変更シート（２回目）'!T774</f>
        <v>0</v>
      </c>
      <c r="L774" s="300" t="s">
        <v>108</v>
      </c>
      <c r="M774" s="333"/>
      <c r="N774" s="288" t="s">
        <v>20</v>
      </c>
      <c r="O774" s="289"/>
      <c r="P774" s="289"/>
      <c r="Q774" s="289"/>
      <c r="R774" s="289"/>
      <c r="S774" s="290" t="s">
        <v>17</v>
      </c>
      <c r="T774" s="107">
        <f t="shared" si="506"/>
        <v>0</v>
      </c>
      <c r="U774" s="107">
        <f t="shared" si="495"/>
        <v>0</v>
      </c>
      <c r="V774" s="291"/>
      <c r="X774" s="70" t="str">
        <f t="shared" si="496"/>
        <v>【住宅手当】</v>
      </c>
      <c r="Y774" s="70">
        <f t="shared" si="497"/>
        <v>0.5</v>
      </c>
      <c r="Z774" s="70">
        <f t="shared" si="498"/>
        <v>0</v>
      </c>
      <c r="AA774" s="70">
        <f t="shared" si="499"/>
        <v>0</v>
      </c>
      <c r="AB774" s="77">
        <f t="shared" si="500"/>
        <v>0</v>
      </c>
      <c r="AC774" s="70">
        <f t="shared" si="501"/>
        <v>0</v>
      </c>
      <c r="AD774" s="77">
        <f t="shared" si="502"/>
        <v>0</v>
      </c>
      <c r="AE774" s="70">
        <f t="shared" si="503"/>
        <v>0</v>
      </c>
      <c r="AF774" s="70">
        <f t="shared" si="504"/>
        <v>0</v>
      </c>
      <c r="AG774" s="70">
        <f t="shared" si="505"/>
        <v>0</v>
      </c>
    </row>
    <row r="775" spans="1:33" s="70" customFormat="1" ht="20.5" customHeight="1" x14ac:dyDescent="0.55000000000000004">
      <c r="A775" s="315"/>
      <c r="B775" s="324"/>
      <c r="C775" s="348"/>
      <c r="D775" s="330"/>
      <c r="E775" s="89"/>
      <c r="F775" s="102">
        <v>5</v>
      </c>
      <c r="G775" s="104"/>
      <c r="H775" s="105"/>
      <c r="I775" s="106">
        <f t="shared" si="494"/>
        <v>1</v>
      </c>
      <c r="J775" s="118" t="str">
        <f>IF('変更シート（２回目）'!L775="なし",'変更シート（２回目）'!J775,'変更シート（２回目）'!N775)</f>
        <v>【住宅手当】</v>
      </c>
      <c r="K775" s="107">
        <f>'変更シート（２回目）'!T775</f>
        <v>0</v>
      </c>
      <c r="L775" s="300" t="s">
        <v>108</v>
      </c>
      <c r="M775" s="333"/>
      <c r="N775" s="288" t="s">
        <v>20</v>
      </c>
      <c r="O775" s="289"/>
      <c r="P775" s="289"/>
      <c r="Q775" s="289"/>
      <c r="R775" s="289"/>
      <c r="S775" s="290" t="s">
        <v>17</v>
      </c>
      <c r="T775" s="107">
        <f t="shared" si="506"/>
        <v>0</v>
      </c>
      <c r="U775" s="107">
        <f t="shared" si="495"/>
        <v>0</v>
      </c>
      <c r="V775" s="291"/>
      <c r="X775" s="70" t="str">
        <f t="shared" si="496"/>
        <v>【住宅手当】</v>
      </c>
      <c r="Y775" s="70">
        <f t="shared" si="497"/>
        <v>0.5</v>
      </c>
      <c r="Z775" s="70">
        <f t="shared" si="498"/>
        <v>0</v>
      </c>
      <c r="AA775" s="70">
        <f t="shared" si="499"/>
        <v>0</v>
      </c>
      <c r="AB775" s="77">
        <f t="shared" si="500"/>
        <v>0</v>
      </c>
      <c r="AC775" s="70">
        <f t="shared" si="501"/>
        <v>0</v>
      </c>
      <c r="AD775" s="77">
        <f t="shared" si="502"/>
        <v>0</v>
      </c>
      <c r="AE775" s="70">
        <f t="shared" si="503"/>
        <v>0</v>
      </c>
      <c r="AF775" s="70">
        <f t="shared" si="504"/>
        <v>0</v>
      </c>
      <c r="AG775" s="70">
        <f t="shared" si="505"/>
        <v>0</v>
      </c>
    </row>
    <row r="776" spans="1:33" s="70" customFormat="1" ht="20.5" customHeight="1" thickBot="1" x14ac:dyDescent="0.6">
      <c r="A776" s="315"/>
      <c r="B776" s="325"/>
      <c r="C776" s="349"/>
      <c r="D776" s="331"/>
      <c r="E776" s="90"/>
      <c r="F776" s="102">
        <v>6</v>
      </c>
      <c r="G776" s="104"/>
      <c r="H776" s="105"/>
      <c r="I776" s="106">
        <f t="shared" si="494"/>
        <v>1</v>
      </c>
      <c r="J776" s="118" t="str">
        <f>IF('変更シート（２回目）'!L776="なし",'変更シート（２回目）'!J776,'変更シート（２回目）'!N776)</f>
        <v>【住宅手当】</v>
      </c>
      <c r="K776" s="107">
        <f>'変更シート（２回目）'!T776</f>
        <v>0</v>
      </c>
      <c r="L776" s="300" t="s">
        <v>108</v>
      </c>
      <c r="M776" s="333"/>
      <c r="N776" s="288" t="s">
        <v>20</v>
      </c>
      <c r="O776" s="289"/>
      <c r="P776" s="289"/>
      <c r="Q776" s="289"/>
      <c r="R776" s="289"/>
      <c r="S776" s="290" t="s">
        <v>17</v>
      </c>
      <c r="T776" s="107">
        <f t="shared" si="506"/>
        <v>0</v>
      </c>
      <c r="U776" s="107">
        <f t="shared" si="495"/>
        <v>0</v>
      </c>
      <c r="V776" s="291"/>
      <c r="X776" s="70" t="str">
        <f t="shared" si="496"/>
        <v>【住宅手当】</v>
      </c>
      <c r="Y776" s="70">
        <f t="shared" si="497"/>
        <v>0.5</v>
      </c>
      <c r="Z776" s="70">
        <f t="shared" si="498"/>
        <v>0</v>
      </c>
      <c r="AA776" s="70">
        <f t="shared" si="499"/>
        <v>0</v>
      </c>
      <c r="AB776" s="77">
        <f t="shared" si="500"/>
        <v>0</v>
      </c>
      <c r="AC776" s="70">
        <f t="shared" si="501"/>
        <v>0</v>
      </c>
      <c r="AD776" s="77">
        <f t="shared" si="502"/>
        <v>0</v>
      </c>
      <c r="AE776" s="70">
        <f t="shared" si="503"/>
        <v>0</v>
      </c>
      <c r="AF776" s="70">
        <f t="shared" si="504"/>
        <v>0</v>
      </c>
      <c r="AG776" s="70">
        <f t="shared" si="505"/>
        <v>0</v>
      </c>
    </row>
    <row r="777" spans="1:33" s="70" customFormat="1" ht="20.5" customHeight="1" x14ac:dyDescent="0.55000000000000004">
      <c r="A777" s="338"/>
      <c r="B777" s="99"/>
      <c r="C777" s="99"/>
      <c r="D777" s="99"/>
      <c r="E777" s="97"/>
      <c r="F777" s="102">
        <v>7</v>
      </c>
      <c r="G777" s="104"/>
      <c r="H777" s="105"/>
      <c r="I777" s="106">
        <f t="shared" si="494"/>
        <v>1</v>
      </c>
      <c r="J777" s="118" t="str">
        <f>IF('変更シート（２回目）'!L777="なし",'変更シート（２回目）'!J777,'変更シート（２回目）'!N777)</f>
        <v>【住宅手当】</v>
      </c>
      <c r="K777" s="107">
        <f>'変更シート（２回目）'!T777</f>
        <v>0</v>
      </c>
      <c r="L777" s="300" t="s">
        <v>108</v>
      </c>
      <c r="M777" s="333"/>
      <c r="N777" s="288" t="s">
        <v>20</v>
      </c>
      <c r="O777" s="289"/>
      <c r="P777" s="289"/>
      <c r="Q777" s="289"/>
      <c r="R777" s="289"/>
      <c r="S777" s="290" t="s">
        <v>17</v>
      </c>
      <c r="T777" s="107">
        <f t="shared" si="506"/>
        <v>0</v>
      </c>
      <c r="U777" s="107">
        <f t="shared" si="495"/>
        <v>0</v>
      </c>
      <c r="V777" s="291"/>
      <c r="X777" s="70" t="str">
        <f t="shared" si="496"/>
        <v>【住宅手当】</v>
      </c>
      <c r="Y777" s="70">
        <f t="shared" si="497"/>
        <v>0.5</v>
      </c>
      <c r="Z777" s="70">
        <f t="shared" si="498"/>
        <v>0</v>
      </c>
      <c r="AA777" s="70">
        <f t="shared" si="499"/>
        <v>0</v>
      </c>
      <c r="AB777" s="77">
        <f t="shared" si="500"/>
        <v>0</v>
      </c>
      <c r="AC777" s="70">
        <f t="shared" si="501"/>
        <v>0</v>
      </c>
      <c r="AD777" s="77">
        <f t="shared" si="502"/>
        <v>0</v>
      </c>
      <c r="AE777" s="70">
        <f t="shared" si="503"/>
        <v>0</v>
      </c>
      <c r="AF777" s="70">
        <f t="shared" si="504"/>
        <v>0</v>
      </c>
      <c r="AG777" s="70">
        <f t="shared" si="505"/>
        <v>0</v>
      </c>
    </row>
    <row r="778" spans="1:33" s="70" customFormat="1" ht="20.5" customHeight="1" thickBot="1" x14ac:dyDescent="0.6">
      <c r="A778" s="338"/>
      <c r="B778" s="100"/>
      <c r="C778" s="100"/>
      <c r="D778" s="100"/>
      <c r="E778" s="98"/>
      <c r="F778" s="102">
        <v>8</v>
      </c>
      <c r="G778" s="104"/>
      <c r="H778" s="105"/>
      <c r="I778" s="106">
        <f t="shared" si="494"/>
        <v>1</v>
      </c>
      <c r="J778" s="118" t="str">
        <f>IF('変更シート（２回目）'!L778="なし",'変更シート（２回目）'!J778,'変更シート（２回目）'!N778)</f>
        <v>【住宅手当】</v>
      </c>
      <c r="K778" s="107">
        <f>'変更シート（２回目）'!T778</f>
        <v>0</v>
      </c>
      <c r="L778" s="300" t="s">
        <v>108</v>
      </c>
      <c r="M778" s="333"/>
      <c r="N778" s="288" t="s">
        <v>20</v>
      </c>
      <c r="O778" s="289"/>
      <c r="P778" s="289"/>
      <c r="Q778" s="289"/>
      <c r="R778" s="289"/>
      <c r="S778" s="290" t="s">
        <v>17</v>
      </c>
      <c r="T778" s="107">
        <f t="shared" si="506"/>
        <v>0</v>
      </c>
      <c r="U778" s="107">
        <f t="shared" si="495"/>
        <v>0</v>
      </c>
      <c r="V778" s="291"/>
      <c r="X778" s="70" t="str">
        <f t="shared" si="496"/>
        <v>【住宅手当】</v>
      </c>
      <c r="Y778" s="70">
        <f t="shared" si="497"/>
        <v>0.5</v>
      </c>
      <c r="Z778" s="70">
        <f t="shared" si="498"/>
        <v>0</v>
      </c>
      <c r="AA778" s="70">
        <f t="shared" si="499"/>
        <v>0</v>
      </c>
      <c r="AB778" s="77">
        <f t="shared" si="500"/>
        <v>0</v>
      </c>
      <c r="AC778" s="70">
        <f t="shared" si="501"/>
        <v>0</v>
      </c>
      <c r="AD778" s="77">
        <f t="shared" si="502"/>
        <v>0</v>
      </c>
      <c r="AE778" s="70">
        <f t="shared" si="503"/>
        <v>0</v>
      </c>
      <c r="AF778" s="70">
        <f t="shared" si="504"/>
        <v>0</v>
      </c>
      <c r="AG778" s="70">
        <f t="shared" si="505"/>
        <v>0</v>
      </c>
    </row>
    <row r="779" spans="1:33" s="70" customFormat="1" ht="20.5" customHeight="1" thickBot="1" x14ac:dyDescent="0.6">
      <c r="A779" s="315"/>
      <c r="B779" s="172" t="str">
        <f>IF(D772=0,C772,D772)</f>
        <v/>
      </c>
      <c r="C779" s="173" t="s">
        <v>164</v>
      </c>
      <c r="D779" s="174"/>
      <c r="E779" s="89"/>
      <c r="F779" s="102">
        <v>9</v>
      </c>
      <c r="G779" s="104"/>
      <c r="H779" s="105"/>
      <c r="I779" s="106">
        <f t="shared" si="494"/>
        <v>1</v>
      </c>
      <c r="J779" s="118" t="str">
        <f>IF('変更シート（２回目）'!L779="なし",'変更シート（２回目）'!J779,'変更シート（２回目）'!N779)</f>
        <v>【住宅手当】</v>
      </c>
      <c r="K779" s="107">
        <f>'変更シート（２回目）'!T779</f>
        <v>0</v>
      </c>
      <c r="L779" s="300" t="s">
        <v>108</v>
      </c>
      <c r="M779" s="333"/>
      <c r="N779" s="288" t="s">
        <v>20</v>
      </c>
      <c r="O779" s="289"/>
      <c r="P779" s="289"/>
      <c r="Q779" s="289"/>
      <c r="R779" s="289"/>
      <c r="S779" s="290" t="s">
        <v>17</v>
      </c>
      <c r="T779" s="107">
        <f t="shared" si="506"/>
        <v>0</v>
      </c>
      <c r="U779" s="107">
        <f t="shared" si="495"/>
        <v>0</v>
      </c>
      <c r="V779" s="291"/>
      <c r="X779" s="70" t="str">
        <f>IF(L779="【あり】",N779,J779)</f>
        <v>【住宅手当】</v>
      </c>
      <c r="Y779" s="70">
        <f t="shared" si="497"/>
        <v>0.5</v>
      </c>
      <c r="Z779" s="70">
        <f t="shared" si="498"/>
        <v>0</v>
      </c>
      <c r="AA779" s="70">
        <f t="shared" si="499"/>
        <v>0</v>
      </c>
      <c r="AB779" s="77">
        <f t="shared" si="500"/>
        <v>0</v>
      </c>
      <c r="AC779" s="70">
        <f t="shared" si="501"/>
        <v>0</v>
      </c>
      <c r="AD779" s="77">
        <f t="shared" si="502"/>
        <v>0</v>
      </c>
      <c r="AE779" s="70">
        <f t="shared" si="503"/>
        <v>0</v>
      </c>
      <c r="AF779" s="70">
        <f t="shared" si="504"/>
        <v>0</v>
      </c>
      <c r="AG779" s="70">
        <f t="shared" si="505"/>
        <v>0</v>
      </c>
    </row>
    <row r="780" spans="1:33" s="70" customFormat="1" ht="20.5" customHeight="1" thickBot="1" x14ac:dyDescent="0.6">
      <c r="A780" s="315"/>
      <c r="B780" s="174" t="s">
        <v>5</v>
      </c>
      <c r="C780" s="175">
        <f>'変更シート（２回目）'!D780</f>
        <v>12</v>
      </c>
      <c r="D780" s="176">
        <f>COUNTIF(X771:X782,"&lt;&gt;【補助対象外】")</f>
        <v>12</v>
      </c>
      <c r="E780" s="90"/>
      <c r="F780" s="102">
        <v>10</v>
      </c>
      <c r="G780" s="104"/>
      <c r="H780" s="105"/>
      <c r="I780" s="106">
        <f t="shared" si="494"/>
        <v>1</v>
      </c>
      <c r="J780" s="118" t="str">
        <f>IF('変更シート（２回目）'!L780="なし",'変更シート（２回目）'!J780,'変更シート（２回目）'!N780)</f>
        <v>【住宅手当】</v>
      </c>
      <c r="K780" s="107">
        <f>'変更シート（２回目）'!T780</f>
        <v>0</v>
      </c>
      <c r="L780" s="300" t="s">
        <v>108</v>
      </c>
      <c r="M780" s="333"/>
      <c r="N780" s="288" t="s">
        <v>20</v>
      </c>
      <c r="O780" s="289"/>
      <c r="P780" s="289"/>
      <c r="Q780" s="289"/>
      <c r="R780" s="289"/>
      <c r="S780" s="290" t="s">
        <v>17</v>
      </c>
      <c r="T780" s="107">
        <f t="shared" si="506"/>
        <v>0</v>
      </c>
      <c r="U780" s="107">
        <f t="shared" si="495"/>
        <v>0</v>
      </c>
      <c r="V780" s="291"/>
      <c r="X780" s="70" t="str">
        <f t="shared" si="496"/>
        <v>【住宅手当】</v>
      </c>
      <c r="Y780" s="70">
        <f t="shared" si="497"/>
        <v>0.5</v>
      </c>
      <c r="Z780" s="70">
        <f t="shared" si="498"/>
        <v>0</v>
      </c>
      <c r="AA780" s="70">
        <f t="shared" si="499"/>
        <v>0</v>
      </c>
      <c r="AB780" s="77">
        <f t="shared" si="500"/>
        <v>0</v>
      </c>
      <c r="AC780" s="70">
        <f t="shared" si="501"/>
        <v>0</v>
      </c>
      <c r="AD780" s="77">
        <f t="shared" si="502"/>
        <v>0</v>
      </c>
      <c r="AE780" s="70">
        <f t="shared" si="503"/>
        <v>0</v>
      </c>
      <c r="AF780" s="70">
        <f t="shared" si="504"/>
        <v>0</v>
      </c>
      <c r="AG780" s="70">
        <f t="shared" si="505"/>
        <v>0</v>
      </c>
    </row>
    <row r="781" spans="1:33" s="70" customFormat="1" ht="20.5" customHeight="1" thickBot="1" x14ac:dyDescent="0.6">
      <c r="A781" s="315"/>
      <c r="B781" s="89" t="s">
        <v>114</v>
      </c>
      <c r="C781" s="182">
        <f>ROUNDDOWN(SUM(K771:K782),-3)</f>
        <v>0</v>
      </c>
      <c r="D781" s="177">
        <f>ROUNDDOWN(SUM(T771:T782),-3)</f>
        <v>0</v>
      </c>
      <c r="E781" s="89"/>
      <c r="F781" s="102">
        <v>11</v>
      </c>
      <c r="G781" s="104"/>
      <c r="H781" s="105"/>
      <c r="I781" s="106">
        <f t="shared" si="494"/>
        <v>1</v>
      </c>
      <c r="J781" s="118" t="str">
        <f>IF('変更シート（２回目）'!L781="なし",'変更シート（２回目）'!J781,'変更シート（２回目）'!N781)</f>
        <v>【住宅手当】</v>
      </c>
      <c r="K781" s="107">
        <f>'変更シート（２回目）'!T781</f>
        <v>0</v>
      </c>
      <c r="L781" s="300" t="s">
        <v>108</v>
      </c>
      <c r="M781" s="333"/>
      <c r="N781" s="288" t="s">
        <v>20</v>
      </c>
      <c r="O781" s="289"/>
      <c r="P781" s="289"/>
      <c r="Q781" s="289"/>
      <c r="R781" s="289"/>
      <c r="S781" s="290" t="s">
        <v>17</v>
      </c>
      <c r="T781" s="107">
        <f t="shared" si="506"/>
        <v>0</v>
      </c>
      <c r="U781" s="107">
        <f t="shared" si="495"/>
        <v>0</v>
      </c>
      <c r="V781" s="291"/>
      <c r="X781" s="70" t="str">
        <f t="shared" si="496"/>
        <v>【住宅手当】</v>
      </c>
      <c r="Y781" s="70">
        <f t="shared" si="497"/>
        <v>0.5</v>
      </c>
      <c r="Z781" s="70">
        <f t="shared" si="498"/>
        <v>0</v>
      </c>
      <c r="AA781" s="70">
        <f t="shared" si="499"/>
        <v>0</v>
      </c>
      <c r="AB781" s="77">
        <f t="shared" si="500"/>
        <v>0</v>
      </c>
      <c r="AC781" s="70">
        <f t="shared" si="501"/>
        <v>0</v>
      </c>
      <c r="AD781" s="77">
        <f t="shared" si="502"/>
        <v>0</v>
      </c>
      <c r="AE781" s="70">
        <f t="shared" si="503"/>
        <v>0</v>
      </c>
      <c r="AF781" s="70">
        <f t="shared" si="504"/>
        <v>0</v>
      </c>
      <c r="AG781" s="70">
        <f t="shared" si="505"/>
        <v>0</v>
      </c>
    </row>
    <row r="782" spans="1:33" s="70" customFormat="1" ht="20.5" customHeight="1" thickBot="1" x14ac:dyDescent="0.6">
      <c r="A782" s="315"/>
      <c r="B782" s="183" t="s">
        <v>115</v>
      </c>
      <c r="C782" s="178"/>
      <c r="D782" s="179">
        <f>D781-C781</f>
        <v>0</v>
      </c>
      <c r="E782" s="90"/>
      <c r="F782" s="108">
        <v>12</v>
      </c>
      <c r="G782" s="109"/>
      <c r="H782" s="110"/>
      <c r="I782" s="111">
        <f t="shared" si="494"/>
        <v>1</v>
      </c>
      <c r="J782" s="120" t="str">
        <f>IF('変更シート（２回目）'!L782="なし",'変更シート（２回目）'!J782,'変更シート（２回目）'!N782)</f>
        <v>【住宅手当】</v>
      </c>
      <c r="K782" s="112">
        <f>'変更シート（２回目）'!T782</f>
        <v>0</v>
      </c>
      <c r="L782" s="303" t="s">
        <v>108</v>
      </c>
      <c r="M782" s="334"/>
      <c r="N782" s="295" t="s">
        <v>20</v>
      </c>
      <c r="O782" s="296"/>
      <c r="P782" s="296"/>
      <c r="Q782" s="296"/>
      <c r="R782" s="296"/>
      <c r="S782" s="297" t="s">
        <v>17</v>
      </c>
      <c r="T782" s="112">
        <f t="shared" si="506"/>
        <v>0</v>
      </c>
      <c r="U782" s="112">
        <f t="shared" si="495"/>
        <v>0</v>
      </c>
      <c r="V782" s="298"/>
      <c r="X782" s="70" t="str">
        <f t="shared" si="496"/>
        <v>【住宅手当】</v>
      </c>
      <c r="Y782" s="70">
        <f t="shared" si="497"/>
        <v>0.5</v>
      </c>
      <c r="Z782" s="70">
        <f t="shared" si="498"/>
        <v>0</v>
      </c>
      <c r="AA782" s="70">
        <f t="shared" si="499"/>
        <v>0</v>
      </c>
      <c r="AB782" s="77">
        <f t="shared" si="500"/>
        <v>0</v>
      </c>
      <c r="AC782" s="70">
        <f t="shared" si="501"/>
        <v>0</v>
      </c>
      <c r="AD782" s="77">
        <f t="shared" si="502"/>
        <v>0</v>
      </c>
      <c r="AE782" s="70">
        <f t="shared" si="503"/>
        <v>0</v>
      </c>
      <c r="AF782" s="70">
        <f t="shared" si="504"/>
        <v>0</v>
      </c>
      <c r="AG782" s="70">
        <f t="shared" si="505"/>
        <v>0</v>
      </c>
    </row>
    <row r="783" spans="1:33" s="70" customFormat="1" ht="3.65" customHeight="1" x14ac:dyDescent="0.55000000000000004">
      <c r="A783" s="147"/>
      <c r="B783" s="91"/>
      <c r="C783" s="71"/>
      <c r="D783" s="151"/>
      <c r="E783" s="92"/>
      <c r="F783" s="71"/>
      <c r="G783" s="93"/>
      <c r="H783" s="93"/>
      <c r="I783" s="94"/>
      <c r="J783" s="156"/>
      <c r="K783" s="95"/>
      <c r="L783" s="156"/>
      <c r="M783" s="157"/>
      <c r="N783" s="267"/>
      <c r="O783" s="268"/>
      <c r="P783" s="268"/>
      <c r="Q783" s="268"/>
      <c r="R783" s="268"/>
      <c r="S783" s="267"/>
      <c r="T783" s="95"/>
      <c r="U783" s="95"/>
      <c r="V783" s="96"/>
      <c r="AB783" s="77"/>
      <c r="AD783" s="77"/>
    </row>
    <row r="784" spans="1:33" s="70" customFormat="1" ht="3.65" customHeight="1" x14ac:dyDescent="0.55000000000000004">
      <c r="A784" s="147"/>
      <c r="B784" s="91"/>
      <c r="C784" s="71"/>
      <c r="D784" s="151"/>
      <c r="E784" s="92"/>
      <c r="F784" s="71"/>
      <c r="G784" s="93"/>
      <c r="H784" s="93"/>
      <c r="I784" s="94"/>
      <c r="J784" s="156"/>
      <c r="K784" s="95"/>
      <c r="L784" s="156"/>
      <c r="M784" s="157"/>
      <c r="N784" s="267"/>
      <c r="O784" s="268"/>
      <c r="P784" s="268"/>
      <c r="Q784" s="268"/>
      <c r="R784" s="268"/>
      <c r="S784" s="267"/>
      <c r="T784" s="95"/>
      <c r="U784" s="95"/>
      <c r="V784" s="96"/>
      <c r="AB784" s="77"/>
      <c r="AD784" s="77"/>
    </row>
    <row r="785" spans="1:33" s="70" customFormat="1" ht="3.65" customHeight="1" thickBot="1" x14ac:dyDescent="0.6">
      <c r="A785" s="147"/>
      <c r="B785" s="91"/>
      <c r="C785" s="71"/>
      <c r="D785" s="151"/>
      <c r="E785" s="92"/>
      <c r="F785" s="71"/>
      <c r="G785" s="93"/>
      <c r="H785" s="93"/>
      <c r="I785" s="94"/>
      <c r="J785" s="156"/>
      <c r="K785" s="95"/>
      <c r="L785" s="156"/>
      <c r="M785" s="157"/>
      <c r="N785" s="267"/>
      <c r="O785" s="268"/>
      <c r="P785" s="268"/>
      <c r="Q785" s="268"/>
      <c r="R785" s="268"/>
      <c r="S785" s="267"/>
      <c r="T785" s="95"/>
      <c r="U785" s="95"/>
      <c r="V785" s="96"/>
      <c r="AB785" s="77"/>
      <c r="AD785" s="77"/>
    </row>
    <row r="786" spans="1:33" s="70" customFormat="1" ht="3.65" customHeight="1" x14ac:dyDescent="0.55000000000000004">
      <c r="A786" s="147"/>
      <c r="B786" s="162"/>
      <c r="C786" s="164"/>
      <c r="D786" s="161"/>
      <c r="E786" s="163"/>
      <c r="F786" s="164"/>
      <c r="G786" s="165"/>
      <c r="H786" s="165"/>
      <c r="I786" s="166"/>
      <c r="J786" s="180"/>
      <c r="K786" s="167"/>
      <c r="L786" s="180"/>
      <c r="M786" s="181"/>
      <c r="N786" s="269"/>
      <c r="O786" s="270"/>
      <c r="P786" s="270"/>
      <c r="Q786" s="270"/>
      <c r="R786" s="270"/>
      <c r="S786" s="269"/>
      <c r="T786" s="167"/>
      <c r="U786" s="167"/>
      <c r="V786" s="168"/>
      <c r="AB786" s="77"/>
      <c r="AD786" s="77"/>
    </row>
    <row r="787" spans="1:33" s="70" customFormat="1" ht="3.65" customHeight="1" x14ac:dyDescent="0.55000000000000004">
      <c r="A787" s="147"/>
      <c r="B787" s="91"/>
      <c r="C787" s="71"/>
      <c r="D787" s="151"/>
      <c r="E787" s="92"/>
      <c r="F787" s="71"/>
      <c r="G787" s="93"/>
      <c r="H787" s="93"/>
      <c r="I787" s="94"/>
      <c r="J787" s="156"/>
      <c r="K787" s="95"/>
      <c r="L787" s="156"/>
      <c r="M787" s="157"/>
      <c r="N787" s="267"/>
      <c r="O787" s="268"/>
      <c r="P787" s="268"/>
      <c r="Q787" s="268"/>
      <c r="R787" s="268"/>
      <c r="S787" s="267"/>
      <c r="T787" s="95"/>
      <c r="U787" s="95"/>
      <c r="V787" s="96"/>
      <c r="AB787" s="77"/>
      <c r="AD787" s="77"/>
    </row>
    <row r="788" spans="1:33" s="70" customFormat="1" ht="3.65" customHeight="1" x14ac:dyDescent="0.55000000000000004">
      <c r="A788" s="147"/>
      <c r="B788" s="91"/>
      <c r="C788" s="71"/>
      <c r="D788" s="151"/>
      <c r="E788" s="92"/>
      <c r="F788" s="71"/>
      <c r="G788" s="93"/>
      <c r="H788" s="93"/>
      <c r="I788" s="94"/>
      <c r="J788" s="156"/>
      <c r="K788" s="95"/>
      <c r="L788" s="156"/>
      <c r="M788" s="157"/>
      <c r="N788" s="267"/>
      <c r="O788" s="268"/>
      <c r="P788" s="268"/>
      <c r="Q788" s="268"/>
      <c r="R788" s="268"/>
      <c r="S788" s="267"/>
      <c r="T788" s="95"/>
      <c r="U788" s="95"/>
      <c r="V788" s="96"/>
      <c r="AB788" s="77"/>
      <c r="AD788" s="77"/>
    </row>
    <row r="789" spans="1:33" ht="20" thickBot="1" x14ac:dyDescent="0.5">
      <c r="B789" s="6"/>
      <c r="C789" s="6"/>
      <c r="D789" s="122" t="str">
        <f>'変更シート（２回目）'!D789</f>
        <v>40人目</v>
      </c>
      <c r="E789" s="6"/>
      <c r="F789" s="6"/>
      <c r="N789" s="155"/>
      <c r="O789" s="154"/>
      <c r="P789" s="154"/>
      <c r="Q789" s="154"/>
      <c r="R789" s="154"/>
      <c r="S789" s="154"/>
      <c r="T789" s="154"/>
      <c r="U789" s="154"/>
      <c r="V789" s="155"/>
    </row>
    <row r="790" spans="1:33" s="70" customFormat="1" ht="48" customHeight="1" thickBot="1" x14ac:dyDescent="0.6">
      <c r="A790" s="78"/>
      <c r="B790" s="83" t="s">
        <v>94</v>
      </c>
      <c r="C790" s="83" t="s">
        <v>105</v>
      </c>
      <c r="D790" s="114" t="s">
        <v>107</v>
      </c>
      <c r="E790" s="88"/>
      <c r="F790" s="83" t="s">
        <v>93</v>
      </c>
      <c r="G790" s="84" t="s">
        <v>66</v>
      </c>
      <c r="H790" s="84" t="s">
        <v>67</v>
      </c>
      <c r="I790" s="81" t="s">
        <v>73</v>
      </c>
      <c r="J790" s="116" t="s">
        <v>173</v>
      </c>
      <c r="K790" s="116" t="s">
        <v>171</v>
      </c>
      <c r="L790" s="116" t="s">
        <v>109</v>
      </c>
      <c r="M790" s="116"/>
      <c r="N790" s="84" t="s">
        <v>75</v>
      </c>
      <c r="O790" s="84" t="s">
        <v>69</v>
      </c>
      <c r="P790" s="84" t="s">
        <v>68</v>
      </c>
      <c r="Q790" s="84" t="s">
        <v>70</v>
      </c>
      <c r="R790" s="84" t="s">
        <v>71</v>
      </c>
      <c r="S790" s="84" t="s">
        <v>15</v>
      </c>
      <c r="T790" s="121" t="s">
        <v>113</v>
      </c>
      <c r="U790" s="80" t="s">
        <v>74</v>
      </c>
      <c r="V790" s="69" t="s">
        <v>116</v>
      </c>
      <c r="Y790" s="70" t="s">
        <v>54</v>
      </c>
      <c r="Z790" s="70" t="s">
        <v>79</v>
      </c>
      <c r="AA790" s="70" t="s">
        <v>56</v>
      </c>
      <c r="AB790" s="70" t="s">
        <v>57</v>
      </c>
      <c r="AC790" s="71" t="s">
        <v>58</v>
      </c>
      <c r="AD790" s="70" t="s">
        <v>59</v>
      </c>
      <c r="AE790" s="70" t="s">
        <v>60</v>
      </c>
      <c r="AF790" s="70" t="s">
        <v>61</v>
      </c>
      <c r="AG790" s="70" t="s">
        <v>62</v>
      </c>
    </row>
    <row r="791" spans="1:33" s="70" customFormat="1" ht="20.5" customHeight="1" x14ac:dyDescent="0.55000000000000004">
      <c r="A791" s="315"/>
      <c r="B791" s="72" t="s">
        <v>96</v>
      </c>
      <c r="C791" s="184" t="str">
        <f>IF('変更シート（２回目）'!D791=0,'変更シート（２回目）'!C791,'変更シート（２回目）'!D791)</f>
        <v/>
      </c>
      <c r="D791" s="304"/>
      <c r="E791" s="89"/>
      <c r="F791" s="87">
        <v>1</v>
      </c>
      <c r="G791" s="73"/>
      <c r="H791" s="74"/>
      <c r="I791" s="75">
        <f t="shared" ref="I791:I802" si="507">IF(H791-G791+1&lt;10,IF(H791-G791+1&gt;0,H791-G791+1,"✕"),"✕")</f>
        <v>1</v>
      </c>
      <c r="J791" s="119" t="str">
        <f>IF('変更シート（２回目）'!L791="なし",'変更シート（２回目）'!J791,'変更シート（２回目）'!N791)</f>
        <v>【住宅手当】</v>
      </c>
      <c r="K791" s="117">
        <f>'変更シート（２回目）'!T791</f>
        <v>0</v>
      </c>
      <c r="L791" s="300" t="s">
        <v>108</v>
      </c>
      <c r="M791" s="332" t="s">
        <v>110</v>
      </c>
      <c r="N791" s="283" t="s">
        <v>20</v>
      </c>
      <c r="O791" s="284"/>
      <c r="P791" s="284"/>
      <c r="Q791" s="284"/>
      <c r="R791" s="284"/>
      <c r="S791" s="285" t="s">
        <v>17</v>
      </c>
      <c r="T791" s="76">
        <f>IF(L791="【あり】",IF(N791="【住宅手当】",AC791,IF(N791="【宿舎借上げ】",AG791,0)),K791)</f>
        <v>0</v>
      </c>
      <c r="U791" s="76">
        <f t="shared" ref="U791:U802" si="508">I791*T791</f>
        <v>0</v>
      </c>
      <c r="V791" s="286"/>
      <c r="X791" s="70" t="str">
        <f t="shared" si="496"/>
        <v>【住宅手当】</v>
      </c>
      <c r="Y791" s="70">
        <f t="shared" ref="Y791:Y802" si="509">IF(S791="標準エリア",1/2,(IF(S791="加算エリア",2/3,0)))</f>
        <v>0.5</v>
      </c>
      <c r="Z791" s="70">
        <f t="shared" ref="Z791:Z802" si="510">P791*Y791</f>
        <v>0</v>
      </c>
      <c r="AA791" s="70">
        <f t="shared" ref="AA791:AA802" si="511">IF(Z791&gt;=(IF(S791="標準エリア",10000,IF(S791="加算エリア",14000,0))),IF(S791="標準エリア",10000,IF(S791="加算エリア",14000,0)),Z791)</f>
        <v>0</v>
      </c>
      <c r="AB791" s="77">
        <f t="shared" ref="AB791:AB802" si="512">O791-P791</f>
        <v>0</v>
      </c>
      <c r="AC791" s="70">
        <f t="shared" ref="AC791:AC802" si="513">IF(AA791&gt;=AB791,AB791,AA791)</f>
        <v>0</v>
      </c>
      <c r="AD791" s="77">
        <f t="shared" ref="AD791:AD802" si="514">Q791-R791</f>
        <v>0</v>
      </c>
      <c r="AE791" s="70">
        <f t="shared" ref="AE791:AE802" si="515">AD791*Y791</f>
        <v>0</v>
      </c>
      <c r="AF791" s="70">
        <f t="shared" ref="AF791:AF802" si="516">IF(AE791&gt;=(IF(S791="標準エリア",10000,14000)),(IF(S791="標準エリア",10000,14000)),AE791)</f>
        <v>0</v>
      </c>
      <c r="AG791" s="70">
        <f t="shared" ref="AG791:AG802" si="517">IF(AF791&gt;=R791,R791,AF791)</f>
        <v>0</v>
      </c>
    </row>
    <row r="792" spans="1:33" s="70" customFormat="1" ht="20.5" customHeight="1" x14ac:dyDescent="0.55000000000000004">
      <c r="A792" s="315"/>
      <c r="B792" s="101" t="s">
        <v>97</v>
      </c>
      <c r="C792" s="102" t="str">
        <f>IF('変更シート（２回目）'!D792=0,'変更シート（２回目）'!C792,'変更シート（２回目）'!D792)</f>
        <v/>
      </c>
      <c r="D792" s="301"/>
      <c r="E792" s="90"/>
      <c r="F792" s="102">
        <v>2</v>
      </c>
      <c r="G792" s="104"/>
      <c r="H792" s="105"/>
      <c r="I792" s="106">
        <f t="shared" si="507"/>
        <v>1</v>
      </c>
      <c r="J792" s="118" t="str">
        <f>IF('変更シート（２回目）'!L792="なし",'変更シート（２回目）'!J792,'変更シート（２回目）'!N792)</f>
        <v>【住宅手当】</v>
      </c>
      <c r="K792" s="107">
        <f>'変更シート（２回目）'!T792</f>
        <v>0</v>
      </c>
      <c r="L792" s="300" t="s">
        <v>108</v>
      </c>
      <c r="M792" s="333"/>
      <c r="N792" s="288" t="s">
        <v>20</v>
      </c>
      <c r="O792" s="289"/>
      <c r="P792" s="289"/>
      <c r="Q792" s="289"/>
      <c r="R792" s="289"/>
      <c r="S792" s="290" t="s">
        <v>17</v>
      </c>
      <c r="T792" s="107">
        <f>IF(L792="【あり】",IF(N792="【住宅手当】",AC792,IF(N792="【宿舎借上げ】",AG792,0)),K792)</f>
        <v>0</v>
      </c>
      <c r="U792" s="107">
        <f t="shared" si="508"/>
        <v>0</v>
      </c>
      <c r="V792" s="291"/>
      <c r="X792" s="70" t="str">
        <f t="shared" si="496"/>
        <v>【住宅手当】</v>
      </c>
      <c r="Y792" s="70">
        <f t="shared" si="509"/>
        <v>0.5</v>
      </c>
      <c r="Z792" s="70">
        <f t="shared" si="510"/>
        <v>0</v>
      </c>
      <c r="AA792" s="70">
        <f t="shared" si="511"/>
        <v>0</v>
      </c>
      <c r="AB792" s="77">
        <f t="shared" si="512"/>
        <v>0</v>
      </c>
      <c r="AC792" s="70">
        <f t="shared" si="513"/>
        <v>0</v>
      </c>
      <c r="AD792" s="77">
        <f t="shared" si="514"/>
        <v>0</v>
      </c>
      <c r="AE792" s="70">
        <f t="shared" si="515"/>
        <v>0</v>
      </c>
      <c r="AF792" s="70">
        <f t="shared" si="516"/>
        <v>0</v>
      </c>
      <c r="AG792" s="70">
        <f t="shared" si="517"/>
        <v>0</v>
      </c>
    </row>
    <row r="793" spans="1:33" s="70" customFormat="1" ht="20.5" customHeight="1" x14ac:dyDescent="0.55000000000000004">
      <c r="A793" s="315"/>
      <c r="B793" s="101" t="s">
        <v>106</v>
      </c>
      <c r="C793" s="103" t="str">
        <f>IF('変更シート（２回目）'!D793=0,'変更シート（２回目）'!C793,'変更シート（２回目）'!D793)</f>
        <v/>
      </c>
      <c r="D793" s="301"/>
      <c r="E793" s="89"/>
      <c r="F793" s="102">
        <v>3</v>
      </c>
      <c r="G793" s="104"/>
      <c r="H793" s="105"/>
      <c r="I793" s="106">
        <f t="shared" si="507"/>
        <v>1</v>
      </c>
      <c r="J793" s="118" t="str">
        <f>IF('変更シート（２回目）'!L793="なし",'変更シート（２回目）'!J793,'変更シート（２回目）'!N793)</f>
        <v>【住宅手当】</v>
      </c>
      <c r="K793" s="107">
        <f>'変更シート（２回目）'!T793</f>
        <v>0</v>
      </c>
      <c r="L793" s="300" t="s">
        <v>108</v>
      </c>
      <c r="M793" s="333"/>
      <c r="N793" s="288" t="s">
        <v>20</v>
      </c>
      <c r="O793" s="289"/>
      <c r="P793" s="289"/>
      <c r="Q793" s="289"/>
      <c r="R793" s="289"/>
      <c r="S793" s="290" t="s">
        <v>17</v>
      </c>
      <c r="T793" s="107">
        <f t="shared" ref="T793:T802" si="518">IF(L793="【あり】",IF(N793="【住宅手当】",AC793,IF(N793="【宿舎借上げ】",AG793,0)),K793)</f>
        <v>0</v>
      </c>
      <c r="U793" s="107">
        <f t="shared" si="508"/>
        <v>0</v>
      </c>
      <c r="V793" s="291"/>
      <c r="X793" s="70" t="str">
        <f t="shared" si="496"/>
        <v>【住宅手当】</v>
      </c>
      <c r="Y793" s="70">
        <f t="shared" si="509"/>
        <v>0.5</v>
      </c>
      <c r="Z793" s="70">
        <f t="shared" si="510"/>
        <v>0</v>
      </c>
      <c r="AA793" s="70">
        <f t="shared" si="511"/>
        <v>0</v>
      </c>
      <c r="AB793" s="77">
        <f t="shared" si="512"/>
        <v>0</v>
      </c>
      <c r="AC793" s="70">
        <f t="shared" si="513"/>
        <v>0</v>
      </c>
      <c r="AD793" s="77">
        <f t="shared" si="514"/>
        <v>0</v>
      </c>
      <c r="AE793" s="70">
        <f t="shared" si="515"/>
        <v>0</v>
      </c>
      <c r="AF793" s="70">
        <f t="shared" si="516"/>
        <v>0</v>
      </c>
      <c r="AG793" s="70">
        <f t="shared" si="517"/>
        <v>0</v>
      </c>
    </row>
    <row r="794" spans="1:33" s="70" customFormat="1" ht="20.5" customHeight="1" x14ac:dyDescent="0.55000000000000004">
      <c r="A794" s="315"/>
      <c r="B794" s="323" t="s">
        <v>101</v>
      </c>
      <c r="C794" s="347" t="str">
        <f>IF('変更シート（２回目）'!D794=0,'変更シート（２回目）'!C794,'変更シート（２回目）'!D794)</f>
        <v/>
      </c>
      <c r="D794" s="329"/>
      <c r="E794" s="90"/>
      <c r="F794" s="102">
        <v>4</v>
      </c>
      <c r="G794" s="104"/>
      <c r="H794" s="105"/>
      <c r="I794" s="106">
        <f t="shared" si="507"/>
        <v>1</v>
      </c>
      <c r="J794" s="118" t="str">
        <f>IF('変更シート（２回目）'!L794="なし",'変更シート（２回目）'!J794,'変更シート（２回目）'!N794)</f>
        <v>【住宅手当】</v>
      </c>
      <c r="K794" s="107">
        <f>'変更シート（２回目）'!T794</f>
        <v>0</v>
      </c>
      <c r="L794" s="300" t="s">
        <v>108</v>
      </c>
      <c r="M794" s="333"/>
      <c r="N794" s="288" t="s">
        <v>20</v>
      </c>
      <c r="O794" s="289"/>
      <c r="P794" s="289"/>
      <c r="Q794" s="289"/>
      <c r="R794" s="289"/>
      <c r="S794" s="290" t="s">
        <v>17</v>
      </c>
      <c r="T794" s="107">
        <f t="shared" si="518"/>
        <v>0</v>
      </c>
      <c r="U794" s="107">
        <f t="shared" si="508"/>
        <v>0</v>
      </c>
      <c r="V794" s="291"/>
      <c r="X794" s="70" t="str">
        <f t="shared" si="496"/>
        <v>【住宅手当】</v>
      </c>
      <c r="Y794" s="70">
        <f t="shared" si="509"/>
        <v>0.5</v>
      </c>
      <c r="Z794" s="70">
        <f t="shared" si="510"/>
        <v>0</v>
      </c>
      <c r="AA794" s="70">
        <f t="shared" si="511"/>
        <v>0</v>
      </c>
      <c r="AB794" s="77">
        <f t="shared" si="512"/>
        <v>0</v>
      </c>
      <c r="AC794" s="70">
        <f t="shared" si="513"/>
        <v>0</v>
      </c>
      <c r="AD794" s="77">
        <f t="shared" si="514"/>
        <v>0</v>
      </c>
      <c r="AE794" s="70">
        <f t="shared" si="515"/>
        <v>0</v>
      </c>
      <c r="AF794" s="70">
        <f t="shared" si="516"/>
        <v>0</v>
      </c>
      <c r="AG794" s="70">
        <f t="shared" si="517"/>
        <v>0</v>
      </c>
    </row>
    <row r="795" spans="1:33" s="70" customFormat="1" ht="20.5" customHeight="1" x14ac:dyDescent="0.55000000000000004">
      <c r="A795" s="315"/>
      <c r="B795" s="324"/>
      <c r="C795" s="348"/>
      <c r="D795" s="330"/>
      <c r="E795" s="89"/>
      <c r="F795" s="102">
        <v>5</v>
      </c>
      <c r="G795" s="104"/>
      <c r="H795" s="105"/>
      <c r="I795" s="106">
        <f t="shared" si="507"/>
        <v>1</v>
      </c>
      <c r="J795" s="118" t="str">
        <f>IF('変更シート（２回目）'!L795="なし",'変更シート（２回目）'!J795,'変更シート（２回目）'!N795)</f>
        <v>【住宅手当】</v>
      </c>
      <c r="K795" s="107">
        <f>'変更シート（２回目）'!T795</f>
        <v>0</v>
      </c>
      <c r="L795" s="300" t="s">
        <v>108</v>
      </c>
      <c r="M795" s="333"/>
      <c r="N795" s="288" t="s">
        <v>20</v>
      </c>
      <c r="O795" s="289"/>
      <c r="P795" s="289"/>
      <c r="Q795" s="289"/>
      <c r="R795" s="289"/>
      <c r="S795" s="290" t="s">
        <v>17</v>
      </c>
      <c r="T795" s="107">
        <f t="shared" si="518"/>
        <v>0</v>
      </c>
      <c r="U795" s="107">
        <f t="shared" si="508"/>
        <v>0</v>
      </c>
      <c r="V795" s="291"/>
      <c r="X795" s="70" t="str">
        <f t="shared" si="496"/>
        <v>【住宅手当】</v>
      </c>
      <c r="Y795" s="70">
        <f t="shared" si="509"/>
        <v>0.5</v>
      </c>
      <c r="Z795" s="70">
        <f t="shared" si="510"/>
        <v>0</v>
      </c>
      <c r="AA795" s="70">
        <f t="shared" si="511"/>
        <v>0</v>
      </c>
      <c r="AB795" s="77">
        <f t="shared" si="512"/>
        <v>0</v>
      </c>
      <c r="AC795" s="70">
        <f t="shared" si="513"/>
        <v>0</v>
      </c>
      <c r="AD795" s="77">
        <f t="shared" si="514"/>
        <v>0</v>
      </c>
      <c r="AE795" s="70">
        <f t="shared" si="515"/>
        <v>0</v>
      </c>
      <c r="AF795" s="70">
        <f t="shared" si="516"/>
        <v>0</v>
      </c>
      <c r="AG795" s="70">
        <f t="shared" si="517"/>
        <v>0</v>
      </c>
    </row>
    <row r="796" spans="1:33" s="70" customFormat="1" ht="20.5" customHeight="1" thickBot="1" x14ac:dyDescent="0.6">
      <c r="A796" s="315"/>
      <c r="B796" s="325"/>
      <c r="C796" s="349"/>
      <c r="D796" s="331"/>
      <c r="E796" s="90"/>
      <c r="F796" s="102">
        <v>6</v>
      </c>
      <c r="G796" s="104"/>
      <c r="H796" s="105"/>
      <c r="I796" s="106">
        <f t="shared" si="507"/>
        <v>1</v>
      </c>
      <c r="J796" s="118" t="str">
        <f>IF('変更シート（２回目）'!L796="なし",'変更シート（２回目）'!J796,'変更シート（２回目）'!N796)</f>
        <v>【住宅手当】</v>
      </c>
      <c r="K796" s="107">
        <f>'変更シート（２回目）'!T796</f>
        <v>0</v>
      </c>
      <c r="L796" s="300" t="s">
        <v>108</v>
      </c>
      <c r="M796" s="333"/>
      <c r="N796" s="288" t="s">
        <v>20</v>
      </c>
      <c r="O796" s="289"/>
      <c r="P796" s="289"/>
      <c r="Q796" s="289"/>
      <c r="R796" s="289"/>
      <c r="S796" s="290" t="s">
        <v>17</v>
      </c>
      <c r="T796" s="107">
        <f t="shared" si="518"/>
        <v>0</v>
      </c>
      <c r="U796" s="107">
        <f t="shared" si="508"/>
        <v>0</v>
      </c>
      <c r="V796" s="291"/>
      <c r="X796" s="70" t="str">
        <f t="shared" si="496"/>
        <v>【住宅手当】</v>
      </c>
      <c r="Y796" s="70">
        <f t="shared" si="509"/>
        <v>0.5</v>
      </c>
      <c r="Z796" s="70">
        <f t="shared" si="510"/>
        <v>0</v>
      </c>
      <c r="AA796" s="70">
        <f t="shared" si="511"/>
        <v>0</v>
      </c>
      <c r="AB796" s="77">
        <f t="shared" si="512"/>
        <v>0</v>
      </c>
      <c r="AC796" s="70">
        <f t="shared" si="513"/>
        <v>0</v>
      </c>
      <c r="AD796" s="77">
        <f t="shared" si="514"/>
        <v>0</v>
      </c>
      <c r="AE796" s="70">
        <f t="shared" si="515"/>
        <v>0</v>
      </c>
      <c r="AF796" s="70">
        <f t="shared" si="516"/>
        <v>0</v>
      </c>
      <c r="AG796" s="70">
        <f t="shared" si="517"/>
        <v>0</v>
      </c>
    </row>
    <row r="797" spans="1:33" s="70" customFormat="1" ht="20.5" customHeight="1" x14ac:dyDescent="0.55000000000000004">
      <c r="A797" s="338"/>
      <c r="B797" s="99"/>
      <c r="C797" s="99"/>
      <c r="D797" s="99"/>
      <c r="E797" s="97"/>
      <c r="F797" s="102">
        <v>7</v>
      </c>
      <c r="G797" s="104"/>
      <c r="H797" s="105"/>
      <c r="I797" s="106">
        <f t="shared" si="507"/>
        <v>1</v>
      </c>
      <c r="J797" s="118" t="str">
        <f>IF('変更シート（２回目）'!L797="なし",'変更シート（２回目）'!J797,'変更シート（２回目）'!N797)</f>
        <v>【住宅手当】</v>
      </c>
      <c r="K797" s="107">
        <f>'変更シート（２回目）'!T797</f>
        <v>0</v>
      </c>
      <c r="L797" s="300" t="s">
        <v>108</v>
      </c>
      <c r="M797" s="333"/>
      <c r="N797" s="288" t="s">
        <v>20</v>
      </c>
      <c r="O797" s="289"/>
      <c r="P797" s="289"/>
      <c r="Q797" s="289"/>
      <c r="R797" s="289"/>
      <c r="S797" s="290" t="s">
        <v>17</v>
      </c>
      <c r="T797" s="107">
        <f t="shared" si="518"/>
        <v>0</v>
      </c>
      <c r="U797" s="107">
        <f t="shared" si="508"/>
        <v>0</v>
      </c>
      <c r="V797" s="291"/>
      <c r="X797" s="70" t="str">
        <f t="shared" si="496"/>
        <v>【住宅手当】</v>
      </c>
      <c r="Y797" s="70">
        <f t="shared" si="509"/>
        <v>0.5</v>
      </c>
      <c r="Z797" s="70">
        <f t="shared" si="510"/>
        <v>0</v>
      </c>
      <c r="AA797" s="70">
        <f t="shared" si="511"/>
        <v>0</v>
      </c>
      <c r="AB797" s="77">
        <f t="shared" si="512"/>
        <v>0</v>
      </c>
      <c r="AC797" s="70">
        <f t="shared" si="513"/>
        <v>0</v>
      </c>
      <c r="AD797" s="77">
        <f t="shared" si="514"/>
        <v>0</v>
      </c>
      <c r="AE797" s="70">
        <f t="shared" si="515"/>
        <v>0</v>
      </c>
      <c r="AF797" s="70">
        <f t="shared" si="516"/>
        <v>0</v>
      </c>
      <c r="AG797" s="70">
        <f t="shared" si="517"/>
        <v>0</v>
      </c>
    </row>
    <row r="798" spans="1:33" s="70" customFormat="1" ht="20.5" customHeight="1" thickBot="1" x14ac:dyDescent="0.6">
      <c r="A798" s="338"/>
      <c r="B798" s="100"/>
      <c r="C798" s="100"/>
      <c r="D798" s="100"/>
      <c r="E798" s="98"/>
      <c r="F798" s="102">
        <v>8</v>
      </c>
      <c r="G798" s="104"/>
      <c r="H798" s="105"/>
      <c r="I798" s="106">
        <f t="shared" si="507"/>
        <v>1</v>
      </c>
      <c r="J798" s="118" t="str">
        <f>IF('変更シート（２回目）'!L798="なし",'変更シート（２回目）'!J798,'変更シート（２回目）'!N798)</f>
        <v>【住宅手当】</v>
      </c>
      <c r="K798" s="107">
        <f>'変更シート（２回目）'!T798</f>
        <v>0</v>
      </c>
      <c r="L798" s="300" t="s">
        <v>108</v>
      </c>
      <c r="M798" s="333"/>
      <c r="N798" s="288" t="s">
        <v>20</v>
      </c>
      <c r="O798" s="289"/>
      <c r="P798" s="289"/>
      <c r="Q798" s="289"/>
      <c r="R798" s="289"/>
      <c r="S798" s="290" t="s">
        <v>17</v>
      </c>
      <c r="T798" s="107">
        <f t="shared" si="518"/>
        <v>0</v>
      </c>
      <c r="U798" s="107">
        <f t="shared" si="508"/>
        <v>0</v>
      </c>
      <c r="V798" s="291"/>
      <c r="X798" s="70" t="str">
        <f t="shared" si="496"/>
        <v>【住宅手当】</v>
      </c>
      <c r="Y798" s="70">
        <f t="shared" si="509"/>
        <v>0.5</v>
      </c>
      <c r="Z798" s="70">
        <f t="shared" si="510"/>
        <v>0</v>
      </c>
      <c r="AA798" s="70">
        <f t="shared" si="511"/>
        <v>0</v>
      </c>
      <c r="AB798" s="77">
        <f t="shared" si="512"/>
        <v>0</v>
      </c>
      <c r="AC798" s="70">
        <f t="shared" si="513"/>
        <v>0</v>
      </c>
      <c r="AD798" s="77">
        <f t="shared" si="514"/>
        <v>0</v>
      </c>
      <c r="AE798" s="70">
        <f t="shared" si="515"/>
        <v>0</v>
      </c>
      <c r="AF798" s="70">
        <f t="shared" si="516"/>
        <v>0</v>
      </c>
      <c r="AG798" s="70">
        <f t="shared" si="517"/>
        <v>0</v>
      </c>
    </row>
    <row r="799" spans="1:33" s="70" customFormat="1" ht="20.5" customHeight="1" thickBot="1" x14ac:dyDescent="0.6">
      <c r="A799" s="315"/>
      <c r="B799" s="172" t="str">
        <f>IF(D792=0,C792,D792)</f>
        <v/>
      </c>
      <c r="C799" s="173" t="s">
        <v>164</v>
      </c>
      <c r="D799" s="174"/>
      <c r="E799" s="89"/>
      <c r="F799" s="102">
        <v>9</v>
      </c>
      <c r="G799" s="104"/>
      <c r="H799" s="105"/>
      <c r="I799" s="106">
        <f t="shared" si="507"/>
        <v>1</v>
      </c>
      <c r="J799" s="118" t="str">
        <f>IF('変更シート（２回目）'!L799="なし",'変更シート（２回目）'!J799,'変更シート（２回目）'!N799)</f>
        <v>【住宅手当】</v>
      </c>
      <c r="K799" s="107">
        <f>'変更シート（２回目）'!T799</f>
        <v>0</v>
      </c>
      <c r="L799" s="300" t="s">
        <v>108</v>
      </c>
      <c r="M799" s="333"/>
      <c r="N799" s="288" t="s">
        <v>20</v>
      </c>
      <c r="O799" s="289"/>
      <c r="P799" s="289"/>
      <c r="Q799" s="289"/>
      <c r="R799" s="289"/>
      <c r="S799" s="290" t="s">
        <v>17</v>
      </c>
      <c r="T799" s="107">
        <f t="shared" si="518"/>
        <v>0</v>
      </c>
      <c r="U799" s="107">
        <f t="shared" si="508"/>
        <v>0</v>
      </c>
      <c r="V799" s="291"/>
      <c r="X799" s="70" t="str">
        <f t="shared" si="496"/>
        <v>【住宅手当】</v>
      </c>
      <c r="Y799" s="70">
        <f t="shared" si="509"/>
        <v>0.5</v>
      </c>
      <c r="Z799" s="70">
        <f t="shared" si="510"/>
        <v>0</v>
      </c>
      <c r="AA799" s="70">
        <f t="shared" si="511"/>
        <v>0</v>
      </c>
      <c r="AB799" s="77">
        <f t="shared" si="512"/>
        <v>0</v>
      </c>
      <c r="AC799" s="70">
        <f t="shared" si="513"/>
        <v>0</v>
      </c>
      <c r="AD799" s="77">
        <f t="shared" si="514"/>
        <v>0</v>
      </c>
      <c r="AE799" s="70">
        <f t="shared" si="515"/>
        <v>0</v>
      </c>
      <c r="AF799" s="70">
        <f t="shared" si="516"/>
        <v>0</v>
      </c>
      <c r="AG799" s="70">
        <f t="shared" si="517"/>
        <v>0</v>
      </c>
    </row>
    <row r="800" spans="1:33" s="70" customFormat="1" ht="20.5" customHeight="1" thickBot="1" x14ac:dyDescent="0.6">
      <c r="A800" s="315"/>
      <c r="B800" s="174" t="s">
        <v>5</v>
      </c>
      <c r="C800" s="175">
        <f>'変更シート（２回目）'!D800</f>
        <v>12</v>
      </c>
      <c r="D800" s="176">
        <f>COUNTIF(X791:X802,"&lt;&gt;【補助対象外】")</f>
        <v>12</v>
      </c>
      <c r="E800" s="90"/>
      <c r="F800" s="102">
        <v>10</v>
      </c>
      <c r="G800" s="104"/>
      <c r="H800" s="105"/>
      <c r="I800" s="106">
        <f t="shared" si="507"/>
        <v>1</v>
      </c>
      <c r="J800" s="118" t="str">
        <f>IF('変更シート（２回目）'!L800="なし",'変更シート（２回目）'!J800,'変更シート（２回目）'!N800)</f>
        <v>【住宅手当】</v>
      </c>
      <c r="K800" s="107">
        <f>'変更シート（２回目）'!T800</f>
        <v>0</v>
      </c>
      <c r="L800" s="300" t="s">
        <v>108</v>
      </c>
      <c r="M800" s="333"/>
      <c r="N800" s="288" t="s">
        <v>20</v>
      </c>
      <c r="O800" s="289"/>
      <c r="P800" s="289"/>
      <c r="Q800" s="289"/>
      <c r="R800" s="289"/>
      <c r="S800" s="290" t="s">
        <v>17</v>
      </c>
      <c r="T800" s="107">
        <f t="shared" si="518"/>
        <v>0</v>
      </c>
      <c r="U800" s="107">
        <f t="shared" si="508"/>
        <v>0</v>
      </c>
      <c r="V800" s="291"/>
      <c r="X800" s="70" t="str">
        <f t="shared" si="496"/>
        <v>【住宅手当】</v>
      </c>
      <c r="Y800" s="70">
        <f t="shared" si="509"/>
        <v>0.5</v>
      </c>
      <c r="Z800" s="70">
        <f t="shared" si="510"/>
        <v>0</v>
      </c>
      <c r="AA800" s="70">
        <f t="shared" si="511"/>
        <v>0</v>
      </c>
      <c r="AB800" s="77">
        <f t="shared" si="512"/>
        <v>0</v>
      </c>
      <c r="AC800" s="70">
        <f t="shared" si="513"/>
        <v>0</v>
      </c>
      <c r="AD800" s="77">
        <f t="shared" si="514"/>
        <v>0</v>
      </c>
      <c r="AE800" s="70">
        <f t="shared" si="515"/>
        <v>0</v>
      </c>
      <c r="AF800" s="70">
        <f t="shared" si="516"/>
        <v>0</v>
      </c>
      <c r="AG800" s="70">
        <f t="shared" si="517"/>
        <v>0</v>
      </c>
    </row>
    <row r="801" spans="1:33" s="70" customFormat="1" ht="20.5" customHeight="1" thickBot="1" x14ac:dyDescent="0.6">
      <c r="A801" s="315"/>
      <c r="B801" s="89" t="s">
        <v>114</v>
      </c>
      <c r="C801" s="182">
        <f>ROUNDDOWN(SUM(K791:K802),-3)</f>
        <v>0</v>
      </c>
      <c r="D801" s="177">
        <f>ROUNDDOWN(SUM(T791:T802),-3)</f>
        <v>0</v>
      </c>
      <c r="E801" s="89"/>
      <c r="F801" s="102">
        <v>11</v>
      </c>
      <c r="G801" s="104"/>
      <c r="H801" s="105"/>
      <c r="I801" s="106">
        <f t="shared" si="507"/>
        <v>1</v>
      </c>
      <c r="J801" s="118" t="str">
        <f>IF('変更シート（２回目）'!L801="なし",'変更シート（２回目）'!J801,'変更シート（２回目）'!N801)</f>
        <v>【住宅手当】</v>
      </c>
      <c r="K801" s="107">
        <f>'変更シート（２回目）'!T801</f>
        <v>0</v>
      </c>
      <c r="L801" s="300" t="s">
        <v>108</v>
      </c>
      <c r="M801" s="333"/>
      <c r="N801" s="288" t="s">
        <v>20</v>
      </c>
      <c r="O801" s="289"/>
      <c r="P801" s="289"/>
      <c r="Q801" s="289"/>
      <c r="R801" s="289"/>
      <c r="S801" s="290" t="s">
        <v>17</v>
      </c>
      <c r="T801" s="107">
        <f t="shared" si="518"/>
        <v>0</v>
      </c>
      <c r="U801" s="107">
        <f t="shared" si="508"/>
        <v>0</v>
      </c>
      <c r="V801" s="291"/>
      <c r="X801" s="70" t="str">
        <f t="shared" si="496"/>
        <v>【住宅手当】</v>
      </c>
      <c r="Y801" s="70">
        <f t="shared" si="509"/>
        <v>0.5</v>
      </c>
      <c r="Z801" s="70">
        <f t="shared" si="510"/>
        <v>0</v>
      </c>
      <c r="AA801" s="70">
        <f t="shared" si="511"/>
        <v>0</v>
      </c>
      <c r="AB801" s="77">
        <f t="shared" si="512"/>
        <v>0</v>
      </c>
      <c r="AC801" s="70">
        <f t="shared" si="513"/>
        <v>0</v>
      </c>
      <c r="AD801" s="77">
        <f t="shared" si="514"/>
        <v>0</v>
      </c>
      <c r="AE801" s="70">
        <f t="shared" si="515"/>
        <v>0</v>
      </c>
      <c r="AF801" s="70">
        <f t="shared" si="516"/>
        <v>0</v>
      </c>
      <c r="AG801" s="70">
        <f t="shared" si="517"/>
        <v>0</v>
      </c>
    </row>
    <row r="802" spans="1:33" s="70" customFormat="1" ht="20.5" customHeight="1" thickBot="1" x14ac:dyDescent="0.6">
      <c r="A802" s="315"/>
      <c r="B802" s="183" t="s">
        <v>115</v>
      </c>
      <c r="C802" s="178"/>
      <c r="D802" s="179">
        <f>D801-C801</f>
        <v>0</v>
      </c>
      <c r="E802" s="90"/>
      <c r="F802" s="108">
        <v>12</v>
      </c>
      <c r="G802" s="109"/>
      <c r="H802" s="110"/>
      <c r="I802" s="111">
        <f t="shared" si="507"/>
        <v>1</v>
      </c>
      <c r="J802" s="120" t="str">
        <f>IF('変更シート（２回目）'!L802="なし",'変更シート（２回目）'!J802,'変更シート（２回目）'!N802)</f>
        <v>【住宅手当】</v>
      </c>
      <c r="K802" s="112">
        <f>'変更シート（２回目）'!T802</f>
        <v>0</v>
      </c>
      <c r="L802" s="303" t="s">
        <v>108</v>
      </c>
      <c r="M802" s="334"/>
      <c r="N802" s="295" t="s">
        <v>20</v>
      </c>
      <c r="O802" s="296"/>
      <c r="P802" s="296"/>
      <c r="Q802" s="296"/>
      <c r="R802" s="296"/>
      <c r="S802" s="297" t="s">
        <v>17</v>
      </c>
      <c r="T802" s="112">
        <f t="shared" si="518"/>
        <v>0</v>
      </c>
      <c r="U802" s="112">
        <f t="shared" si="508"/>
        <v>0</v>
      </c>
      <c r="V802" s="298"/>
      <c r="X802" s="70" t="str">
        <f t="shared" si="496"/>
        <v>【住宅手当】</v>
      </c>
      <c r="Y802" s="70">
        <f t="shared" si="509"/>
        <v>0.5</v>
      </c>
      <c r="Z802" s="70">
        <f t="shared" si="510"/>
        <v>0</v>
      </c>
      <c r="AA802" s="70">
        <f t="shared" si="511"/>
        <v>0</v>
      </c>
      <c r="AB802" s="77">
        <f t="shared" si="512"/>
        <v>0</v>
      </c>
      <c r="AC802" s="70">
        <f t="shared" si="513"/>
        <v>0</v>
      </c>
      <c r="AD802" s="77">
        <f t="shared" si="514"/>
        <v>0</v>
      </c>
      <c r="AE802" s="70">
        <f t="shared" si="515"/>
        <v>0</v>
      </c>
      <c r="AF802" s="70">
        <f t="shared" si="516"/>
        <v>0</v>
      </c>
      <c r="AG802" s="70">
        <f t="shared" si="517"/>
        <v>0</v>
      </c>
    </row>
    <row r="803" spans="1:33" s="70" customFormat="1" ht="3.65" customHeight="1" x14ac:dyDescent="0.55000000000000004">
      <c r="A803" s="147"/>
      <c r="B803" s="91"/>
      <c r="C803" s="71"/>
      <c r="D803" s="151"/>
      <c r="E803" s="92"/>
      <c r="F803" s="71"/>
      <c r="G803" s="93"/>
      <c r="H803" s="93"/>
      <c r="I803" s="94"/>
      <c r="J803" s="156"/>
      <c r="K803" s="95"/>
      <c r="L803" s="156"/>
      <c r="M803" s="157"/>
      <c r="N803" s="267"/>
      <c r="O803" s="268"/>
      <c r="P803" s="268"/>
      <c r="Q803" s="268"/>
      <c r="R803" s="268"/>
      <c r="S803" s="267"/>
      <c r="T803" s="95"/>
      <c r="U803" s="95"/>
      <c r="V803" s="96"/>
      <c r="AB803" s="77"/>
      <c r="AD803" s="77"/>
    </row>
    <row r="804" spans="1:33" s="70" customFormat="1" ht="3.65" customHeight="1" x14ac:dyDescent="0.55000000000000004">
      <c r="A804" s="147"/>
      <c r="B804" s="91"/>
      <c r="C804" s="71"/>
      <c r="D804" s="151"/>
      <c r="E804" s="92"/>
      <c r="F804" s="71"/>
      <c r="G804" s="93"/>
      <c r="H804" s="93"/>
      <c r="I804" s="94"/>
      <c r="J804" s="156"/>
      <c r="K804" s="95"/>
      <c r="L804" s="156"/>
      <c r="M804" s="157"/>
      <c r="N804" s="267"/>
      <c r="O804" s="268"/>
      <c r="P804" s="268"/>
      <c r="Q804" s="268"/>
      <c r="R804" s="268"/>
      <c r="S804" s="267"/>
      <c r="T804" s="95"/>
      <c r="U804" s="95"/>
      <c r="V804" s="96"/>
      <c r="AB804" s="77"/>
      <c r="AD804" s="77"/>
    </row>
    <row r="805" spans="1:33" s="70" customFormat="1" ht="3.65" customHeight="1" x14ac:dyDescent="0.55000000000000004">
      <c r="A805" s="147"/>
      <c r="B805" s="91"/>
      <c r="C805" s="71"/>
      <c r="D805" s="151"/>
      <c r="E805" s="92"/>
      <c r="F805" s="71"/>
      <c r="G805" s="93"/>
      <c r="H805" s="93"/>
      <c r="I805" s="94"/>
      <c r="J805" s="156"/>
      <c r="K805" s="95"/>
      <c r="L805" s="156"/>
      <c r="M805" s="157"/>
      <c r="N805" s="267"/>
      <c r="O805" s="268"/>
      <c r="P805" s="268"/>
      <c r="Q805" s="268"/>
      <c r="R805" s="268"/>
      <c r="S805" s="267"/>
      <c r="T805" s="95"/>
      <c r="U805" s="95"/>
      <c r="V805" s="96"/>
      <c r="AB805" s="77"/>
      <c r="AD805" s="77"/>
    </row>
    <row r="806" spans="1:33" x14ac:dyDescent="0.55000000000000004">
      <c r="A806" s="79"/>
      <c r="N806" s="155"/>
      <c r="O806" s="154"/>
      <c r="P806" s="154"/>
      <c r="Q806" s="154"/>
      <c r="R806" s="154"/>
      <c r="S806" s="154"/>
    </row>
    <row r="807" spans="1:33" x14ac:dyDescent="0.55000000000000004">
      <c r="A807" s="79"/>
      <c r="N807" s="155"/>
      <c r="O807" s="154"/>
      <c r="P807" s="154"/>
      <c r="Q807" s="154"/>
      <c r="R807" s="154"/>
      <c r="S807" s="154"/>
    </row>
    <row r="808" spans="1:33" x14ac:dyDescent="0.55000000000000004">
      <c r="A808" s="79"/>
      <c r="N808" s="155"/>
      <c r="O808" s="154"/>
      <c r="P808" s="154"/>
      <c r="Q808" s="154"/>
      <c r="R808" s="154"/>
      <c r="S808" s="154"/>
    </row>
    <row r="809" spans="1:33" x14ac:dyDescent="0.55000000000000004">
      <c r="A809" s="79"/>
    </row>
    <row r="810" spans="1:33" x14ac:dyDescent="0.55000000000000004">
      <c r="A810" s="79"/>
    </row>
    <row r="811" spans="1:33" x14ac:dyDescent="0.55000000000000004">
      <c r="A811" s="79"/>
    </row>
    <row r="812" spans="1:33" x14ac:dyDescent="0.55000000000000004">
      <c r="A812" s="79"/>
    </row>
    <row r="813" spans="1:33" x14ac:dyDescent="0.55000000000000004">
      <c r="A813" s="79"/>
    </row>
    <row r="814" spans="1:33" x14ac:dyDescent="0.55000000000000004">
      <c r="A814" s="79"/>
    </row>
    <row r="815" spans="1:33" x14ac:dyDescent="0.55000000000000004">
      <c r="A815" s="79"/>
    </row>
    <row r="816" spans="1:33" x14ac:dyDescent="0.55000000000000004">
      <c r="A816" s="79"/>
    </row>
    <row r="817" spans="1:1" x14ac:dyDescent="0.55000000000000004">
      <c r="A817" s="79"/>
    </row>
    <row r="818" spans="1:1" x14ac:dyDescent="0.55000000000000004">
      <c r="A818" s="79"/>
    </row>
    <row r="819" spans="1:1" x14ac:dyDescent="0.55000000000000004">
      <c r="A819" s="79"/>
    </row>
    <row r="820" spans="1:1" x14ac:dyDescent="0.55000000000000004">
      <c r="A820" s="79"/>
    </row>
    <row r="821" spans="1:1" x14ac:dyDescent="0.55000000000000004">
      <c r="A821" s="79"/>
    </row>
    <row r="822" spans="1:1" x14ac:dyDescent="0.55000000000000004">
      <c r="A822" s="79"/>
    </row>
    <row r="823" spans="1:1" x14ac:dyDescent="0.55000000000000004">
      <c r="A823" s="79"/>
    </row>
    <row r="824" spans="1:1" x14ac:dyDescent="0.55000000000000004">
      <c r="A824" s="79"/>
    </row>
    <row r="825" spans="1:1" x14ac:dyDescent="0.55000000000000004">
      <c r="A825" s="79"/>
    </row>
    <row r="826" spans="1:1" x14ac:dyDescent="0.55000000000000004">
      <c r="A826" s="79"/>
    </row>
    <row r="827" spans="1:1" x14ac:dyDescent="0.55000000000000004">
      <c r="A827" s="79"/>
    </row>
    <row r="828" spans="1:1" x14ac:dyDescent="0.55000000000000004">
      <c r="A828" s="79"/>
    </row>
    <row r="829" spans="1:1" x14ac:dyDescent="0.55000000000000004">
      <c r="A829" s="79"/>
    </row>
    <row r="830" spans="1:1" x14ac:dyDescent="0.55000000000000004">
      <c r="A830" s="79"/>
    </row>
    <row r="831" spans="1:1" x14ac:dyDescent="0.55000000000000004">
      <c r="A831" s="79"/>
    </row>
    <row r="832" spans="1:1" x14ac:dyDescent="0.55000000000000004">
      <c r="A832" s="79"/>
    </row>
    <row r="833" spans="1:1" x14ac:dyDescent="0.55000000000000004">
      <c r="A833" s="79"/>
    </row>
    <row r="834" spans="1:1" x14ac:dyDescent="0.55000000000000004">
      <c r="A834" s="79"/>
    </row>
    <row r="835" spans="1:1" x14ac:dyDescent="0.55000000000000004">
      <c r="A835" s="79"/>
    </row>
    <row r="836" spans="1:1" x14ac:dyDescent="0.55000000000000004">
      <c r="A836" s="79"/>
    </row>
    <row r="837" spans="1:1" x14ac:dyDescent="0.55000000000000004">
      <c r="A837" s="79"/>
    </row>
    <row r="838" spans="1:1" x14ac:dyDescent="0.55000000000000004">
      <c r="A838" s="79"/>
    </row>
    <row r="839" spans="1:1" x14ac:dyDescent="0.55000000000000004">
      <c r="A839" s="79"/>
    </row>
    <row r="840" spans="1:1" x14ac:dyDescent="0.55000000000000004">
      <c r="A840" s="79"/>
    </row>
    <row r="841" spans="1:1" x14ac:dyDescent="0.55000000000000004">
      <c r="A841" s="79"/>
    </row>
    <row r="842" spans="1:1" x14ac:dyDescent="0.55000000000000004">
      <c r="A842" s="79"/>
    </row>
    <row r="843" spans="1:1" x14ac:dyDescent="0.55000000000000004">
      <c r="A843" s="79"/>
    </row>
    <row r="844" spans="1:1" x14ac:dyDescent="0.55000000000000004">
      <c r="A844" s="79"/>
    </row>
    <row r="845" spans="1:1" x14ac:dyDescent="0.55000000000000004">
      <c r="A845" s="79"/>
    </row>
    <row r="846" spans="1:1" x14ac:dyDescent="0.55000000000000004">
      <c r="A846" s="79"/>
    </row>
    <row r="847" spans="1:1" x14ac:dyDescent="0.55000000000000004">
      <c r="A847" s="79"/>
    </row>
    <row r="848" spans="1:1" x14ac:dyDescent="0.55000000000000004">
      <c r="A848" s="79"/>
    </row>
    <row r="849" spans="1:1" x14ac:dyDescent="0.55000000000000004">
      <c r="A849" s="79"/>
    </row>
    <row r="850" spans="1:1" x14ac:dyDescent="0.55000000000000004">
      <c r="A850" s="79"/>
    </row>
    <row r="851" spans="1:1" x14ac:dyDescent="0.55000000000000004">
      <c r="A851" s="79"/>
    </row>
    <row r="852" spans="1:1" x14ac:dyDescent="0.55000000000000004">
      <c r="A852" s="79"/>
    </row>
    <row r="853" spans="1:1" x14ac:dyDescent="0.55000000000000004">
      <c r="A853" s="79"/>
    </row>
    <row r="854" spans="1:1" x14ac:dyDescent="0.55000000000000004">
      <c r="A854" s="79"/>
    </row>
    <row r="855" spans="1:1" x14ac:dyDescent="0.55000000000000004">
      <c r="A855" s="79"/>
    </row>
    <row r="856" spans="1:1" x14ac:dyDescent="0.55000000000000004">
      <c r="A856" s="79"/>
    </row>
    <row r="857" spans="1:1" x14ac:dyDescent="0.55000000000000004">
      <c r="A857" s="79"/>
    </row>
    <row r="858" spans="1:1" x14ac:dyDescent="0.55000000000000004">
      <c r="A858" s="79"/>
    </row>
    <row r="859" spans="1:1" x14ac:dyDescent="0.55000000000000004">
      <c r="A859" s="79"/>
    </row>
    <row r="860" spans="1:1" x14ac:dyDescent="0.55000000000000004">
      <c r="A860" s="79"/>
    </row>
    <row r="861" spans="1:1" x14ac:dyDescent="0.55000000000000004">
      <c r="A861" s="79"/>
    </row>
    <row r="862" spans="1:1" x14ac:dyDescent="0.55000000000000004">
      <c r="A862" s="79"/>
    </row>
    <row r="863" spans="1:1" x14ac:dyDescent="0.55000000000000004">
      <c r="A863" s="79"/>
    </row>
    <row r="864" spans="1:1" x14ac:dyDescent="0.55000000000000004">
      <c r="A864" s="79"/>
    </row>
    <row r="865" spans="1:1" x14ac:dyDescent="0.55000000000000004">
      <c r="A865" s="79"/>
    </row>
    <row r="866" spans="1:1" x14ac:dyDescent="0.55000000000000004">
      <c r="A866" s="79"/>
    </row>
    <row r="867" spans="1:1" x14ac:dyDescent="0.55000000000000004">
      <c r="A867" s="79"/>
    </row>
    <row r="868" spans="1:1" x14ac:dyDescent="0.55000000000000004">
      <c r="A868" s="79"/>
    </row>
    <row r="869" spans="1:1" x14ac:dyDescent="0.55000000000000004">
      <c r="A869" s="79"/>
    </row>
    <row r="870" spans="1:1" x14ac:dyDescent="0.55000000000000004">
      <c r="A870" s="79"/>
    </row>
    <row r="871" spans="1:1" x14ac:dyDescent="0.55000000000000004">
      <c r="A871" s="79"/>
    </row>
    <row r="872" spans="1:1" x14ac:dyDescent="0.55000000000000004">
      <c r="A872" s="79"/>
    </row>
    <row r="873" spans="1:1" x14ac:dyDescent="0.55000000000000004">
      <c r="A873" s="79"/>
    </row>
    <row r="874" spans="1:1" x14ac:dyDescent="0.55000000000000004">
      <c r="A874" s="79"/>
    </row>
    <row r="875" spans="1:1" x14ac:dyDescent="0.55000000000000004">
      <c r="A875" s="79"/>
    </row>
    <row r="876" spans="1:1" x14ac:dyDescent="0.55000000000000004">
      <c r="A876" s="79"/>
    </row>
    <row r="877" spans="1:1" x14ac:dyDescent="0.55000000000000004">
      <c r="A877" s="79"/>
    </row>
    <row r="878" spans="1:1" x14ac:dyDescent="0.55000000000000004">
      <c r="A878" s="79"/>
    </row>
    <row r="879" spans="1:1" x14ac:dyDescent="0.55000000000000004">
      <c r="A879" s="79"/>
    </row>
    <row r="880" spans="1:1" x14ac:dyDescent="0.55000000000000004">
      <c r="A880" s="79"/>
    </row>
    <row r="881" spans="1:1" x14ac:dyDescent="0.55000000000000004">
      <c r="A881" s="79"/>
    </row>
    <row r="882" spans="1:1" x14ac:dyDescent="0.55000000000000004">
      <c r="A882" s="79"/>
    </row>
    <row r="883" spans="1:1" x14ac:dyDescent="0.55000000000000004">
      <c r="A883" s="79"/>
    </row>
    <row r="884" spans="1:1" x14ac:dyDescent="0.55000000000000004">
      <c r="A884" s="79"/>
    </row>
    <row r="885" spans="1:1" x14ac:dyDescent="0.55000000000000004">
      <c r="A885" s="79"/>
    </row>
    <row r="886" spans="1:1" x14ac:dyDescent="0.55000000000000004">
      <c r="A886" s="79"/>
    </row>
    <row r="887" spans="1:1" x14ac:dyDescent="0.55000000000000004">
      <c r="A887" s="79"/>
    </row>
    <row r="888" spans="1:1" x14ac:dyDescent="0.55000000000000004">
      <c r="A888" s="79"/>
    </row>
    <row r="889" spans="1:1" x14ac:dyDescent="0.55000000000000004">
      <c r="A889" s="79"/>
    </row>
    <row r="890" spans="1:1" x14ac:dyDescent="0.55000000000000004">
      <c r="A890" s="79"/>
    </row>
    <row r="891" spans="1:1" x14ac:dyDescent="0.55000000000000004">
      <c r="A891" s="79"/>
    </row>
    <row r="892" spans="1:1" x14ac:dyDescent="0.55000000000000004">
      <c r="A892" s="79"/>
    </row>
    <row r="893" spans="1:1" x14ac:dyDescent="0.55000000000000004">
      <c r="A893" s="79"/>
    </row>
    <row r="894" spans="1:1" x14ac:dyDescent="0.55000000000000004">
      <c r="A894" s="79"/>
    </row>
    <row r="895" spans="1:1" x14ac:dyDescent="0.55000000000000004">
      <c r="A895" s="79"/>
    </row>
    <row r="896" spans="1:1" x14ac:dyDescent="0.55000000000000004">
      <c r="A896" s="79"/>
    </row>
    <row r="897" spans="1:1" x14ac:dyDescent="0.55000000000000004">
      <c r="A897" s="79"/>
    </row>
    <row r="898" spans="1:1" x14ac:dyDescent="0.55000000000000004">
      <c r="A898" s="79"/>
    </row>
    <row r="899" spans="1:1" x14ac:dyDescent="0.55000000000000004">
      <c r="A899" s="79"/>
    </row>
    <row r="900" spans="1:1" x14ac:dyDescent="0.55000000000000004">
      <c r="A900" s="79"/>
    </row>
    <row r="901" spans="1:1" x14ac:dyDescent="0.55000000000000004">
      <c r="A901" s="79"/>
    </row>
    <row r="902" spans="1:1" x14ac:dyDescent="0.55000000000000004">
      <c r="A902" s="79"/>
    </row>
    <row r="903" spans="1:1" x14ac:dyDescent="0.55000000000000004">
      <c r="A903" s="79"/>
    </row>
    <row r="904" spans="1:1" x14ac:dyDescent="0.55000000000000004">
      <c r="A904" s="79"/>
    </row>
    <row r="905" spans="1:1" x14ac:dyDescent="0.55000000000000004">
      <c r="A905" s="79"/>
    </row>
    <row r="906" spans="1:1" x14ac:dyDescent="0.55000000000000004">
      <c r="A906" s="79"/>
    </row>
    <row r="907" spans="1:1" x14ac:dyDescent="0.55000000000000004">
      <c r="A907" s="79"/>
    </row>
    <row r="908" spans="1:1" x14ac:dyDescent="0.55000000000000004">
      <c r="A908" s="79"/>
    </row>
    <row r="909" spans="1:1" x14ac:dyDescent="0.55000000000000004">
      <c r="A909" s="79"/>
    </row>
    <row r="910" spans="1:1" x14ac:dyDescent="0.55000000000000004">
      <c r="A910" s="79"/>
    </row>
    <row r="911" spans="1:1" x14ac:dyDescent="0.55000000000000004">
      <c r="A911" s="79"/>
    </row>
    <row r="912" spans="1:1" x14ac:dyDescent="0.55000000000000004">
      <c r="A912" s="79"/>
    </row>
    <row r="913" spans="1:1" x14ac:dyDescent="0.55000000000000004">
      <c r="A913" s="79"/>
    </row>
    <row r="914" spans="1:1" x14ac:dyDescent="0.55000000000000004">
      <c r="A914" s="79"/>
    </row>
    <row r="915" spans="1:1" x14ac:dyDescent="0.55000000000000004">
      <c r="A915" s="79"/>
    </row>
    <row r="916" spans="1:1" x14ac:dyDescent="0.55000000000000004">
      <c r="A916" s="79"/>
    </row>
    <row r="917" spans="1:1" x14ac:dyDescent="0.55000000000000004">
      <c r="A917" s="79"/>
    </row>
    <row r="918" spans="1:1" x14ac:dyDescent="0.55000000000000004">
      <c r="A918" s="79"/>
    </row>
    <row r="919" spans="1:1" x14ac:dyDescent="0.55000000000000004">
      <c r="A919" s="79"/>
    </row>
    <row r="920" spans="1:1" x14ac:dyDescent="0.55000000000000004">
      <c r="A920" s="79"/>
    </row>
    <row r="921" spans="1:1" x14ac:dyDescent="0.55000000000000004">
      <c r="A921" s="79"/>
    </row>
    <row r="922" spans="1:1" x14ac:dyDescent="0.55000000000000004">
      <c r="A922" s="79"/>
    </row>
    <row r="923" spans="1:1" x14ac:dyDescent="0.55000000000000004">
      <c r="A923" s="79"/>
    </row>
    <row r="924" spans="1:1" x14ac:dyDescent="0.55000000000000004">
      <c r="A924" s="79"/>
    </row>
    <row r="925" spans="1:1" x14ac:dyDescent="0.55000000000000004">
      <c r="A925" s="79"/>
    </row>
    <row r="926" spans="1:1" x14ac:dyDescent="0.55000000000000004">
      <c r="A926" s="79"/>
    </row>
    <row r="927" spans="1:1" x14ac:dyDescent="0.55000000000000004">
      <c r="A927" s="79"/>
    </row>
    <row r="928" spans="1:1" x14ac:dyDescent="0.55000000000000004">
      <c r="A928" s="79"/>
    </row>
    <row r="929" spans="1:1" x14ac:dyDescent="0.55000000000000004">
      <c r="A929" s="79"/>
    </row>
    <row r="930" spans="1:1" x14ac:dyDescent="0.55000000000000004">
      <c r="A930" s="79"/>
    </row>
    <row r="931" spans="1:1" x14ac:dyDescent="0.55000000000000004">
      <c r="A931" s="79"/>
    </row>
    <row r="932" spans="1:1" x14ac:dyDescent="0.55000000000000004">
      <c r="A932" s="79"/>
    </row>
    <row r="933" spans="1:1" x14ac:dyDescent="0.55000000000000004">
      <c r="A933" s="79"/>
    </row>
    <row r="934" spans="1:1" x14ac:dyDescent="0.55000000000000004">
      <c r="A934" s="79"/>
    </row>
    <row r="935" spans="1:1" x14ac:dyDescent="0.55000000000000004">
      <c r="A935" s="79"/>
    </row>
    <row r="936" spans="1:1" x14ac:dyDescent="0.55000000000000004">
      <c r="A936" s="79"/>
    </row>
    <row r="937" spans="1:1" x14ac:dyDescent="0.55000000000000004">
      <c r="A937" s="79"/>
    </row>
    <row r="938" spans="1:1" x14ac:dyDescent="0.55000000000000004">
      <c r="A938" s="79"/>
    </row>
    <row r="939" spans="1:1" x14ac:dyDescent="0.55000000000000004">
      <c r="A939" s="79"/>
    </row>
    <row r="940" spans="1:1" x14ac:dyDescent="0.55000000000000004">
      <c r="A940" s="79"/>
    </row>
    <row r="941" spans="1:1" x14ac:dyDescent="0.55000000000000004">
      <c r="A941" s="79"/>
    </row>
    <row r="942" spans="1:1" x14ac:dyDescent="0.55000000000000004">
      <c r="A942" s="79"/>
    </row>
    <row r="943" spans="1:1" x14ac:dyDescent="0.55000000000000004">
      <c r="A943" s="79"/>
    </row>
    <row r="944" spans="1:1" x14ac:dyDescent="0.55000000000000004">
      <c r="A944" s="79"/>
    </row>
    <row r="945" spans="1:1" x14ac:dyDescent="0.55000000000000004">
      <c r="A945" s="79"/>
    </row>
    <row r="946" spans="1:1" x14ac:dyDescent="0.55000000000000004">
      <c r="A946" s="79"/>
    </row>
    <row r="947" spans="1:1" x14ac:dyDescent="0.55000000000000004">
      <c r="A947" s="79"/>
    </row>
    <row r="948" spans="1:1" x14ac:dyDescent="0.55000000000000004">
      <c r="A948" s="79"/>
    </row>
    <row r="949" spans="1:1" x14ac:dyDescent="0.55000000000000004">
      <c r="A949" s="79"/>
    </row>
    <row r="950" spans="1:1" x14ac:dyDescent="0.55000000000000004">
      <c r="A950" s="79"/>
    </row>
    <row r="951" spans="1:1" x14ac:dyDescent="0.55000000000000004">
      <c r="A951" s="79"/>
    </row>
    <row r="952" spans="1:1" x14ac:dyDescent="0.55000000000000004">
      <c r="A952" s="79"/>
    </row>
    <row r="953" spans="1:1" x14ac:dyDescent="0.55000000000000004">
      <c r="A953" s="79"/>
    </row>
    <row r="954" spans="1:1" x14ac:dyDescent="0.55000000000000004">
      <c r="A954" s="79"/>
    </row>
    <row r="955" spans="1:1" x14ac:dyDescent="0.55000000000000004">
      <c r="A955" s="79"/>
    </row>
    <row r="956" spans="1:1" x14ac:dyDescent="0.55000000000000004">
      <c r="A956" s="79"/>
    </row>
    <row r="957" spans="1:1" x14ac:dyDescent="0.55000000000000004">
      <c r="A957" s="79"/>
    </row>
    <row r="958" spans="1:1" x14ac:dyDescent="0.55000000000000004">
      <c r="A958" s="79"/>
    </row>
    <row r="959" spans="1:1" x14ac:dyDescent="0.55000000000000004">
      <c r="A959" s="79"/>
    </row>
    <row r="960" spans="1:1" x14ac:dyDescent="0.55000000000000004">
      <c r="A960" s="79"/>
    </row>
    <row r="961" spans="1:1" x14ac:dyDescent="0.55000000000000004">
      <c r="A961" s="79"/>
    </row>
    <row r="962" spans="1:1" x14ac:dyDescent="0.55000000000000004">
      <c r="A962" s="79"/>
    </row>
    <row r="963" spans="1:1" x14ac:dyDescent="0.55000000000000004">
      <c r="A963" s="79"/>
    </row>
    <row r="964" spans="1:1" x14ac:dyDescent="0.55000000000000004">
      <c r="A964" s="79"/>
    </row>
    <row r="965" spans="1:1" x14ac:dyDescent="0.55000000000000004">
      <c r="A965" s="79"/>
    </row>
    <row r="966" spans="1:1" x14ac:dyDescent="0.55000000000000004">
      <c r="A966" s="79"/>
    </row>
    <row r="967" spans="1:1" x14ac:dyDescent="0.55000000000000004">
      <c r="A967" s="79"/>
    </row>
    <row r="968" spans="1:1" x14ac:dyDescent="0.55000000000000004">
      <c r="A968" s="79"/>
    </row>
    <row r="969" spans="1:1" x14ac:dyDescent="0.55000000000000004">
      <c r="A969" s="79"/>
    </row>
    <row r="970" spans="1:1" x14ac:dyDescent="0.55000000000000004">
      <c r="A970" s="79"/>
    </row>
    <row r="971" spans="1:1" x14ac:dyDescent="0.55000000000000004">
      <c r="A971" s="79"/>
    </row>
    <row r="972" spans="1:1" x14ac:dyDescent="0.55000000000000004">
      <c r="A972" s="79"/>
    </row>
    <row r="973" spans="1:1" x14ac:dyDescent="0.55000000000000004">
      <c r="A973" s="79"/>
    </row>
    <row r="974" spans="1:1" x14ac:dyDescent="0.55000000000000004">
      <c r="A974" s="79"/>
    </row>
    <row r="975" spans="1:1" x14ac:dyDescent="0.55000000000000004">
      <c r="A975" s="79"/>
    </row>
    <row r="976" spans="1:1" x14ac:dyDescent="0.55000000000000004">
      <c r="A976" s="79"/>
    </row>
    <row r="977" spans="1:1" x14ac:dyDescent="0.55000000000000004">
      <c r="A977" s="79"/>
    </row>
    <row r="978" spans="1:1" x14ac:dyDescent="0.55000000000000004">
      <c r="A978" s="79"/>
    </row>
    <row r="979" spans="1:1" x14ac:dyDescent="0.55000000000000004">
      <c r="A979" s="79"/>
    </row>
    <row r="980" spans="1:1" x14ac:dyDescent="0.55000000000000004">
      <c r="A980" s="79"/>
    </row>
    <row r="981" spans="1:1" x14ac:dyDescent="0.55000000000000004">
      <c r="A981" s="79"/>
    </row>
    <row r="982" spans="1:1" x14ac:dyDescent="0.55000000000000004">
      <c r="A982" s="79"/>
    </row>
    <row r="983" spans="1:1" x14ac:dyDescent="0.55000000000000004">
      <c r="A983" s="79"/>
    </row>
    <row r="984" spans="1:1" x14ac:dyDescent="0.55000000000000004">
      <c r="A984" s="79"/>
    </row>
    <row r="985" spans="1:1" x14ac:dyDescent="0.55000000000000004">
      <c r="A985" s="79"/>
    </row>
    <row r="986" spans="1:1" x14ac:dyDescent="0.55000000000000004">
      <c r="A986" s="79"/>
    </row>
    <row r="987" spans="1:1" x14ac:dyDescent="0.55000000000000004">
      <c r="A987" s="79"/>
    </row>
    <row r="988" spans="1:1" x14ac:dyDescent="0.55000000000000004">
      <c r="A988" s="79"/>
    </row>
    <row r="989" spans="1:1" x14ac:dyDescent="0.55000000000000004">
      <c r="A989" s="79"/>
    </row>
    <row r="990" spans="1:1" x14ac:dyDescent="0.55000000000000004">
      <c r="A990" s="79"/>
    </row>
    <row r="991" spans="1:1" x14ac:dyDescent="0.55000000000000004">
      <c r="A991" s="79"/>
    </row>
    <row r="992" spans="1:1" x14ac:dyDescent="0.55000000000000004">
      <c r="A992" s="79"/>
    </row>
    <row r="993" spans="1:1" x14ac:dyDescent="0.55000000000000004">
      <c r="A993" s="79"/>
    </row>
    <row r="994" spans="1:1" x14ac:dyDescent="0.55000000000000004">
      <c r="A994" s="79"/>
    </row>
    <row r="995" spans="1:1" x14ac:dyDescent="0.55000000000000004">
      <c r="A995" s="79"/>
    </row>
    <row r="996" spans="1:1" x14ac:dyDescent="0.55000000000000004">
      <c r="A996" s="79"/>
    </row>
    <row r="997" spans="1:1" x14ac:dyDescent="0.55000000000000004">
      <c r="A997" s="79"/>
    </row>
    <row r="998" spans="1:1" x14ac:dyDescent="0.55000000000000004">
      <c r="A998" s="79"/>
    </row>
    <row r="999" spans="1:1" x14ac:dyDescent="0.55000000000000004">
      <c r="A999" s="79"/>
    </row>
    <row r="1000" spans="1:1" x14ac:dyDescent="0.55000000000000004">
      <c r="A1000" s="79"/>
    </row>
    <row r="1001" spans="1:1" x14ac:dyDescent="0.55000000000000004">
      <c r="A1001" s="79"/>
    </row>
    <row r="1002" spans="1:1" x14ac:dyDescent="0.55000000000000004">
      <c r="A1002" s="79"/>
    </row>
    <row r="1003" spans="1:1" x14ac:dyDescent="0.55000000000000004">
      <c r="A1003" s="79"/>
    </row>
    <row r="1004" spans="1:1" x14ac:dyDescent="0.55000000000000004">
      <c r="A1004" s="79"/>
    </row>
    <row r="1005" spans="1:1" x14ac:dyDescent="0.55000000000000004">
      <c r="A1005" s="79"/>
    </row>
    <row r="1006" spans="1:1" x14ac:dyDescent="0.55000000000000004">
      <c r="A1006" s="79"/>
    </row>
    <row r="1007" spans="1:1" x14ac:dyDescent="0.55000000000000004">
      <c r="A1007" s="79"/>
    </row>
    <row r="1008" spans="1:1" x14ac:dyDescent="0.55000000000000004">
      <c r="A1008" s="79"/>
    </row>
    <row r="1009" spans="1:1" x14ac:dyDescent="0.55000000000000004">
      <c r="A1009" s="79"/>
    </row>
    <row r="1010" spans="1:1" x14ac:dyDescent="0.55000000000000004">
      <c r="A1010" s="79"/>
    </row>
    <row r="1011" spans="1:1" x14ac:dyDescent="0.55000000000000004">
      <c r="A1011" s="79"/>
    </row>
    <row r="1012" spans="1:1" x14ac:dyDescent="0.55000000000000004">
      <c r="A1012" s="79"/>
    </row>
    <row r="1013" spans="1:1" x14ac:dyDescent="0.55000000000000004">
      <c r="A1013" s="79"/>
    </row>
    <row r="1014" spans="1:1" x14ac:dyDescent="0.55000000000000004">
      <c r="A1014" s="79"/>
    </row>
    <row r="1015" spans="1:1" x14ac:dyDescent="0.55000000000000004">
      <c r="A1015" s="79"/>
    </row>
    <row r="1016" spans="1:1" x14ac:dyDescent="0.55000000000000004">
      <c r="A1016" s="79"/>
    </row>
    <row r="1017" spans="1:1" x14ac:dyDescent="0.55000000000000004">
      <c r="A1017" s="79"/>
    </row>
    <row r="1018" spans="1:1" x14ac:dyDescent="0.55000000000000004">
      <c r="A1018" s="79"/>
    </row>
    <row r="1019" spans="1:1" x14ac:dyDescent="0.55000000000000004">
      <c r="A1019" s="79"/>
    </row>
    <row r="1020" spans="1:1" x14ac:dyDescent="0.55000000000000004">
      <c r="A1020" s="79"/>
    </row>
    <row r="1021" spans="1:1" x14ac:dyDescent="0.55000000000000004">
      <c r="A1021" s="79"/>
    </row>
    <row r="1022" spans="1:1" x14ac:dyDescent="0.55000000000000004">
      <c r="A1022" s="79"/>
    </row>
    <row r="1023" spans="1:1" x14ac:dyDescent="0.55000000000000004">
      <c r="A1023" s="79"/>
    </row>
    <row r="1024" spans="1:1" x14ac:dyDescent="0.55000000000000004">
      <c r="A1024" s="79"/>
    </row>
    <row r="1025" spans="1:1" x14ac:dyDescent="0.55000000000000004">
      <c r="A1025" s="79"/>
    </row>
    <row r="1026" spans="1:1" x14ac:dyDescent="0.55000000000000004">
      <c r="A1026" s="79"/>
    </row>
    <row r="1027" spans="1:1" x14ac:dyDescent="0.55000000000000004">
      <c r="A1027" s="79"/>
    </row>
    <row r="1028" spans="1:1" x14ac:dyDescent="0.55000000000000004">
      <c r="A1028" s="79"/>
    </row>
    <row r="1029" spans="1:1" x14ac:dyDescent="0.55000000000000004">
      <c r="A1029" s="79"/>
    </row>
    <row r="1030" spans="1:1" x14ac:dyDescent="0.55000000000000004">
      <c r="A1030" s="79"/>
    </row>
    <row r="1031" spans="1:1" x14ac:dyDescent="0.55000000000000004">
      <c r="A1031" s="79"/>
    </row>
    <row r="1032" spans="1:1" x14ac:dyDescent="0.55000000000000004">
      <c r="A1032" s="79"/>
    </row>
    <row r="1033" spans="1:1" x14ac:dyDescent="0.55000000000000004">
      <c r="A1033" s="79"/>
    </row>
    <row r="1034" spans="1:1" x14ac:dyDescent="0.55000000000000004">
      <c r="A1034" s="79"/>
    </row>
    <row r="1035" spans="1:1" x14ac:dyDescent="0.55000000000000004">
      <c r="A1035" s="79"/>
    </row>
    <row r="1036" spans="1:1" x14ac:dyDescent="0.55000000000000004">
      <c r="A1036" s="79"/>
    </row>
    <row r="1037" spans="1:1" x14ac:dyDescent="0.55000000000000004">
      <c r="A1037" s="79"/>
    </row>
    <row r="1038" spans="1:1" x14ac:dyDescent="0.55000000000000004">
      <c r="A1038" s="79"/>
    </row>
    <row r="1039" spans="1:1" x14ac:dyDescent="0.55000000000000004">
      <c r="A1039" s="79"/>
    </row>
    <row r="1040" spans="1:1" x14ac:dyDescent="0.55000000000000004">
      <c r="A1040" s="79"/>
    </row>
    <row r="1041" spans="1:1" x14ac:dyDescent="0.55000000000000004">
      <c r="A1041" s="79"/>
    </row>
    <row r="1042" spans="1:1" x14ac:dyDescent="0.55000000000000004">
      <c r="A1042" s="79"/>
    </row>
    <row r="1043" spans="1:1" x14ac:dyDescent="0.55000000000000004">
      <c r="A1043" s="79"/>
    </row>
    <row r="1044" spans="1:1" x14ac:dyDescent="0.55000000000000004">
      <c r="A1044" s="79"/>
    </row>
    <row r="1045" spans="1:1" x14ac:dyDescent="0.55000000000000004">
      <c r="A1045" s="79"/>
    </row>
    <row r="1046" spans="1:1" x14ac:dyDescent="0.55000000000000004">
      <c r="A1046" s="79"/>
    </row>
    <row r="1047" spans="1:1" x14ac:dyDescent="0.55000000000000004">
      <c r="A1047" s="79"/>
    </row>
    <row r="1048" spans="1:1" x14ac:dyDescent="0.55000000000000004">
      <c r="A1048" s="79"/>
    </row>
    <row r="1049" spans="1:1" x14ac:dyDescent="0.55000000000000004">
      <c r="A1049" s="79"/>
    </row>
    <row r="1050" spans="1:1" x14ac:dyDescent="0.55000000000000004">
      <c r="A1050" s="79"/>
    </row>
    <row r="1051" spans="1:1" x14ac:dyDescent="0.55000000000000004">
      <c r="A1051" s="79"/>
    </row>
    <row r="1052" spans="1:1" x14ac:dyDescent="0.55000000000000004">
      <c r="A1052" s="79"/>
    </row>
    <row r="1053" spans="1:1" x14ac:dyDescent="0.55000000000000004">
      <c r="A1053" s="79"/>
    </row>
    <row r="1054" spans="1:1" x14ac:dyDescent="0.55000000000000004">
      <c r="A1054" s="79"/>
    </row>
    <row r="1055" spans="1:1" x14ac:dyDescent="0.55000000000000004">
      <c r="A1055" s="79"/>
    </row>
    <row r="1056" spans="1:1" x14ac:dyDescent="0.55000000000000004">
      <c r="A1056" s="79"/>
    </row>
    <row r="1057" spans="1:1" x14ac:dyDescent="0.55000000000000004">
      <c r="A1057" s="79"/>
    </row>
    <row r="1058" spans="1:1" x14ac:dyDescent="0.55000000000000004">
      <c r="A1058" s="79"/>
    </row>
    <row r="1059" spans="1:1" x14ac:dyDescent="0.55000000000000004">
      <c r="A1059" s="79"/>
    </row>
    <row r="1060" spans="1:1" x14ac:dyDescent="0.55000000000000004">
      <c r="A1060" s="79"/>
    </row>
    <row r="1061" spans="1:1" x14ac:dyDescent="0.55000000000000004">
      <c r="A1061" s="79"/>
    </row>
    <row r="1062" spans="1:1" x14ac:dyDescent="0.55000000000000004">
      <c r="A1062" s="79"/>
    </row>
    <row r="1063" spans="1:1" x14ac:dyDescent="0.55000000000000004">
      <c r="A1063" s="79"/>
    </row>
    <row r="1064" spans="1:1" x14ac:dyDescent="0.55000000000000004">
      <c r="A1064" s="79"/>
    </row>
    <row r="1065" spans="1:1" x14ac:dyDescent="0.55000000000000004">
      <c r="A1065" s="79"/>
    </row>
    <row r="1066" spans="1:1" x14ac:dyDescent="0.55000000000000004">
      <c r="A1066" s="79"/>
    </row>
    <row r="1067" spans="1:1" x14ac:dyDescent="0.55000000000000004">
      <c r="A1067" s="79"/>
    </row>
    <row r="1068" spans="1:1" x14ac:dyDescent="0.55000000000000004">
      <c r="A1068" s="79"/>
    </row>
    <row r="1069" spans="1:1" x14ac:dyDescent="0.55000000000000004">
      <c r="A1069" s="79"/>
    </row>
    <row r="1070" spans="1:1" x14ac:dyDescent="0.55000000000000004">
      <c r="A1070" s="79"/>
    </row>
    <row r="1071" spans="1:1" x14ac:dyDescent="0.55000000000000004">
      <c r="A1071" s="79"/>
    </row>
    <row r="1072" spans="1:1" x14ac:dyDescent="0.55000000000000004">
      <c r="A1072" s="79"/>
    </row>
    <row r="1073" spans="1:1" x14ac:dyDescent="0.55000000000000004">
      <c r="A1073" s="79"/>
    </row>
    <row r="1074" spans="1:1" x14ac:dyDescent="0.55000000000000004">
      <c r="A1074" s="79"/>
    </row>
    <row r="1075" spans="1:1" x14ac:dyDescent="0.55000000000000004">
      <c r="A1075" s="79"/>
    </row>
    <row r="1076" spans="1:1" x14ac:dyDescent="0.55000000000000004">
      <c r="A1076" s="79"/>
    </row>
    <row r="1077" spans="1:1" x14ac:dyDescent="0.55000000000000004">
      <c r="A1077" s="79"/>
    </row>
    <row r="1078" spans="1:1" x14ac:dyDescent="0.55000000000000004">
      <c r="A1078" s="79"/>
    </row>
    <row r="1079" spans="1:1" x14ac:dyDescent="0.55000000000000004">
      <c r="A1079" s="79"/>
    </row>
    <row r="1080" spans="1:1" x14ac:dyDescent="0.55000000000000004">
      <c r="A1080" s="79"/>
    </row>
    <row r="1081" spans="1:1" x14ac:dyDescent="0.55000000000000004">
      <c r="A1081" s="79"/>
    </row>
    <row r="1082" spans="1:1" x14ac:dyDescent="0.55000000000000004">
      <c r="A1082" s="79"/>
    </row>
    <row r="1083" spans="1:1" x14ac:dyDescent="0.55000000000000004">
      <c r="A1083" s="79"/>
    </row>
    <row r="1084" spans="1:1" x14ac:dyDescent="0.55000000000000004">
      <c r="A1084" s="79"/>
    </row>
    <row r="1085" spans="1:1" x14ac:dyDescent="0.55000000000000004">
      <c r="A1085" s="79"/>
    </row>
    <row r="1086" spans="1:1" x14ac:dyDescent="0.55000000000000004">
      <c r="A1086" s="79"/>
    </row>
    <row r="1087" spans="1:1" x14ac:dyDescent="0.55000000000000004">
      <c r="A1087" s="79"/>
    </row>
    <row r="1088" spans="1:1" x14ac:dyDescent="0.55000000000000004">
      <c r="A1088" s="79"/>
    </row>
    <row r="1089" spans="1:1" x14ac:dyDescent="0.55000000000000004">
      <c r="A1089" s="79"/>
    </row>
    <row r="1090" spans="1:1" x14ac:dyDescent="0.55000000000000004">
      <c r="A1090" s="79"/>
    </row>
    <row r="1091" spans="1:1" x14ac:dyDescent="0.55000000000000004">
      <c r="A1091" s="79"/>
    </row>
    <row r="1092" spans="1:1" x14ac:dyDescent="0.55000000000000004">
      <c r="A1092" s="79"/>
    </row>
    <row r="1093" spans="1:1" x14ac:dyDescent="0.55000000000000004">
      <c r="A1093" s="79"/>
    </row>
    <row r="1094" spans="1:1" x14ac:dyDescent="0.55000000000000004">
      <c r="A1094" s="79"/>
    </row>
    <row r="1095" spans="1:1" x14ac:dyDescent="0.55000000000000004">
      <c r="A1095" s="79"/>
    </row>
    <row r="1096" spans="1:1" x14ac:dyDescent="0.55000000000000004">
      <c r="A1096" s="79"/>
    </row>
    <row r="1097" spans="1:1" x14ac:dyDescent="0.55000000000000004">
      <c r="A1097" s="79"/>
    </row>
    <row r="1098" spans="1:1" x14ac:dyDescent="0.55000000000000004">
      <c r="A1098" s="79"/>
    </row>
    <row r="1099" spans="1:1" x14ac:dyDescent="0.55000000000000004">
      <c r="A1099" s="79"/>
    </row>
    <row r="1100" spans="1:1" x14ac:dyDescent="0.55000000000000004">
      <c r="A1100" s="79"/>
    </row>
    <row r="1101" spans="1:1" x14ac:dyDescent="0.55000000000000004">
      <c r="A1101" s="79"/>
    </row>
    <row r="1102" spans="1:1" x14ac:dyDescent="0.55000000000000004">
      <c r="A1102" s="79"/>
    </row>
    <row r="1103" spans="1:1" x14ac:dyDescent="0.55000000000000004">
      <c r="A1103" s="79"/>
    </row>
    <row r="1104" spans="1:1" x14ac:dyDescent="0.55000000000000004">
      <c r="A1104" s="79"/>
    </row>
    <row r="1105" spans="1:1" x14ac:dyDescent="0.55000000000000004">
      <c r="A1105" s="79"/>
    </row>
    <row r="1106" spans="1:1" x14ac:dyDescent="0.55000000000000004">
      <c r="A1106" s="79"/>
    </row>
    <row r="1107" spans="1:1" x14ac:dyDescent="0.55000000000000004">
      <c r="A1107" s="79"/>
    </row>
    <row r="1108" spans="1:1" x14ac:dyDescent="0.55000000000000004">
      <c r="A1108" s="79"/>
    </row>
    <row r="1109" spans="1:1" x14ac:dyDescent="0.55000000000000004">
      <c r="A1109" s="79"/>
    </row>
    <row r="1110" spans="1:1" x14ac:dyDescent="0.55000000000000004">
      <c r="A1110" s="79"/>
    </row>
    <row r="1111" spans="1:1" x14ac:dyDescent="0.55000000000000004">
      <c r="A1111" s="79"/>
    </row>
    <row r="1112" spans="1:1" x14ac:dyDescent="0.55000000000000004">
      <c r="A1112" s="79"/>
    </row>
    <row r="1113" spans="1:1" x14ac:dyDescent="0.55000000000000004">
      <c r="A1113" s="79"/>
    </row>
    <row r="1114" spans="1:1" x14ac:dyDescent="0.55000000000000004">
      <c r="A1114" s="79"/>
    </row>
    <row r="1115" spans="1:1" x14ac:dyDescent="0.55000000000000004">
      <c r="A1115" s="79"/>
    </row>
    <row r="1116" spans="1:1" x14ac:dyDescent="0.55000000000000004">
      <c r="A1116" s="79"/>
    </row>
    <row r="1117" spans="1:1" x14ac:dyDescent="0.55000000000000004">
      <c r="A1117" s="79"/>
    </row>
    <row r="1118" spans="1:1" x14ac:dyDescent="0.55000000000000004">
      <c r="A1118" s="79"/>
    </row>
    <row r="1119" spans="1:1" x14ac:dyDescent="0.55000000000000004">
      <c r="A1119" s="79"/>
    </row>
    <row r="1120" spans="1:1" x14ac:dyDescent="0.55000000000000004">
      <c r="A1120" s="79"/>
    </row>
    <row r="1121" spans="1:1" x14ac:dyDescent="0.55000000000000004">
      <c r="A1121" s="79"/>
    </row>
    <row r="1122" spans="1:1" x14ac:dyDescent="0.55000000000000004">
      <c r="A1122" s="79"/>
    </row>
    <row r="1123" spans="1:1" x14ac:dyDescent="0.55000000000000004">
      <c r="A1123" s="79"/>
    </row>
    <row r="1124" spans="1:1" x14ac:dyDescent="0.55000000000000004">
      <c r="A1124" s="79"/>
    </row>
    <row r="1125" spans="1:1" x14ac:dyDescent="0.55000000000000004">
      <c r="A1125" s="79"/>
    </row>
    <row r="1126" spans="1:1" x14ac:dyDescent="0.55000000000000004">
      <c r="A1126" s="79"/>
    </row>
    <row r="1127" spans="1:1" x14ac:dyDescent="0.55000000000000004">
      <c r="A1127" s="79"/>
    </row>
    <row r="1128" spans="1:1" x14ac:dyDescent="0.55000000000000004">
      <c r="A1128" s="79"/>
    </row>
    <row r="1129" spans="1:1" x14ac:dyDescent="0.55000000000000004">
      <c r="A1129" s="79"/>
    </row>
    <row r="1130" spans="1:1" x14ac:dyDescent="0.55000000000000004">
      <c r="A1130" s="79"/>
    </row>
    <row r="1131" spans="1:1" x14ac:dyDescent="0.55000000000000004">
      <c r="A1131" s="79"/>
    </row>
    <row r="1132" spans="1:1" x14ac:dyDescent="0.55000000000000004">
      <c r="A1132" s="79"/>
    </row>
    <row r="1133" spans="1:1" x14ac:dyDescent="0.55000000000000004">
      <c r="A1133" s="79"/>
    </row>
    <row r="1134" spans="1:1" x14ac:dyDescent="0.55000000000000004">
      <c r="A1134" s="79"/>
    </row>
    <row r="1135" spans="1:1" x14ac:dyDescent="0.55000000000000004">
      <c r="A1135" s="79"/>
    </row>
    <row r="1136" spans="1:1" x14ac:dyDescent="0.55000000000000004">
      <c r="A1136" s="79"/>
    </row>
    <row r="1137" spans="1:1" x14ac:dyDescent="0.55000000000000004">
      <c r="A1137" s="79"/>
    </row>
    <row r="1138" spans="1:1" x14ac:dyDescent="0.55000000000000004">
      <c r="A1138" s="79"/>
    </row>
    <row r="1139" spans="1:1" x14ac:dyDescent="0.55000000000000004">
      <c r="A1139" s="79"/>
    </row>
    <row r="1140" spans="1:1" x14ac:dyDescent="0.55000000000000004">
      <c r="A1140" s="79"/>
    </row>
    <row r="1141" spans="1:1" x14ac:dyDescent="0.55000000000000004">
      <c r="A1141" s="79"/>
    </row>
    <row r="1142" spans="1:1" x14ac:dyDescent="0.55000000000000004">
      <c r="A1142" s="79"/>
    </row>
    <row r="1143" spans="1:1" x14ac:dyDescent="0.55000000000000004">
      <c r="A1143" s="79"/>
    </row>
    <row r="1144" spans="1:1" x14ac:dyDescent="0.55000000000000004">
      <c r="A1144" s="79"/>
    </row>
    <row r="1145" spans="1:1" x14ac:dyDescent="0.55000000000000004">
      <c r="A1145" s="79"/>
    </row>
    <row r="1146" spans="1:1" x14ac:dyDescent="0.55000000000000004">
      <c r="A1146" s="79"/>
    </row>
    <row r="1147" spans="1:1" x14ac:dyDescent="0.55000000000000004">
      <c r="A1147" s="79"/>
    </row>
    <row r="1148" spans="1:1" x14ac:dyDescent="0.55000000000000004">
      <c r="A1148" s="79"/>
    </row>
    <row r="1149" spans="1:1" x14ac:dyDescent="0.55000000000000004">
      <c r="A1149" s="79"/>
    </row>
    <row r="1150" spans="1:1" x14ac:dyDescent="0.55000000000000004">
      <c r="A1150" s="79"/>
    </row>
    <row r="1151" spans="1:1" x14ac:dyDescent="0.55000000000000004">
      <c r="A1151" s="79"/>
    </row>
    <row r="1152" spans="1:1" x14ac:dyDescent="0.55000000000000004">
      <c r="A1152" s="79"/>
    </row>
    <row r="1153" spans="1:1" x14ac:dyDescent="0.55000000000000004">
      <c r="A1153" s="79"/>
    </row>
    <row r="1154" spans="1:1" x14ac:dyDescent="0.55000000000000004">
      <c r="A1154" s="79"/>
    </row>
    <row r="1155" spans="1:1" x14ac:dyDescent="0.55000000000000004">
      <c r="A1155" s="79"/>
    </row>
    <row r="1156" spans="1:1" x14ac:dyDescent="0.55000000000000004">
      <c r="A1156" s="79"/>
    </row>
    <row r="1157" spans="1:1" x14ac:dyDescent="0.55000000000000004">
      <c r="A1157" s="79"/>
    </row>
    <row r="1158" spans="1:1" x14ac:dyDescent="0.55000000000000004">
      <c r="A1158" s="79"/>
    </row>
    <row r="1159" spans="1:1" x14ac:dyDescent="0.55000000000000004">
      <c r="A1159" s="79"/>
    </row>
    <row r="1160" spans="1:1" x14ac:dyDescent="0.55000000000000004">
      <c r="A1160" s="79"/>
    </row>
    <row r="1161" spans="1:1" x14ac:dyDescent="0.55000000000000004">
      <c r="A1161" s="79"/>
    </row>
    <row r="1162" spans="1:1" x14ac:dyDescent="0.55000000000000004">
      <c r="A1162" s="79"/>
    </row>
    <row r="1163" spans="1:1" x14ac:dyDescent="0.55000000000000004">
      <c r="A1163" s="79"/>
    </row>
    <row r="1164" spans="1:1" x14ac:dyDescent="0.55000000000000004">
      <c r="A1164" s="79"/>
    </row>
    <row r="1165" spans="1:1" x14ac:dyDescent="0.55000000000000004">
      <c r="A1165" s="79"/>
    </row>
    <row r="1166" spans="1:1" x14ac:dyDescent="0.55000000000000004">
      <c r="A1166" s="79"/>
    </row>
    <row r="1167" spans="1:1" x14ac:dyDescent="0.55000000000000004">
      <c r="A1167" s="79"/>
    </row>
    <row r="1168" spans="1:1" x14ac:dyDescent="0.55000000000000004">
      <c r="A1168" s="79"/>
    </row>
    <row r="1169" spans="1:1" x14ac:dyDescent="0.55000000000000004">
      <c r="A1169" s="79"/>
    </row>
    <row r="1170" spans="1:1" x14ac:dyDescent="0.55000000000000004">
      <c r="A1170" s="79"/>
    </row>
    <row r="1171" spans="1:1" x14ac:dyDescent="0.55000000000000004">
      <c r="A1171" s="79"/>
    </row>
    <row r="1172" spans="1:1" x14ac:dyDescent="0.55000000000000004">
      <c r="A1172" s="79"/>
    </row>
    <row r="1173" spans="1:1" x14ac:dyDescent="0.55000000000000004">
      <c r="A1173" s="79"/>
    </row>
    <row r="1174" spans="1:1" x14ac:dyDescent="0.55000000000000004">
      <c r="A1174" s="79"/>
    </row>
    <row r="1175" spans="1:1" x14ac:dyDescent="0.55000000000000004">
      <c r="A1175" s="79"/>
    </row>
    <row r="1176" spans="1:1" x14ac:dyDescent="0.55000000000000004">
      <c r="A1176" s="79"/>
    </row>
    <row r="1177" spans="1:1" x14ac:dyDescent="0.55000000000000004">
      <c r="A1177" s="79"/>
    </row>
    <row r="1178" spans="1:1" x14ac:dyDescent="0.55000000000000004">
      <c r="A1178" s="79"/>
    </row>
    <row r="1179" spans="1:1" x14ac:dyDescent="0.55000000000000004">
      <c r="A1179" s="79"/>
    </row>
    <row r="1180" spans="1:1" x14ac:dyDescent="0.55000000000000004">
      <c r="A1180" s="79"/>
    </row>
    <row r="1181" spans="1:1" x14ac:dyDescent="0.55000000000000004">
      <c r="A1181" s="79"/>
    </row>
    <row r="1182" spans="1:1" x14ac:dyDescent="0.55000000000000004">
      <c r="A1182" s="79"/>
    </row>
    <row r="1183" spans="1:1" x14ac:dyDescent="0.55000000000000004">
      <c r="A1183" s="79"/>
    </row>
    <row r="1184" spans="1:1" x14ac:dyDescent="0.55000000000000004">
      <c r="A1184" s="79"/>
    </row>
    <row r="1185" spans="1:1" x14ac:dyDescent="0.55000000000000004">
      <c r="A1185" s="79"/>
    </row>
    <row r="1186" spans="1:1" x14ac:dyDescent="0.55000000000000004">
      <c r="A1186" s="79"/>
    </row>
    <row r="1187" spans="1:1" x14ac:dyDescent="0.55000000000000004">
      <c r="A1187" s="79"/>
    </row>
    <row r="1188" spans="1:1" x14ac:dyDescent="0.55000000000000004">
      <c r="A1188" s="79"/>
    </row>
    <row r="1189" spans="1:1" x14ac:dyDescent="0.55000000000000004">
      <c r="A1189" s="79"/>
    </row>
    <row r="1190" spans="1:1" x14ac:dyDescent="0.55000000000000004">
      <c r="A1190" s="79"/>
    </row>
    <row r="1191" spans="1:1" x14ac:dyDescent="0.55000000000000004">
      <c r="A1191" s="79"/>
    </row>
    <row r="1192" spans="1:1" x14ac:dyDescent="0.55000000000000004">
      <c r="A1192" s="79"/>
    </row>
    <row r="1193" spans="1:1" x14ac:dyDescent="0.55000000000000004">
      <c r="A1193" s="79"/>
    </row>
    <row r="1194" spans="1:1" x14ac:dyDescent="0.55000000000000004">
      <c r="A1194" s="79"/>
    </row>
    <row r="1195" spans="1:1" x14ac:dyDescent="0.55000000000000004">
      <c r="A1195" s="79"/>
    </row>
    <row r="1196" spans="1:1" x14ac:dyDescent="0.55000000000000004">
      <c r="A1196" s="79"/>
    </row>
    <row r="1197" spans="1:1" x14ac:dyDescent="0.55000000000000004">
      <c r="A1197" s="79"/>
    </row>
    <row r="1198" spans="1:1" x14ac:dyDescent="0.55000000000000004">
      <c r="A1198" s="79"/>
    </row>
    <row r="1199" spans="1:1" x14ac:dyDescent="0.55000000000000004">
      <c r="A1199" s="79"/>
    </row>
    <row r="1200" spans="1:1" x14ac:dyDescent="0.55000000000000004">
      <c r="A1200" s="79"/>
    </row>
    <row r="1201" spans="1:1" x14ac:dyDescent="0.55000000000000004">
      <c r="A1201" s="79"/>
    </row>
    <row r="1202" spans="1:1" x14ac:dyDescent="0.55000000000000004">
      <c r="A1202" s="79"/>
    </row>
    <row r="1203" spans="1:1" x14ac:dyDescent="0.55000000000000004">
      <c r="A1203" s="79"/>
    </row>
    <row r="1204" spans="1:1" x14ac:dyDescent="0.55000000000000004">
      <c r="A1204" s="79"/>
    </row>
    <row r="1205" spans="1:1" x14ac:dyDescent="0.55000000000000004">
      <c r="A1205" s="79"/>
    </row>
    <row r="1206" spans="1:1" x14ac:dyDescent="0.55000000000000004">
      <c r="A1206" s="79"/>
    </row>
    <row r="1207" spans="1:1" x14ac:dyDescent="0.55000000000000004">
      <c r="A1207" s="79"/>
    </row>
    <row r="1208" spans="1:1" x14ac:dyDescent="0.55000000000000004">
      <c r="A1208" s="79"/>
    </row>
    <row r="1209" spans="1:1" x14ac:dyDescent="0.55000000000000004">
      <c r="A1209" s="79"/>
    </row>
    <row r="1210" spans="1:1" x14ac:dyDescent="0.55000000000000004">
      <c r="A1210" s="79"/>
    </row>
    <row r="1211" spans="1:1" x14ac:dyDescent="0.55000000000000004">
      <c r="A1211" s="79"/>
    </row>
    <row r="1212" spans="1:1" x14ac:dyDescent="0.55000000000000004">
      <c r="A1212" s="79"/>
    </row>
    <row r="1213" spans="1:1" x14ac:dyDescent="0.55000000000000004">
      <c r="A1213" s="79"/>
    </row>
    <row r="1214" spans="1:1" x14ac:dyDescent="0.55000000000000004">
      <c r="A1214" s="79"/>
    </row>
    <row r="1215" spans="1:1" x14ac:dyDescent="0.55000000000000004">
      <c r="A1215" s="79"/>
    </row>
    <row r="1216" spans="1:1" x14ac:dyDescent="0.55000000000000004">
      <c r="A1216" s="79"/>
    </row>
    <row r="1217" spans="1:1" x14ac:dyDescent="0.55000000000000004">
      <c r="A1217" s="79"/>
    </row>
    <row r="1218" spans="1:1" x14ac:dyDescent="0.55000000000000004">
      <c r="A1218" s="79"/>
    </row>
    <row r="1219" spans="1:1" x14ac:dyDescent="0.55000000000000004">
      <c r="A1219" s="79"/>
    </row>
    <row r="1220" spans="1:1" x14ac:dyDescent="0.55000000000000004">
      <c r="A1220" s="79"/>
    </row>
    <row r="1221" spans="1:1" x14ac:dyDescent="0.55000000000000004">
      <c r="A1221" s="79"/>
    </row>
    <row r="1222" spans="1:1" x14ac:dyDescent="0.55000000000000004">
      <c r="A1222" s="79"/>
    </row>
    <row r="1223" spans="1:1" x14ac:dyDescent="0.55000000000000004">
      <c r="A1223" s="79"/>
    </row>
    <row r="1224" spans="1:1" x14ac:dyDescent="0.55000000000000004">
      <c r="A1224" s="79"/>
    </row>
    <row r="1225" spans="1:1" x14ac:dyDescent="0.55000000000000004">
      <c r="A1225" s="79"/>
    </row>
    <row r="1226" spans="1:1" x14ac:dyDescent="0.55000000000000004">
      <c r="A1226" s="79"/>
    </row>
    <row r="1227" spans="1:1" x14ac:dyDescent="0.55000000000000004">
      <c r="A1227" s="79"/>
    </row>
    <row r="1228" spans="1:1" x14ac:dyDescent="0.55000000000000004">
      <c r="A1228" s="79"/>
    </row>
    <row r="1229" spans="1:1" x14ac:dyDescent="0.55000000000000004">
      <c r="A1229" s="79"/>
    </row>
    <row r="1230" spans="1:1" x14ac:dyDescent="0.55000000000000004">
      <c r="A1230" s="79"/>
    </row>
    <row r="1231" spans="1:1" x14ac:dyDescent="0.55000000000000004">
      <c r="A1231" s="79"/>
    </row>
    <row r="1232" spans="1:1" x14ac:dyDescent="0.55000000000000004">
      <c r="A1232" s="79"/>
    </row>
    <row r="1233" spans="1:1" x14ac:dyDescent="0.55000000000000004">
      <c r="A1233" s="79"/>
    </row>
    <row r="1234" spans="1:1" x14ac:dyDescent="0.55000000000000004">
      <c r="A1234" s="79"/>
    </row>
    <row r="1235" spans="1:1" x14ac:dyDescent="0.55000000000000004">
      <c r="A1235" s="79"/>
    </row>
    <row r="1236" spans="1:1" x14ac:dyDescent="0.55000000000000004">
      <c r="A1236" s="79"/>
    </row>
    <row r="1237" spans="1:1" x14ac:dyDescent="0.55000000000000004">
      <c r="A1237" s="79"/>
    </row>
    <row r="1238" spans="1:1" x14ac:dyDescent="0.55000000000000004">
      <c r="A1238" s="79"/>
    </row>
    <row r="1239" spans="1:1" x14ac:dyDescent="0.55000000000000004">
      <c r="A1239" s="79"/>
    </row>
    <row r="1240" spans="1:1" x14ac:dyDescent="0.55000000000000004">
      <c r="A1240" s="79"/>
    </row>
    <row r="1241" spans="1:1" x14ac:dyDescent="0.55000000000000004">
      <c r="A1241" s="79"/>
    </row>
    <row r="1242" spans="1:1" x14ac:dyDescent="0.55000000000000004">
      <c r="A1242" s="79"/>
    </row>
    <row r="1243" spans="1:1" x14ac:dyDescent="0.55000000000000004">
      <c r="A1243" s="79"/>
    </row>
    <row r="1244" spans="1:1" x14ac:dyDescent="0.55000000000000004">
      <c r="A1244" s="79"/>
    </row>
    <row r="1245" spans="1:1" x14ac:dyDescent="0.55000000000000004">
      <c r="A1245" s="79"/>
    </row>
    <row r="1246" spans="1:1" x14ac:dyDescent="0.55000000000000004">
      <c r="A1246" s="79"/>
    </row>
    <row r="1247" spans="1:1" x14ac:dyDescent="0.55000000000000004">
      <c r="A1247" s="79"/>
    </row>
    <row r="1248" spans="1:1" x14ac:dyDescent="0.55000000000000004">
      <c r="A1248" s="79"/>
    </row>
    <row r="1249" spans="1:1" x14ac:dyDescent="0.55000000000000004">
      <c r="A1249" s="79"/>
    </row>
    <row r="1250" spans="1:1" x14ac:dyDescent="0.55000000000000004">
      <c r="A1250" s="79"/>
    </row>
    <row r="1251" spans="1:1" x14ac:dyDescent="0.55000000000000004">
      <c r="A1251" s="79"/>
    </row>
    <row r="1252" spans="1:1" x14ac:dyDescent="0.55000000000000004">
      <c r="A1252" s="79"/>
    </row>
    <row r="1253" spans="1:1" x14ac:dyDescent="0.55000000000000004">
      <c r="A1253" s="79"/>
    </row>
    <row r="1254" spans="1:1" x14ac:dyDescent="0.55000000000000004">
      <c r="A1254" s="79"/>
    </row>
    <row r="1255" spans="1:1" x14ac:dyDescent="0.55000000000000004">
      <c r="A1255" s="79"/>
    </row>
    <row r="1256" spans="1:1" x14ac:dyDescent="0.55000000000000004">
      <c r="A1256" s="79"/>
    </row>
    <row r="1257" spans="1:1" x14ac:dyDescent="0.55000000000000004">
      <c r="A1257" s="79"/>
    </row>
    <row r="1258" spans="1:1" x14ac:dyDescent="0.55000000000000004">
      <c r="A1258" s="79"/>
    </row>
    <row r="1259" spans="1:1" x14ac:dyDescent="0.55000000000000004">
      <c r="A1259" s="79"/>
    </row>
    <row r="1260" spans="1:1" x14ac:dyDescent="0.55000000000000004">
      <c r="A1260" s="79"/>
    </row>
    <row r="1261" spans="1:1" x14ac:dyDescent="0.55000000000000004">
      <c r="A1261" s="79"/>
    </row>
    <row r="1262" spans="1:1" x14ac:dyDescent="0.55000000000000004">
      <c r="A1262" s="79"/>
    </row>
    <row r="1263" spans="1:1" x14ac:dyDescent="0.55000000000000004">
      <c r="A1263" s="79"/>
    </row>
    <row r="1264" spans="1:1" x14ac:dyDescent="0.55000000000000004">
      <c r="A1264" s="79"/>
    </row>
    <row r="1265" spans="1:1" x14ac:dyDescent="0.55000000000000004">
      <c r="A1265" s="79"/>
    </row>
    <row r="1266" spans="1:1" x14ac:dyDescent="0.55000000000000004">
      <c r="A1266" s="79"/>
    </row>
    <row r="1267" spans="1:1" x14ac:dyDescent="0.55000000000000004">
      <c r="A1267" s="79"/>
    </row>
    <row r="1268" spans="1:1" x14ac:dyDescent="0.55000000000000004">
      <c r="A1268" s="79"/>
    </row>
    <row r="1269" spans="1:1" x14ac:dyDescent="0.55000000000000004">
      <c r="A1269" s="79"/>
    </row>
    <row r="1270" spans="1:1" x14ac:dyDescent="0.55000000000000004">
      <c r="A1270" s="79"/>
    </row>
    <row r="1271" spans="1:1" x14ac:dyDescent="0.55000000000000004">
      <c r="A1271" s="79"/>
    </row>
    <row r="1272" spans="1:1" x14ac:dyDescent="0.55000000000000004">
      <c r="A1272" s="79"/>
    </row>
    <row r="1273" spans="1:1" x14ac:dyDescent="0.55000000000000004">
      <c r="A1273" s="79"/>
    </row>
    <row r="1274" spans="1:1" x14ac:dyDescent="0.55000000000000004">
      <c r="A1274" s="79"/>
    </row>
    <row r="1275" spans="1:1" x14ac:dyDescent="0.55000000000000004">
      <c r="A1275" s="79"/>
    </row>
    <row r="1276" spans="1:1" x14ac:dyDescent="0.55000000000000004">
      <c r="A1276" s="79"/>
    </row>
    <row r="1277" spans="1:1" x14ac:dyDescent="0.55000000000000004">
      <c r="A1277" s="79"/>
    </row>
    <row r="1278" spans="1:1" x14ac:dyDescent="0.55000000000000004">
      <c r="A1278" s="79"/>
    </row>
    <row r="1279" spans="1:1" x14ac:dyDescent="0.55000000000000004">
      <c r="A1279" s="79"/>
    </row>
    <row r="1280" spans="1:1" x14ac:dyDescent="0.55000000000000004">
      <c r="A1280" s="79"/>
    </row>
    <row r="1281" spans="1:1" x14ac:dyDescent="0.55000000000000004">
      <c r="A1281" s="79"/>
    </row>
    <row r="1282" spans="1:1" x14ac:dyDescent="0.55000000000000004">
      <c r="A1282" s="79"/>
    </row>
    <row r="1283" spans="1:1" x14ac:dyDescent="0.55000000000000004">
      <c r="A1283" s="79"/>
    </row>
    <row r="1284" spans="1:1" x14ac:dyDescent="0.55000000000000004">
      <c r="A1284" s="79"/>
    </row>
    <row r="1285" spans="1:1" x14ac:dyDescent="0.55000000000000004">
      <c r="A1285" s="79"/>
    </row>
    <row r="1286" spans="1:1" x14ac:dyDescent="0.55000000000000004">
      <c r="A1286" s="79"/>
    </row>
    <row r="1287" spans="1:1" x14ac:dyDescent="0.55000000000000004">
      <c r="A1287" s="79"/>
    </row>
    <row r="1288" spans="1:1" x14ac:dyDescent="0.55000000000000004">
      <c r="A1288" s="79"/>
    </row>
    <row r="1289" spans="1:1" x14ac:dyDescent="0.55000000000000004">
      <c r="A1289" s="79"/>
    </row>
    <row r="1290" spans="1:1" x14ac:dyDescent="0.55000000000000004">
      <c r="A1290" s="79"/>
    </row>
    <row r="1291" spans="1:1" x14ac:dyDescent="0.55000000000000004">
      <c r="A1291" s="79"/>
    </row>
    <row r="1292" spans="1:1" x14ac:dyDescent="0.55000000000000004">
      <c r="A1292" s="79"/>
    </row>
    <row r="1293" spans="1:1" x14ac:dyDescent="0.55000000000000004">
      <c r="A1293" s="79"/>
    </row>
    <row r="1294" spans="1:1" x14ac:dyDescent="0.55000000000000004">
      <c r="A1294" s="79"/>
    </row>
    <row r="1295" spans="1:1" x14ac:dyDescent="0.55000000000000004">
      <c r="A1295" s="79"/>
    </row>
    <row r="1296" spans="1:1" x14ac:dyDescent="0.55000000000000004">
      <c r="A1296" s="79"/>
    </row>
    <row r="1297" spans="1:1" x14ac:dyDescent="0.55000000000000004">
      <c r="A1297" s="79"/>
    </row>
    <row r="1298" spans="1:1" x14ac:dyDescent="0.55000000000000004">
      <c r="A1298" s="79"/>
    </row>
    <row r="1299" spans="1:1" x14ac:dyDescent="0.55000000000000004">
      <c r="A1299" s="79"/>
    </row>
    <row r="1300" spans="1:1" x14ac:dyDescent="0.55000000000000004">
      <c r="A1300" s="79"/>
    </row>
    <row r="1301" spans="1:1" x14ac:dyDescent="0.55000000000000004">
      <c r="A1301" s="79"/>
    </row>
    <row r="1302" spans="1:1" x14ac:dyDescent="0.55000000000000004">
      <c r="A1302" s="79"/>
    </row>
    <row r="1303" spans="1:1" x14ac:dyDescent="0.55000000000000004">
      <c r="A1303" s="79"/>
    </row>
    <row r="1304" spans="1:1" x14ac:dyDescent="0.55000000000000004">
      <c r="A1304" s="79"/>
    </row>
    <row r="1305" spans="1:1" x14ac:dyDescent="0.55000000000000004">
      <c r="A1305" s="79"/>
    </row>
    <row r="1306" spans="1:1" x14ac:dyDescent="0.55000000000000004">
      <c r="A1306" s="79"/>
    </row>
    <row r="1307" spans="1:1" x14ac:dyDescent="0.55000000000000004">
      <c r="A1307" s="79"/>
    </row>
    <row r="1308" spans="1:1" x14ac:dyDescent="0.55000000000000004">
      <c r="A1308" s="79"/>
    </row>
    <row r="1309" spans="1:1" x14ac:dyDescent="0.55000000000000004">
      <c r="A1309" s="79"/>
    </row>
    <row r="1310" spans="1:1" x14ac:dyDescent="0.55000000000000004">
      <c r="A1310" s="79"/>
    </row>
    <row r="1311" spans="1:1" x14ac:dyDescent="0.55000000000000004">
      <c r="A1311" s="79"/>
    </row>
    <row r="1312" spans="1:1" x14ac:dyDescent="0.55000000000000004">
      <c r="A1312" s="79"/>
    </row>
    <row r="1313" spans="1:1" x14ac:dyDescent="0.55000000000000004">
      <c r="A1313" s="79"/>
    </row>
    <row r="1314" spans="1:1" x14ac:dyDescent="0.55000000000000004">
      <c r="A1314" s="79"/>
    </row>
    <row r="1315" spans="1:1" x14ac:dyDescent="0.55000000000000004">
      <c r="A1315" s="79"/>
    </row>
    <row r="1316" spans="1:1" x14ac:dyDescent="0.55000000000000004">
      <c r="A1316" s="79"/>
    </row>
    <row r="1317" spans="1:1" x14ac:dyDescent="0.55000000000000004">
      <c r="A1317" s="79"/>
    </row>
    <row r="1318" spans="1:1" x14ac:dyDescent="0.55000000000000004">
      <c r="A1318" s="79"/>
    </row>
    <row r="1319" spans="1:1" x14ac:dyDescent="0.55000000000000004">
      <c r="A1319" s="79"/>
    </row>
    <row r="1320" spans="1:1" x14ac:dyDescent="0.55000000000000004">
      <c r="A1320" s="79"/>
    </row>
    <row r="1321" spans="1:1" x14ac:dyDescent="0.55000000000000004">
      <c r="A1321" s="79"/>
    </row>
    <row r="1322" spans="1:1" x14ac:dyDescent="0.55000000000000004">
      <c r="A1322" s="79"/>
    </row>
    <row r="1323" spans="1:1" x14ac:dyDescent="0.55000000000000004">
      <c r="A1323" s="79"/>
    </row>
    <row r="1324" spans="1:1" x14ac:dyDescent="0.55000000000000004">
      <c r="A1324" s="79"/>
    </row>
    <row r="1325" spans="1:1" x14ac:dyDescent="0.55000000000000004">
      <c r="A1325" s="79"/>
    </row>
    <row r="1326" spans="1:1" x14ac:dyDescent="0.55000000000000004">
      <c r="A1326" s="79"/>
    </row>
    <row r="1327" spans="1:1" x14ac:dyDescent="0.55000000000000004">
      <c r="A1327" s="79"/>
    </row>
    <row r="1328" spans="1:1" x14ac:dyDescent="0.55000000000000004">
      <c r="A1328" s="79"/>
    </row>
    <row r="1329" spans="1:1" x14ac:dyDescent="0.55000000000000004">
      <c r="A1329" s="79"/>
    </row>
    <row r="1330" spans="1:1" x14ac:dyDescent="0.55000000000000004">
      <c r="A1330" s="79"/>
    </row>
    <row r="1331" spans="1:1" x14ac:dyDescent="0.55000000000000004">
      <c r="A1331" s="79"/>
    </row>
    <row r="1332" spans="1:1" x14ac:dyDescent="0.55000000000000004">
      <c r="A1332" s="79"/>
    </row>
    <row r="1333" spans="1:1" x14ac:dyDescent="0.55000000000000004">
      <c r="A1333" s="79"/>
    </row>
    <row r="1334" spans="1:1" x14ac:dyDescent="0.55000000000000004">
      <c r="A1334" s="79"/>
    </row>
    <row r="1335" spans="1:1" x14ac:dyDescent="0.55000000000000004">
      <c r="A1335" s="79"/>
    </row>
    <row r="1336" spans="1:1" x14ac:dyDescent="0.55000000000000004">
      <c r="A1336" s="79"/>
    </row>
    <row r="1337" spans="1:1" x14ac:dyDescent="0.55000000000000004">
      <c r="A1337" s="79"/>
    </row>
    <row r="1338" spans="1:1" x14ac:dyDescent="0.55000000000000004">
      <c r="A1338" s="79"/>
    </row>
    <row r="1339" spans="1:1" x14ac:dyDescent="0.55000000000000004">
      <c r="A1339" s="79"/>
    </row>
    <row r="1340" spans="1:1" x14ac:dyDescent="0.55000000000000004">
      <c r="A1340" s="79"/>
    </row>
    <row r="1341" spans="1:1" x14ac:dyDescent="0.55000000000000004">
      <c r="A1341" s="79"/>
    </row>
    <row r="1342" spans="1:1" x14ac:dyDescent="0.55000000000000004">
      <c r="A1342" s="79"/>
    </row>
    <row r="1343" spans="1:1" x14ac:dyDescent="0.55000000000000004">
      <c r="A1343" s="79"/>
    </row>
    <row r="1344" spans="1:1" x14ac:dyDescent="0.55000000000000004">
      <c r="A1344" s="79"/>
    </row>
    <row r="1345" spans="1:1" x14ac:dyDescent="0.55000000000000004">
      <c r="A1345" s="79"/>
    </row>
    <row r="1346" spans="1:1" x14ac:dyDescent="0.55000000000000004">
      <c r="A1346" s="79"/>
    </row>
    <row r="1347" spans="1:1" x14ac:dyDescent="0.55000000000000004">
      <c r="A1347" s="79"/>
    </row>
    <row r="1348" spans="1:1" x14ac:dyDescent="0.55000000000000004">
      <c r="A1348" s="79"/>
    </row>
    <row r="1349" spans="1:1" x14ac:dyDescent="0.55000000000000004">
      <c r="A1349" s="79"/>
    </row>
    <row r="1350" spans="1:1" x14ac:dyDescent="0.55000000000000004">
      <c r="A1350" s="79"/>
    </row>
    <row r="1351" spans="1:1" x14ac:dyDescent="0.55000000000000004">
      <c r="A1351" s="79"/>
    </row>
    <row r="1352" spans="1:1" x14ac:dyDescent="0.55000000000000004">
      <c r="A1352" s="79"/>
    </row>
    <row r="1353" spans="1:1" x14ac:dyDescent="0.55000000000000004">
      <c r="A1353" s="79"/>
    </row>
    <row r="1354" spans="1:1" x14ac:dyDescent="0.55000000000000004">
      <c r="A1354" s="79"/>
    </row>
    <row r="1355" spans="1:1" x14ac:dyDescent="0.55000000000000004">
      <c r="A1355" s="79"/>
    </row>
    <row r="1356" spans="1:1" x14ac:dyDescent="0.55000000000000004">
      <c r="A1356" s="79"/>
    </row>
    <row r="1357" spans="1:1" x14ac:dyDescent="0.55000000000000004">
      <c r="A1357" s="79"/>
    </row>
    <row r="1358" spans="1:1" x14ac:dyDescent="0.55000000000000004">
      <c r="A1358" s="79"/>
    </row>
    <row r="1359" spans="1:1" x14ac:dyDescent="0.55000000000000004">
      <c r="A1359" s="79"/>
    </row>
    <row r="1360" spans="1:1" x14ac:dyDescent="0.55000000000000004">
      <c r="A1360" s="79"/>
    </row>
    <row r="1361" spans="1:1" x14ac:dyDescent="0.55000000000000004">
      <c r="A1361" s="79"/>
    </row>
    <row r="1362" spans="1:1" x14ac:dyDescent="0.55000000000000004">
      <c r="A1362" s="79"/>
    </row>
    <row r="1363" spans="1:1" x14ac:dyDescent="0.55000000000000004">
      <c r="A1363" s="79"/>
    </row>
    <row r="1364" spans="1:1" x14ac:dyDescent="0.55000000000000004">
      <c r="A1364" s="79"/>
    </row>
    <row r="1365" spans="1:1" x14ac:dyDescent="0.55000000000000004">
      <c r="A1365" s="79"/>
    </row>
    <row r="1366" spans="1:1" x14ac:dyDescent="0.55000000000000004">
      <c r="A1366" s="79"/>
    </row>
    <row r="1367" spans="1:1" x14ac:dyDescent="0.55000000000000004">
      <c r="A1367" s="79"/>
    </row>
    <row r="1368" spans="1:1" x14ac:dyDescent="0.55000000000000004">
      <c r="A1368" s="79"/>
    </row>
    <row r="1369" spans="1:1" x14ac:dyDescent="0.55000000000000004">
      <c r="A1369" s="79"/>
    </row>
    <row r="1370" spans="1:1" x14ac:dyDescent="0.55000000000000004">
      <c r="A1370" s="79"/>
    </row>
    <row r="1371" spans="1:1" x14ac:dyDescent="0.55000000000000004">
      <c r="A1371" s="79"/>
    </row>
    <row r="1372" spans="1:1" x14ac:dyDescent="0.55000000000000004">
      <c r="A1372" s="79"/>
    </row>
    <row r="1373" spans="1:1" x14ac:dyDescent="0.55000000000000004">
      <c r="A1373" s="79"/>
    </row>
    <row r="1374" spans="1:1" x14ac:dyDescent="0.55000000000000004">
      <c r="A1374" s="79"/>
    </row>
    <row r="1375" spans="1:1" x14ac:dyDescent="0.55000000000000004">
      <c r="A1375" s="79"/>
    </row>
    <row r="1376" spans="1:1" x14ac:dyDescent="0.55000000000000004">
      <c r="A1376" s="79"/>
    </row>
    <row r="1377" spans="1:1" x14ac:dyDescent="0.55000000000000004">
      <c r="A1377" s="79"/>
    </row>
    <row r="1378" spans="1:1" x14ac:dyDescent="0.55000000000000004">
      <c r="A1378" s="79"/>
    </row>
    <row r="1379" spans="1:1" x14ac:dyDescent="0.55000000000000004">
      <c r="A1379" s="79"/>
    </row>
    <row r="1380" spans="1:1" x14ac:dyDescent="0.55000000000000004">
      <c r="A1380" s="79"/>
    </row>
    <row r="1381" spans="1:1" x14ac:dyDescent="0.55000000000000004">
      <c r="A1381" s="79"/>
    </row>
    <row r="1382" spans="1:1" x14ac:dyDescent="0.55000000000000004">
      <c r="A1382" s="79"/>
    </row>
    <row r="1383" spans="1:1" x14ac:dyDescent="0.55000000000000004">
      <c r="A1383" s="79"/>
    </row>
    <row r="1384" spans="1:1" x14ac:dyDescent="0.55000000000000004">
      <c r="A1384" s="79"/>
    </row>
    <row r="1385" spans="1:1" x14ac:dyDescent="0.55000000000000004">
      <c r="A1385" s="79"/>
    </row>
    <row r="1386" spans="1:1" x14ac:dyDescent="0.55000000000000004">
      <c r="A1386" s="79"/>
    </row>
    <row r="1387" spans="1:1" x14ac:dyDescent="0.55000000000000004">
      <c r="A1387" s="79"/>
    </row>
    <row r="1388" spans="1:1" x14ac:dyDescent="0.55000000000000004">
      <c r="A1388" s="79"/>
    </row>
    <row r="1389" spans="1:1" x14ac:dyDescent="0.55000000000000004">
      <c r="A1389" s="79"/>
    </row>
    <row r="1390" spans="1:1" x14ac:dyDescent="0.55000000000000004">
      <c r="A1390" s="79"/>
    </row>
    <row r="1391" spans="1:1" x14ac:dyDescent="0.55000000000000004">
      <c r="A1391" s="79"/>
    </row>
    <row r="1392" spans="1:1" x14ac:dyDescent="0.55000000000000004">
      <c r="A1392" s="79"/>
    </row>
    <row r="1393" spans="1:1" x14ac:dyDescent="0.55000000000000004">
      <c r="A1393" s="79"/>
    </row>
    <row r="1394" spans="1:1" x14ac:dyDescent="0.55000000000000004">
      <c r="A1394" s="79"/>
    </row>
    <row r="1395" spans="1:1" x14ac:dyDescent="0.55000000000000004">
      <c r="A1395" s="79"/>
    </row>
    <row r="1396" spans="1:1" x14ac:dyDescent="0.55000000000000004">
      <c r="A1396" s="79"/>
    </row>
    <row r="1397" spans="1:1" x14ac:dyDescent="0.55000000000000004">
      <c r="A1397" s="79"/>
    </row>
    <row r="1398" spans="1:1" x14ac:dyDescent="0.55000000000000004">
      <c r="A1398" s="79"/>
    </row>
    <row r="1399" spans="1:1" x14ac:dyDescent="0.55000000000000004">
      <c r="A1399" s="79"/>
    </row>
    <row r="1400" spans="1:1" x14ac:dyDescent="0.55000000000000004">
      <c r="A1400" s="79"/>
    </row>
    <row r="1401" spans="1:1" x14ac:dyDescent="0.55000000000000004">
      <c r="A1401" s="79"/>
    </row>
    <row r="1402" spans="1:1" x14ac:dyDescent="0.55000000000000004">
      <c r="A1402" s="79"/>
    </row>
    <row r="1403" spans="1:1" x14ac:dyDescent="0.55000000000000004">
      <c r="A1403" s="79"/>
    </row>
    <row r="1404" spans="1:1" x14ac:dyDescent="0.55000000000000004">
      <c r="A1404" s="79"/>
    </row>
    <row r="1405" spans="1:1" x14ac:dyDescent="0.55000000000000004">
      <c r="A1405" s="79"/>
    </row>
    <row r="1406" spans="1:1" x14ac:dyDescent="0.55000000000000004">
      <c r="A1406" s="79"/>
    </row>
    <row r="1407" spans="1:1" x14ac:dyDescent="0.55000000000000004">
      <c r="A1407" s="79"/>
    </row>
    <row r="1408" spans="1:1" x14ac:dyDescent="0.55000000000000004">
      <c r="A1408" s="79"/>
    </row>
    <row r="1409" spans="1:1" x14ac:dyDescent="0.55000000000000004">
      <c r="A1409" s="79"/>
    </row>
    <row r="1410" spans="1:1" x14ac:dyDescent="0.55000000000000004">
      <c r="A1410" s="79"/>
    </row>
    <row r="1411" spans="1:1" x14ac:dyDescent="0.55000000000000004">
      <c r="A1411" s="79"/>
    </row>
    <row r="1412" spans="1:1" x14ac:dyDescent="0.55000000000000004">
      <c r="A1412" s="79"/>
    </row>
    <row r="1413" spans="1:1" x14ac:dyDescent="0.55000000000000004">
      <c r="A1413" s="79"/>
    </row>
    <row r="1414" spans="1:1" x14ac:dyDescent="0.55000000000000004">
      <c r="A1414" s="79"/>
    </row>
    <row r="1415" spans="1:1" x14ac:dyDescent="0.55000000000000004">
      <c r="A1415" s="79"/>
    </row>
    <row r="1416" spans="1:1" x14ac:dyDescent="0.55000000000000004">
      <c r="A1416" s="79"/>
    </row>
    <row r="1417" spans="1:1" x14ac:dyDescent="0.55000000000000004">
      <c r="A1417" s="79"/>
    </row>
    <row r="1418" spans="1:1" x14ac:dyDescent="0.55000000000000004">
      <c r="A1418" s="79"/>
    </row>
    <row r="1419" spans="1:1" x14ac:dyDescent="0.55000000000000004">
      <c r="A1419" s="79"/>
    </row>
    <row r="1420" spans="1:1" x14ac:dyDescent="0.55000000000000004">
      <c r="A1420" s="79"/>
    </row>
    <row r="1421" spans="1:1" x14ac:dyDescent="0.55000000000000004">
      <c r="A1421" s="79"/>
    </row>
    <row r="1422" spans="1:1" x14ac:dyDescent="0.55000000000000004">
      <c r="A1422" s="79"/>
    </row>
    <row r="1423" spans="1:1" x14ac:dyDescent="0.55000000000000004">
      <c r="A1423" s="79"/>
    </row>
    <row r="1424" spans="1:1" x14ac:dyDescent="0.55000000000000004">
      <c r="A1424" s="79"/>
    </row>
    <row r="1425" spans="1:1" x14ac:dyDescent="0.55000000000000004">
      <c r="A1425" s="79"/>
    </row>
    <row r="1426" spans="1:1" x14ac:dyDescent="0.55000000000000004">
      <c r="A1426" s="79"/>
    </row>
    <row r="1427" spans="1:1" x14ac:dyDescent="0.55000000000000004">
      <c r="A1427" s="79"/>
    </row>
    <row r="1428" spans="1:1" x14ac:dyDescent="0.55000000000000004">
      <c r="A1428" s="79"/>
    </row>
    <row r="1429" spans="1:1" x14ac:dyDescent="0.55000000000000004">
      <c r="A1429" s="79"/>
    </row>
    <row r="1430" spans="1:1" x14ac:dyDescent="0.55000000000000004">
      <c r="A1430" s="79"/>
    </row>
    <row r="1431" spans="1:1" x14ac:dyDescent="0.55000000000000004">
      <c r="A1431" s="79"/>
    </row>
    <row r="1432" spans="1:1" x14ac:dyDescent="0.55000000000000004">
      <c r="A1432" s="79"/>
    </row>
    <row r="1433" spans="1:1" x14ac:dyDescent="0.55000000000000004">
      <c r="A1433" s="79"/>
    </row>
    <row r="1434" spans="1:1" x14ac:dyDescent="0.55000000000000004">
      <c r="A1434" s="79"/>
    </row>
    <row r="1435" spans="1:1" x14ac:dyDescent="0.55000000000000004">
      <c r="A1435" s="79"/>
    </row>
    <row r="1436" spans="1:1" x14ac:dyDescent="0.55000000000000004">
      <c r="A1436" s="79"/>
    </row>
    <row r="1437" spans="1:1" x14ac:dyDescent="0.55000000000000004">
      <c r="A1437" s="79"/>
    </row>
    <row r="1438" spans="1:1" x14ac:dyDescent="0.55000000000000004">
      <c r="A1438" s="79"/>
    </row>
    <row r="1439" spans="1:1" x14ac:dyDescent="0.55000000000000004">
      <c r="A1439" s="79"/>
    </row>
    <row r="1440" spans="1:1" x14ac:dyDescent="0.55000000000000004">
      <c r="A1440" s="79"/>
    </row>
    <row r="1441" spans="1:1" x14ac:dyDescent="0.55000000000000004">
      <c r="A1441" s="79"/>
    </row>
    <row r="1442" spans="1:1" x14ac:dyDescent="0.55000000000000004">
      <c r="A1442" s="79"/>
    </row>
    <row r="1443" spans="1:1" x14ac:dyDescent="0.55000000000000004">
      <c r="A1443" s="79"/>
    </row>
    <row r="1444" spans="1:1" x14ac:dyDescent="0.55000000000000004">
      <c r="A1444" s="79"/>
    </row>
    <row r="1445" spans="1:1" x14ac:dyDescent="0.55000000000000004">
      <c r="A1445" s="79"/>
    </row>
    <row r="1446" spans="1:1" x14ac:dyDescent="0.55000000000000004">
      <c r="A1446" s="79"/>
    </row>
    <row r="1447" spans="1:1" x14ac:dyDescent="0.55000000000000004">
      <c r="A1447" s="79"/>
    </row>
    <row r="1448" spans="1:1" x14ac:dyDescent="0.55000000000000004">
      <c r="A1448" s="79"/>
    </row>
    <row r="1449" spans="1:1" x14ac:dyDescent="0.55000000000000004">
      <c r="A1449" s="79"/>
    </row>
    <row r="1450" spans="1:1" x14ac:dyDescent="0.55000000000000004">
      <c r="A1450" s="79"/>
    </row>
    <row r="1451" spans="1:1" x14ac:dyDescent="0.55000000000000004">
      <c r="A1451" s="79"/>
    </row>
    <row r="1452" spans="1:1" x14ac:dyDescent="0.55000000000000004">
      <c r="A1452" s="79"/>
    </row>
    <row r="1453" spans="1:1" x14ac:dyDescent="0.55000000000000004">
      <c r="A1453" s="79"/>
    </row>
    <row r="1454" spans="1:1" x14ac:dyDescent="0.55000000000000004">
      <c r="A1454" s="79"/>
    </row>
    <row r="1455" spans="1:1" x14ac:dyDescent="0.55000000000000004">
      <c r="A1455" s="79"/>
    </row>
    <row r="1456" spans="1:1" x14ac:dyDescent="0.55000000000000004">
      <c r="A1456" s="79"/>
    </row>
    <row r="1457" spans="1:1" x14ac:dyDescent="0.55000000000000004">
      <c r="A1457" s="79"/>
    </row>
    <row r="1458" spans="1:1" x14ac:dyDescent="0.55000000000000004">
      <c r="A1458" s="79"/>
    </row>
    <row r="1459" spans="1:1" x14ac:dyDescent="0.55000000000000004">
      <c r="A1459" s="79"/>
    </row>
    <row r="1460" spans="1:1" x14ac:dyDescent="0.55000000000000004">
      <c r="A1460" s="79"/>
    </row>
    <row r="1461" spans="1:1" x14ac:dyDescent="0.55000000000000004">
      <c r="A1461" s="79"/>
    </row>
    <row r="1462" spans="1:1" x14ac:dyDescent="0.55000000000000004">
      <c r="A1462" s="79"/>
    </row>
    <row r="1463" spans="1:1" x14ac:dyDescent="0.55000000000000004">
      <c r="A1463" s="79"/>
    </row>
    <row r="1464" spans="1:1" x14ac:dyDescent="0.55000000000000004">
      <c r="A1464" s="79"/>
    </row>
    <row r="1465" spans="1:1" x14ac:dyDescent="0.55000000000000004">
      <c r="A1465" s="79"/>
    </row>
    <row r="1466" spans="1:1" x14ac:dyDescent="0.55000000000000004">
      <c r="A1466" s="79"/>
    </row>
    <row r="1467" spans="1:1" x14ac:dyDescent="0.55000000000000004">
      <c r="A1467" s="79"/>
    </row>
    <row r="1468" spans="1:1" x14ac:dyDescent="0.55000000000000004">
      <c r="A1468" s="79"/>
    </row>
    <row r="1469" spans="1:1" x14ac:dyDescent="0.55000000000000004">
      <c r="A1469" s="79"/>
    </row>
    <row r="1470" spans="1:1" x14ac:dyDescent="0.55000000000000004">
      <c r="A1470" s="79"/>
    </row>
    <row r="1471" spans="1:1" x14ac:dyDescent="0.55000000000000004">
      <c r="A1471" s="79"/>
    </row>
    <row r="1472" spans="1:1" x14ac:dyDescent="0.55000000000000004">
      <c r="A1472" s="79"/>
    </row>
    <row r="1473" spans="1:1" x14ac:dyDescent="0.55000000000000004">
      <c r="A1473" s="79"/>
    </row>
    <row r="1474" spans="1:1" x14ac:dyDescent="0.55000000000000004">
      <c r="A1474" s="79"/>
    </row>
    <row r="1475" spans="1:1" x14ac:dyDescent="0.55000000000000004">
      <c r="A1475" s="79"/>
    </row>
    <row r="1476" spans="1:1" x14ac:dyDescent="0.55000000000000004">
      <c r="A1476" s="79"/>
    </row>
    <row r="1477" spans="1:1" x14ac:dyDescent="0.55000000000000004">
      <c r="A1477" s="79"/>
    </row>
    <row r="1478" spans="1:1" x14ac:dyDescent="0.55000000000000004">
      <c r="A1478" s="79"/>
    </row>
    <row r="1479" spans="1:1" x14ac:dyDescent="0.55000000000000004">
      <c r="A1479" s="79"/>
    </row>
    <row r="1480" spans="1:1" x14ac:dyDescent="0.55000000000000004">
      <c r="A1480" s="79"/>
    </row>
    <row r="1481" spans="1:1" x14ac:dyDescent="0.55000000000000004">
      <c r="A1481" s="79"/>
    </row>
    <row r="1482" spans="1:1" x14ac:dyDescent="0.55000000000000004">
      <c r="A1482" s="79"/>
    </row>
    <row r="1483" spans="1:1" x14ac:dyDescent="0.55000000000000004">
      <c r="A1483" s="79"/>
    </row>
    <row r="1484" spans="1:1" x14ac:dyDescent="0.55000000000000004">
      <c r="A1484" s="79"/>
    </row>
    <row r="1485" spans="1:1" x14ac:dyDescent="0.55000000000000004">
      <c r="A1485" s="79"/>
    </row>
    <row r="1486" spans="1:1" x14ac:dyDescent="0.55000000000000004">
      <c r="A1486" s="79"/>
    </row>
    <row r="1487" spans="1:1" x14ac:dyDescent="0.55000000000000004">
      <c r="A1487" s="79"/>
    </row>
    <row r="1488" spans="1:1" x14ac:dyDescent="0.55000000000000004">
      <c r="A1488" s="79"/>
    </row>
    <row r="1489" spans="1:1" x14ac:dyDescent="0.55000000000000004">
      <c r="A1489" s="79"/>
    </row>
    <row r="1490" spans="1:1" x14ac:dyDescent="0.55000000000000004">
      <c r="A1490" s="79"/>
    </row>
    <row r="1491" spans="1:1" x14ac:dyDescent="0.55000000000000004">
      <c r="A1491" s="79"/>
    </row>
    <row r="1492" spans="1:1" x14ac:dyDescent="0.55000000000000004">
      <c r="A1492" s="79"/>
    </row>
    <row r="1493" spans="1:1" x14ac:dyDescent="0.55000000000000004">
      <c r="A1493" s="79"/>
    </row>
    <row r="1494" spans="1:1" x14ac:dyDescent="0.55000000000000004">
      <c r="A1494" s="79"/>
    </row>
    <row r="1495" spans="1:1" x14ac:dyDescent="0.55000000000000004">
      <c r="A1495" s="79"/>
    </row>
    <row r="1496" spans="1:1" x14ac:dyDescent="0.55000000000000004">
      <c r="A1496" s="79"/>
    </row>
    <row r="1497" spans="1:1" x14ac:dyDescent="0.55000000000000004">
      <c r="A1497" s="79"/>
    </row>
    <row r="1498" spans="1:1" x14ac:dyDescent="0.55000000000000004">
      <c r="A1498" s="79"/>
    </row>
    <row r="1499" spans="1:1" x14ac:dyDescent="0.55000000000000004">
      <c r="A1499" s="79"/>
    </row>
    <row r="1500" spans="1:1" x14ac:dyDescent="0.55000000000000004">
      <c r="A1500" s="79"/>
    </row>
    <row r="1501" spans="1:1" x14ac:dyDescent="0.55000000000000004">
      <c r="A1501" s="79"/>
    </row>
    <row r="1502" spans="1:1" x14ac:dyDescent="0.55000000000000004">
      <c r="A1502" s="79"/>
    </row>
    <row r="1503" spans="1:1" x14ac:dyDescent="0.55000000000000004">
      <c r="A1503" s="79"/>
    </row>
    <row r="1504" spans="1:1" x14ac:dyDescent="0.55000000000000004">
      <c r="A1504" s="79"/>
    </row>
    <row r="1505" spans="1:1" x14ac:dyDescent="0.55000000000000004">
      <c r="A1505" s="79"/>
    </row>
    <row r="1506" spans="1:1" x14ac:dyDescent="0.55000000000000004">
      <c r="A1506" s="79"/>
    </row>
    <row r="1507" spans="1:1" x14ac:dyDescent="0.55000000000000004">
      <c r="A1507" s="79"/>
    </row>
    <row r="1508" spans="1:1" x14ac:dyDescent="0.55000000000000004">
      <c r="A1508" s="79"/>
    </row>
    <row r="1509" spans="1:1" x14ac:dyDescent="0.55000000000000004">
      <c r="A1509" s="79"/>
    </row>
    <row r="1510" spans="1:1" x14ac:dyDescent="0.55000000000000004">
      <c r="A1510" s="79"/>
    </row>
    <row r="1511" spans="1:1" x14ac:dyDescent="0.55000000000000004">
      <c r="A1511" s="79"/>
    </row>
    <row r="1512" spans="1:1" x14ac:dyDescent="0.55000000000000004">
      <c r="A1512" s="79"/>
    </row>
    <row r="1513" spans="1:1" x14ac:dyDescent="0.55000000000000004">
      <c r="A1513" s="79"/>
    </row>
    <row r="1514" spans="1:1" x14ac:dyDescent="0.55000000000000004">
      <c r="A1514" s="79"/>
    </row>
    <row r="1515" spans="1:1" x14ac:dyDescent="0.55000000000000004">
      <c r="A1515" s="79"/>
    </row>
    <row r="1516" spans="1:1" x14ac:dyDescent="0.55000000000000004">
      <c r="A1516" s="79"/>
    </row>
    <row r="1517" spans="1:1" x14ac:dyDescent="0.55000000000000004">
      <c r="A1517" s="79"/>
    </row>
    <row r="1518" spans="1:1" x14ac:dyDescent="0.55000000000000004">
      <c r="A1518" s="79"/>
    </row>
    <row r="1519" spans="1:1" x14ac:dyDescent="0.55000000000000004">
      <c r="A1519" s="79"/>
    </row>
    <row r="1520" spans="1:1" x14ac:dyDescent="0.55000000000000004">
      <c r="A1520" s="79"/>
    </row>
    <row r="1521" spans="1:1" x14ac:dyDescent="0.55000000000000004">
      <c r="A1521" s="79"/>
    </row>
    <row r="1522" spans="1:1" x14ac:dyDescent="0.55000000000000004">
      <c r="A1522" s="79"/>
    </row>
    <row r="1523" spans="1:1" x14ac:dyDescent="0.55000000000000004">
      <c r="A1523" s="79"/>
    </row>
    <row r="1524" spans="1:1" x14ac:dyDescent="0.55000000000000004">
      <c r="A1524" s="79"/>
    </row>
    <row r="1525" spans="1:1" x14ac:dyDescent="0.55000000000000004">
      <c r="A1525" s="79"/>
    </row>
    <row r="1526" spans="1:1" x14ac:dyDescent="0.55000000000000004">
      <c r="A1526" s="79"/>
    </row>
    <row r="1527" spans="1:1" x14ac:dyDescent="0.55000000000000004">
      <c r="A1527" s="79"/>
    </row>
    <row r="1528" spans="1:1" x14ac:dyDescent="0.55000000000000004">
      <c r="A1528" s="79"/>
    </row>
    <row r="1529" spans="1:1" x14ac:dyDescent="0.55000000000000004">
      <c r="A1529" s="79"/>
    </row>
    <row r="1530" spans="1:1" x14ac:dyDescent="0.55000000000000004">
      <c r="A1530" s="79"/>
    </row>
    <row r="1531" spans="1:1" x14ac:dyDescent="0.55000000000000004">
      <c r="A1531" s="79"/>
    </row>
    <row r="1532" spans="1:1" x14ac:dyDescent="0.55000000000000004">
      <c r="A1532" s="79"/>
    </row>
    <row r="1533" spans="1:1" x14ac:dyDescent="0.55000000000000004">
      <c r="A1533" s="79"/>
    </row>
    <row r="1534" spans="1:1" x14ac:dyDescent="0.55000000000000004">
      <c r="A1534" s="79"/>
    </row>
    <row r="1535" spans="1:1" x14ac:dyDescent="0.55000000000000004">
      <c r="A1535" s="79"/>
    </row>
    <row r="1536" spans="1:1" x14ac:dyDescent="0.55000000000000004">
      <c r="A1536" s="79"/>
    </row>
    <row r="1537" spans="1:1" x14ac:dyDescent="0.55000000000000004">
      <c r="A1537" s="79"/>
    </row>
    <row r="1538" spans="1:1" x14ac:dyDescent="0.55000000000000004">
      <c r="A1538" s="79"/>
    </row>
    <row r="1539" spans="1:1" x14ac:dyDescent="0.55000000000000004">
      <c r="A1539" s="79"/>
    </row>
    <row r="1540" spans="1:1" x14ac:dyDescent="0.55000000000000004">
      <c r="A1540" s="79"/>
    </row>
    <row r="1541" spans="1:1" x14ac:dyDescent="0.55000000000000004">
      <c r="A1541" s="79"/>
    </row>
    <row r="1542" spans="1:1" x14ac:dyDescent="0.55000000000000004">
      <c r="A1542" s="79"/>
    </row>
    <row r="1543" spans="1:1" x14ac:dyDescent="0.55000000000000004">
      <c r="A1543" s="79"/>
    </row>
    <row r="1544" spans="1:1" x14ac:dyDescent="0.55000000000000004">
      <c r="A1544" s="79"/>
    </row>
    <row r="1545" spans="1:1" x14ac:dyDescent="0.55000000000000004">
      <c r="A1545" s="79"/>
    </row>
    <row r="1546" spans="1:1" x14ac:dyDescent="0.55000000000000004">
      <c r="A1546" s="79"/>
    </row>
    <row r="1547" spans="1:1" x14ac:dyDescent="0.55000000000000004">
      <c r="A1547" s="79"/>
    </row>
    <row r="1548" spans="1:1" x14ac:dyDescent="0.55000000000000004">
      <c r="A1548" s="79"/>
    </row>
    <row r="1549" spans="1:1" x14ac:dyDescent="0.55000000000000004">
      <c r="A1549" s="79"/>
    </row>
    <row r="1550" spans="1:1" x14ac:dyDescent="0.55000000000000004">
      <c r="A1550" s="79"/>
    </row>
    <row r="1551" spans="1:1" x14ac:dyDescent="0.55000000000000004">
      <c r="A1551" s="79"/>
    </row>
    <row r="1552" spans="1:1" x14ac:dyDescent="0.55000000000000004">
      <c r="A1552" s="79"/>
    </row>
    <row r="1553" spans="1:1" x14ac:dyDescent="0.55000000000000004">
      <c r="A1553" s="79"/>
    </row>
    <row r="1554" spans="1:1" x14ac:dyDescent="0.55000000000000004">
      <c r="A1554" s="79"/>
    </row>
    <row r="1555" spans="1:1" x14ac:dyDescent="0.55000000000000004">
      <c r="A1555" s="79"/>
    </row>
    <row r="1556" spans="1:1" x14ac:dyDescent="0.55000000000000004">
      <c r="A1556" s="79"/>
    </row>
    <row r="1557" spans="1:1" x14ac:dyDescent="0.55000000000000004">
      <c r="A1557" s="79"/>
    </row>
    <row r="1558" spans="1:1" x14ac:dyDescent="0.55000000000000004">
      <c r="A1558" s="79"/>
    </row>
    <row r="1559" spans="1:1" x14ac:dyDescent="0.55000000000000004">
      <c r="A1559" s="79"/>
    </row>
    <row r="1560" spans="1:1" x14ac:dyDescent="0.55000000000000004">
      <c r="A1560" s="79"/>
    </row>
    <row r="1561" spans="1:1" x14ac:dyDescent="0.55000000000000004">
      <c r="A1561" s="79"/>
    </row>
    <row r="1562" spans="1:1" x14ac:dyDescent="0.55000000000000004">
      <c r="A1562" s="79"/>
    </row>
    <row r="1563" spans="1:1" x14ac:dyDescent="0.55000000000000004">
      <c r="A1563" s="79"/>
    </row>
    <row r="1564" spans="1:1" x14ac:dyDescent="0.55000000000000004">
      <c r="A1564" s="79"/>
    </row>
    <row r="1565" spans="1:1" x14ac:dyDescent="0.55000000000000004">
      <c r="A1565" s="79"/>
    </row>
    <row r="1566" spans="1:1" x14ac:dyDescent="0.55000000000000004">
      <c r="A1566" s="79"/>
    </row>
    <row r="1567" spans="1:1" x14ac:dyDescent="0.55000000000000004">
      <c r="A1567" s="79"/>
    </row>
    <row r="1568" spans="1:1" x14ac:dyDescent="0.55000000000000004">
      <c r="A1568" s="79"/>
    </row>
    <row r="1569" spans="1:1" x14ac:dyDescent="0.55000000000000004">
      <c r="A1569" s="79"/>
    </row>
    <row r="1570" spans="1:1" x14ac:dyDescent="0.55000000000000004">
      <c r="A1570" s="79"/>
    </row>
    <row r="1571" spans="1:1" x14ac:dyDescent="0.55000000000000004">
      <c r="A1571" s="79"/>
    </row>
    <row r="1572" spans="1:1" x14ac:dyDescent="0.55000000000000004">
      <c r="A1572" s="79"/>
    </row>
    <row r="1573" spans="1:1" x14ac:dyDescent="0.55000000000000004">
      <c r="A1573" s="79"/>
    </row>
    <row r="1574" spans="1:1" x14ac:dyDescent="0.55000000000000004">
      <c r="A1574" s="79"/>
    </row>
    <row r="1575" spans="1:1" x14ac:dyDescent="0.55000000000000004">
      <c r="A1575" s="79"/>
    </row>
    <row r="1576" spans="1:1" x14ac:dyDescent="0.55000000000000004">
      <c r="A1576" s="79"/>
    </row>
    <row r="1577" spans="1:1" x14ac:dyDescent="0.55000000000000004">
      <c r="A1577" s="79"/>
    </row>
    <row r="1578" spans="1:1" x14ac:dyDescent="0.55000000000000004">
      <c r="A1578" s="79"/>
    </row>
    <row r="1579" spans="1:1" x14ac:dyDescent="0.55000000000000004">
      <c r="A1579" s="79"/>
    </row>
    <row r="1580" spans="1:1" x14ac:dyDescent="0.55000000000000004">
      <c r="A1580" s="79"/>
    </row>
    <row r="1581" spans="1:1" x14ac:dyDescent="0.55000000000000004">
      <c r="A1581" s="79"/>
    </row>
    <row r="1582" spans="1:1" x14ac:dyDescent="0.55000000000000004">
      <c r="A1582" s="79"/>
    </row>
    <row r="1583" spans="1:1" x14ac:dyDescent="0.55000000000000004">
      <c r="A1583" s="79"/>
    </row>
    <row r="1584" spans="1:1" x14ac:dyDescent="0.55000000000000004">
      <c r="A1584" s="79"/>
    </row>
    <row r="1585" spans="1:1" x14ac:dyDescent="0.55000000000000004">
      <c r="A1585" s="79"/>
    </row>
    <row r="1586" spans="1:1" x14ac:dyDescent="0.55000000000000004">
      <c r="A1586" s="79"/>
    </row>
    <row r="1587" spans="1:1" x14ac:dyDescent="0.55000000000000004">
      <c r="A1587" s="79"/>
    </row>
    <row r="1588" spans="1:1" x14ac:dyDescent="0.55000000000000004">
      <c r="A1588" s="79"/>
    </row>
    <row r="1589" spans="1:1" x14ac:dyDescent="0.55000000000000004">
      <c r="A1589" s="79"/>
    </row>
    <row r="1590" spans="1:1" x14ac:dyDescent="0.55000000000000004">
      <c r="A1590" s="79"/>
    </row>
    <row r="1591" spans="1:1" x14ac:dyDescent="0.55000000000000004">
      <c r="A1591" s="79"/>
    </row>
    <row r="1592" spans="1:1" x14ac:dyDescent="0.55000000000000004">
      <c r="A1592" s="79"/>
    </row>
    <row r="1593" spans="1:1" x14ac:dyDescent="0.55000000000000004">
      <c r="A1593" s="79"/>
    </row>
    <row r="1594" spans="1:1" x14ac:dyDescent="0.55000000000000004">
      <c r="A1594" s="79"/>
    </row>
    <row r="1595" spans="1:1" x14ac:dyDescent="0.55000000000000004">
      <c r="A1595" s="79"/>
    </row>
    <row r="1596" spans="1:1" x14ac:dyDescent="0.55000000000000004">
      <c r="A1596" s="79"/>
    </row>
    <row r="1597" spans="1:1" x14ac:dyDescent="0.55000000000000004">
      <c r="A1597" s="79"/>
    </row>
    <row r="1598" spans="1:1" x14ac:dyDescent="0.55000000000000004">
      <c r="A1598" s="79"/>
    </row>
    <row r="1599" spans="1:1" x14ac:dyDescent="0.55000000000000004">
      <c r="A1599" s="79"/>
    </row>
    <row r="1600" spans="1:1" x14ac:dyDescent="0.55000000000000004">
      <c r="A1600" s="79"/>
    </row>
    <row r="1601" spans="1:1" x14ac:dyDescent="0.55000000000000004">
      <c r="A1601" s="79"/>
    </row>
    <row r="1602" spans="1:1" x14ac:dyDescent="0.55000000000000004">
      <c r="A1602" s="79"/>
    </row>
    <row r="1603" spans="1:1" x14ac:dyDescent="0.55000000000000004">
      <c r="A1603" s="79"/>
    </row>
    <row r="1604" spans="1:1" x14ac:dyDescent="0.55000000000000004">
      <c r="A1604" s="79"/>
    </row>
    <row r="1605" spans="1:1" x14ac:dyDescent="0.55000000000000004">
      <c r="A1605" s="79"/>
    </row>
    <row r="1606" spans="1:1" x14ac:dyDescent="0.55000000000000004">
      <c r="A1606" s="79"/>
    </row>
    <row r="1607" spans="1:1" x14ac:dyDescent="0.55000000000000004">
      <c r="A1607" s="79"/>
    </row>
    <row r="1608" spans="1:1" x14ac:dyDescent="0.55000000000000004">
      <c r="A1608" s="79"/>
    </row>
    <row r="1609" spans="1:1" x14ac:dyDescent="0.55000000000000004">
      <c r="A1609" s="79"/>
    </row>
    <row r="1610" spans="1:1" x14ac:dyDescent="0.55000000000000004">
      <c r="A1610" s="79"/>
    </row>
    <row r="1611" spans="1:1" x14ac:dyDescent="0.55000000000000004">
      <c r="A1611" s="79"/>
    </row>
    <row r="1612" spans="1:1" x14ac:dyDescent="0.55000000000000004">
      <c r="A1612" s="79"/>
    </row>
    <row r="1613" spans="1:1" x14ac:dyDescent="0.55000000000000004">
      <c r="A1613" s="79"/>
    </row>
    <row r="1614" spans="1:1" x14ac:dyDescent="0.55000000000000004">
      <c r="A1614" s="79"/>
    </row>
    <row r="1615" spans="1:1" x14ac:dyDescent="0.55000000000000004">
      <c r="A1615" s="79"/>
    </row>
    <row r="1616" spans="1:1" x14ac:dyDescent="0.55000000000000004">
      <c r="A1616" s="79"/>
    </row>
    <row r="1617" spans="1:1" x14ac:dyDescent="0.55000000000000004">
      <c r="A1617" s="79"/>
    </row>
    <row r="1618" spans="1:1" x14ac:dyDescent="0.55000000000000004">
      <c r="A1618" s="79"/>
    </row>
    <row r="1619" spans="1:1" x14ac:dyDescent="0.55000000000000004">
      <c r="A1619" s="79"/>
    </row>
    <row r="1620" spans="1:1" x14ac:dyDescent="0.55000000000000004">
      <c r="A1620" s="79"/>
    </row>
    <row r="1621" spans="1:1" x14ac:dyDescent="0.55000000000000004">
      <c r="A1621" s="79"/>
    </row>
    <row r="1622" spans="1:1" x14ac:dyDescent="0.55000000000000004">
      <c r="A1622" s="79"/>
    </row>
    <row r="1623" spans="1:1" x14ac:dyDescent="0.55000000000000004">
      <c r="A1623" s="79"/>
    </row>
    <row r="1624" spans="1:1" x14ac:dyDescent="0.55000000000000004">
      <c r="A1624" s="79"/>
    </row>
    <row r="1625" spans="1:1" x14ac:dyDescent="0.55000000000000004">
      <c r="A1625" s="79"/>
    </row>
    <row r="1626" spans="1:1" x14ac:dyDescent="0.55000000000000004">
      <c r="A1626" s="79"/>
    </row>
    <row r="1627" spans="1:1" x14ac:dyDescent="0.55000000000000004">
      <c r="A1627" s="79"/>
    </row>
    <row r="1628" spans="1:1" x14ac:dyDescent="0.55000000000000004">
      <c r="A1628" s="79"/>
    </row>
    <row r="1629" spans="1:1" x14ac:dyDescent="0.55000000000000004">
      <c r="A1629" s="79"/>
    </row>
    <row r="1630" spans="1:1" x14ac:dyDescent="0.55000000000000004">
      <c r="A1630" s="79"/>
    </row>
    <row r="1631" spans="1:1" x14ac:dyDescent="0.55000000000000004">
      <c r="A1631" s="79"/>
    </row>
    <row r="1632" spans="1:1" x14ac:dyDescent="0.55000000000000004">
      <c r="A1632" s="79"/>
    </row>
    <row r="1633" spans="1:1" x14ac:dyDescent="0.55000000000000004">
      <c r="A1633" s="79"/>
    </row>
    <row r="1634" spans="1:1" x14ac:dyDescent="0.55000000000000004">
      <c r="A1634" s="79"/>
    </row>
    <row r="1635" spans="1:1" x14ac:dyDescent="0.55000000000000004">
      <c r="A1635" s="79"/>
    </row>
    <row r="1636" spans="1:1" x14ac:dyDescent="0.55000000000000004">
      <c r="A1636" s="79"/>
    </row>
    <row r="1637" spans="1:1" x14ac:dyDescent="0.55000000000000004">
      <c r="A1637" s="79"/>
    </row>
    <row r="1638" spans="1:1" x14ac:dyDescent="0.55000000000000004">
      <c r="A1638" s="79"/>
    </row>
    <row r="1639" spans="1:1" x14ac:dyDescent="0.55000000000000004">
      <c r="A1639" s="79"/>
    </row>
    <row r="1640" spans="1:1" x14ac:dyDescent="0.55000000000000004">
      <c r="A1640" s="79"/>
    </row>
    <row r="1641" spans="1:1" x14ac:dyDescent="0.55000000000000004">
      <c r="A1641" s="79"/>
    </row>
    <row r="1642" spans="1:1" x14ac:dyDescent="0.55000000000000004">
      <c r="A1642" s="79"/>
    </row>
    <row r="1643" spans="1:1" x14ac:dyDescent="0.55000000000000004">
      <c r="A1643" s="79"/>
    </row>
    <row r="1644" spans="1:1" x14ac:dyDescent="0.55000000000000004">
      <c r="A1644" s="79"/>
    </row>
    <row r="1645" spans="1:1" x14ac:dyDescent="0.55000000000000004">
      <c r="A1645" s="79"/>
    </row>
    <row r="1646" spans="1:1" x14ac:dyDescent="0.55000000000000004">
      <c r="A1646" s="79"/>
    </row>
    <row r="1647" spans="1:1" x14ac:dyDescent="0.55000000000000004">
      <c r="A1647" s="79"/>
    </row>
    <row r="1648" spans="1:1" x14ac:dyDescent="0.55000000000000004">
      <c r="A1648" s="79"/>
    </row>
    <row r="1649" spans="1:1" x14ac:dyDescent="0.55000000000000004">
      <c r="A1649" s="79"/>
    </row>
    <row r="1650" spans="1:1" x14ac:dyDescent="0.55000000000000004">
      <c r="A1650" s="79"/>
    </row>
    <row r="1651" spans="1:1" x14ac:dyDescent="0.55000000000000004">
      <c r="A1651" s="79"/>
    </row>
    <row r="1652" spans="1:1" x14ac:dyDescent="0.55000000000000004">
      <c r="A1652" s="79"/>
    </row>
    <row r="1653" spans="1:1" x14ac:dyDescent="0.55000000000000004">
      <c r="A1653" s="79"/>
    </row>
    <row r="1654" spans="1:1" x14ac:dyDescent="0.55000000000000004">
      <c r="A1654" s="79"/>
    </row>
    <row r="1655" spans="1:1" x14ac:dyDescent="0.55000000000000004">
      <c r="A1655" s="79"/>
    </row>
    <row r="1656" spans="1:1" x14ac:dyDescent="0.55000000000000004">
      <c r="A1656" s="79"/>
    </row>
    <row r="1657" spans="1:1" x14ac:dyDescent="0.55000000000000004">
      <c r="A1657" s="79"/>
    </row>
    <row r="1658" spans="1:1" x14ac:dyDescent="0.55000000000000004">
      <c r="A1658" s="79"/>
    </row>
    <row r="1659" spans="1:1" x14ac:dyDescent="0.55000000000000004">
      <c r="A1659" s="79"/>
    </row>
    <row r="1660" spans="1:1" x14ac:dyDescent="0.55000000000000004">
      <c r="A1660" s="79"/>
    </row>
    <row r="1661" spans="1:1" x14ac:dyDescent="0.55000000000000004">
      <c r="A1661" s="79"/>
    </row>
    <row r="1662" spans="1:1" x14ac:dyDescent="0.55000000000000004">
      <c r="A1662" s="79"/>
    </row>
    <row r="1663" spans="1:1" x14ac:dyDescent="0.55000000000000004">
      <c r="A1663" s="79"/>
    </row>
    <row r="1664" spans="1:1" x14ac:dyDescent="0.55000000000000004">
      <c r="A1664" s="79"/>
    </row>
    <row r="1665" spans="1:1" x14ac:dyDescent="0.55000000000000004">
      <c r="A1665" s="79"/>
    </row>
    <row r="1666" spans="1:1" x14ac:dyDescent="0.55000000000000004">
      <c r="A1666" s="79"/>
    </row>
    <row r="1667" spans="1:1" x14ac:dyDescent="0.55000000000000004">
      <c r="A1667" s="79"/>
    </row>
    <row r="1668" spans="1:1" x14ac:dyDescent="0.55000000000000004">
      <c r="A1668" s="79"/>
    </row>
    <row r="1669" spans="1:1" x14ac:dyDescent="0.55000000000000004">
      <c r="A1669" s="79"/>
    </row>
    <row r="1670" spans="1:1" x14ac:dyDescent="0.55000000000000004">
      <c r="A1670" s="79"/>
    </row>
    <row r="1671" spans="1:1" x14ac:dyDescent="0.55000000000000004">
      <c r="A1671" s="79"/>
    </row>
    <row r="1672" spans="1:1" x14ac:dyDescent="0.55000000000000004">
      <c r="A1672" s="79"/>
    </row>
    <row r="1673" spans="1:1" x14ac:dyDescent="0.55000000000000004">
      <c r="A1673" s="79"/>
    </row>
    <row r="1674" spans="1:1" x14ac:dyDescent="0.55000000000000004">
      <c r="A1674" s="79"/>
    </row>
    <row r="1675" spans="1:1" x14ac:dyDescent="0.55000000000000004">
      <c r="A1675" s="79"/>
    </row>
    <row r="1676" spans="1:1" x14ac:dyDescent="0.55000000000000004">
      <c r="A1676" s="79"/>
    </row>
    <row r="1677" spans="1:1" x14ac:dyDescent="0.55000000000000004">
      <c r="A1677" s="79"/>
    </row>
    <row r="1678" spans="1:1" x14ac:dyDescent="0.55000000000000004">
      <c r="A1678" s="79"/>
    </row>
    <row r="1679" spans="1:1" x14ac:dyDescent="0.55000000000000004">
      <c r="A1679" s="79"/>
    </row>
    <row r="1680" spans="1:1" x14ac:dyDescent="0.55000000000000004">
      <c r="A1680" s="79"/>
    </row>
    <row r="1681" spans="1:1" x14ac:dyDescent="0.55000000000000004">
      <c r="A1681" s="79"/>
    </row>
    <row r="1682" spans="1:1" x14ac:dyDescent="0.55000000000000004">
      <c r="A1682" s="79"/>
    </row>
    <row r="1683" spans="1:1" x14ac:dyDescent="0.55000000000000004">
      <c r="A1683" s="79"/>
    </row>
    <row r="1684" spans="1:1" x14ac:dyDescent="0.55000000000000004">
      <c r="A1684" s="79"/>
    </row>
    <row r="1685" spans="1:1" x14ac:dyDescent="0.55000000000000004">
      <c r="A1685" s="79"/>
    </row>
    <row r="1686" spans="1:1" x14ac:dyDescent="0.55000000000000004">
      <c r="A1686" s="79"/>
    </row>
    <row r="1687" spans="1:1" x14ac:dyDescent="0.55000000000000004">
      <c r="A1687" s="79"/>
    </row>
    <row r="1688" spans="1:1" x14ac:dyDescent="0.55000000000000004">
      <c r="A1688" s="79"/>
    </row>
    <row r="1689" spans="1:1" x14ac:dyDescent="0.55000000000000004">
      <c r="A1689" s="79"/>
    </row>
    <row r="1690" spans="1:1" x14ac:dyDescent="0.55000000000000004">
      <c r="A1690" s="79"/>
    </row>
    <row r="1691" spans="1:1" x14ac:dyDescent="0.55000000000000004">
      <c r="A1691" s="79"/>
    </row>
    <row r="1692" spans="1:1" x14ac:dyDescent="0.55000000000000004">
      <c r="A1692" s="79"/>
    </row>
    <row r="1693" spans="1:1" x14ac:dyDescent="0.55000000000000004">
      <c r="A1693" s="79"/>
    </row>
    <row r="1694" spans="1:1" x14ac:dyDescent="0.55000000000000004">
      <c r="A1694" s="79"/>
    </row>
    <row r="1695" spans="1:1" x14ac:dyDescent="0.55000000000000004">
      <c r="A1695" s="79"/>
    </row>
    <row r="1696" spans="1:1" x14ac:dyDescent="0.55000000000000004">
      <c r="A1696" s="79"/>
    </row>
    <row r="1697" spans="1:1" x14ac:dyDescent="0.55000000000000004">
      <c r="A1697" s="79"/>
    </row>
    <row r="1698" spans="1:1" x14ac:dyDescent="0.55000000000000004">
      <c r="A1698" s="79"/>
    </row>
    <row r="1699" spans="1:1" x14ac:dyDescent="0.55000000000000004">
      <c r="A1699" s="79"/>
    </row>
    <row r="1700" spans="1:1" x14ac:dyDescent="0.55000000000000004">
      <c r="A1700" s="79"/>
    </row>
    <row r="1701" spans="1:1" x14ac:dyDescent="0.55000000000000004">
      <c r="A1701" s="79"/>
    </row>
    <row r="1702" spans="1:1" x14ac:dyDescent="0.55000000000000004">
      <c r="A1702" s="79"/>
    </row>
    <row r="1703" spans="1:1" x14ac:dyDescent="0.55000000000000004">
      <c r="A1703" s="79"/>
    </row>
    <row r="1704" spans="1:1" x14ac:dyDescent="0.55000000000000004">
      <c r="A1704" s="79"/>
    </row>
    <row r="1705" spans="1:1" x14ac:dyDescent="0.55000000000000004">
      <c r="A1705" s="79"/>
    </row>
    <row r="1706" spans="1:1" x14ac:dyDescent="0.55000000000000004">
      <c r="A1706" s="79"/>
    </row>
    <row r="1707" spans="1:1" x14ac:dyDescent="0.55000000000000004">
      <c r="A1707" s="79"/>
    </row>
    <row r="1708" spans="1:1" x14ac:dyDescent="0.55000000000000004">
      <c r="A1708" s="79"/>
    </row>
    <row r="1709" spans="1:1" x14ac:dyDescent="0.55000000000000004">
      <c r="A1709" s="79"/>
    </row>
    <row r="1710" spans="1:1" x14ac:dyDescent="0.55000000000000004">
      <c r="A1710" s="79"/>
    </row>
    <row r="1711" spans="1:1" x14ac:dyDescent="0.55000000000000004">
      <c r="A1711" s="79"/>
    </row>
    <row r="1712" spans="1:1" x14ac:dyDescent="0.55000000000000004">
      <c r="A1712" s="79"/>
    </row>
    <row r="1713" spans="1:1" x14ac:dyDescent="0.55000000000000004">
      <c r="A1713" s="79"/>
    </row>
    <row r="1714" spans="1:1" x14ac:dyDescent="0.55000000000000004">
      <c r="A1714" s="79"/>
    </row>
    <row r="1715" spans="1:1" x14ac:dyDescent="0.55000000000000004">
      <c r="A1715" s="79"/>
    </row>
    <row r="1716" spans="1:1" x14ac:dyDescent="0.55000000000000004">
      <c r="A1716" s="79"/>
    </row>
    <row r="1717" spans="1:1" x14ac:dyDescent="0.55000000000000004">
      <c r="A1717" s="79"/>
    </row>
    <row r="1718" spans="1:1" x14ac:dyDescent="0.55000000000000004">
      <c r="A1718" s="79"/>
    </row>
    <row r="1719" spans="1:1" x14ac:dyDescent="0.55000000000000004">
      <c r="A1719" s="79"/>
    </row>
    <row r="1720" spans="1:1" x14ac:dyDescent="0.55000000000000004">
      <c r="A1720" s="79"/>
    </row>
    <row r="1721" spans="1:1" x14ac:dyDescent="0.55000000000000004">
      <c r="A1721" s="79"/>
    </row>
    <row r="1722" spans="1:1" x14ac:dyDescent="0.55000000000000004">
      <c r="A1722" s="79"/>
    </row>
    <row r="1723" spans="1:1" x14ac:dyDescent="0.55000000000000004">
      <c r="A1723" s="79"/>
    </row>
    <row r="1724" spans="1:1" x14ac:dyDescent="0.55000000000000004">
      <c r="A1724" s="79"/>
    </row>
    <row r="1725" spans="1:1" x14ac:dyDescent="0.55000000000000004">
      <c r="A1725" s="79"/>
    </row>
    <row r="1726" spans="1:1" x14ac:dyDescent="0.55000000000000004">
      <c r="A1726" s="79"/>
    </row>
    <row r="1727" spans="1:1" x14ac:dyDescent="0.55000000000000004">
      <c r="A1727" s="79"/>
    </row>
    <row r="1728" spans="1:1" x14ac:dyDescent="0.55000000000000004">
      <c r="A1728" s="79"/>
    </row>
    <row r="1729" spans="1:1" x14ac:dyDescent="0.55000000000000004">
      <c r="A1729" s="79"/>
    </row>
    <row r="1730" spans="1:1" x14ac:dyDescent="0.55000000000000004">
      <c r="A1730" s="79"/>
    </row>
    <row r="1731" spans="1:1" x14ac:dyDescent="0.55000000000000004">
      <c r="A1731" s="79"/>
    </row>
    <row r="1732" spans="1:1" x14ac:dyDescent="0.55000000000000004">
      <c r="A1732" s="79"/>
    </row>
    <row r="1733" spans="1:1" x14ac:dyDescent="0.55000000000000004">
      <c r="A1733" s="79"/>
    </row>
    <row r="1734" spans="1:1" x14ac:dyDescent="0.55000000000000004">
      <c r="A1734" s="79"/>
    </row>
    <row r="1735" spans="1:1" x14ac:dyDescent="0.55000000000000004">
      <c r="A1735" s="79"/>
    </row>
    <row r="1736" spans="1:1" x14ac:dyDescent="0.55000000000000004">
      <c r="A1736" s="79"/>
    </row>
    <row r="1737" spans="1:1" x14ac:dyDescent="0.55000000000000004">
      <c r="A1737" s="79"/>
    </row>
    <row r="1738" spans="1:1" x14ac:dyDescent="0.55000000000000004">
      <c r="A1738" s="79"/>
    </row>
    <row r="1739" spans="1:1" x14ac:dyDescent="0.55000000000000004">
      <c r="A1739" s="79"/>
    </row>
    <row r="1740" spans="1:1" x14ac:dyDescent="0.55000000000000004">
      <c r="A1740" s="79"/>
    </row>
    <row r="1741" spans="1:1" x14ac:dyDescent="0.55000000000000004">
      <c r="A1741" s="79"/>
    </row>
    <row r="1742" spans="1:1" x14ac:dyDescent="0.55000000000000004">
      <c r="A1742" s="79"/>
    </row>
    <row r="1743" spans="1:1" x14ac:dyDescent="0.55000000000000004">
      <c r="A1743" s="79"/>
    </row>
    <row r="1744" spans="1:1" x14ac:dyDescent="0.55000000000000004">
      <c r="A1744" s="79"/>
    </row>
    <row r="1745" spans="1:1" x14ac:dyDescent="0.55000000000000004">
      <c r="A1745" s="79"/>
    </row>
    <row r="1746" spans="1:1" x14ac:dyDescent="0.55000000000000004">
      <c r="A1746" s="79"/>
    </row>
    <row r="1747" spans="1:1" x14ac:dyDescent="0.55000000000000004">
      <c r="A1747" s="79"/>
    </row>
    <row r="1748" spans="1:1" x14ac:dyDescent="0.55000000000000004">
      <c r="A1748" s="79"/>
    </row>
    <row r="1749" spans="1:1" x14ac:dyDescent="0.55000000000000004">
      <c r="A1749" s="79"/>
    </row>
    <row r="1750" spans="1:1" x14ac:dyDescent="0.55000000000000004">
      <c r="A1750" s="79"/>
    </row>
    <row r="1751" spans="1:1" x14ac:dyDescent="0.55000000000000004">
      <c r="A1751" s="79"/>
    </row>
    <row r="1752" spans="1:1" x14ac:dyDescent="0.55000000000000004">
      <c r="A1752" s="79"/>
    </row>
    <row r="1753" spans="1:1" x14ac:dyDescent="0.55000000000000004">
      <c r="A1753" s="79"/>
    </row>
    <row r="1754" spans="1:1" x14ac:dyDescent="0.55000000000000004">
      <c r="A1754" s="79"/>
    </row>
    <row r="1755" spans="1:1" x14ac:dyDescent="0.55000000000000004">
      <c r="A1755" s="79"/>
    </row>
    <row r="1756" spans="1:1" x14ac:dyDescent="0.55000000000000004">
      <c r="A1756" s="79"/>
    </row>
    <row r="1757" spans="1:1" x14ac:dyDescent="0.55000000000000004">
      <c r="A1757" s="79"/>
    </row>
    <row r="1758" spans="1:1" x14ac:dyDescent="0.55000000000000004">
      <c r="A1758" s="79"/>
    </row>
    <row r="1759" spans="1:1" x14ac:dyDescent="0.55000000000000004">
      <c r="A1759" s="79"/>
    </row>
    <row r="1760" spans="1:1" x14ac:dyDescent="0.55000000000000004">
      <c r="A1760" s="79"/>
    </row>
    <row r="1761" spans="1:1" x14ac:dyDescent="0.55000000000000004">
      <c r="A1761" s="79"/>
    </row>
    <row r="1762" spans="1:1" x14ac:dyDescent="0.55000000000000004">
      <c r="A1762" s="79"/>
    </row>
    <row r="1763" spans="1:1" x14ac:dyDescent="0.55000000000000004">
      <c r="A1763" s="79"/>
    </row>
    <row r="1764" spans="1:1" x14ac:dyDescent="0.55000000000000004">
      <c r="A1764" s="79"/>
    </row>
    <row r="1765" spans="1:1" x14ac:dyDescent="0.55000000000000004">
      <c r="A1765" s="79"/>
    </row>
    <row r="1766" spans="1:1" x14ac:dyDescent="0.55000000000000004">
      <c r="A1766" s="79"/>
    </row>
    <row r="1767" spans="1:1" x14ac:dyDescent="0.55000000000000004">
      <c r="A1767" s="79"/>
    </row>
    <row r="1768" spans="1:1" x14ac:dyDescent="0.55000000000000004">
      <c r="A1768" s="79"/>
    </row>
    <row r="1769" spans="1:1" x14ac:dyDescent="0.55000000000000004">
      <c r="A1769" s="79"/>
    </row>
    <row r="1770" spans="1:1" x14ac:dyDescent="0.55000000000000004">
      <c r="A1770" s="79"/>
    </row>
    <row r="1771" spans="1:1" x14ac:dyDescent="0.55000000000000004">
      <c r="A1771" s="79"/>
    </row>
    <row r="1772" spans="1:1" x14ac:dyDescent="0.55000000000000004">
      <c r="A1772" s="79"/>
    </row>
    <row r="1773" spans="1:1" x14ac:dyDescent="0.55000000000000004">
      <c r="A1773" s="79"/>
    </row>
    <row r="1774" spans="1:1" x14ac:dyDescent="0.55000000000000004">
      <c r="A1774" s="79"/>
    </row>
    <row r="1775" spans="1:1" x14ac:dyDescent="0.55000000000000004">
      <c r="A1775" s="79"/>
    </row>
    <row r="1776" spans="1:1" x14ac:dyDescent="0.55000000000000004">
      <c r="A1776" s="79"/>
    </row>
    <row r="1777" spans="1:1" x14ac:dyDescent="0.55000000000000004">
      <c r="A1777" s="79"/>
    </row>
    <row r="1778" spans="1:1" x14ac:dyDescent="0.55000000000000004">
      <c r="A1778" s="79"/>
    </row>
    <row r="1779" spans="1:1" x14ac:dyDescent="0.55000000000000004">
      <c r="A1779" s="79"/>
    </row>
    <row r="1780" spans="1:1" x14ac:dyDescent="0.55000000000000004">
      <c r="A1780" s="79"/>
    </row>
    <row r="1781" spans="1:1" x14ac:dyDescent="0.55000000000000004">
      <c r="A1781" s="79"/>
    </row>
    <row r="1782" spans="1:1" x14ac:dyDescent="0.55000000000000004">
      <c r="A1782" s="79"/>
    </row>
    <row r="1783" spans="1:1" x14ac:dyDescent="0.55000000000000004">
      <c r="A1783" s="79"/>
    </row>
    <row r="1784" spans="1:1" x14ac:dyDescent="0.55000000000000004">
      <c r="A1784" s="79"/>
    </row>
    <row r="1785" spans="1:1" x14ac:dyDescent="0.55000000000000004">
      <c r="A1785" s="79"/>
    </row>
    <row r="1786" spans="1:1" x14ac:dyDescent="0.55000000000000004">
      <c r="A1786" s="79"/>
    </row>
    <row r="1787" spans="1:1" x14ac:dyDescent="0.55000000000000004">
      <c r="A1787" s="79"/>
    </row>
    <row r="1788" spans="1:1" x14ac:dyDescent="0.55000000000000004">
      <c r="A1788" s="79"/>
    </row>
    <row r="1789" spans="1:1" x14ac:dyDescent="0.55000000000000004">
      <c r="A1789" s="79"/>
    </row>
    <row r="1790" spans="1:1" x14ac:dyDescent="0.55000000000000004">
      <c r="A1790" s="79"/>
    </row>
    <row r="1791" spans="1:1" x14ac:dyDescent="0.55000000000000004">
      <c r="A1791" s="79"/>
    </row>
    <row r="1792" spans="1:1" x14ac:dyDescent="0.55000000000000004">
      <c r="A1792" s="79"/>
    </row>
    <row r="1793" spans="1:1" x14ac:dyDescent="0.55000000000000004">
      <c r="A1793" s="79"/>
    </row>
    <row r="1794" spans="1:1" x14ac:dyDescent="0.55000000000000004">
      <c r="A1794" s="79"/>
    </row>
    <row r="1795" spans="1:1" x14ac:dyDescent="0.55000000000000004">
      <c r="A1795" s="79"/>
    </row>
    <row r="1796" spans="1:1" x14ac:dyDescent="0.55000000000000004">
      <c r="A1796" s="79"/>
    </row>
    <row r="1797" spans="1:1" x14ac:dyDescent="0.55000000000000004">
      <c r="A1797" s="79"/>
    </row>
    <row r="1798" spans="1:1" x14ac:dyDescent="0.55000000000000004">
      <c r="A1798" s="79"/>
    </row>
    <row r="1799" spans="1:1" x14ac:dyDescent="0.55000000000000004">
      <c r="A1799" s="79"/>
    </row>
    <row r="1800" spans="1:1" x14ac:dyDescent="0.55000000000000004">
      <c r="A1800" s="79"/>
    </row>
    <row r="1801" spans="1:1" x14ac:dyDescent="0.55000000000000004">
      <c r="A1801" s="79"/>
    </row>
    <row r="1802" spans="1:1" x14ac:dyDescent="0.55000000000000004">
      <c r="A1802" s="79"/>
    </row>
    <row r="1803" spans="1:1" x14ac:dyDescent="0.55000000000000004">
      <c r="A1803" s="79"/>
    </row>
    <row r="1804" spans="1:1" x14ac:dyDescent="0.55000000000000004">
      <c r="A1804" s="79"/>
    </row>
    <row r="1805" spans="1:1" x14ac:dyDescent="0.55000000000000004">
      <c r="A1805" s="79"/>
    </row>
    <row r="1806" spans="1:1" x14ac:dyDescent="0.55000000000000004">
      <c r="A1806" s="79"/>
    </row>
    <row r="1807" spans="1:1" x14ac:dyDescent="0.55000000000000004">
      <c r="A1807" s="79"/>
    </row>
    <row r="1808" spans="1:1" x14ac:dyDescent="0.55000000000000004">
      <c r="A1808" s="79"/>
    </row>
    <row r="1809" spans="1:1" x14ac:dyDescent="0.55000000000000004">
      <c r="A1809" s="79"/>
    </row>
    <row r="1810" spans="1:1" x14ac:dyDescent="0.55000000000000004">
      <c r="A1810" s="79"/>
    </row>
    <row r="1811" spans="1:1" x14ac:dyDescent="0.55000000000000004">
      <c r="A1811" s="79"/>
    </row>
    <row r="1812" spans="1:1" x14ac:dyDescent="0.55000000000000004">
      <c r="A1812" s="79"/>
    </row>
    <row r="1813" spans="1:1" x14ac:dyDescent="0.55000000000000004">
      <c r="A1813" s="79"/>
    </row>
    <row r="1814" spans="1:1" x14ac:dyDescent="0.55000000000000004">
      <c r="A1814" s="79"/>
    </row>
    <row r="1815" spans="1:1" x14ac:dyDescent="0.55000000000000004">
      <c r="A1815" s="79"/>
    </row>
    <row r="1816" spans="1:1" x14ac:dyDescent="0.55000000000000004">
      <c r="A1816" s="79"/>
    </row>
    <row r="1817" spans="1:1" x14ac:dyDescent="0.55000000000000004">
      <c r="A1817" s="79"/>
    </row>
    <row r="1818" spans="1:1" x14ac:dyDescent="0.55000000000000004">
      <c r="A1818" s="79"/>
    </row>
    <row r="1819" spans="1:1" x14ac:dyDescent="0.55000000000000004">
      <c r="A1819" s="79"/>
    </row>
    <row r="1820" spans="1:1" x14ac:dyDescent="0.55000000000000004">
      <c r="A1820" s="79"/>
    </row>
    <row r="1821" spans="1:1" x14ac:dyDescent="0.55000000000000004">
      <c r="A1821" s="79"/>
    </row>
    <row r="1822" spans="1:1" x14ac:dyDescent="0.55000000000000004">
      <c r="A1822" s="79"/>
    </row>
    <row r="1823" spans="1:1" x14ac:dyDescent="0.55000000000000004">
      <c r="A1823" s="79"/>
    </row>
    <row r="1824" spans="1:1" x14ac:dyDescent="0.55000000000000004">
      <c r="A1824" s="79"/>
    </row>
    <row r="1825" spans="1:1" x14ac:dyDescent="0.55000000000000004">
      <c r="A1825" s="79"/>
    </row>
    <row r="1826" spans="1:1" x14ac:dyDescent="0.55000000000000004">
      <c r="A1826" s="79"/>
    </row>
    <row r="1827" spans="1:1" x14ac:dyDescent="0.55000000000000004">
      <c r="A1827" s="79"/>
    </row>
    <row r="1828" spans="1:1" x14ac:dyDescent="0.55000000000000004">
      <c r="A1828" s="79"/>
    </row>
    <row r="1829" spans="1:1" x14ac:dyDescent="0.55000000000000004">
      <c r="A1829" s="79"/>
    </row>
    <row r="1830" spans="1:1" x14ac:dyDescent="0.55000000000000004">
      <c r="A1830" s="79"/>
    </row>
    <row r="1831" spans="1:1" x14ac:dyDescent="0.55000000000000004">
      <c r="A1831" s="79"/>
    </row>
    <row r="1832" spans="1:1" x14ac:dyDescent="0.55000000000000004">
      <c r="A1832" s="79"/>
    </row>
    <row r="1833" spans="1:1" x14ac:dyDescent="0.55000000000000004">
      <c r="A1833" s="79"/>
    </row>
    <row r="1834" spans="1:1" x14ac:dyDescent="0.55000000000000004">
      <c r="A1834" s="79"/>
    </row>
    <row r="1835" spans="1:1" x14ac:dyDescent="0.55000000000000004">
      <c r="A1835" s="79"/>
    </row>
    <row r="1836" spans="1:1" x14ac:dyDescent="0.55000000000000004">
      <c r="A1836" s="79"/>
    </row>
    <row r="1837" spans="1:1" x14ac:dyDescent="0.55000000000000004">
      <c r="A1837" s="79"/>
    </row>
    <row r="1838" spans="1:1" x14ac:dyDescent="0.55000000000000004">
      <c r="A1838" s="79"/>
    </row>
    <row r="1839" spans="1:1" x14ac:dyDescent="0.55000000000000004">
      <c r="A1839" s="79"/>
    </row>
    <row r="1840" spans="1:1" x14ac:dyDescent="0.55000000000000004">
      <c r="A1840" s="79"/>
    </row>
    <row r="1841" spans="1:1" x14ac:dyDescent="0.55000000000000004">
      <c r="A1841" s="79"/>
    </row>
    <row r="1842" spans="1:1" x14ac:dyDescent="0.55000000000000004">
      <c r="A1842" s="79"/>
    </row>
    <row r="1843" spans="1:1" x14ac:dyDescent="0.55000000000000004">
      <c r="A1843" s="79"/>
    </row>
    <row r="1844" spans="1:1" x14ac:dyDescent="0.55000000000000004">
      <c r="A1844" s="79"/>
    </row>
    <row r="1845" spans="1:1" x14ac:dyDescent="0.55000000000000004">
      <c r="A1845" s="79"/>
    </row>
    <row r="1846" spans="1:1" x14ac:dyDescent="0.55000000000000004">
      <c r="A1846" s="79"/>
    </row>
    <row r="1847" spans="1:1" x14ac:dyDescent="0.55000000000000004">
      <c r="A1847" s="79"/>
    </row>
    <row r="1848" spans="1:1" x14ac:dyDescent="0.55000000000000004">
      <c r="A1848" s="79"/>
    </row>
    <row r="1849" spans="1:1" x14ac:dyDescent="0.55000000000000004">
      <c r="A1849" s="79"/>
    </row>
    <row r="1850" spans="1:1" x14ac:dyDescent="0.55000000000000004">
      <c r="A1850" s="79"/>
    </row>
    <row r="1851" spans="1:1" x14ac:dyDescent="0.55000000000000004">
      <c r="A1851" s="79"/>
    </row>
    <row r="1852" spans="1:1" x14ac:dyDescent="0.55000000000000004">
      <c r="A1852" s="79"/>
    </row>
    <row r="1853" spans="1:1" x14ac:dyDescent="0.55000000000000004">
      <c r="A1853" s="79"/>
    </row>
    <row r="1854" spans="1:1" x14ac:dyDescent="0.55000000000000004">
      <c r="A1854" s="79"/>
    </row>
    <row r="1855" spans="1:1" x14ac:dyDescent="0.55000000000000004">
      <c r="A1855" s="79"/>
    </row>
    <row r="1856" spans="1:1" x14ac:dyDescent="0.55000000000000004">
      <c r="A1856" s="79"/>
    </row>
    <row r="1857" spans="1:1" x14ac:dyDescent="0.55000000000000004">
      <c r="A1857" s="79"/>
    </row>
    <row r="1858" spans="1:1" x14ac:dyDescent="0.55000000000000004">
      <c r="A1858" s="79"/>
    </row>
    <row r="1859" spans="1:1" x14ac:dyDescent="0.55000000000000004">
      <c r="A1859" s="79"/>
    </row>
    <row r="1860" spans="1:1" x14ac:dyDescent="0.55000000000000004">
      <c r="A1860" s="79"/>
    </row>
    <row r="1861" spans="1:1" x14ac:dyDescent="0.55000000000000004">
      <c r="A1861" s="79"/>
    </row>
    <row r="1862" spans="1:1" x14ac:dyDescent="0.55000000000000004">
      <c r="A1862" s="79"/>
    </row>
    <row r="1863" spans="1:1" x14ac:dyDescent="0.55000000000000004">
      <c r="A1863" s="79"/>
    </row>
    <row r="1864" spans="1:1" x14ac:dyDescent="0.55000000000000004">
      <c r="A1864" s="79"/>
    </row>
    <row r="1865" spans="1:1" x14ac:dyDescent="0.55000000000000004">
      <c r="A1865" s="79"/>
    </row>
    <row r="1866" spans="1:1" x14ac:dyDescent="0.55000000000000004">
      <c r="A1866" s="79"/>
    </row>
    <row r="1867" spans="1:1" x14ac:dyDescent="0.55000000000000004">
      <c r="A1867" s="79"/>
    </row>
    <row r="1868" spans="1:1" x14ac:dyDescent="0.55000000000000004">
      <c r="A1868" s="79"/>
    </row>
    <row r="1869" spans="1:1" x14ac:dyDescent="0.55000000000000004">
      <c r="A1869" s="79"/>
    </row>
    <row r="1870" spans="1:1" x14ac:dyDescent="0.55000000000000004">
      <c r="A1870" s="79"/>
    </row>
    <row r="1871" spans="1:1" x14ac:dyDescent="0.55000000000000004">
      <c r="A1871" s="79"/>
    </row>
    <row r="1872" spans="1:1" x14ac:dyDescent="0.55000000000000004">
      <c r="A1872" s="79"/>
    </row>
    <row r="1873" spans="1:1" x14ac:dyDescent="0.55000000000000004">
      <c r="A1873" s="79"/>
    </row>
    <row r="1874" spans="1:1" x14ac:dyDescent="0.55000000000000004">
      <c r="A1874" s="79"/>
    </row>
    <row r="1875" spans="1:1" x14ac:dyDescent="0.55000000000000004">
      <c r="A1875" s="79"/>
    </row>
    <row r="1876" spans="1:1" x14ac:dyDescent="0.55000000000000004">
      <c r="A1876" s="79"/>
    </row>
    <row r="1877" spans="1:1" x14ac:dyDescent="0.55000000000000004">
      <c r="A1877" s="79"/>
    </row>
    <row r="1878" spans="1:1" x14ac:dyDescent="0.55000000000000004">
      <c r="A1878" s="79"/>
    </row>
    <row r="1879" spans="1:1" x14ac:dyDescent="0.55000000000000004">
      <c r="A1879" s="79"/>
    </row>
    <row r="1880" spans="1:1" x14ac:dyDescent="0.55000000000000004">
      <c r="A1880" s="79"/>
    </row>
    <row r="1881" spans="1:1" x14ac:dyDescent="0.55000000000000004">
      <c r="A1881" s="79"/>
    </row>
    <row r="1882" spans="1:1" x14ac:dyDescent="0.55000000000000004">
      <c r="A1882" s="79"/>
    </row>
    <row r="1883" spans="1:1" x14ac:dyDescent="0.55000000000000004">
      <c r="A1883" s="79"/>
    </row>
    <row r="1884" spans="1:1" x14ac:dyDescent="0.55000000000000004">
      <c r="A1884" s="79"/>
    </row>
    <row r="1885" spans="1:1" x14ac:dyDescent="0.55000000000000004">
      <c r="A1885" s="79"/>
    </row>
    <row r="1886" spans="1:1" x14ac:dyDescent="0.55000000000000004">
      <c r="A1886" s="79"/>
    </row>
    <row r="1887" spans="1:1" x14ac:dyDescent="0.55000000000000004">
      <c r="A1887" s="79"/>
    </row>
    <row r="1888" spans="1:1" x14ac:dyDescent="0.55000000000000004">
      <c r="A1888" s="79"/>
    </row>
    <row r="1889" spans="1:1" x14ac:dyDescent="0.55000000000000004">
      <c r="A1889" s="79"/>
    </row>
    <row r="1890" spans="1:1" x14ac:dyDescent="0.55000000000000004">
      <c r="A1890" s="79"/>
    </row>
    <row r="1891" spans="1:1" x14ac:dyDescent="0.55000000000000004">
      <c r="A1891" s="79"/>
    </row>
    <row r="1892" spans="1:1" x14ac:dyDescent="0.55000000000000004">
      <c r="A1892" s="79"/>
    </row>
    <row r="1893" spans="1:1" x14ac:dyDescent="0.55000000000000004">
      <c r="A1893" s="79"/>
    </row>
    <row r="1894" spans="1:1" x14ac:dyDescent="0.55000000000000004">
      <c r="A1894" s="79"/>
    </row>
    <row r="1895" spans="1:1" x14ac:dyDescent="0.55000000000000004">
      <c r="A1895" s="79"/>
    </row>
    <row r="1896" spans="1:1" x14ac:dyDescent="0.55000000000000004">
      <c r="A1896" s="79"/>
    </row>
    <row r="1897" spans="1:1" x14ac:dyDescent="0.55000000000000004">
      <c r="A1897" s="79"/>
    </row>
    <row r="1898" spans="1:1" x14ac:dyDescent="0.55000000000000004">
      <c r="A1898" s="79"/>
    </row>
    <row r="1899" spans="1:1" x14ac:dyDescent="0.55000000000000004">
      <c r="A1899" s="79"/>
    </row>
    <row r="1900" spans="1:1" x14ac:dyDescent="0.55000000000000004">
      <c r="A1900" s="79"/>
    </row>
    <row r="1901" spans="1:1" x14ac:dyDescent="0.55000000000000004">
      <c r="A1901" s="79"/>
    </row>
    <row r="1902" spans="1:1" x14ac:dyDescent="0.55000000000000004">
      <c r="A1902" s="79"/>
    </row>
    <row r="1903" spans="1:1" x14ac:dyDescent="0.55000000000000004">
      <c r="A1903" s="79"/>
    </row>
    <row r="1904" spans="1:1" x14ac:dyDescent="0.55000000000000004">
      <c r="A1904" s="79"/>
    </row>
    <row r="1905" spans="1:1" x14ac:dyDescent="0.55000000000000004">
      <c r="A1905" s="79"/>
    </row>
    <row r="1906" spans="1:1" x14ac:dyDescent="0.55000000000000004">
      <c r="A1906" s="79"/>
    </row>
    <row r="1907" spans="1:1" x14ac:dyDescent="0.55000000000000004">
      <c r="A1907" s="79"/>
    </row>
    <row r="1908" spans="1:1" x14ac:dyDescent="0.55000000000000004">
      <c r="A1908" s="79"/>
    </row>
    <row r="1909" spans="1:1" x14ac:dyDescent="0.55000000000000004">
      <c r="A1909" s="79"/>
    </row>
    <row r="1910" spans="1:1" x14ac:dyDescent="0.55000000000000004">
      <c r="A1910" s="79"/>
    </row>
    <row r="1911" spans="1:1" x14ac:dyDescent="0.55000000000000004">
      <c r="A1911" s="79"/>
    </row>
    <row r="1912" spans="1:1" x14ac:dyDescent="0.55000000000000004">
      <c r="A1912" s="79"/>
    </row>
    <row r="1913" spans="1:1" x14ac:dyDescent="0.55000000000000004">
      <c r="A1913" s="79"/>
    </row>
    <row r="1914" spans="1:1" x14ac:dyDescent="0.55000000000000004">
      <c r="A1914" s="79"/>
    </row>
    <row r="1915" spans="1:1" x14ac:dyDescent="0.55000000000000004">
      <c r="A1915" s="79"/>
    </row>
    <row r="1916" spans="1:1" x14ac:dyDescent="0.55000000000000004">
      <c r="A1916" s="79"/>
    </row>
    <row r="1917" spans="1:1" x14ac:dyDescent="0.55000000000000004">
      <c r="A1917" s="79"/>
    </row>
    <row r="1918" spans="1:1" x14ac:dyDescent="0.55000000000000004">
      <c r="A1918" s="79"/>
    </row>
    <row r="1919" spans="1:1" x14ac:dyDescent="0.55000000000000004">
      <c r="A1919" s="79"/>
    </row>
    <row r="1920" spans="1:1" x14ac:dyDescent="0.55000000000000004">
      <c r="A1920" s="79"/>
    </row>
    <row r="1921" spans="1:1" x14ac:dyDescent="0.55000000000000004">
      <c r="A1921" s="79"/>
    </row>
    <row r="1922" spans="1:1" x14ac:dyDescent="0.55000000000000004">
      <c r="A1922" s="79"/>
    </row>
    <row r="1923" spans="1:1" x14ac:dyDescent="0.55000000000000004">
      <c r="A1923" s="79"/>
    </row>
    <row r="1924" spans="1:1" x14ac:dyDescent="0.55000000000000004">
      <c r="A1924" s="79"/>
    </row>
    <row r="1925" spans="1:1" x14ac:dyDescent="0.55000000000000004">
      <c r="A1925" s="79"/>
    </row>
    <row r="1926" spans="1:1" x14ac:dyDescent="0.55000000000000004">
      <c r="A1926" s="79"/>
    </row>
    <row r="1927" spans="1:1" x14ac:dyDescent="0.55000000000000004">
      <c r="A1927" s="79"/>
    </row>
    <row r="1928" spans="1:1" x14ac:dyDescent="0.55000000000000004">
      <c r="A1928" s="79"/>
    </row>
    <row r="1929" spans="1:1" x14ac:dyDescent="0.55000000000000004">
      <c r="A1929" s="79"/>
    </row>
    <row r="1930" spans="1:1" x14ac:dyDescent="0.55000000000000004">
      <c r="A1930" s="79"/>
    </row>
    <row r="1931" spans="1:1" x14ac:dyDescent="0.55000000000000004">
      <c r="A1931" s="79"/>
    </row>
    <row r="1932" spans="1:1" x14ac:dyDescent="0.55000000000000004">
      <c r="A1932" s="79"/>
    </row>
    <row r="1933" spans="1:1" x14ac:dyDescent="0.55000000000000004">
      <c r="A1933" s="79"/>
    </row>
    <row r="1934" spans="1:1" x14ac:dyDescent="0.55000000000000004">
      <c r="A1934" s="79"/>
    </row>
    <row r="1935" spans="1:1" x14ac:dyDescent="0.55000000000000004">
      <c r="A1935" s="79"/>
    </row>
    <row r="1936" spans="1:1" x14ac:dyDescent="0.55000000000000004">
      <c r="A1936" s="79"/>
    </row>
    <row r="1937" spans="1:1" x14ac:dyDescent="0.55000000000000004">
      <c r="A1937" s="79"/>
    </row>
    <row r="1938" spans="1:1" x14ac:dyDescent="0.55000000000000004">
      <c r="A1938" s="79"/>
    </row>
    <row r="1939" spans="1:1" x14ac:dyDescent="0.55000000000000004">
      <c r="A1939" s="79"/>
    </row>
    <row r="1940" spans="1:1" x14ac:dyDescent="0.55000000000000004">
      <c r="A1940" s="79"/>
    </row>
    <row r="1941" spans="1:1" x14ac:dyDescent="0.55000000000000004">
      <c r="A1941" s="79"/>
    </row>
    <row r="1942" spans="1:1" x14ac:dyDescent="0.55000000000000004">
      <c r="A1942" s="79"/>
    </row>
    <row r="1943" spans="1:1" x14ac:dyDescent="0.55000000000000004">
      <c r="A1943" s="79"/>
    </row>
    <row r="1944" spans="1:1" x14ac:dyDescent="0.55000000000000004">
      <c r="A1944" s="79"/>
    </row>
    <row r="1945" spans="1:1" x14ac:dyDescent="0.55000000000000004">
      <c r="A1945" s="79"/>
    </row>
    <row r="1946" spans="1:1" x14ac:dyDescent="0.55000000000000004">
      <c r="A1946" s="79"/>
    </row>
    <row r="1947" spans="1:1" x14ac:dyDescent="0.55000000000000004">
      <c r="A1947" s="79"/>
    </row>
    <row r="1948" spans="1:1" x14ac:dyDescent="0.55000000000000004">
      <c r="A1948" s="79"/>
    </row>
    <row r="1949" spans="1:1" x14ac:dyDescent="0.55000000000000004">
      <c r="A1949" s="79"/>
    </row>
    <row r="1950" spans="1:1" x14ac:dyDescent="0.55000000000000004">
      <c r="A1950" s="79"/>
    </row>
    <row r="1951" spans="1:1" x14ac:dyDescent="0.55000000000000004">
      <c r="A1951" s="79"/>
    </row>
    <row r="1952" spans="1:1" x14ac:dyDescent="0.55000000000000004">
      <c r="A1952" s="79"/>
    </row>
    <row r="1953" spans="1:1" x14ac:dyDescent="0.55000000000000004">
      <c r="A1953" s="79"/>
    </row>
    <row r="1954" spans="1:1" x14ac:dyDescent="0.55000000000000004">
      <c r="A1954" s="79"/>
    </row>
    <row r="1955" spans="1:1" x14ac:dyDescent="0.55000000000000004">
      <c r="A1955" s="79"/>
    </row>
    <row r="1956" spans="1:1" x14ac:dyDescent="0.55000000000000004">
      <c r="A1956" s="79"/>
    </row>
    <row r="1957" spans="1:1" x14ac:dyDescent="0.55000000000000004">
      <c r="A1957" s="79"/>
    </row>
    <row r="1958" spans="1:1" x14ac:dyDescent="0.55000000000000004">
      <c r="A1958" s="79"/>
    </row>
    <row r="1959" spans="1:1" x14ac:dyDescent="0.55000000000000004">
      <c r="A1959" s="79"/>
    </row>
    <row r="1960" spans="1:1" x14ac:dyDescent="0.55000000000000004">
      <c r="A1960" s="79"/>
    </row>
    <row r="1961" spans="1:1" x14ac:dyDescent="0.55000000000000004">
      <c r="A1961" s="79"/>
    </row>
    <row r="1962" spans="1:1" x14ac:dyDescent="0.55000000000000004">
      <c r="A1962" s="79"/>
    </row>
    <row r="1963" spans="1:1" x14ac:dyDescent="0.55000000000000004">
      <c r="A1963" s="79"/>
    </row>
    <row r="1964" spans="1:1" x14ac:dyDescent="0.55000000000000004">
      <c r="A1964" s="79"/>
    </row>
    <row r="1965" spans="1:1" x14ac:dyDescent="0.55000000000000004">
      <c r="A1965" s="79"/>
    </row>
    <row r="1966" spans="1:1" x14ac:dyDescent="0.55000000000000004">
      <c r="A1966" s="79"/>
    </row>
    <row r="1967" spans="1:1" x14ac:dyDescent="0.55000000000000004">
      <c r="A1967" s="79"/>
    </row>
    <row r="1968" spans="1:1" x14ac:dyDescent="0.55000000000000004">
      <c r="A1968" s="79"/>
    </row>
    <row r="1969" spans="1:1" x14ac:dyDescent="0.55000000000000004">
      <c r="A1969" s="79"/>
    </row>
    <row r="1970" spans="1:1" x14ac:dyDescent="0.55000000000000004">
      <c r="A1970" s="79"/>
    </row>
    <row r="1971" spans="1:1" x14ac:dyDescent="0.55000000000000004">
      <c r="A1971" s="79"/>
    </row>
    <row r="1972" spans="1:1" x14ac:dyDescent="0.55000000000000004">
      <c r="A1972" s="79"/>
    </row>
    <row r="1973" spans="1:1" x14ac:dyDescent="0.55000000000000004">
      <c r="A1973" s="79"/>
    </row>
    <row r="1974" spans="1:1" x14ac:dyDescent="0.55000000000000004">
      <c r="A1974" s="79"/>
    </row>
    <row r="1975" spans="1:1" x14ac:dyDescent="0.55000000000000004">
      <c r="A1975" s="79"/>
    </row>
    <row r="1976" spans="1:1" x14ac:dyDescent="0.55000000000000004">
      <c r="A1976" s="79"/>
    </row>
    <row r="1977" spans="1:1" x14ac:dyDescent="0.55000000000000004">
      <c r="A1977" s="79"/>
    </row>
    <row r="1978" spans="1:1" x14ac:dyDescent="0.55000000000000004">
      <c r="A1978" s="79"/>
    </row>
    <row r="1979" spans="1:1" x14ac:dyDescent="0.55000000000000004">
      <c r="A1979" s="79"/>
    </row>
    <row r="1980" spans="1:1" x14ac:dyDescent="0.55000000000000004">
      <c r="A1980" s="79"/>
    </row>
    <row r="1981" spans="1:1" x14ac:dyDescent="0.55000000000000004">
      <c r="A1981" s="79"/>
    </row>
    <row r="1982" spans="1:1" x14ac:dyDescent="0.55000000000000004">
      <c r="A1982" s="79"/>
    </row>
    <row r="1983" spans="1:1" x14ac:dyDescent="0.55000000000000004">
      <c r="A1983" s="79"/>
    </row>
    <row r="1984" spans="1:1" x14ac:dyDescent="0.55000000000000004">
      <c r="A1984" s="79"/>
    </row>
    <row r="1985" spans="1:1" x14ac:dyDescent="0.55000000000000004">
      <c r="A1985" s="79"/>
    </row>
    <row r="1986" spans="1:1" x14ac:dyDescent="0.55000000000000004">
      <c r="A1986" s="79"/>
    </row>
    <row r="1987" spans="1:1" x14ac:dyDescent="0.55000000000000004">
      <c r="A1987" s="79"/>
    </row>
    <row r="1988" spans="1:1" x14ac:dyDescent="0.55000000000000004">
      <c r="A1988" s="79"/>
    </row>
    <row r="1989" spans="1:1" x14ac:dyDescent="0.55000000000000004">
      <c r="A1989" s="79"/>
    </row>
    <row r="1990" spans="1:1" x14ac:dyDescent="0.55000000000000004">
      <c r="A1990" s="79"/>
    </row>
    <row r="1991" spans="1:1" x14ac:dyDescent="0.55000000000000004">
      <c r="A1991" s="79"/>
    </row>
    <row r="1992" spans="1:1" x14ac:dyDescent="0.55000000000000004">
      <c r="A1992" s="79"/>
    </row>
    <row r="1993" spans="1:1" x14ac:dyDescent="0.55000000000000004">
      <c r="A1993" s="79"/>
    </row>
    <row r="1994" spans="1:1" x14ac:dyDescent="0.55000000000000004">
      <c r="A1994" s="79"/>
    </row>
    <row r="1995" spans="1:1" x14ac:dyDescent="0.55000000000000004">
      <c r="A1995" s="79"/>
    </row>
    <row r="1996" spans="1:1" x14ac:dyDescent="0.55000000000000004">
      <c r="A1996" s="79"/>
    </row>
    <row r="1997" spans="1:1" x14ac:dyDescent="0.55000000000000004">
      <c r="A1997" s="79"/>
    </row>
    <row r="1998" spans="1:1" x14ac:dyDescent="0.55000000000000004">
      <c r="A1998" s="79"/>
    </row>
    <row r="1999" spans="1:1" x14ac:dyDescent="0.55000000000000004">
      <c r="A1999" s="79"/>
    </row>
    <row r="2000" spans="1:1" x14ac:dyDescent="0.55000000000000004">
      <c r="A2000" s="79"/>
    </row>
    <row r="2001" spans="1:1" x14ac:dyDescent="0.55000000000000004">
      <c r="A2001" s="79"/>
    </row>
    <row r="2002" spans="1:1" x14ac:dyDescent="0.55000000000000004">
      <c r="A2002" s="79"/>
    </row>
    <row r="2003" spans="1:1" x14ac:dyDescent="0.55000000000000004">
      <c r="A2003" s="79"/>
    </row>
    <row r="2004" spans="1:1" x14ac:dyDescent="0.55000000000000004">
      <c r="A2004" s="79"/>
    </row>
    <row r="2005" spans="1:1" x14ac:dyDescent="0.55000000000000004">
      <c r="A2005" s="79"/>
    </row>
    <row r="2006" spans="1:1" x14ac:dyDescent="0.55000000000000004">
      <c r="A2006" s="79"/>
    </row>
    <row r="2007" spans="1:1" x14ac:dyDescent="0.55000000000000004">
      <c r="A2007" s="79"/>
    </row>
    <row r="2008" spans="1:1" x14ac:dyDescent="0.55000000000000004">
      <c r="A2008" s="79"/>
    </row>
    <row r="2009" spans="1:1" x14ac:dyDescent="0.55000000000000004">
      <c r="A2009" s="79"/>
    </row>
    <row r="2010" spans="1:1" x14ac:dyDescent="0.55000000000000004">
      <c r="A2010" s="79"/>
    </row>
    <row r="2011" spans="1:1" x14ac:dyDescent="0.55000000000000004">
      <c r="A2011" s="79"/>
    </row>
    <row r="2012" spans="1:1" x14ac:dyDescent="0.55000000000000004">
      <c r="A2012" s="79"/>
    </row>
    <row r="2013" spans="1:1" x14ac:dyDescent="0.55000000000000004">
      <c r="A2013" s="79"/>
    </row>
    <row r="2014" spans="1:1" x14ac:dyDescent="0.55000000000000004">
      <c r="A2014" s="79"/>
    </row>
    <row r="2015" spans="1:1" x14ac:dyDescent="0.55000000000000004">
      <c r="A2015" s="79"/>
    </row>
    <row r="2016" spans="1:1" x14ac:dyDescent="0.55000000000000004">
      <c r="A2016" s="79"/>
    </row>
    <row r="2017" spans="1:1" x14ac:dyDescent="0.55000000000000004">
      <c r="A2017" s="79"/>
    </row>
    <row r="2018" spans="1:1" x14ac:dyDescent="0.55000000000000004">
      <c r="A2018" s="79"/>
    </row>
    <row r="2019" spans="1:1" x14ac:dyDescent="0.55000000000000004">
      <c r="A2019" s="79"/>
    </row>
    <row r="2020" spans="1:1" x14ac:dyDescent="0.55000000000000004">
      <c r="A2020" s="79"/>
    </row>
    <row r="2021" spans="1:1" x14ac:dyDescent="0.55000000000000004">
      <c r="A2021" s="79"/>
    </row>
    <row r="2022" spans="1:1" x14ac:dyDescent="0.55000000000000004">
      <c r="A2022" s="79"/>
    </row>
    <row r="2023" spans="1:1" x14ac:dyDescent="0.55000000000000004">
      <c r="A2023" s="79"/>
    </row>
    <row r="2024" spans="1:1" x14ac:dyDescent="0.55000000000000004">
      <c r="A2024" s="79"/>
    </row>
    <row r="2025" spans="1:1" x14ac:dyDescent="0.55000000000000004">
      <c r="A2025" s="79"/>
    </row>
    <row r="2026" spans="1:1" x14ac:dyDescent="0.55000000000000004">
      <c r="A2026" s="79"/>
    </row>
    <row r="2027" spans="1:1" x14ac:dyDescent="0.55000000000000004">
      <c r="A2027" s="79"/>
    </row>
    <row r="2028" spans="1:1" x14ac:dyDescent="0.55000000000000004">
      <c r="A2028" s="79"/>
    </row>
    <row r="2029" spans="1:1" x14ac:dyDescent="0.55000000000000004">
      <c r="A2029" s="79"/>
    </row>
    <row r="2030" spans="1:1" x14ac:dyDescent="0.55000000000000004">
      <c r="A2030" s="79"/>
    </row>
    <row r="2031" spans="1:1" x14ac:dyDescent="0.55000000000000004">
      <c r="A2031" s="79"/>
    </row>
    <row r="2032" spans="1:1" x14ac:dyDescent="0.55000000000000004">
      <c r="A2032" s="79"/>
    </row>
    <row r="2033" spans="1:1" x14ac:dyDescent="0.55000000000000004">
      <c r="A2033" s="79"/>
    </row>
    <row r="2034" spans="1:1" x14ac:dyDescent="0.55000000000000004">
      <c r="A2034" s="79"/>
    </row>
    <row r="2035" spans="1:1" x14ac:dyDescent="0.55000000000000004">
      <c r="A2035" s="79"/>
    </row>
    <row r="2036" spans="1:1" x14ac:dyDescent="0.55000000000000004">
      <c r="A2036" s="79"/>
    </row>
    <row r="2037" spans="1:1" x14ac:dyDescent="0.55000000000000004">
      <c r="A2037" s="79"/>
    </row>
    <row r="2038" spans="1:1" x14ac:dyDescent="0.55000000000000004">
      <c r="A2038" s="79"/>
    </row>
    <row r="2039" spans="1:1" x14ac:dyDescent="0.55000000000000004">
      <c r="A2039" s="79"/>
    </row>
    <row r="2040" spans="1:1" x14ac:dyDescent="0.55000000000000004">
      <c r="A2040" s="79"/>
    </row>
    <row r="2041" spans="1:1" x14ac:dyDescent="0.55000000000000004">
      <c r="A2041" s="79"/>
    </row>
    <row r="2042" spans="1:1" x14ac:dyDescent="0.55000000000000004">
      <c r="A2042" s="79"/>
    </row>
    <row r="2043" spans="1:1" x14ac:dyDescent="0.55000000000000004">
      <c r="A2043" s="79"/>
    </row>
    <row r="2044" spans="1:1" x14ac:dyDescent="0.55000000000000004">
      <c r="A2044" s="79"/>
    </row>
    <row r="2045" spans="1:1" x14ac:dyDescent="0.55000000000000004">
      <c r="A2045" s="79"/>
    </row>
    <row r="2046" spans="1:1" x14ac:dyDescent="0.55000000000000004">
      <c r="A2046" s="79"/>
    </row>
    <row r="2047" spans="1:1" x14ac:dyDescent="0.55000000000000004">
      <c r="A2047" s="79"/>
    </row>
    <row r="2048" spans="1:1" x14ac:dyDescent="0.55000000000000004">
      <c r="A2048" s="79"/>
    </row>
    <row r="2049" spans="1:1" x14ac:dyDescent="0.55000000000000004">
      <c r="A2049" s="79"/>
    </row>
    <row r="2050" spans="1:1" x14ac:dyDescent="0.55000000000000004">
      <c r="A2050" s="79"/>
    </row>
    <row r="2051" spans="1:1" x14ac:dyDescent="0.55000000000000004">
      <c r="A2051" s="79"/>
    </row>
    <row r="2052" spans="1:1" x14ac:dyDescent="0.55000000000000004">
      <c r="A2052" s="79"/>
    </row>
    <row r="2053" spans="1:1" x14ac:dyDescent="0.55000000000000004">
      <c r="A2053" s="79"/>
    </row>
    <row r="2054" spans="1:1" x14ac:dyDescent="0.55000000000000004">
      <c r="A2054" s="79"/>
    </row>
    <row r="2055" spans="1:1" x14ac:dyDescent="0.55000000000000004">
      <c r="A2055" s="79"/>
    </row>
    <row r="2056" spans="1:1" x14ac:dyDescent="0.55000000000000004">
      <c r="A2056" s="79"/>
    </row>
    <row r="2057" spans="1:1" x14ac:dyDescent="0.55000000000000004">
      <c r="A2057" s="79"/>
    </row>
    <row r="2058" spans="1:1" x14ac:dyDescent="0.55000000000000004">
      <c r="A2058" s="79"/>
    </row>
    <row r="2059" spans="1:1" x14ac:dyDescent="0.55000000000000004">
      <c r="A2059" s="79"/>
    </row>
    <row r="2060" spans="1:1" x14ac:dyDescent="0.55000000000000004">
      <c r="A2060" s="79"/>
    </row>
    <row r="2061" spans="1:1" x14ac:dyDescent="0.55000000000000004">
      <c r="A2061" s="79"/>
    </row>
    <row r="2062" spans="1:1" x14ac:dyDescent="0.55000000000000004">
      <c r="A2062" s="79"/>
    </row>
    <row r="2063" spans="1:1" x14ac:dyDescent="0.55000000000000004">
      <c r="A2063" s="79"/>
    </row>
    <row r="2064" spans="1:1" x14ac:dyDescent="0.55000000000000004">
      <c r="A2064" s="79"/>
    </row>
    <row r="2065" spans="1:1" x14ac:dyDescent="0.55000000000000004">
      <c r="A2065" s="79"/>
    </row>
    <row r="2066" spans="1:1" x14ac:dyDescent="0.55000000000000004">
      <c r="A2066" s="79"/>
    </row>
    <row r="2067" spans="1:1" x14ac:dyDescent="0.55000000000000004">
      <c r="A2067" s="79"/>
    </row>
    <row r="2068" spans="1:1" x14ac:dyDescent="0.55000000000000004">
      <c r="A2068" s="79"/>
    </row>
    <row r="2069" spans="1:1" x14ac:dyDescent="0.55000000000000004">
      <c r="A2069" s="79"/>
    </row>
    <row r="2070" spans="1:1" x14ac:dyDescent="0.55000000000000004">
      <c r="A2070" s="79"/>
    </row>
    <row r="2071" spans="1:1" x14ac:dyDescent="0.55000000000000004">
      <c r="A2071" s="79"/>
    </row>
    <row r="2072" spans="1:1" x14ac:dyDescent="0.55000000000000004">
      <c r="A2072" s="79"/>
    </row>
    <row r="2073" spans="1:1" x14ac:dyDescent="0.55000000000000004">
      <c r="A2073" s="79"/>
    </row>
    <row r="2074" spans="1:1" x14ac:dyDescent="0.55000000000000004">
      <c r="A2074" s="79"/>
    </row>
    <row r="2075" spans="1:1" x14ac:dyDescent="0.55000000000000004">
      <c r="A2075" s="79"/>
    </row>
    <row r="2076" spans="1:1" x14ac:dyDescent="0.55000000000000004">
      <c r="A2076" s="79"/>
    </row>
    <row r="2077" spans="1:1" x14ac:dyDescent="0.55000000000000004">
      <c r="A2077" s="79"/>
    </row>
    <row r="2078" spans="1:1" x14ac:dyDescent="0.55000000000000004">
      <c r="A2078" s="79"/>
    </row>
    <row r="2079" spans="1:1" x14ac:dyDescent="0.55000000000000004">
      <c r="A2079" s="79"/>
    </row>
    <row r="2080" spans="1:1" x14ac:dyDescent="0.55000000000000004">
      <c r="A2080" s="79"/>
    </row>
    <row r="2081" spans="1:1" x14ac:dyDescent="0.55000000000000004">
      <c r="A2081" s="79"/>
    </row>
    <row r="2082" spans="1:1" x14ac:dyDescent="0.55000000000000004">
      <c r="A2082" s="79"/>
    </row>
    <row r="2083" spans="1:1" x14ac:dyDescent="0.55000000000000004">
      <c r="A2083" s="79"/>
    </row>
    <row r="2084" spans="1:1" x14ac:dyDescent="0.55000000000000004">
      <c r="A2084" s="79"/>
    </row>
    <row r="2085" spans="1:1" x14ac:dyDescent="0.55000000000000004">
      <c r="A2085" s="79"/>
    </row>
    <row r="2086" spans="1:1" x14ac:dyDescent="0.55000000000000004">
      <c r="A2086" s="79"/>
    </row>
    <row r="2087" spans="1:1" x14ac:dyDescent="0.55000000000000004">
      <c r="A2087" s="79"/>
    </row>
    <row r="2088" spans="1:1" x14ac:dyDescent="0.55000000000000004">
      <c r="A2088" s="79"/>
    </row>
    <row r="2089" spans="1:1" x14ac:dyDescent="0.55000000000000004">
      <c r="A2089" s="79"/>
    </row>
    <row r="2090" spans="1:1" x14ac:dyDescent="0.55000000000000004">
      <c r="A2090" s="79"/>
    </row>
    <row r="2091" spans="1:1" x14ac:dyDescent="0.55000000000000004">
      <c r="A2091" s="79"/>
    </row>
    <row r="2092" spans="1:1" x14ac:dyDescent="0.55000000000000004">
      <c r="A2092" s="79"/>
    </row>
    <row r="2093" spans="1:1" x14ac:dyDescent="0.55000000000000004">
      <c r="A2093" s="79"/>
    </row>
    <row r="2094" spans="1:1" x14ac:dyDescent="0.55000000000000004">
      <c r="A2094" s="79"/>
    </row>
    <row r="2095" spans="1:1" x14ac:dyDescent="0.55000000000000004">
      <c r="A2095" s="79"/>
    </row>
    <row r="2096" spans="1:1" x14ac:dyDescent="0.55000000000000004">
      <c r="A2096" s="79"/>
    </row>
    <row r="2097" spans="1:1" x14ac:dyDescent="0.55000000000000004">
      <c r="A2097" s="79"/>
    </row>
    <row r="2098" spans="1:1" x14ac:dyDescent="0.55000000000000004">
      <c r="A2098" s="79"/>
    </row>
    <row r="2099" spans="1:1" x14ac:dyDescent="0.55000000000000004">
      <c r="A2099" s="79"/>
    </row>
    <row r="2100" spans="1:1" x14ac:dyDescent="0.55000000000000004">
      <c r="A2100" s="79"/>
    </row>
    <row r="2101" spans="1:1" x14ac:dyDescent="0.55000000000000004">
      <c r="A2101" s="79"/>
    </row>
    <row r="2102" spans="1:1" x14ac:dyDescent="0.55000000000000004">
      <c r="A2102" s="79"/>
    </row>
    <row r="2103" spans="1:1" x14ac:dyDescent="0.55000000000000004">
      <c r="A2103" s="79"/>
    </row>
    <row r="2104" spans="1:1" x14ac:dyDescent="0.55000000000000004">
      <c r="A2104" s="79"/>
    </row>
    <row r="2105" spans="1:1" x14ac:dyDescent="0.55000000000000004">
      <c r="A2105" s="79"/>
    </row>
    <row r="2106" spans="1:1" x14ac:dyDescent="0.55000000000000004">
      <c r="A2106" s="79"/>
    </row>
    <row r="2107" spans="1:1" x14ac:dyDescent="0.55000000000000004">
      <c r="A2107" s="79"/>
    </row>
    <row r="2108" spans="1:1" x14ac:dyDescent="0.55000000000000004">
      <c r="A2108" s="79"/>
    </row>
    <row r="2109" spans="1:1" x14ac:dyDescent="0.55000000000000004">
      <c r="A2109" s="79"/>
    </row>
    <row r="2110" spans="1:1" x14ac:dyDescent="0.55000000000000004">
      <c r="A2110" s="79"/>
    </row>
    <row r="2111" spans="1:1" x14ac:dyDescent="0.55000000000000004">
      <c r="A2111" s="79"/>
    </row>
    <row r="2112" spans="1:1" x14ac:dyDescent="0.55000000000000004">
      <c r="A2112" s="79"/>
    </row>
    <row r="2113" spans="1:1" x14ac:dyDescent="0.55000000000000004">
      <c r="A2113" s="79"/>
    </row>
    <row r="2114" spans="1:1" x14ac:dyDescent="0.55000000000000004">
      <c r="A2114" s="79"/>
    </row>
    <row r="2115" spans="1:1" x14ac:dyDescent="0.55000000000000004">
      <c r="A2115" s="79"/>
    </row>
    <row r="2116" spans="1:1" x14ac:dyDescent="0.55000000000000004">
      <c r="A2116" s="79"/>
    </row>
    <row r="2117" spans="1:1" x14ac:dyDescent="0.55000000000000004">
      <c r="A2117" s="79"/>
    </row>
    <row r="2118" spans="1:1" x14ac:dyDescent="0.55000000000000004">
      <c r="A2118" s="79"/>
    </row>
    <row r="2119" spans="1:1" x14ac:dyDescent="0.55000000000000004">
      <c r="A2119" s="79"/>
    </row>
    <row r="2120" spans="1:1" x14ac:dyDescent="0.55000000000000004">
      <c r="A2120" s="79"/>
    </row>
    <row r="2121" spans="1:1" x14ac:dyDescent="0.55000000000000004">
      <c r="A2121" s="79"/>
    </row>
    <row r="2122" spans="1:1" x14ac:dyDescent="0.55000000000000004">
      <c r="A2122" s="79"/>
    </row>
    <row r="2123" spans="1:1" x14ac:dyDescent="0.55000000000000004">
      <c r="A2123" s="79"/>
    </row>
    <row r="2124" spans="1:1" x14ac:dyDescent="0.55000000000000004">
      <c r="A2124" s="79"/>
    </row>
    <row r="2125" spans="1:1" x14ac:dyDescent="0.55000000000000004">
      <c r="A2125" s="79"/>
    </row>
    <row r="2126" spans="1:1" x14ac:dyDescent="0.55000000000000004">
      <c r="A2126" s="79"/>
    </row>
    <row r="2127" spans="1:1" x14ac:dyDescent="0.55000000000000004">
      <c r="A2127" s="79"/>
    </row>
    <row r="2128" spans="1:1" x14ac:dyDescent="0.55000000000000004">
      <c r="A2128" s="79"/>
    </row>
    <row r="2129" spans="1:1" x14ac:dyDescent="0.55000000000000004">
      <c r="A2129" s="79"/>
    </row>
    <row r="2130" spans="1:1" x14ac:dyDescent="0.55000000000000004">
      <c r="A2130" s="79"/>
    </row>
    <row r="2131" spans="1:1" x14ac:dyDescent="0.55000000000000004">
      <c r="A2131" s="79"/>
    </row>
    <row r="2132" spans="1:1" x14ac:dyDescent="0.55000000000000004">
      <c r="A2132" s="79"/>
    </row>
    <row r="2133" spans="1:1" x14ac:dyDescent="0.55000000000000004">
      <c r="A2133" s="79"/>
    </row>
    <row r="2134" spans="1:1" x14ac:dyDescent="0.55000000000000004">
      <c r="A2134" s="79"/>
    </row>
    <row r="2135" spans="1:1" x14ac:dyDescent="0.55000000000000004">
      <c r="A2135" s="79"/>
    </row>
    <row r="2136" spans="1:1" x14ac:dyDescent="0.55000000000000004">
      <c r="A2136" s="79"/>
    </row>
    <row r="2137" spans="1:1" x14ac:dyDescent="0.55000000000000004">
      <c r="A2137" s="79"/>
    </row>
    <row r="2138" spans="1:1" x14ac:dyDescent="0.55000000000000004">
      <c r="A2138" s="79"/>
    </row>
    <row r="2139" spans="1:1" x14ac:dyDescent="0.55000000000000004">
      <c r="A2139" s="79"/>
    </row>
    <row r="2140" spans="1:1" x14ac:dyDescent="0.55000000000000004">
      <c r="A2140" s="79"/>
    </row>
    <row r="2141" spans="1:1" x14ac:dyDescent="0.55000000000000004">
      <c r="A2141" s="79"/>
    </row>
    <row r="2142" spans="1:1" x14ac:dyDescent="0.55000000000000004">
      <c r="A2142" s="79"/>
    </row>
    <row r="2143" spans="1:1" x14ac:dyDescent="0.55000000000000004">
      <c r="A2143" s="79"/>
    </row>
    <row r="2144" spans="1:1" x14ac:dyDescent="0.55000000000000004">
      <c r="A2144" s="79"/>
    </row>
    <row r="2145" spans="1:1" x14ac:dyDescent="0.55000000000000004">
      <c r="A2145" s="79"/>
    </row>
    <row r="2146" spans="1:1" x14ac:dyDescent="0.55000000000000004">
      <c r="A2146" s="79"/>
    </row>
    <row r="2147" spans="1:1" x14ac:dyDescent="0.55000000000000004">
      <c r="A2147" s="79"/>
    </row>
    <row r="2148" spans="1:1" x14ac:dyDescent="0.55000000000000004">
      <c r="A2148" s="79"/>
    </row>
    <row r="2149" spans="1:1" x14ac:dyDescent="0.55000000000000004">
      <c r="A2149" s="79"/>
    </row>
    <row r="2150" spans="1:1" x14ac:dyDescent="0.55000000000000004">
      <c r="A2150" s="79"/>
    </row>
    <row r="2151" spans="1:1" x14ac:dyDescent="0.55000000000000004">
      <c r="A2151" s="79"/>
    </row>
    <row r="2152" spans="1:1" x14ac:dyDescent="0.55000000000000004">
      <c r="A2152" s="79"/>
    </row>
    <row r="2153" spans="1:1" x14ac:dyDescent="0.55000000000000004">
      <c r="A2153" s="79"/>
    </row>
    <row r="2154" spans="1:1" x14ac:dyDescent="0.55000000000000004">
      <c r="A2154" s="79"/>
    </row>
    <row r="2155" spans="1:1" x14ac:dyDescent="0.55000000000000004">
      <c r="A2155" s="79"/>
    </row>
    <row r="2156" spans="1:1" x14ac:dyDescent="0.55000000000000004">
      <c r="A2156" s="79"/>
    </row>
    <row r="2157" spans="1:1" x14ac:dyDescent="0.55000000000000004">
      <c r="A2157" s="79"/>
    </row>
    <row r="2158" spans="1:1" x14ac:dyDescent="0.55000000000000004">
      <c r="A2158" s="79"/>
    </row>
    <row r="2159" spans="1:1" x14ac:dyDescent="0.55000000000000004">
      <c r="A2159" s="79"/>
    </row>
    <row r="2160" spans="1:1" x14ac:dyDescent="0.55000000000000004">
      <c r="A2160" s="79"/>
    </row>
    <row r="2161" spans="1:1" x14ac:dyDescent="0.55000000000000004">
      <c r="A2161" s="79"/>
    </row>
    <row r="2162" spans="1:1" x14ac:dyDescent="0.55000000000000004">
      <c r="A2162" s="79"/>
    </row>
    <row r="2163" spans="1:1" x14ac:dyDescent="0.55000000000000004">
      <c r="A2163" s="79"/>
    </row>
    <row r="2164" spans="1:1" x14ac:dyDescent="0.55000000000000004">
      <c r="A2164" s="79"/>
    </row>
    <row r="2165" spans="1:1" x14ac:dyDescent="0.55000000000000004">
      <c r="A2165" s="79"/>
    </row>
    <row r="2166" spans="1:1" x14ac:dyDescent="0.55000000000000004">
      <c r="A2166" s="79"/>
    </row>
    <row r="2167" spans="1:1" x14ac:dyDescent="0.55000000000000004">
      <c r="A2167" s="79"/>
    </row>
    <row r="2168" spans="1:1" x14ac:dyDescent="0.55000000000000004">
      <c r="A2168" s="79"/>
    </row>
    <row r="2169" spans="1:1" x14ac:dyDescent="0.55000000000000004">
      <c r="A2169" s="79"/>
    </row>
    <row r="2170" spans="1:1" x14ac:dyDescent="0.55000000000000004">
      <c r="A2170" s="79"/>
    </row>
    <row r="2171" spans="1:1" x14ac:dyDescent="0.55000000000000004">
      <c r="A2171" s="79"/>
    </row>
    <row r="2172" spans="1:1" x14ac:dyDescent="0.55000000000000004">
      <c r="A2172" s="79"/>
    </row>
    <row r="2173" spans="1:1" x14ac:dyDescent="0.55000000000000004">
      <c r="A2173" s="79"/>
    </row>
    <row r="2174" spans="1:1" x14ac:dyDescent="0.55000000000000004">
      <c r="A2174" s="79"/>
    </row>
    <row r="2175" spans="1:1" x14ac:dyDescent="0.55000000000000004">
      <c r="A2175" s="79"/>
    </row>
    <row r="2176" spans="1:1" x14ac:dyDescent="0.55000000000000004">
      <c r="A2176" s="79"/>
    </row>
    <row r="2177" spans="1:1" x14ac:dyDescent="0.55000000000000004">
      <c r="A2177" s="79"/>
    </row>
    <row r="2178" spans="1:1" x14ac:dyDescent="0.55000000000000004">
      <c r="A2178" s="79"/>
    </row>
    <row r="2179" spans="1:1" x14ac:dyDescent="0.55000000000000004">
      <c r="A2179" s="79"/>
    </row>
    <row r="2180" spans="1:1" x14ac:dyDescent="0.55000000000000004">
      <c r="A2180" s="79"/>
    </row>
    <row r="2181" spans="1:1" x14ac:dyDescent="0.55000000000000004">
      <c r="A2181" s="79"/>
    </row>
    <row r="2182" spans="1:1" x14ac:dyDescent="0.55000000000000004">
      <c r="A2182" s="79"/>
    </row>
    <row r="2183" spans="1:1" x14ac:dyDescent="0.55000000000000004">
      <c r="A2183" s="79"/>
    </row>
    <row r="2184" spans="1:1" x14ac:dyDescent="0.55000000000000004">
      <c r="A2184" s="79"/>
    </row>
    <row r="2185" spans="1:1" x14ac:dyDescent="0.55000000000000004">
      <c r="A2185" s="79"/>
    </row>
    <row r="2186" spans="1:1" x14ac:dyDescent="0.55000000000000004">
      <c r="A2186" s="79"/>
    </row>
    <row r="2187" spans="1:1" x14ac:dyDescent="0.55000000000000004">
      <c r="A2187" s="79"/>
    </row>
    <row r="2188" spans="1:1" x14ac:dyDescent="0.55000000000000004">
      <c r="A2188" s="79"/>
    </row>
    <row r="2189" spans="1:1" x14ac:dyDescent="0.55000000000000004">
      <c r="A2189" s="79"/>
    </row>
    <row r="2190" spans="1:1" x14ac:dyDescent="0.55000000000000004">
      <c r="A2190" s="79"/>
    </row>
    <row r="2191" spans="1:1" x14ac:dyDescent="0.55000000000000004">
      <c r="A2191" s="79"/>
    </row>
    <row r="2192" spans="1:1" x14ac:dyDescent="0.55000000000000004">
      <c r="A2192" s="79"/>
    </row>
    <row r="2193" spans="1:1" x14ac:dyDescent="0.55000000000000004">
      <c r="A2193" s="79"/>
    </row>
    <row r="2194" spans="1:1" x14ac:dyDescent="0.55000000000000004">
      <c r="A2194" s="79"/>
    </row>
    <row r="2195" spans="1:1" x14ac:dyDescent="0.55000000000000004">
      <c r="A2195" s="79"/>
    </row>
    <row r="2196" spans="1:1" x14ac:dyDescent="0.55000000000000004">
      <c r="A2196" s="79"/>
    </row>
    <row r="2197" spans="1:1" x14ac:dyDescent="0.55000000000000004">
      <c r="A2197" s="79"/>
    </row>
    <row r="2198" spans="1:1" x14ac:dyDescent="0.55000000000000004">
      <c r="A2198" s="79"/>
    </row>
    <row r="2199" spans="1:1" x14ac:dyDescent="0.55000000000000004">
      <c r="A2199" s="79"/>
    </row>
    <row r="2200" spans="1:1" x14ac:dyDescent="0.55000000000000004">
      <c r="A2200" s="79"/>
    </row>
    <row r="2201" spans="1:1" x14ac:dyDescent="0.55000000000000004">
      <c r="A2201" s="79"/>
    </row>
    <row r="2202" spans="1:1" x14ac:dyDescent="0.55000000000000004">
      <c r="A2202" s="79"/>
    </row>
    <row r="2203" spans="1:1" x14ac:dyDescent="0.55000000000000004">
      <c r="A2203" s="79"/>
    </row>
    <row r="2204" spans="1:1" x14ac:dyDescent="0.55000000000000004">
      <c r="A2204" s="79"/>
    </row>
    <row r="2205" spans="1:1" x14ac:dyDescent="0.55000000000000004">
      <c r="A2205" s="79"/>
    </row>
    <row r="2206" spans="1:1" x14ac:dyDescent="0.55000000000000004">
      <c r="A2206" s="79"/>
    </row>
    <row r="2207" spans="1:1" x14ac:dyDescent="0.55000000000000004">
      <c r="A2207" s="79"/>
    </row>
    <row r="2208" spans="1:1" x14ac:dyDescent="0.55000000000000004">
      <c r="A2208" s="79"/>
    </row>
    <row r="2209" spans="1:1" x14ac:dyDescent="0.55000000000000004">
      <c r="A2209" s="79"/>
    </row>
    <row r="2210" spans="1:1" x14ac:dyDescent="0.55000000000000004">
      <c r="A2210" s="79"/>
    </row>
    <row r="2211" spans="1:1" x14ac:dyDescent="0.55000000000000004">
      <c r="A2211" s="79"/>
    </row>
    <row r="2212" spans="1:1" x14ac:dyDescent="0.55000000000000004">
      <c r="A2212" s="79"/>
    </row>
    <row r="2213" spans="1:1" x14ac:dyDescent="0.55000000000000004">
      <c r="A2213" s="79"/>
    </row>
    <row r="2214" spans="1:1" x14ac:dyDescent="0.55000000000000004">
      <c r="A2214" s="79"/>
    </row>
    <row r="2215" spans="1:1" x14ac:dyDescent="0.55000000000000004">
      <c r="A2215" s="79"/>
    </row>
    <row r="2216" spans="1:1" x14ac:dyDescent="0.55000000000000004">
      <c r="A2216" s="79"/>
    </row>
    <row r="2217" spans="1:1" x14ac:dyDescent="0.55000000000000004">
      <c r="A2217" s="79"/>
    </row>
    <row r="2218" spans="1:1" x14ac:dyDescent="0.55000000000000004">
      <c r="A2218" s="79"/>
    </row>
    <row r="2219" spans="1:1" x14ac:dyDescent="0.55000000000000004">
      <c r="A2219" s="79"/>
    </row>
    <row r="2220" spans="1:1" x14ac:dyDescent="0.55000000000000004">
      <c r="A2220" s="79"/>
    </row>
    <row r="2221" spans="1:1" x14ac:dyDescent="0.55000000000000004">
      <c r="A2221" s="79"/>
    </row>
    <row r="2222" spans="1:1" x14ac:dyDescent="0.55000000000000004">
      <c r="A2222" s="79"/>
    </row>
    <row r="2223" spans="1:1" x14ac:dyDescent="0.55000000000000004">
      <c r="A2223" s="79"/>
    </row>
    <row r="2224" spans="1:1" x14ac:dyDescent="0.55000000000000004">
      <c r="A2224" s="79"/>
    </row>
    <row r="2225" spans="1:1" x14ac:dyDescent="0.55000000000000004">
      <c r="A2225" s="79"/>
    </row>
    <row r="2226" spans="1:1" x14ac:dyDescent="0.55000000000000004">
      <c r="A2226" s="79"/>
    </row>
    <row r="2227" spans="1:1" x14ac:dyDescent="0.55000000000000004">
      <c r="A2227" s="79"/>
    </row>
    <row r="2228" spans="1:1" x14ac:dyDescent="0.55000000000000004">
      <c r="A2228" s="79"/>
    </row>
    <row r="2229" spans="1:1" x14ac:dyDescent="0.55000000000000004">
      <c r="A2229" s="79"/>
    </row>
    <row r="2230" spans="1:1" x14ac:dyDescent="0.55000000000000004">
      <c r="A2230" s="79"/>
    </row>
    <row r="2231" spans="1:1" x14ac:dyDescent="0.55000000000000004">
      <c r="A2231" s="79"/>
    </row>
    <row r="2232" spans="1:1" x14ac:dyDescent="0.55000000000000004">
      <c r="A2232" s="79"/>
    </row>
    <row r="2233" spans="1:1" x14ac:dyDescent="0.55000000000000004">
      <c r="A2233" s="79"/>
    </row>
    <row r="2234" spans="1:1" x14ac:dyDescent="0.55000000000000004">
      <c r="A2234" s="79"/>
    </row>
    <row r="2235" spans="1:1" x14ac:dyDescent="0.55000000000000004">
      <c r="A2235" s="79"/>
    </row>
    <row r="2236" spans="1:1" x14ac:dyDescent="0.55000000000000004">
      <c r="A2236" s="79"/>
    </row>
    <row r="2237" spans="1:1" x14ac:dyDescent="0.55000000000000004">
      <c r="A2237" s="79"/>
    </row>
    <row r="2238" spans="1:1" x14ac:dyDescent="0.55000000000000004">
      <c r="A2238" s="79"/>
    </row>
    <row r="2239" spans="1:1" x14ac:dyDescent="0.55000000000000004">
      <c r="A2239" s="79"/>
    </row>
    <row r="2240" spans="1:1" x14ac:dyDescent="0.55000000000000004">
      <c r="A2240" s="79"/>
    </row>
    <row r="2241" spans="1:1" x14ac:dyDescent="0.55000000000000004">
      <c r="A2241" s="79"/>
    </row>
    <row r="2242" spans="1:1" x14ac:dyDescent="0.55000000000000004">
      <c r="A2242" s="79"/>
    </row>
    <row r="2243" spans="1:1" x14ac:dyDescent="0.55000000000000004">
      <c r="A2243" s="79"/>
    </row>
    <row r="2244" spans="1:1" x14ac:dyDescent="0.55000000000000004">
      <c r="A2244" s="79"/>
    </row>
    <row r="2245" spans="1:1" x14ac:dyDescent="0.55000000000000004">
      <c r="A2245" s="79"/>
    </row>
    <row r="2246" spans="1:1" x14ac:dyDescent="0.55000000000000004">
      <c r="A2246" s="79"/>
    </row>
    <row r="2247" spans="1:1" x14ac:dyDescent="0.55000000000000004">
      <c r="A2247" s="79"/>
    </row>
    <row r="2248" spans="1:1" x14ac:dyDescent="0.55000000000000004">
      <c r="A2248" s="79"/>
    </row>
    <row r="2249" spans="1:1" x14ac:dyDescent="0.55000000000000004">
      <c r="A2249" s="79"/>
    </row>
    <row r="2250" spans="1:1" x14ac:dyDescent="0.55000000000000004">
      <c r="A2250" s="79"/>
    </row>
    <row r="2251" spans="1:1" x14ac:dyDescent="0.55000000000000004">
      <c r="A2251" s="79"/>
    </row>
    <row r="2252" spans="1:1" x14ac:dyDescent="0.55000000000000004">
      <c r="A2252" s="79"/>
    </row>
    <row r="2253" spans="1:1" x14ac:dyDescent="0.55000000000000004">
      <c r="A2253" s="79"/>
    </row>
    <row r="2254" spans="1:1" x14ac:dyDescent="0.55000000000000004">
      <c r="A2254" s="79"/>
    </row>
    <row r="2255" spans="1:1" x14ac:dyDescent="0.55000000000000004">
      <c r="A2255" s="79"/>
    </row>
    <row r="2256" spans="1:1" x14ac:dyDescent="0.55000000000000004">
      <c r="A2256" s="79"/>
    </row>
    <row r="2257" spans="1:1" x14ac:dyDescent="0.55000000000000004">
      <c r="A2257" s="79"/>
    </row>
    <row r="2258" spans="1:1" x14ac:dyDescent="0.55000000000000004">
      <c r="A2258" s="79"/>
    </row>
    <row r="2259" spans="1:1" x14ac:dyDescent="0.55000000000000004">
      <c r="A2259" s="79"/>
    </row>
    <row r="2260" spans="1:1" x14ac:dyDescent="0.55000000000000004">
      <c r="A2260" s="79"/>
    </row>
    <row r="2261" spans="1:1" x14ac:dyDescent="0.55000000000000004">
      <c r="A2261" s="79"/>
    </row>
    <row r="2262" spans="1:1" x14ac:dyDescent="0.55000000000000004">
      <c r="A2262" s="79"/>
    </row>
    <row r="2263" spans="1:1" x14ac:dyDescent="0.55000000000000004">
      <c r="A2263" s="79"/>
    </row>
    <row r="2264" spans="1:1" x14ac:dyDescent="0.55000000000000004">
      <c r="A2264" s="79"/>
    </row>
    <row r="2265" spans="1:1" x14ac:dyDescent="0.55000000000000004">
      <c r="A2265" s="79"/>
    </row>
    <row r="2266" spans="1:1" x14ac:dyDescent="0.55000000000000004">
      <c r="A2266" s="79"/>
    </row>
    <row r="2267" spans="1:1" x14ac:dyDescent="0.55000000000000004">
      <c r="A2267" s="79"/>
    </row>
    <row r="2268" spans="1:1" x14ac:dyDescent="0.55000000000000004">
      <c r="A2268" s="79"/>
    </row>
    <row r="2269" spans="1:1" x14ac:dyDescent="0.55000000000000004">
      <c r="A2269" s="79"/>
    </row>
    <row r="2270" spans="1:1" x14ac:dyDescent="0.55000000000000004">
      <c r="A2270" s="79"/>
    </row>
    <row r="2271" spans="1:1" x14ac:dyDescent="0.55000000000000004">
      <c r="A2271" s="79"/>
    </row>
    <row r="2272" spans="1:1" x14ac:dyDescent="0.55000000000000004">
      <c r="A2272" s="79"/>
    </row>
    <row r="2273" spans="1:1" x14ac:dyDescent="0.55000000000000004">
      <c r="A2273" s="79"/>
    </row>
    <row r="2274" spans="1:1" x14ac:dyDescent="0.55000000000000004">
      <c r="A2274" s="79"/>
    </row>
    <row r="2275" spans="1:1" x14ac:dyDescent="0.55000000000000004">
      <c r="A2275" s="79"/>
    </row>
    <row r="2276" spans="1:1" x14ac:dyDescent="0.55000000000000004">
      <c r="A2276" s="79"/>
    </row>
    <row r="2277" spans="1:1" x14ac:dyDescent="0.55000000000000004">
      <c r="A2277" s="79"/>
    </row>
    <row r="2278" spans="1:1" x14ac:dyDescent="0.55000000000000004">
      <c r="A2278" s="79"/>
    </row>
    <row r="2279" spans="1:1" x14ac:dyDescent="0.55000000000000004">
      <c r="A2279" s="79"/>
    </row>
    <row r="2280" spans="1:1" x14ac:dyDescent="0.55000000000000004">
      <c r="A2280" s="79"/>
    </row>
    <row r="2281" spans="1:1" x14ac:dyDescent="0.55000000000000004">
      <c r="A2281" s="79"/>
    </row>
    <row r="2282" spans="1:1" x14ac:dyDescent="0.55000000000000004">
      <c r="A2282" s="79"/>
    </row>
    <row r="2283" spans="1:1" x14ac:dyDescent="0.55000000000000004">
      <c r="A2283" s="79"/>
    </row>
    <row r="2284" spans="1:1" x14ac:dyDescent="0.55000000000000004">
      <c r="A2284" s="79"/>
    </row>
    <row r="2285" spans="1:1" x14ac:dyDescent="0.55000000000000004">
      <c r="A2285" s="79"/>
    </row>
    <row r="2286" spans="1:1" x14ac:dyDescent="0.55000000000000004">
      <c r="A2286" s="79"/>
    </row>
    <row r="2287" spans="1:1" x14ac:dyDescent="0.55000000000000004">
      <c r="A2287" s="79"/>
    </row>
    <row r="2288" spans="1:1" x14ac:dyDescent="0.55000000000000004">
      <c r="A2288" s="79"/>
    </row>
    <row r="2289" spans="1:1" x14ac:dyDescent="0.55000000000000004">
      <c r="A2289" s="79"/>
    </row>
    <row r="2290" spans="1:1" x14ac:dyDescent="0.55000000000000004">
      <c r="A2290" s="79"/>
    </row>
    <row r="2291" spans="1:1" x14ac:dyDescent="0.55000000000000004">
      <c r="A2291" s="79"/>
    </row>
    <row r="2292" spans="1:1" x14ac:dyDescent="0.55000000000000004">
      <c r="A2292" s="79"/>
    </row>
    <row r="2293" spans="1:1" x14ac:dyDescent="0.55000000000000004">
      <c r="A2293" s="79"/>
    </row>
    <row r="2294" spans="1:1" x14ac:dyDescent="0.55000000000000004">
      <c r="A2294" s="79"/>
    </row>
    <row r="2295" spans="1:1" x14ac:dyDescent="0.55000000000000004">
      <c r="A2295" s="79"/>
    </row>
    <row r="2296" spans="1:1" x14ac:dyDescent="0.55000000000000004">
      <c r="A2296" s="79"/>
    </row>
    <row r="2297" spans="1:1" x14ac:dyDescent="0.55000000000000004">
      <c r="A2297" s="79"/>
    </row>
    <row r="2298" spans="1:1" x14ac:dyDescent="0.55000000000000004">
      <c r="A2298" s="79"/>
    </row>
    <row r="2299" spans="1:1" x14ac:dyDescent="0.55000000000000004">
      <c r="A2299" s="79"/>
    </row>
    <row r="2300" spans="1:1" x14ac:dyDescent="0.55000000000000004">
      <c r="A2300" s="79"/>
    </row>
    <row r="2301" spans="1:1" x14ac:dyDescent="0.55000000000000004">
      <c r="A2301" s="79"/>
    </row>
    <row r="2302" spans="1:1" x14ac:dyDescent="0.55000000000000004">
      <c r="A2302" s="79"/>
    </row>
    <row r="2303" spans="1:1" x14ac:dyDescent="0.55000000000000004">
      <c r="A2303" s="79"/>
    </row>
    <row r="2304" spans="1:1" x14ac:dyDescent="0.55000000000000004">
      <c r="A2304" s="79"/>
    </row>
    <row r="2305" spans="1:1" x14ac:dyDescent="0.55000000000000004">
      <c r="A2305" s="79"/>
    </row>
    <row r="2306" spans="1:1" x14ac:dyDescent="0.55000000000000004">
      <c r="A2306" s="79"/>
    </row>
    <row r="2307" spans="1:1" x14ac:dyDescent="0.55000000000000004">
      <c r="A2307" s="79"/>
    </row>
    <row r="2308" spans="1:1" x14ac:dyDescent="0.55000000000000004">
      <c r="A2308" s="79"/>
    </row>
    <row r="2309" spans="1:1" x14ac:dyDescent="0.55000000000000004">
      <c r="A2309" s="79"/>
    </row>
    <row r="2310" spans="1:1" x14ac:dyDescent="0.55000000000000004">
      <c r="A2310" s="79"/>
    </row>
    <row r="2311" spans="1:1" x14ac:dyDescent="0.55000000000000004">
      <c r="A2311" s="79"/>
    </row>
    <row r="2312" spans="1:1" x14ac:dyDescent="0.55000000000000004">
      <c r="A2312" s="79"/>
    </row>
    <row r="2313" spans="1:1" x14ac:dyDescent="0.55000000000000004">
      <c r="A2313" s="79"/>
    </row>
    <row r="2314" spans="1:1" x14ac:dyDescent="0.55000000000000004">
      <c r="A2314" s="79"/>
    </row>
    <row r="2315" spans="1:1" x14ac:dyDescent="0.55000000000000004">
      <c r="A2315" s="79"/>
    </row>
    <row r="2316" spans="1:1" x14ac:dyDescent="0.55000000000000004">
      <c r="A2316" s="79"/>
    </row>
    <row r="2317" spans="1:1" x14ac:dyDescent="0.55000000000000004">
      <c r="A2317" s="79"/>
    </row>
    <row r="2318" spans="1:1" x14ac:dyDescent="0.55000000000000004">
      <c r="A2318" s="79"/>
    </row>
    <row r="2319" spans="1:1" x14ac:dyDescent="0.55000000000000004">
      <c r="A2319" s="79"/>
    </row>
    <row r="2320" spans="1:1" x14ac:dyDescent="0.55000000000000004">
      <c r="A2320" s="79"/>
    </row>
    <row r="2321" spans="1:1" x14ac:dyDescent="0.55000000000000004">
      <c r="A2321" s="79"/>
    </row>
    <row r="2322" spans="1:1" x14ac:dyDescent="0.55000000000000004">
      <c r="A2322" s="79"/>
    </row>
    <row r="2323" spans="1:1" x14ac:dyDescent="0.55000000000000004">
      <c r="A2323" s="79"/>
    </row>
    <row r="2324" spans="1:1" x14ac:dyDescent="0.55000000000000004">
      <c r="A2324" s="79"/>
    </row>
    <row r="2325" spans="1:1" x14ac:dyDescent="0.55000000000000004">
      <c r="A2325" s="79"/>
    </row>
    <row r="2326" spans="1:1" x14ac:dyDescent="0.55000000000000004">
      <c r="A2326" s="79"/>
    </row>
    <row r="2327" spans="1:1" x14ac:dyDescent="0.55000000000000004">
      <c r="A2327" s="79"/>
    </row>
    <row r="2328" spans="1:1" x14ac:dyDescent="0.55000000000000004">
      <c r="A2328" s="79"/>
    </row>
    <row r="2329" spans="1:1" x14ac:dyDescent="0.55000000000000004">
      <c r="A2329" s="79"/>
    </row>
    <row r="2330" spans="1:1" x14ac:dyDescent="0.55000000000000004">
      <c r="A2330" s="79"/>
    </row>
    <row r="2331" spans="1:1" x14ac:dyDescent="0.55000000000000004">
      <c r="A2331" s="79"/>
    </row>
    <row r="2332" spans="1:1" x14ac:dyDescent="0.55000000000000004">
      <c r="A2332" s="79"/>
    </row>
    <row r="2333" spans="1:1" x14ac:dyDescent="0.55000000000000004">
      <c r="A2333" s="79"/>
    </row>
    <row r="2334" spans="1:1" x14ac:dyDescent="0.55000000000000004">
      <c r="A2334" s="79"/>
    </row>
    <row r="2335" spans="1:1" x14ac:dyDescent="0.55000000000000004">
      <c r="A2335" s="79"/>
    </row>
    <row r="2336" spans="1:1" x14ac:dyDescent="0.55000000000000004">
      <c r="A2336" s="79"/>
    </row>
    <row r="2337" spans="1:1" x14ac:dyDescent="0.55000000000000004">
      <c r="A2337" s="79"/>
    </row>
    <row r="2338" spans="1:1" x14ac:dyDescent="0.55000000000000004">
      <c r="A2338" s="79"/>
    </row>
    <row r="2339" spans="1:1" x14ac:dyDescent="0.55000000000000004">
      <c r="A2339" s="79"/>
    </row>
    <row r="2340" spans="1:1" x14ac:dyDescent="0.55000000000000004">
      <c r="A2340" s="79"/>
    </row>
    <row r="2341" spans="1:1" x14ac:dyDescent="0.55000000000000004">
      <c r="A2341" s="79"/>
    </row>
    <row r="2342" spans="1:1" x14ac:dyDescent="0.55000000000000004">
      <c r="A2342" s="79"/>
    </row>
    <row r="2343" spans="1:1" x14ac:dyDescent="0.55000000000000004">
      <c r="A2343" s="79"/>
    </row>
    <row r="2344" spans="1:1" x14ac:dyDescent="0.55000000000000004">
      <c r="A2344" s="79"/>
    </row>
    <row r="2345" spans="1:1" x14ac:dyDescent="0.55000000000000004">
      <c r="A2345" s="79"/>
    </row>
    <row r="2346" spans="1:1" x14ac:dyDescent="0.55000000000000004">
      <c r="A2346" s="79"/>
    </row>
    <row r="2347" spans="1:1" x14ac:dyDescent="0.55000000000000004">
      <c r="A2347" s="79"/>
    </row>
    <row r="2348" spans="1:1" x14ac:dyDescent="0.55000000000000004">
      <c r="A2348" s="79"/>
    </row>
    <row r="2349" spans="1:1" x14ac:dyDescent="0.55000000000000004">
      <c r="A2349" s="79"/>
    </row>
    <row r="2350" spans="1:1" x14ac:dyDescent="0.55000000000000004">
      <c r="A2350" s="79"/>
    </row>
    <row r="2351" spans="1:1" x14ac:dyDescent="0.55000000000000004">
      <c r="A2351" s="79"/>
    </row>
    <row r="2352" spans="1:1" x14ac:dyDescent="0.55000000000000004">
      <c r="A2352" s="79"/>
    </row>
    <row r="2353" spans="1:1" x14ac:dyDescent="0.55000000000000004">
      <c r="A2353" s="79"/>
    </row>
    <row r="2354" spans="1:1" x14ac:dyDescent="0.55000000000000004">
      <c r="A2354" s="79"/>
    </row>
    <row r="2355" spans="1:1" x14ac:dyDescent="0.55000000000000004">
      <c r="A2355" s="79"/>
    </row>
    <row r="2356" spans="1:1" x14ac:dyDescent="0.55000000000000004">
      <c r="A2356" s="79"/>
    </row>
    <row r="2357" spans="1:1" x14ac:dyDescent="0.55000000000000004">
      <c r="A2357" s="79"/>
    </row>
    <row r="2358" spans="1:1" x14ac:dyDescent="0.55000000000000004">
      <c r="A2358" s="79"/>
    </row>
    <row r="2359" spans="1:1" x14ac:dyDescent="0.55000000000000004">
      <c r="A2359" s="79"/>
    </row>
    <row r="2360" spans="1:1" x14ac:dyDescent="0.55000000000000004">
      <c r="A2360" s="79"/>
    </row>
    <row r="2361" spans="1:1" x14ac:dyDescent="0.55000000000000004">
      <c r="A2361" s="79"/>
    </row>
    <row r="2362" spans="1:1" x14ac:dyDescent="0.55000000000000004">
      <c r="A2362" s="79"/>
    </row>
    <row r="2363" spans="1:1" x14ac:dyDescent="0.55000000000000004">
      <c r="A2363" s="79"/>
    </row>
    <row r="2364" spans="1:1" x14ac:dyDescent="0.55000000000000004">
      <c r="A2364" s="79"/>
    </row>
    <row r="2365" spans="1:1" x14ac:dyDescent="0.55000000000000004">
      <c r="A2365" s="79"/>
    </row>
    <row r="2366" spans="1:1" x14ac:dyDescent="0.55000000000000004">
      <c r="A2366" s="79"/>
    </row>
    <row r="2367" spans="1:1" x14ac:dyDescent="0.55000000000000004">
      <c r="A2367" s="79"/>
    </row>
    <row r="2368" spans="1:1" x14ac:dyDescent="0.55000000000000004">
      <c r="A2368" s="79"/>
    </row>
    <row r="2369" spans="1:1" x14ac:dyDescent="0.55000000000000004">
      <c r="A2369" s="79"/>
    </row>
    <row r="2370" spans="1:1" x14ac:dyDescent="0.55000000000000004">
      <c r="A2370" s="79"/>
    </row>
    <row r="2371" spans="1:1" x14ac:dyDescent="0.55000000000000004">
      <c r="A2371" s="79"/>
    </row>
    <row r="2372" spans="1:1" x14ac:dyDescent="0.55000000000000004">
      <c r="A2372" s="79"/>
    </row>
    <row r="2373" spans="1:1" x14ac:dyDescent="0.55000000000000004">
      <c r="A2373" s="79"/>
    </row>
    <row r="2374" spans="1:1" x14ac:dyDescent="0.55000000000000004">
      <c r="A2374" s="79"/>
    </row>
    <row r="2375" spans="1:1" x14ac:dyDescent="0.55000000000000004">
      <c r="A2375" s="79"/>
    </row>
    <row r="2376" spans="1:1" x14ac:dyDescent="0.55000000000000004">
      <c r="A2376" s="79"/>
    </row>
    <row r="2377" spans="1:1" x14ac:dyDescent="0.55000000000000004">
      <c r="A2377" s="79"/>
    </row>
    <row r="2378" spans="1:1" x14ac:dyDescent="0.55000000000000004">
      <c r="A2378" s="79"/>
    </row>
    <row r="2379" spans="1:1" x14ac:dyDescent="0.55000000000000004">
      <c r="A2379" s="79"/>
    </row>
    <row r="2380" spans="1:1" x14ac:dyDescent="0.55000000000000004">
      <c r="A2380" s="79"/>
    </row>
    <row r="2381" spans="1:1" x14ac:dyDescent="0.55000000000000004">
      <c r="A2381" s="79"/>
    </row>
    <row r="2382" spans="1:1" x14ac:dyDescent="0.55000000000000004">
      <c r="A2382" s="79"/>
    </row>
    <row r="2383" spans="1:1" x14ac:dyDescent="0.55000000000000004">
      <c r="A2383" s="79"/>
    </row>
    <row r="2384" spans="1:1" x14ac:dyDescent="0.55000000000000004">
      <c r="A2384" s="79"/>
    </row>
    <row r="2385" spans="1:1" x14ac:dyDescent="0.55000000000000004">
      <c r="A2385" s="79"/>
    </row>
    <row r="2386" spans="1:1" x14ac:dyDescent="0.55000000000000004">
      <c r="A2386" s="79"/>
    </row>
    <row r="2387" spans="1:1" x14ac:dyDescent="0.55000000000000004">
      <c r="A2387" s="79"/>
    </row>
    <row r="2388" spans="1:1" x14ac:dyDescent="0.55000000000000004">
      <c r="A2388" s="79"/>
    </row>
    <row r="2389" spans="1:1" x14ac:dyDescent="0.55000000000000004">
      <c r="A2389" s="79"/>
    </row>
    <row r="2390" spans="1:1" x14ac:dyDescent="0.55000000000000004">
      <c r="A2390" s="79"/>
    </row>
    <row r="2391" spans="1:1" x14ac:dyDescent="0.55000000000000004">
      <c r="A2391" s="79"/>
    </row>
    <row r="2392" spans="1:1" x14ac:dyDescent="0.55000000000000004">
      <c r="A2392" s="79"/>
    </row>
    <row r="2393" spans="1:1" x14ac:dyDescent="0.55000000000000004">
      <c r="A2393" s="79"/>
    </row>
    <row r="2394" spans="1:1" x14ac:dyDescent="0.55000000000000004">
      <c r="A2394" s="79"/>
    </row>
    <row r="2395" spans="1:1" x14ac:dyDescent="0.55000000000000004">
      <c r="A2395" s="79"/>
    </row>
    <row r="2396" spans="1:1" x14ac:dyDescent="0.55000000000000004">
      <c r="A2396" s="79"/>
    </row>
    <row r="2397" spans="1:1" x14ac:dyDescent="0.55000000000000004">
      <c r="A2397" s="79"/>
    </row>
    <row r="2398" spans="1:1" x14ac:dyDescent="0.55000000000000004">
      <c r="A2398" s="79"/>
    </row>
    <row r="2399" spans="1:1" x14ac:dyDescent="0.55000000000000004">
      <c r="A2399" s="79"/>
    </row>
    <row r="2400" spans="1:1" x14ac:dyDescent="0.55000000000000004">
      <c r="A2400" s="79"/>
    </row>
    <row r="2401" spans="1:1" x14ac:dyDescent="0.55000000000000004">
      <c r="A2401" s="79"/>
    </row>
    <row r="2402" spans="1:1" x14ac:dyDescent="0.55000000000000004">
      <c r="A2402" s="79"/>
    </row>
    <row r="2403" spans="1:1" x14ac:dyDescent="0.55000000000000004">
      <c r="A2403" s="79"/>
    </row>
    <row r="2404" spans="1:1" x14ac:dyDescent="0.55000000000000004">
      <c r="A2404" s="79"/>
    </row>
    <row r="2405" spans="1:1" x14ac:dyDescent="0.55000000000000004">
      <c r="A2405" s="79"/>
    </row>
    <row r="2406" spans="1:1" x14ac:dyDescent="0.55000000000000004">
      <c r="A2406" s="79"/>
    </row>
    <row r="2407" spans="1:1" x14ac:dyDescent="0.55000000000000004">
      <c r="A2407" s="79"/>
    </row>
    <row r="2408" spans="1:1" x14ac:dyDescent="0.55000000000000004">
      <c r="A2408" s="79"/>
    </row>
    <row r="2409" spans="1:1" x14ac:dyDescent="0.55000000000000004">
      <c r="A2409" s="79"/>
    </row>
    <row r="2410" spans="1:1" x14ac:dyDescent="0.55000000000000004">
      <c r="A2410" s="79"/>
    </row>
    <row r="2411" spans="1:1" x14ac:dyDescent="0.55000000000000004">
      <c r="A2411" s="79"/>
    </row>
    <row r="2412" spans="1:1" x14ac:dyDescent="0.55000000000000004">
      <c r="A2412" s="79"/>
    </row>
    <row r="2413" spans="1:1" x14ac:dyDescent="0.55000000000000004">
      <c r="A2413" s="79"/>
    </row>
    <row r="2414" spans="1:1" x14ac:dyDescent="0.55000000000000004">
      <c r="A2414" s="79"/>
    </row>
    <row r="2415" spans="1:1" x14ac:dyDescent="0.55000000000000004">
      <c r="A2415" s="79"/>
    </row>
    <row r="2416" spans="1:1" x14ac:dyDescent="0.55000000000000004">
      <c r="A2416" s="79"/>
    </row>
    <row r="2417" spans="1:1" x14ac:dyDescent="0.55000000000000004">
      <c r="A2417" s="79"/>
    </row>
    <row r="2418" spans="1:1" x14ac:dyDescent="0.55000000000000004">
      <c r="A2418" s="79"/>
    </row>
    <row r="2419" spans="1:1" x14ac:dyDescent="0.55000000000000004">
      <c r="A2419" s="79"/>
    </row>
    <row r="2420" spans="1:1" x14ac:dyDescent="0.55000000000000004">
      <c r="A2420" s="79"/>
    </row>
    <row r="2421" spans="1:1" x14ac:dyDescent="0.55000000000000004">
      <c r="A2421" s="79"/>
    </row>
    <row r="2422" spans="1:1" x14ac:dyDescent="0.55000000000000004">
      <c r="A2422" s="79"/>
    </row>
    <row r="2423" spans="1:1" x14ac:dyDescent="0.55000000000000004">
      <c r="A2423" s="79"/>
    </row>
    <row r="2424" spans="1:1" x14ac:dyDescent="0.55000000000000004">
      <c r="A2424" s="79"/>
    </row>
    <row r="2425" spans="1:1" x14ac:dyDescent="0.55000000000000004">
      <c r="A2425" s="79"/>
    </row>
    <row r="2426" spans="1:1" x14ac:dyDescent="0.55000000000000004">
      <c r="A2426" s="79"/>
    </row>
    <row r="2427" spans="1:1" x14ac:dyDescent="0.55000000000000004">
      <c r="A2427" s="79"/>
    </row>
    <row r="2428" spans="1:1" x14ac:dyDescent="0.55000000000000004">
      <c r="A2428" s="79"/>
    </row>
    <row r="2429" spans="1:1" x14ac:dyDescent="0.55000000000000004">
      <c r="A2429" s="79"/>
    </row>
    <row r="2430" spans="1:1" x14ac:dyDescent="0.55000000000000004">
      <c r="A2430" s="79"/>
    </row>
    <row r="2431" spans="1:1" x14ac:dyDescent="0.55000000000000004">
      <c r="A2431" s="79"/>
    </row>
    <row r="2432" spans="1:1" x14ac:dyDescent="0.55000000000000004">
      <c r="A2432" s="79"/>
    </row>
    <row r="2433" spans="1:1" x14ac:dyDescent="0.55000000000000004">
      <c r="A2433" s="79"/>
    </row>
    <row r="2434" spans="1:1" x14ac:dyDescent="0.55000000000000004">
      <c r="A2434" s="79"/>
    </row>
    <row r="2435" spans="1:1" x14ac:dyDescent="0.55000000000000004">
      <c r="A2435" s="79"/>
    </row>
    <row r="2436" spans="1:1" x14ac:dyDescent="0.55000000000000004">
      <c r="A2436" s="79"/>
    </row>
    <row r="2437" spans="1:1" x14ac:dyDescent="0.55000000000000004">
      <c r="A2437" s="79"/>
    </row>
    <row r="2438" spans="1:1" x14ac:dyDescent="0.55000000000000004">
      <c r="A2438" s="79"/>
    </row>
    <row r="2439" spans="1:1" x14ac:dyDescent="0.55000000000000004">
      <c r="A2439" s="79"/>
    </row>
    <row r="2440" spans="1:1" x14ac:dyDescent="0.55000000000000004">
      <c r="A2440" s="79"/>
    </row>
    <row r="2441" spans="1:1" x14ac:dyDescent="0.55000000000000004">
      <c r="A2441" s="79"/>
    </row>
    <row r="2442" spans="1:1" x14ac:dyDescent="0.55000000000000004">
      <c r="A2442" s="79"/>
    </row>
    <row r="2443" spans="1:1" x14ac:dyDescent="0.55000000000000004">
      <c r="A2443" s="79"/>
    </row>
    <row r="2444" spans="1:1" x14ac:dyDescent="0.55000000000000004">
      <c r="A2444" s="79"/>
    </row>
    <row r="2445" spans="1:1" x14ac:dyDescent="0.55000000000000004">
      <c r="A2445" s="79"/>
    </row>
    <row r="2446" spans="1:1" x14ac:dyDescent="0.55000000000000004">
      <c r="A2446" s="79"/>
    </row>
    <row r="2447" spans="1:1" x14ac:dyDescent="0.55000000000000004">
      <c r="A2447" s="79"/>
    </row>
    <row r="2448" spans="1:1" x14ac:dyDescent="0.55000000000000004">
      <c r="A2448" s="79"/>
    </row>
    <row r="2449" spans="1:1" x14ac:dyDescent="0.55000000000000004">
      <c r="A2449" s="79"/>
    </row>
    <row r="2450" spans="1:1" x14ac:dyDescent="0.55000000000000004">
      <c r="A2450" s="79"/>
    </row>
    <row r="2451" spans="1:1" x14ac:dyDescent="0.55000000000000004">
      <c r="A2451" s="79"/>
    </row>
    <row r="2452" spans="1:1" x14ac:dyDescent="0.55000000000000004">
      <c r="A2452" s="79"/>
    </row>
    <row r="2453" spans="1:1" x14ac:dyDescent="0.55000000000000004">
      <c r="A2453" s="79"/>
    </row>
    <row r="2454" spans="1:1" x14ac:dyDescent="0.55000000000000004">
      <c r="A2454" s="79"/>
    </row>
    <row r="2455" spans="1:1" x14ac:dyDescent="0.55000000000000004">
      <c r="A2455" s="79"/>
    </row>
    <row r="2456" spans="1:1" x14ac:dyDescent="0.55000000000000004">
      <c r="A2456" s="79"/>
    </row>
    <row r="2457" spans="1:1" x14ac:dyDescent="0.55000000000000004">
      <c r="A2457" s="79"/>
    </row>
    <row r="2458" spans="1:1" x14ac:dyDescent="0.55000000000000004">
      <c r="A2458" s="79"/>
    </row>
    <row r="2459" spans="1:1" x14ac:dyDescent="0.55000000000000004">
      <c r="A2459" s="79"/>
    </row>
    <row r="2460" spans="1:1" x14ac:dyDescent="0.55000000000000004">
      <c r="A2460" s="79"/>
    </row>
    <row r="2461" spans="1:1" x14ac:dyDescent="0.55000000000000004">
      <c r="A2461" s="79"/>
    </row>
    <row r="2462" spans="1:1" x14ac:dyDescent="0.55000000000000004">
      <c r="A2462" s="79"/>
    </row>
    <row r="2463" spans="1:1" x14ac:dyDescent="0.55000000000000004">
      <c r="A2463" s="79"/>
    </row>
    <row r="2464" spans="1:1" x14ac:dyDescent="0.55000000000000004">
      <c r="A2464" s="79"/>
    </row>
    <row r="2465" spans="1:1" x14ac:dyDescent="0.55000000000000004">
      <c r="A2465" s="79"/>
    </row>
    <row r="2466" spans="1:1" x14ac:dyDescent="0.55000000000000004">
      <c r="A2466" s="79"/>
    </row>
    <row r="2467" spans="1:1" x14ac:dyDescent="0.55000000000000004">
      <c r="A2467" s="79"/>
    </row>
    <row r="2468" spans="1:1" x14ac:dyDescent="0.55000000000000004">
      <c r="A2468" s="79"/>
    </row>
    <row r="2469" spans="1:1" x14ac:dyDescent="0.55000000000000004">
      <c r="A2469" s="79"/>
    </row>
    <row r="2470" spans="1:1" x14ac:dyDescent="0.55000000000000004">
      <c r="A2470" s="79"/>
    </row>
    <row r="2471" spans="1:1" x14ac:dyDescent="0.55000000000000004">
      <c r="A2471" s="79"/>
    </row>
    <row r="2472" spans="1:1" x14ac:dyDescent="0.55000000000000004">
      <c r="A2472" s="79"/>
    </row>
    <row r="2473" spans="1:1" x14ac:dyDescent="0.55000000000000004">
      <c r="A2473" s="79"/>
    </row>
    <row r="2474" spans="1:1" x14ac:dyDescent="0.55000000000000004">
      <c r="A2474" s="79"/>
    </row>
    <row r="2475" spans="1:1" x14ac:dyDescent="0.55000000000000004">
      <c r="A2475" s="79"/>
    </row>
    <row r="2476" spans="1:1" x14ac:dyDescent="0.55000000000000004">
      <c r="A2476" s="79"/>
    </row>
    <row r="2477" spans="1:1" x14ac:dyDescent="0.55000000000000004">
      <c r="A2477" s="79"/>
    </row>
    <row r="2478" spans="1:1" x14ac:dyDescent="0.55000000000000004">
      <c r="A2478" s="79"/>
    </row>
    <row r="2479" spans="1:1" x14ac:dyDescent="0.55000000000000004">
      <c r="A2479" s="79"/>
    </row>
    <row r="2480" spans="1:1" x14ac:dyDescent="0.55000000000000004">
      <c r="A2480" s="79"/>
    </row>
    <row r="2481" spans="1:1" x14ac:dyDescent="0.55000000000000004">
      <c r="A2481" s="79"/>
    </row>
    <row r="2482" spans="1:1" x14ac:dyDescent="0.55000000000000004">
      <c r="A2482" s="79"/>
    </row>
    <row r="2483" spans="1:1" x14ac:dyDescent="0.55000000000000004">
      <c r="A2483" s="79"/>
    </row>
    <row r="2484" spans="1:1" x14ac:dyDescent="0.55000000000000004">
      <c r="A2484" s="79"/>
    </row>
    <row r="2485" spans="1:1" x14ac:dyDescent="0.55000000000000004">
      <c r="A2485" s="79"/>
    </row>
    <row r="2486" spans="1:1" x14ac:dyDescent="0.55000000000000004">
      <c r="A2486" s="79"/>
    </row>
    <row r="2487" spans="1:1" x14ac:dyDescent="0.55000000000000004">
      <c r="A2487" s="79"/>
    </row>
    <row r="2488" spans="1:1" x14ac:dyDescent="0.55000000000000004">
      <c r="A2488" s="79"/>
    </row>
    <row r="2489" spans="1:1" x14ac:dyDescent="0.55000000000000004">
      <c r="A2489" s="79"/>
    </row>
    <row r="2490" spans="1:1" x14ac:dyDescent="0.55000000000000004">
      <c r="A2490" s="79"/>
    </row>
    <row r="2491" spans="1:1" x14ac:dyDescent="0.55000000000000004">
      <c r="A2491" s="79"/>
    </row>
    <row r="2492" spans="1:1" x14ac:dyDescent="0.55000000000000004">
      <c r="A2492" s="79"/>
    </row>
    <row r="2493" spans="1:1" x14ac:dyDescent="0.55000000000000004">
      <c r="A2493" s="79"/>
    </row>
    <row r="2494" spans="1:1" x14ac:dyDescent="0.55000000000000004">
      <c r="A2494" s="79"/>
    </row>
    <row r="2495" spans="1:1" x14ac:dyDescent="0.55000000000000004">
      <c r="A2495" s="79"/>
    </row>
    <row r="2496" spans="1:1" x14ac:dyDescent="0.55000000000000004">
      <c r="A2496" s="79"/>
    </row>
    <row r="2497" spans="1:1" x14ac:dyDescent="0.55000000000000004">
      <c r="A2497" s="79"/>
    </row>
    <row r="2498" spans="1:1" x14ac:dyDescent="0.55000000000000004">
      <c r="A2498" s="79"/>
    </row>
    <row r="2499" spans="1:1" x14ac:dyDescent="0.55000000000000004">
      <c r="A2499" s="79"/>
    </row>
    <row r="2500" spans="1:1" x14ac:dyDescent="0.55000000000000004">
      <c r="A2500" s="79"/>
    </row>
    <row r="2501" spans="1:1" x14ac:dyDescent="0.55000000000000004">
      <c r="A2501" s="79"/>
    </row>
    <row r="2502" spans="1:1" x14ac:dyDescent="0.55000000000000004">
      <c r="A2502" s="79"/>
    </row>
    <row r="2503" spans="1:1" x14ac:dyDescent="0.55000000000000004">
      <c r="A2503" s="79"/>
    </row>
    <row r="2504" spans="1:1" x14ac:dyDescent="0.55000000000000004">
      <c r="A2504" s="79"/>
    </row>
    <row r="2505" spans="1:1" x14ac:dyDescent="0.55000000000000004">
      <c r="A2505" s="79"/>
    </row>
    <row r="2506" spans="1:1" x14ac:dyDescent="0.55000000000000004">
      <c r="A2506" s="79"/>
    </row>
    <row r="2507" spans="1:1" x14ac:dyDescent="0.55000000000000004">
      <c r="A2507" s="79"/>
    </row>
    <row r="2508" spans="1:1" x14ac:dyDescent="0.55000000000000004">
      <c r="A2508" s="79"/>
    </row>
    <row r="2509" spans="1:1" x14ac:dyDescent="0.55000000000000004">
      <c r="A2509" s="79"/>
    </row>
    <row r="2510" spans="1:1" x14ac:dyDescent="0.55000000000000004">
      <c r="A2510" s="79"/>
    </row>
    <row r="2511" spans="1:1" x14ac:dyDescent="0.55000000000000004">
      <c r="A2511" s="79"/>
    </row>
    <row r="2512" spans="1:1" x14ac:dyDescent="0.55000000000000004">
      <c r="A2512" s="79"/>
    </row>
    <row r="2513" spans="1:1" x14ac:dyDescent="0.55000000000000004">
      <c r="A2513" s="79"/>
    </row>
    <row r="2514" spans="1:1" x14ac:dyDescent="0.55000000000000004">
      <c r="A2514" s="79"/>
    </row>
    <row r="2515" spans="1:1" x14ac:dyDescent="0.55000000000000004">
      <c r="A2515" s="79"/>
    </row>
    <row r="2516" spans="1:1" x14ac:dyDescent="0.55000000000000004">
      <c r="A2516" s="79"/>
    </row>
    <row r="2517" spans="1:1" x14ac:dyDescent="0.55000000000000004">
      <c r="A2517" s="79"/>
    </row>
    <row r="2518" spans="1:1" x14ac:dyDescent="0.55000000000000004">
      <c r="A2518" s="79"/>
    </row>
    <row r="2519" spans="1:1" x14ac:dyDescent="0.55000000000000004">
      <c r="A2519" s="79"/>
    </row>
    <row r="2520" spans="1:1" x14ac:dyDescent="0.55000000000000004">
      <c r="A2520" s="79"/>
    </row>
    <row r="2521" spans="1:1" x14ac:dyDescent="0.55000000000000004">
      <c r="A2521" s="79"/>
    </row>
    <row r="2522" spans="1:1" x14ac:dyDescent="0.55000000000000004">
      <c r="A2522" s="79"/>
    </row>
    <row r="2523" spans="1:1" x14ac:dyDescent="0.55000000000000004">
      <c r="A2523" s="79"/>
    </row>
    <row r="2524" spans="1:1" x14ac:dyDescent="0.55000000000000004">
      <c r="A2524" s="79"/>
    </row>
    <row r="2525" spans="1:1" x14ac:dyDescent="0.55000000000000004">
      <c r="A2525" s="79"/>
    </row>
    <row r="2526" spans="1:1" x14ac:dyDescent="0.55000000000000004">
      <c r="A2526" s="79"/>
    </row>
    <row r="2527" spans="1:1" x14ac:dyDescent="0.55000000000000004">
      <c r="A2527" s="79"/>
    </row>
    <row r="2528" spans="1:1" x14ac:dyDescent="0.55000000000000004">
      <c r="A2528" s="79"/>
    </row>
    <row r="2529" spans="1:1" x14ac:dyDescent="0.55000000000000004">
      <c r="A2529" s="79"/>
    </row>
    <row r="2530" spans="1:1" x14ac:dyDescent="0.55000000000000004">
      <c r="A2530" s="79"/>
    </row>
    <row r="2531" spans="1:1" x14ac:dyDescent="0.55000000000000004">
      <c r="A2531" s="79"/>
    </row>
    <row r="2532" spans="1:1" x14ac:dyDescent="0.55000000000000004">
      <c r="A2532" s="79"/>
    </row>
    <row r="2533" spans="1:1" x14ac:dyDescent="0.55000000000000004">
      <c r="A2533" s="79"/>
    </row>
    <row r="2534" spans="1:1" x14ac:dyDescent="0.55000000000000004">
      <c r="A2534" s="79"/>
    </row>
    <row r="2535" spans="1:1" x14ac:dyDescent="0.55000000000000004">
      <c r="A2535" s="79"/>
    </row>
    <row r="2536" spans="1:1" x14ac:dyDescent="0.55000000000000004">
      <c r="A2536" s="79"/>
    </row>
    <row r="2537" spans="1:1" x14ac:dyDescent="0.55000000000000004">
      <c r="A2537" s="79"/>
    </row>
    <row r="2538" spans="1:1" x14ac:dyDescent="0.55000000000000004">
      <c r="A2538" s="79"/>
    </row>
    <row r="2539" spans="1:1" x14ac:dyDescent="0.55000000000000004">
      <c r="A2539" s="79"/>
    </row>
    <row r="2540" spans="1:1" x14ac:dyDescent="0.55000000000000004">
      <c r="A2540" s="79"/>
    </row>
    <row r="2541" spans="1:1" x14ac:dyDescent="0.55000000000000004">
      <c r="A2541" s="79"/>
    </row>
    <row r="2542" spans="1:1" x14ac:dyDescent="0.55000000000000004">
      <c r="A2542" s="79"/>
    </row>
    <row r="2543" spans="1:1" x14ac:dyDescent="0.55000000000000004">
      <c r="A2543" s="79"/>
    </row>
    <row r="2544" spans="1:1" x14ac:dyDescent="0.55000000000000004">
      <c r="A2544" s="79"/>
    </row>
    <row r="2545" spans="1:1" x14ac:dyDescent="0.55000000000000004">
      <c r="A2545" s="79"/>
    </row>
    <row r="2546" spans="1:1" x14ac:dyDescent="0.55000000000000004">
      <c r="A2546" s="79"/>
    </row>
    <row r="2547" spans="1:1" x14ac:dyDescent="0.55000000000000004">
      <c r="A2547" s="79"/>
    </row>
    <row r="2548" spans="1:1" x14ac:dyDescent="0.55000000000000004">
      <c r="A2548" s="79"/>
    </row>
    <row r="2549" spans="1:1" x14ac:dyDescent="0.55000000000000004">
      <c r="A2549" s="79"/>
    </row>
    <row r="2550" spans="1:1" x14ac:dyDescent="0.55000000000000004">
      <c r="A2550" s="79"/>
    </row>
    <row r="2551" spans="1:1" x14ac:dyDescent="0.55000000000000004">
      <c r="A2551" s="79"/>
    </row>
    <row r="2552" spans="1:1" x14ac:dyDescent="0.55000000000000004">
      <c r="A2552" s="79"/>
    </row>
    <row r="2553" spans="1:1" x14ac:dyDescent="0.55000000000000004">
      <c r="A2553" s="79"/>
    </row>
    <row r="2554" spans="1:1" x14ac:dyDescent="0.55000000000000004">
      <c r="A2554" s="79"/>
    </row>
    <row r="2555" spans="1:1" x14ac:dyDescent="0.55000000000000004">
      <c r="A2555" s="79"/>
    </row>
    <row r="2556" spans="1:1" x14ac:dyDescent="0.55000000000000004">
      <c r="A2556" s="79"/>
    </row>
    <row r="2557" spans="1:1" x14ac:dyDescent="0.55000000000000004">
      <c r="A2557" s="79"/>
    </row>
    <row r="2558" spans="1:1" x14ac:dyDescent="0.55000000000000004">
      <c r="A2558" s="79"/>
    </row>
    <row r="2559" spans="1:1" x14ac:dyDescent="0.55000000000000004">
      <c r="A2559" s="79"/>
    </row>
    <row r="2560" spans="1:1" x14ac:dyDescent="0.55000000000000004">
      <c r="A2560" s="79"/>
    </row>
    <row r="2561" spans="1:1" x14ac:dyDescent="0.55000000000000004">
      <c r="A2561" s="79"/>
    </row>
    <row r="2562" spans="1:1" x14ac:dyDescent="0.55000000000000004">
      <c r="A2562" s="79"/>
    </row>
    <row r="2563" spans="1:1" x14ac:dyDescent="0.55000000000000004">
      <c r="A2563" s="79"/>
    </row>
    <row r="2564" spans="1:1" x14ac:dyDescent="0.55000000000000004">
      <c r="A2564" s="79"/>
    </row>
    <row r="2565" spans="1:1" x14ac:dyDescent="0.55000000000000004">
      <c r="A2565" s="79"/>
    </row>
    <row r="2566" spans="1:1" x14ac:dyDescent="0.55000000000000004">
      <c r="A2566" s="79"/>
    </row>
    <row r="2567" spans="1:1" x14ac:dyDescent="0.55000000000000004">
      <c r="A2567" s="79"/>
    </row>
    <row r="2568" spans="1:1" x14ac:dyDescent="0.55000000000000004">
      <c r="A2568" s="79"/>
    </row>
    <row r="2569" spans="1:1" x14ac:dyDescent="0.55000000000000004">
      <c r="A2569" s="79"/>
    </row>
    <row r="2570" spans="1:1" x14ac:dyDescent="0.55000000000000004">
      <c r="A2570" s="79"/>
    </row>
    <row r="2571" spans="1:1" x14ac:dyDescent="0.55000000000000004">
      <c r="A2571" s="79"/>
    </row>
    <row r="2572" spans="1:1" x14ac:dyDescent="0.55000000000000004">
      <c r="A2572" s="79"/>
    </row>
    <row r="2573" spans="1:1" x14ac:dyDescent="0.55000000000000004">
      <c r="A2573" s="79"/>
    </row>
    <row r="2574" spans="1:1" x14ac:dyDescent="0.55000000000000004">
      <c r="A2574" s="79"/>
    </row>
    <row r="2575" spans="1:1" x14ac:dyDescent="0.55000000000000004">
      <c r="A2575" s="79"/>
    </row>
    <row r="2576" spans="1:1" x14ac:dyDescent="0.55000000000000004">
      <c r="A2576" s="79"/>
    </row>
    <row r="2577" spans="1:1" x14ac:dyDescent="0.55000000000000004">
      <c r="A2577" s="79"/>
    </row>
    <row r="2578" spans="1:1" x14ac:dyDescent="0.55000000000000004">
      <c r="A2578" s="79"/>
    </row>
    <row r="2579" spans="1:1" x14ac:dyDescent="0.55000000000000004">
      <c r="A2579" s="79"/>
    </row>
    <row r="2580" spans="1:1" x14ac:dyDescent="0.55000000000000004">
      <c r="A2580" s="79"/>
    </row>
    <row r="2581" spans="1:1" x14ac:dyDescent="0.55000000000000004">
      <c r="A2581" s="79"/>
    </row>
    <row r="2582" spans="1:1" x14ac:dyDescent="0.55000000000000004">
      <c r="A2582" s="79"/>
    </row>
    <row r="2583" spans="1:1" x14ac:dyDescent="0.55000000000000004">
      <c r="A2583" s="79"/>
    </row>
    <row r="2584" spans="1:1" x14ac:dyDescent="0.55000000000000004">
      <c r="A2584" s="79"/>
    </row>
    <row r="2585" spans="1:1" x14ac:dyDescent="0.55000000000000004">
      <c r="A2585" s="79"/>
    </row>
    <row r="2586" spans="1:1" x14ac:dyDescent="0.55000000000000004">
      <c r="A2586" s="79"/>
    </row>
    <row r="2587" spans="1:1" x14ac:dyDescent="0.55000000000000004">
      <c r="A2587" s="79"/>
    </row>
    <row r="2588" spans="1:1" x14ac:dyDescent="0.55000000000000004">
      <c r="A2588" s="79"/>
    </row>
    <row r="2589" spans="1:1" x14ac:dyDescent="0.55000000000000004">
      <c r="A2589" s="79"/>
    </row>
    <row r="2590" spans="1:1" x14ac:dyDescent="0.55000000000000004">
      <c r="A2590" s="79"/>
    </row>
    <row r="2591" spans="1:1" x14ac:dyDescent="0.55000000000000004">
      <c r="A2591" s="79"/>
    </row>
    <row r="2592" spans="1:1" x14ac:dyDescent="0.55000000000000004">
      <c r="A2592" s="79"/>
    </row>
    <row r="2593" spans="1:1" x14ac:dyDescent="0.55000000000000004">
      <c r="A2593" s="79"/>
    </row>
    <row r="2594" spans="1:1" x14ac:dyDescent="0.55000000000000004">
      <c r="A2594" s="79"/>
    </row>
    <row r="2595" spans="1:1" x14ac:dyDescent="0.55000000000000004">
      <c r="A2595" s="79"/>
    </row>
    <row r="2596" spans="1:1" x14ac:dyDescent="0.55000000000000004">
      <c r="A2596" s="79"/>
    </row>
    <row r="2597" spans="1:1" x14ac:dyDescent="0.55000000000000004">
      <c r="A2597" s="79"/>
    </row>
    <row r="2598" spans="1:1" x14ac:dyDescent="0.55000000000000004">
      <c r="A2598" s="79"/>
    </row>
    <row r="2599" spans="1:1" x14ac:dyDescent="0.55000000000000004">
      <c r="A2599" s="79"/>
    </row>
    <row r="2600" spans="1:1" x14ac:dyDescent="0.55000000000000004">
      <c r="A2600" s="79"/>
    </row>
    <row r="2601" spans="1:1" x14ac:dyDescent="0.55000000000000004">
      <c r="A2601" s="79"/>
    </row>
    <row r="2602" spans="1:1" x14ac:dyDescent="0.55000000000000004">
      <c r="A2602" s="79"/>
    </row>
    <row r="2603" spans="1:1" x14ac:dyDescent="0.55000000000000004">
      <c r="A2603" s="79"/>
    </row>
    <row r="2604" spans="1:1" x14ac:dyDescent="0.55000000000000004">
      <c r="A2604" s="79"/>
    </row>
    <row r="2605" spans="1:1" x14ac:dyDescent="0.55000000000000004">
      <c r="A2605" s="79"/>
    </row>
    <row r="2606" spans="1:1" x14ac:dyDescent="0.55000000000000004">
      <c r="A2606" s="79"/>
    </row>
    <row r="2607" spans="1:1" x14ac:dyDescent="0.55000000000000004">
      <c r="A2607" s="79"/>
    </row>
    <row r="2608" spans="1:1" x14ac:dyDescent="0.55000000000000004">
      <c r="A2608" s="79"/>
    </row>
    <row r="2609" spans="1:1" x14ac:dyDescent="0.55000000000000004">
      <c r="A2609" s="79"/>
    </row>
    <row r="2610" spans="1:1" x14ac:dyDescent="0.55000000000000004">
      <c r="A2610" s="79"/>
    </row>
    <row r="2611" spans="1:1" x14ac:dyDescent="0.55000000000000004">
      <c r="A2611" s="79"/>
    </row>
    <row r="2612" spans="1:1" x14ac:dyDescent="0.55000000000000004">
      <c r="A2612" s="79"/>
    </row>
    <row r="2613" spans="1:1" x14ac:dyDescent="0.55000000000000004">
      <c r="A2613" s="79"/>
    </row>
    <row r="2614" spans="1:1" x14ac:dyDescent="0.55000000000000004">
      <c r="A2614" s="79"/>
    </row>
    <row r="2615" spans="1:1" x14ac:dyDescent="0.55000000000000004">
      <c r="A2615" s="79"/>
    </row>
    <row r="2616" spans="1:1" x14ac:dyDescent="0.55000000000000004">
      <c r="A2616" s="79"/>
    </row>
    <row r="2617" spans="1:1" x14ac:dyDescent="0.55000000000000004">
      <c r="A2617" s="79"/>
    </row>
    <row r="2618" spans="1:1" x14ac:dyDescent="0.55000000000000004">
      <c r="A2618" s="79"/>
    </row>
    <row r="2619" spans="1:1" x14ac:dyDescent="0.55000000000000004">
      <c r="A2619" s="79"/>
    </row>
    <row r="2620" spans="1:1" x14ac:dyDescent="0.55000000000000004">
      <c r="A2620" s="79"/>
    </row>
    <row r="2621" spans="1:1" x14ac:dyDescent="0.55000000000000004">
      <c r="A2621" s="79"/>
    </row>
    <row r="2622" spans="1:1" x14ac:dyDescent="0.55000000000000004">
      <c r="A2622" s="79"/>
    </row>
    <row r="2623" spans="1:1" x14ac:dyDescent="0.55000000000000004">
      <c r="A2623" s="79"/>
    </row>
    <row r="2624" spans="1:1" x14ac:dyDescent="0.55000000000000004">
      <c r="A2624" s="79"/>
    </row>
    <row r="2625" spans="1:1" x14ac:dyDescent="0.55000000000000004">
      <c r="A2625" s="79"/>
    </row>
    <row r="2626" spans="1:1" x14ac:dyDescent="0.55000000000000004">
      <c r="A2626" s="79"/>
    </row>
    <row r="2627" spans="1:1" x14ac:dyDescent="0.55000000000000004">
      <c r="A2627" s="79"/>
    </row>
    <row r="2628" spans="1:1" x14ac:dyDescent="0.55000000000000004">
      <c r="A2628" s="79"/>
    </row>
    <row r="2629" spans="1:1" x14ac:dyDescent="0.55000000000000004">
      <c r="A2629" s="79"/>
    </row>
    <row r="2630" spans="1:1" x14ac:dyDescent="0.55000000000000004">
      <c r="A2630" s="79"/>
    </row>
    <row r="2631" spans="1:1" x14ac:dyDescent="0.55000000000000004">
      <c r="A2631" s="79"/>
    </row>
    <row r="2632" spans="1:1" x14ac:dyDescent="0.55000000000000004">
      <c r="A2632" s="79"/>
    </row>
    <row r="2633" spans="1:1" x14ac:dyDescent="0.55000000000000004">
      <c r="A2633" s="79"/>
    </row>
    <row r="2634" spans="1:1" x14ac:dyDescent="0.55000000000000004">
      <c r="A2634" s="79"/>
    </row>
    <row r="2635" spans="1:1" x14ac:dyDescent="0.55000000000000004">
      <c r="A2635" s="79"/>
    </row>
    <row r="2636" spans="1:1" x14ac:dyDescent="0.55000000000000004">
      <c r="A2636" s="79"/>
    </row>
    <row r="2637" spans="1:1" x14ac:dyDescent="0.55000000000000004">
      <c r="A2637" s="79"/>
    </row>
    <row r="2638" spans="1:1" x14ac:dyDescent="0.55000000000000004">
      <c r="A2638" s="79"/>
    </row>
    <row r="2639" spans="1:1" x14ac:dyDescent="0.55000000000000004">
      <c r="A2639" s="79"/>
    </row>
    <row r="2640" spans="1:1" x14ac:dyDescent="0.55000000000000004">
      <c r="A2640" s="79"/>
    </row>
    <row r="2641" spans="1:1" x14ac:dyDescent="0.55000000000000004">
      <c r="A2641" s="79"/>
    </row>
    <row r="2642" spans="1:1" x14ac:dyDescent="0.55000000000000004">
      <c r="A2642" s="79"/>
    </row>
    <row r="2643" spans="1:1" x14ac:dyDescent="0.55000000000000004">
      <c r="A2643" s="79"/>
    </row>
    <row r="2644" spans="1:1" x14ac:dyDescent="0.55000000000000004">
      <c r="A2644" s="79"/>
    </row>
    <row r="2645" spans="1:1" x14ac:dyDescent="0.55000000000000004">
      <c r="A2645" s="79"/>
    </row>
    <row r="2646" spans="1:1" x14ac:dyDescent="0.55000000000000004">
      <c r="A2646" s="79"/>
    </row>
    <row r="2647" spans="1:1" x14ac:dyDescent="0.55000000000000004">
      <c r="A2647" s="79"/>
    </row>
    <row r="2648" spans="1:1" x14ac:dyDescent="0.55000000000000004">
      <c r="A2648" s="79"/>
    </row>
    <row r="2649" spans="1:1" x14ac:dyDescent="0.55000000000000004">
      <c r="A2649" s="79"/>
    </row>
    <row r="2650" spans="1:1" x14ac:dyDescent="0.55000000000000004">
      <c r="A2650" s="79"/>
    </row>
    <row r="2651" spans="1:1" x14ac:dyDescent="0.55000000000000004">
      <c r="A2651" s="79"/>
    </row>
    <row r="2652" spans="1:1" x14ac:dyDescent="0.55000000000000004">
      <c r="A2652" s="79"/>
    </row>
    <row r="2653" spans="1:1" x14ac:dyDescent="0.55000000000000004">
      <c r="A2653" s="79"/>
    </row>
    <row r="2654" spans="1:1" x14ac:dyDescent="0.55000000000000004">
      <c r="A2654" s="79"/>
    </row>
    <row r="2655" spans="1:1" x14ac:dyDescent="0.55000000000000004">
      <c r="A2655" s="79"/>
    </row>
    <row r="2656" spans="1:1" x14ac:dyDescent="0.55000000000000004">
      <c r="A2656" s="79"/>
    </row>
    <row r="2657" spans="1:1" x14ac:dyDescent="0.55000000000000004">
      <c r="A2657" s="79"/>
    </row>
    <row r="2658" spans="1:1" x14ac:dyDescent="0.55000000000000004">
      <c r="A2658" s="79"/>
    </row>
    <row r="2659" spans="1:1" x14ac:dyDescent="0.55000000000000004">
      <c r="A2659" s="79"/>
    </row>
    <row r="2660" spans="1:1" x14ac:dyDescent="0.55000000000000004">
      <c r="A2660" s="79"/>
    </row>
    <row r="2661" spans="1:1" x14ac:dyDescent="0.55000000000000004">
      <c r="A2661" s="79"/>
    </row>
    <row r="2662" spans="1:1" x14ac:dyDescent="0.55000000000000004">
      <c r="A2662" s="79"/>
    </row>
    <row r="2663" spans="1:1" x14ac:dyDescent="0.55000000000000004">
      <c r="A2663" s="79"/>
    </row>
    <row r="2664" spans="1:1" x14ac:dyDescent="0.55000000000000004">
      <c r="A2664" s="79"/>
    </row>
    <row r="2665" spans="1:1" x14ac:dyDescent="0.55000000000000004">
      <c r="A2665" s="79"/>
    </row>
    <row r="2666" spans="1:1" x14ac:dyDescent="0.55000000000000004">
      <c r="A2666" s="79"/>
    </row>
    <row r="2667" spans="1:1" x14ac:dyDescent="0.55000000000000004">
      <c r="A2667" s="79"/>
    </row>
    <row r="2668" spans="1:1" x14ac:dyDescent="0.55000000000000004">
      <c r="A2668" s="79"/>
    </row>
    <row r="2669" spans="1:1" x14ac:dyDescent="0.55000000000000004">
      <c r="A2669" s="79"/>
    </row>
    <row r="2670" spans="1:1" x14ac:dyDescent="0.55000000000000004">
      <c r="A2670" s="79"/>
    </row>
    <row r="2671" spans="1:1" x14ac:dyDescent="0.55000000000000004">
      <c r="A2671" s="79"/>
    </row>
    <row r="2672" spans="1:1" x14ac:dyDescent="0.55000000000000004">
      <c r="A2672" s="79"/>
    </row>
    <row r="2673" spans="1:1" x14ac:dyDescent="0.55000000000000004">
      <c r="A2673" s="79"/>
    </row>
    <row r="2674" spans="1:1" x14ac:dyDescent="0.55000000000000004">
      <c r="A2674" s="79"/>
    </row>
    <row r="2675" spans="1:1" x14ac:dyDescent="0.55000000000000004">
      <c r="A2675" s="79"/>
    </row>
    <row r="2676" spans="1:1" x14ac:dyDescent="0.55000000000000004">
      <c r="A2676" s="79"/>
    </row>
    <row r="2677" spans="1:1" x14ac:dyDescent="0.55000000000000004">
      <c r="A2677" s="79"/>
    </row>
    <row r="2678" spans="1:1" x14ac:dyDescent="0.55000000000000004">
      <c r="A2678" s="79"/>
    </row>
    <row r="2679" spans="1:1" x14ac:dyDescent="0.55000000000000004">
      <c r="A2679" s="79"/>
    </row>
    <row r="2680" spans="1:1" x14ac:dyDescent="0.55000000000000004">
      <c r="A2680" s="79"/>
    </row>
    <row r="2681" spans="1:1" x14ac:dyDescent="0.55000000000000004">
      <c r="A2681" s="79"/>
    </row>
    <row r="2682" spans="1:1" x14ac:dyDescent="0.55000000000000004">
      <c r="A2682" s="79"/>
    </row>
    <row r="2683" spans="1:1" x14ac:dyDescent="0.55000000000000004">
      <c r="A2683" s="79"/>
    </row>
    <row r="2684" spans="1:1" x14ac:dyDescent="0.55000000000000004">
      <c r="A2684" s="79"/>
    </row>
    <row r="2685" spans="1:1" x14ac:dyDescent="0.55000000000000004">
      <c r="A2685" s="79"/>
    </row>
    <row r="2686" spans="1:1" x14ac:dyDescent="0.55000000000000004">
      <c r="A2686" s="79"/>
    </row>
    <row r="2687" spans="1:1" x14ac:dyDescent="0.55000000000000004">
      <c r="A2687" s="79"/>
    </row>
    <row r="2688" spans="1:1" x14ac:dyDescent="0.55000000000000004">
      <c r="A2688" s="79"/>
    </row>
    <row r="2689" spans="1:1" x14ac:dyDescent="0.55000000000000004">
      <c r="A2689" s="79"/>
    </row>
    <row r="2690" spans="1:1" x14ac:dyDescent="0.55000000000000004">
      <c r="A2690" s="79"/>
    </row>
    <row r="2691" spans="1:1" x14ac:dyDescent="0.55000000000000004">
      <c r="A2691" s="79"/>
    </row>
    <row r="2692" spans="1:1" x14ac:dyDescent="0.55000000000000004">
      <c r="A2692" s="79"/>
    </row>
    <row r="2693" spans="1:1" x14ac:dyDescent="0.55000000000000004">
      <c r="A2693" s="79"/>
    </row>
    <row r="2694" spans="1:1" x14ac:dyDescent="0.55000000000000004">
      <c r="A2694" s="79"/>
    </row>
    <row r="2695" spans="1:1" x14ac:dyDescent="0.55000000000000004">
      <c r="A2695" s="79"/>
    </row>
    <row r="2696" spans="1:1" x14ac:dyDescent="0.55000000000000004">
      <c r="A2696" s="79"/>
    </row>
    <row r="2697" spans="1:1" x14ac:dyDescent="0.55000000000000004">
      <c r="A2697" s="79"/>
    </row>
    <row r="2698" spans="1:1" x14ac:dyDescent="0.55000000000000004">
      <c r="A2698" s="79"/>
    </row>
    <row r="2699" spans="1:1" x14ac:dyDescent="0.55000000000000004">
      <c r="A2699" s="79"/>
    </row>
    <row r="2700" spans="1:1" x14ac:dyDescent="0.55000000000000004">
      <c r="A2700" s="79"/>
    </row>
    <row r="2701" spans="1:1" x14ac:dyDescent="0.55000000000000004">
      <c r="A2701" s="79"/>
    </row>
    <row r="2702" spans="1:1" x14ac:dyDescent="0.55000000000000004">
      <c r="A2702" s="79"/>
    </row>
    <row r="2703" spans="1:1" x14ac:dyDescent="0.55000000000000004">
      <c r="A2703" s="79"/>
    </row>
    <row r="2704" spans="1:1" x14ac:dyDescent="0.55000000000000004">
      <c r="A2704" s="79"/>
    </row>
    <row r="2705" spans="1:1" x14ac:dyDescent="0.55000000000000004">
      <c r="A2705" s="79"/>
    </row>
    <row r="2706" spans="1:1" x14ac:dyDescent="0.55000000000000004">
      <c r="A2706" s="79"/>
    </row>
    <row r="2707" spans="1:1" x14ac:dyDescent="0.55000000000000004">
      <c r="A2707" s="79"/>
    </row>
    <row r="2708" spans="1:1" x14ac:dyDescent="0.55000000000000004">
      <c r="A2708" s="79"/>
    </row>
    <row r="2709" spans="1:1" x14ac:dyDescent="0.55000000000000004">
      <c r="A2709" s="79"/>
    </row>
    <row r="2710" spans="1:1" x14ac:dyDescent="0.55000000000000004">
      <c r="A2710" s="79"/>
    </row>
    <row r="2711" spans="1:1" x14ac:dyDescent="0.55000000000000004">
      <c r="A2711" s="79"/>
    </row>
    <row r="2712" spans="1:1" x14ac:dyDescent="0.55000000000000004">
      <c r="A2712" s="79"/>
    </row>
    <row r="2713" spans="1:1" x14ac:dyDescent="0.55000000000000004">
      <c r="A2713" s="79"/>
    </row>
    <row r="2714" spans="1:1" x14ac:dyDescent="0.55000000000000004">
      <c r="A2714" s="79"/>
    </row>
    <row r="2715" spans="1:1" x14ac:dyDescent="0.55000000000000004">
      <c r="A2715" s="79"/>
    </row>
    <row r="2716" spans="1:1" x14ac:dyDescent="0.55000000000000004">
      <c r="A2716" s="79"/>
    </row>
    <row r="2717" spans="1:1" x14ac:dyDescent="0.55000000000000004">
      <c r="A2717" s="79"/>
    </row>
    <row r="2718" spans="1:1" x14ac:dyDescent="0.55000000000000004">
      <c r="A2718" s="79"/>
    </row>
    <row r="2719" spans="1:1" x14ac:dyDescent="0.55000000000000004">
      <c r="A2719" s="79"/>
    </row>
    <row r="2720" spans="1:1" x14ac:dyDescent="0.55000000000000004">
      <c r="A2720" s="79"/>
    </row>
    <row r="2721" spans="1:1" x14ac:dyDescent="0.55000000000000004">
      <c r="A2721" s="79"/>
    </row>
    <row r="2722" spans="1:1" x14ac:dyDescent="0.55000000000000004">
      <c r="A2722" s="79"/>
    </row>
    <row r="2723" spans="1:1" x14ac:dyDescent="0.55000000000000004">
      <c r="A2723" s="79"/>
    </row>
    <row r="2724" spans="1:1" x14ac:dyDescent="0.55000000000000004">
      <c r="A2724" s="79"/>
    </row>
    <row r="2725" spans="1:1" x14ac:dyDescent="0.55000000000000004">
      <c r="A2725" s="79"/>
    </row>
    <row r="2726" spans="1:1" x14ac:dyDescent="0.55000000000000004">
      <c r="A2726" s="79"/>
    </row>
    <row r="2727" spans="1:1" x14ac:dyDescent="0.55000000000000004">
      <c r="A2727" s="79"/>
    </row>
    <row r="2728" spans="1:1" x14ac:dyDescent="0.55000000000000004">
      <c r="A2728" s="79"/>
    </row>
    <row r="2729" spans="1:1" x14ac:dyDescent="0.55000000000000004">
      <c r="A2729" s="79"/>
    </row>
    <row r="2730" spans="1:1" x14ac:dyDescent="0.55000000000000004">
      <c r="A2730" s="79"/>
    </row>
    <row r="2731" spans="1:1" x14ac:dyDescent="0.55000000000000004">
      <c r="A2731" s="79"/>
    </row>
    <row r="2732" spans="1:1" x14ac:dyDescent="0.55000000000000004">
      <c r="A2732" s="79"/>
    </row>
    <row r="2733" spans="1:1" x14ac:dyDescent="0.55000000000000004">
      <c r="A2733" s="79"/>
    </row>
    <row r="2734" spans="1:1" x14ac:dyDescent="0.55000000000000004">
      <c r="A2734" s="79"/>
    </row>
    <row r="2735" spans="1:1" x14ac:dyDescent="0.55000000000000004">
      <c r="A2735" s="79"/>
    </row>
    <row r="2736" spans="1:1" x14ac:dyDescent="0.55000000000000004">
      <c r="A2736" s="79"/>
    </row>
    <row r="2737" spans="1:1" x14ac:dyDescent="0.55000000000000004">
      <c r="A2737" s="79"/>
    </row>
    <row r="2738" spans="1:1" x14ac:dyDescent="0.55000000000000004">
      <c r="A2738" s="79"/>
    </row>
    <row r="2739" spans="1:1" x14ac:dyDescent="0.55000000000000004">
      <c r="A2739" s="79"/>
    </row>
    <row r="2740" spans="1:1" x14ac:dyDescent="0.55000000000000004">
      <c r="A2740" s="79"/>
    </row>
    <row r="2741" spans="1:1" x14ac:dyDescent="0.55000000000000004">
      <c r="A2741" s="79"/>
    </row>
    <row r="2742" spans="1:1" x14ac:dyDescent="0.55000000000000004">
      <c r="A2742" s="79"/>
    </row>
    <row r="2743" spans="1:1" x14ac:dyDescent="0.55000000000000004">
      <c r="A2743" s="79"/>
    </row>
    <row r="2744" spans="1:1" x14ac:dyDescent="0.55000000000000004">
      <c r="A2744" s="79"/>
    </row>
    <row r="2745" spans="1:1" x14ac:dyDescent="0.55000000000000004">
      <c r="A2745" s="79"/>
    </row>
    <row r="2746" spans="1:1" x14ac:dyDescent="0.55000000000000004">
      <c r="A2746" s="79"/>
    </row>
    <row r="2747" spans="1:1" x14ac:dyDescent="0.55000000000000004">
      <c r="A2747" s="79"/>
    </row>
    <row r="2748" spans="1:1" x14ac:dyDescent="0.55000000000000004">
      <c r="A2748" s="79"/>
    </row>
    <row r="2749" spans="1:1" x14ac:dyDescent="0.55000000000000004">
      <c r="A2749" s="79"/>
    </row>
    <row r="2750" spans="1:1" x14ac:dyDescent="0.55000000000000004">
      <c r="A2750" s="79"/>
    </row>
    <row r="2751" spans="1:1" x14ac:dyDescent="0.55000000000000004">
      <c r="A2751" s="79"/>
    </row>
    <row r="2752" spans="1:1" x14ac:dyDescent="0.55000000000000004">
      <c r="A2752" s="79"/>
    </row>
    <row r="2753" spans="1:1" x14ac:dyDescent="0.55000000000000004">
      <c r="A2753" s="79"/>
    </row>
    <row r="2754" spans="1:1" x14ac:dyDescent="0.55000000000000004">
      <c r="A2754" s="79"/>
    </row>
    <row r="2755" spans="1:1" x14ac:dyDescent="0.55000000000000004">
      <c r="A2755" s="79"/>
    </row>
    <row r="2756" spans="1:1" x14ac:dyDescent="0.55000000000000004">
      <c r="A2756" s="79"/>
    </row>
    <row r="2757" spans="1:1" x14ac:dyDescent="0.55000000000000004">
      <c r="A2757" s="79"/>
    </row>
    <row r="2758" spans="1:1" x14ac:dyDescent="0.55000000000000004">
      <c r="A2758" s="79"/>
    </row>
    <row r="2759" spans="1:1" x14ac:dyDescent="0.55000000000000004">
      <c r="A2759" s="79"/>
    </row>
    <row r="2760" spans="1:1" x14ac:dyDescent="0.55000000000000004">
      <c r="A2760" s="79"/>
    </row>
    <row r="2761" spans="1:1" x14ac:dyDescent="0.55000000000000004">
      <c r="A2761" s="79"/>
    </row>
    <row r="2762" spans="1:1" x14ac:dyDescent="0.55000000000000004">
      <c r="A2762" s="79"/>
    </row>
    <row r="2763" spans="1:1" x14ac:dyDescent="0.55000000000000004">
      <c r="A2763" s="79"/>
    </row>
    <row r="2764" spans="1:1" x14ac:dyDescent="0.55000000000000004">
      <c r="A2764" s="79"/>
    </row>
    <row r="2765" spans="1:1" x14ac:dyDescent="0.55000000000000004">
      <c r="A2765" s="79"/>
    </row>
    <row r="2766" spans="1:1" x14ac:dyDescent="0.55000000000000004">
      <c r="A2766" s="79"/>
    </row>
    <row r="2767" spans="1:1" x14ac:dyDescent="0.55000000000000004">
      <c r="A2767" s="79"/>
    </row>
    <row r="2768" spans="1:1" x14ac:dyDescent="0.55000000000000004">
      <c r="A2768" s="79"/>
    </row>
    <row r="2769" spans="1:1" x14ac:dyDescent="0.55000000000000004">
      <c r="A2769" s="79"/>
    </row>
    <row r="2770" spans="1:1" x14ac:dyDescent="0.55000000000000004">
      <c r="A2770" s="79"/>
    </row>
    <row r="2771" spans="1:1" x14ac:dyDescent="0.55000000000000004">
      <c r="A2771" s="79"/>
    </row>
    <row r="2772" spans="1:1" x14ac:dyDescent="0.55000000000000004">
      <c r="A2772" s="79"/>
    </row>
    <row r="2773" spans="1:1" x14ac:dyDescent="0.55000000000000004">
      <c r="A2773" s="79"/>
    </row>
    <row r="2774" spans="1:1" x14ac:dyDescent="0.55000000000000004">
      <c r="A2774" s="79"/>
    </row>
    <row r="2775" spans="1:1" x14ac:dyDescent="0.55000000000000004">
      <c r="A2775" s="79"/>
    </row>
    <row r="2776" spans="1:1" x14ac:dyDescent="0.55000000000000004">
      <c r="A2776" s="79"/>
    </row>
    <row r="2777" spans="1:1" x14ac:dyDescent="0.55000000000000004">
      <c r="A2777" s="79"/>
    </row>
    <row r="2778" spans="1:1" x14ac:dyDescent="0.55000000000000004">
      <c r="A2778" s="79"/>
    </row>
    <row r="2779" spans="1:1" x14ac:dyDescent="0.55000000000000004">
      <c r="A2779" s="79"/>
    </row>
    <row r="2780" spans="1:1" x14ac:dyDescent="0.55000000000000004">
      <c r="A2780" s="79"/>
    </row>
    <row r="2781" spans="1:1" x14ac:dyDescent="0.55000000000000004">
      <c r="A2781" s="79"/>
    </row>
    <row r="2782" spans="1:1" x14ac:dyDescent="0.55000000000000004">
      <c r="A2782" s="79"/>
    </row>
    <row r="2783" spans="1:1" x14ac:dyDescent="0.55000000000000004">
      <c r="A2783" s="79"/>
    </row>
    <row r="2784" spans="1:1" x14ac:dyDescent="0.55000000000000004">
      <c r="A2784" s="79"/>
    </row>
    <row r="2785" spans="1:1" x14ac:dyDescent="0.55000000000000004">
      <c r="A2785" s="79"/>
    </row>
    <row r="2786" spans="1:1" x14ac:dyDescent="0.55000000000000004">
      <c r="A2786" s="79"/>
    </row>
    <row r="2787" spans="1:1" x14ac:dyDescent="0.55000000000000004">
      <c r="A2787" s="79"/>
    </row>
    <row r="2788" spans="1:1" x14ac:dyDescent="0.55000000000000004">
      <c r="A2788" s="79"/>
    </row>
    <row r="2789" spans="1:1" x14ac:dyDescent="0.55000000000000004">
      <c r="A2789" s="79"/>
    </row>
    <row r="2790" spans="1:1" x14ac:dyDescent="0.55000000000000004">
      <c r="A2790" s="79"/>
    </row>
    <row r="2791" spans="1:1" x14ac:dyDescent="0.55000000000000004">
      <c r="A2791" s="79"/>
    </row>
    <row r="2792" spans="1:1" x14ac:dyDescent="0.55000000000000004">
      <c r="A2792" s="79"/>
    </row>
    <row r="2793" spans="1:1" x14ac:dyDescent="0.55000000000000004">
      <c r="A2793" s="79"/>
    </row>
    <row r="2794" spans="1:1" x14ac:dyDescent="0.55000000000000004">
      <c r="A2794" s="79"/>
    </row>
    <row r="2795" spans="1:1" x14ac:dyDescent="0.55000000000000004">
      <c r="A2795" s="79"/>
    </row>
    <row r="2796" spans="1:1" x14ac:dyDescent="0.55000000000000004">
      <c r="A2796" s="79"/>
    </row>
    <row r="2797" spans="1:1" x14ac:dyDescent="0.55000000000000004">
      <c r="A2797" s="79"/>
    </row>
    <row r="2798" spans="1:1" x14ac:dyDescent="0.55000000000000004">
      <c r="A2798" s="79"/>
    </row>
    <row r="2799" spans="1:1" x14ac:dyDescent="0.55000000000000004">
      <c r="A2799" s="79"/>
    </row>
    <row r="2800" spans="1:1" x14ac:dyDescent="0.55000000000000004">
      <c r="A2800" s="79"/>
    </row>
    <row r="2801" spans="1:1" x14ac:dyDescent="0.55000000000000004">
      <c r="A2801" s="79"/>
    </row>
    <row r="2802" spans="1:1" x14ac:dyDescent="0.55000000000000004">
      <c r="A2802" s="79"/>
    </row>
    <row r="2803" spans="1:1" x14ac:dyDescent="0.55000000000000004">
      <c r="A2803" s="79"/>
    </row>
    <row r="2804" spans="1:1" x14ac:dyDescent="0.55000000000000004">
      <c r="A2804" s="79"/>
    </row>
    <row r="2805" spans="1:1" x14ac:dyDescent="0.55000000000000004">
      <c r="A2805" s="79"/>
    </row>
    <row r="2806" spans="1:1" x14ac:dyDescent="0.55000000000000004">
      <c r="A2806" s="79"/>
    </row>
    <row r="2807" spans="1:1" x14ac:dyDescent="0.55000000000000004">
      <c r="A2807" s="79"/>
    </row>
    <row r="2808" spans="1:1" x14ac:dyDescent="0.55000000000000004">
      <c r="A2808" s="79"/>
    </row>
    <row r="2809" spans="1:1" x14ac:dyDescent="0.55000000000000004">
      <c r="A2809" s="79"/>
    </row>
    <row r="2810" spans="1:1" x14ac:dyDescent="0.55000000000000004">
      <c r="A2810" s="79"/>
    </row>
    <row r="2811" spans="1:1" x14ac:dyDescent="0.55000000000000004">
      <c r="A2811" s="79"/>
    </row>
    <row r="2812" spans="1:1" x14ac:dyDescent="0.55000000000000004">
      <c r="A2812" s="79"/>
    </row>
    <row r="2813" spans="1:1" x14ac:dyDescent="0.55000000000000004">
      <c r="A2813" s="79"/>
    </row>
    <row r="2814" spans="1:1" x14ac:dyDescent="0.55000000000000004">
      <c r="A2814" s="79"/>
    </row>
    <row r="2815" spans="1:1" x14ac:dyDescent="0.55000000000000004">
      <c r="A2815" s="79"/>
    </row>
    <row r="2816" spans="1:1" x14ac:dyDescent="0.55000000000000004">
      <c r="A2816" s="79"/>
    </row>
    <row r="2817" spans="1:1" x14ac:dyDescent="0.55000000000000004">
      <c r="A2817" s="79"/>
    </row>
    <row r="2818" spans="1:1" x14ac:dyDescent="0.55000000000000004">
      <c r="A2818" s="79"/>
    </row>
    <row r="2819" spans="1:1" x14ac:dyDescent="0.55000000000000004">
      <c r="A2819" s="79"/>
    </row>
    <row r="2820" spans="1:1" x14ac:dyDescent="0.55000000000000004">
      <c r="A2820" s="79"/>
    </row>
    <row r="2821" spans="1:1" x14ac:dyDescent="0.55000000000000004">
      <c r="A2821" s="79"/>
    </row>
    <row r="2822" spans="1:1" x14ac:dyDescent="0.55000000000000004">
      <c r="A2822" s="79"/>
    </row>
    <row r="2823" spans="1:1" x14ac:dyDescent="0.55000000000000004">
      <c r="A2823" s="79"/>
    </row>
    <row r="2824" spans="1:1" x14ac:dyDescent="0.55000000000000004">
      <c r="A2824" s="79"/>
    </row>
    <row r="2825" spans="1:1" x14ac:dyDescent="0.55000000000000004">
      <c r="A2825" s="79"/>
    </row>
    <row r="2826" spans="1:1" x14ac:dyDescent="0.55000000000000004">
      <c r="A2826" s="79"/>
    </row>
    <row r="2827" spans="1:1" x14ac:dyDescent="0.55000000000000004">
      <c r="A2827" s="79"/>
    </row>
    <row r="2828" spans="1:1" x14ac:dyDescent="0.55000000000000004">
      <c r="A2828" s="79"/>
    </row>
    <row r="2829" spans="1:1" x14ac:dyDescent="0.55000000000000004">
      <c r="A2829" s="79"/>
    </row>
    <row r="2830" spans="1:1" x14ac:dyDescent="0.55000000000000004">
      <c r="A2830" s="79"/>
    </row>
    <row r="2831" spans="1:1" x14ac:dyDescent="0.55000000000000004">
      <c r="A2831" s="79"/>
    </row>
    <row r="2832" spans="1:1" x14ac:dyDescent="0.55000000000000004">
      <c r="A2832" s="79"/>
    </row>
    <row r="2833" spans="1:1" x14ac:dyDescent="0.55000000000000004">
      <c r="A2833" s="79"/>
    </row>
    <row r="2834" spans="1:1" x14ac:dyDescent="0.55000000000000004">
      <c r="A2834" s="79"/>
    </row>
    <row r="2835" spans="1:1" x14ac:dyDescent="0.55000000000000004">
      <c r="A2835" s="79"/>
    </row>
    <row r="2836" spans="1:1" x14ac:dyDescent="0.55000000000000004">
      <c r="A2836" s="79"/>
    </row>
    <row r="2837" spans="1:1" x14ac:dyDescent="0.55000000000000004">
      <c r="A2837" s="79"/>
    </row>
    <row r="2838" spans="1:1" x14ac:dyDescent="0.55000000000000004">
      <c r="A2838" s="79"/>
    </row>
    <row r="2839" spans="1:1" x14ac:dyDescent="0.55000000000000004">
      <c r="A2839" s="79"/>
    </row>
    <row r="2840" spans="1:1" x14ac:dyDescent="0.55000000000000004">
      <c r="A2840" s="79"/>
    </row>
    <row r="2841" spans="1:1" x14ac:dyDescent="0.55000000000000004">
      <c r="A2841" s="79"/>
    </row>
    <row r="2842" spans="1:1" x14ac:dyDescent="0.55000000000000004">
      <c r="A2842" s="79"/>
    </row>
    <row r="2843" spans="1:1" x14ac:dyDescent="0.55000000000000004">
      <c r="A2843" s="79"/>
    </row>
    <row r="2844" spans="1:1" x14ac:dyDescent="0.55000000000000004">
      <c r="A2844" s="79"/>
    </row>
    <row r="2845" spans="1:1" x14ac:dyDescent="0.55000000000000004">
      <c r="A2845" s="79"/>
    </row>
    <row r="2846" spans="1:1" x14ac:dyDescent="0.55000000000000004">
      <c r="A2846" s="79"/>
    </row>
    <row r="2847" spans="1:1" x14ac:dyDescent="0.55000000000000004">
      <c r="A2847" s="79"/>
    </row>
    <row r="2848" spans="1:1" x14ac:dyDescent="0.55000000000000004">
      <c r="A2848" s="79"/>
    </row>
    <row r="2849" spans="1:1" x14ac:dyDescent="0.55000000000000004">
      <c r="A2849" s="79"/>
    </row>
    <row r="2850" spans="1:1" x14ac:dyDescent="0.55000000000000004">
      <c r="A2850" s="79"/>
    </row>
    <row r="2851" spans="1:1" x14ac:dyDescent="0.55000000000000004">
      <c r="A2851" s="79"/>
    </row>
    <row r="2852" spans="1:1" x14ac:dyDescent="0.55000000000000004">
      <c r="A2852" s="79"/>
    </row>
    <row r="2853" spans="1:1" x14ac:dyDescent="0.55000000000000004">
      <c r="A2853" s="79"/>
    </row>
    <row r="2854" spans="1:1" x14ac:dyDescent="0.55000000000000004">
      <c r="A2854" s="79"/>
    </row>
    <row r="2855" spans="1:1" x14ac:dyDescent="0.55000000000000004">
      <c r="A2855" s="79"/>
    </row>
    <row r="2856" spans="1:1" x14ac:dyDescent="0.55000000000000004">
      <c r="A2856" s="79"/>
    </row>
    <row r="2857" spans="1:1" x14ac:dyDescent="0.55000000000000004">
      <c r="A2857" s="79"/>
    </row>
    <row r="2858" spans="1:1" x14ac:dyDescent="0.55000000000000004">
      <c r="A2858" s="79"/>
    </row>
    <row r="2859" spans="1:1" x14ac:dyDescent="0.55000000000000004">
      <c r="A2859" s="79"/>
    </row>
    <row r="2860" spans="1:1" x14ac:dyDescent="0.55000000000000004">
      <c r="A2860" s="79"/>
    </row>
    <row r="2861" spans="1:1" x14ac:dyDescent="0.55000000000000004">
      <c r="A2861" s="79"/>
    </row>
    <row r="2862" spans="1:1" x14ac:dyDescent="0.55000000000000004">
      <c r="A2862" s="79"/>
    </row>
    <row r="2863" spans="1:1" x14ac:dyDescent="0.55000000000000004">
      <c r="A2863" s="79"/>
    </row>
    <row r="2864" spans="1:1" x14ac:dyDescent="0.55000000000000004">
      <c r="A2864" s="79"/>
    </row>
    <row r="2865" spans="1:1" x14ac:dyDescent="0.55000000000000004">
      <c r="A2865" s="79"/>
    </row>
    <row r="2866" spans="1:1" x14ac:dyDescent="0.55000000000000004">
      <c r="A2866" s="79"/>
    </row>
    <row r="2867" spans="1:1" x14ac:dyDescent="0.55000000000000004">
      <c r="A2867" s="79"/>
    </row>
    <row r="2868" spans="1:1" x14ac:dyDescent="0.55000000000000004">
      <c r="A2868" s="79"/>
    </row>
    <row r="2869" spans="1:1" x14ac:dyDescent="0.55000000000000004">
      <c r="A2869" s="79"/>
    </row>
    <row r="2870" spans="1:1" x14ac:dyDescent="0.55000000000000004">
      <c r="A2870" s="79"/>
    </row>
    <row r="2871" spans="1:1" x14ac:dyDescent="0.55000000000000004">
      <c r="A2871" s="79"/>
    </row>
    <row r="2872" spans="1:1" x14ac:dyDescent="0.55000000000000004">
      <c r="A2872" s="79"/>
    </row>
    <row r="2873" spans="1:1" x14ac:dyDescent="0.55000000000000004">
      <c r="A2873" s="79"/>
    </row>
    <row r="2874" spans="1:1" x14ac:dyDescent="0.55000000000000004">
      <c r="A2874" s="79"/>
    </row>
    <row r="2875" spans="1:1" x14ac:dyDescent="0.55000000000000004">
      <c r="A2875" s="79"/>
    </row>
    <row r="2876" spans="1:1" x14ac:dyDescent="0.55000000000000004">
      <c r="A2876" s="79"/>
    </row>
    <row r="2877" spans="1:1" x14ac:dyDescent="0.55000000000000004">
      <c r="A2877" s="79"/>
    </row>
    <row r="2878" spans="1:1" x14ac:dyDescent="0.55000000000000004">
      <c r="A2878" s="79"/>
    </row>
    <row r="2879" spans="1:1" x14ac:dyDescent="0.55000000000000004">
      <c r="A2879" s="79"/>
    </row>
    <row r="2880" spans="1:1" x14ac:dyDescent="0.55000000000000004">
      <c r="A2880" s="79"/>
    </row>
    <row r="2881" spans="1:1" x14ac:dyDescent="0.55000000000000004">
      <c r="A2881" s="79"/>
    </row>
    <row r="2882" spans="1:1" x14ac:dyDescent="0.55000000000000004">
      <c r="A2882" s="79"/>
    </row>
    <row r="2883" spans="1:1" x14ac:dyDescent="0.55000000000000004">
      <c r="A2883" s="79"/>
    </row>
    <row r="2884" spans="1:1" x14ac:dyDescent="0.55000000000000004">
      <c r="A2884" s="79"/>
    </row>
    <row r="2885" spans="1:1" x14ac:dyDescent="0.55000000000000004">
      <c r="A2885" s="79"/>
    </row>
    <row r="2886" spans="1:1" x14ac:dyDescent="0.55000000000000004">
      <c r="A2886" s="79"/>
    </row>
    <row r="2887" spans="1:1" x14ac:dyDescent="0.55000000000000004">
      <c r="A2887" s="79"/>
    </row>
    <row r="2888" spans="1:1" x14ac:dyDescent="0.55000000000000004">
      <c r="A2888" s="79"/>
    </row>
    <row r="2889" spans="1:1" x14ac:dyDescent="0.55000000000000004">
      <c r="A2889" s="79"/>
    </row>
    <row r="2890" spans="1:1" x14ac:dyDescent="0.55000000000000004">
      <c r="A2890" s="79"/>
    </row>
    <row r="2891" spans="1:1" x14ac:dyDescent="0.55000000000000004">
      <c r="A2891" s="79"/>
    </row>
    <row r="2892" spans="1:1" x14ac:dyDescent="0.55000000000000004">
      <c r="A2892" s="79"/>
    </row>
    <row r="2893" spans="1:1" x14ac:dyDescent="0.55000000000000004">
      <c r="A2893" s="79"/>
    </row>
    <row r="2894" spans="1:1" x14ac:dyDescent="0.55000000000000004">
      <c r="A2894" s="79"/>
    </row>
    <row r="2895" spans="1:1" x14ac:dyDescent="0.55000000000000004">
      <c r="A2895" s="79"/>
    </row>
    <row r="2896" spans="1:1" x14ac:dyDescent="0.55000000000000004">
      <c r="A2896" s="79"/>
    </row>
    <row r="2897" spans="1:1" x14ac:dyDescent="0.55000000000000004">
      <c r="A2897" s="79"/>
    </row>
    <row r="2898" spans="1:1" x14ac:dyDescent="0.55000000000000004">
      <c r="A2898" s="79"/>
    </row>
    <row r="2899" spans="1:1" x14ac:dyDescent="0.55000000000000004">
      <c r="A2899" s="79"/>
    </row>
    <row r="2900" spans="1:1" x14ac:dyDescent="0.55000000000000004">
      <c r="A2900" s="79"/>
    </row>
    <row r="2901" spans="1:1" x14ac:dyDescent="0.55000000000000004">
      <c r="A2901" s="79"/>
    </row>
    <row r="2902" spans="1:1" x14ac:dyDescent="0.55000000000000004">
      <c r="A2902" s="79"/>
    </row>
    <row r="2903" spans="1:1" x14ac:dyDescent="0.55000000000000004">
      <c r="A2903" s="79"/>
    </row>
    <row r="2904" spans="1:1" x14ac:dyDescent="0.55000000000000004">
      <c r="A2904" s="79"/>
    </row>
    <row r="2905" spans="1:1" x14ac:dyDescent="0.55000000000000004">
      <c r="A2905" s="79"/>
    </row>
    <row r="2906" spans="1:1" x14ac:dyDescent="0.55000000000000004">
      <c r="A2906" s="79"/>
    </row>
    <row r="2907" spans="1:1" x14ac:dyDescent="0.55000000000000004">
      <c r="A2907" s="79"/>
    </row>
    <row r="2908" spans="1:1" x14ac:dyDescent="0.55000000000000004">
      <c r="A2908" s="79"/>
    </row>
    <row r="2909" spans="1:1" x14ac:dyDescent="0.55000000000000004">
      <c r="A2909" s="79"/>
    </row>
    <row r="2910" spans="1:1" x14ac:dyDescent="0.55000000000000004">
      <c r="A2910" s="79"/>
    </row>
    <row r="2911" spans="1:1" x14ac:dyDescent="0.55000000000000004">
      <c r="A2911" s="79"/>
    </row>
    <row r="2912" spans="1:1" x14ac:dyDescent="0.55000000000000004">
      <c r="A2912" s="79"/>
    </row>
    <row r="2913" spans="1:1" x14ac:dyDescent="0.55000000000000004">
      <c r="A2913" s="79"/>
    </row>
    <row r="2914" spans="1:1" x14ac:dyDescent="0.55000000000000004">
      <c r="A2914" s="79"/>
    </row>
    <row r="2915" spans="1:1" x14ac:dyDescent="0.55000000000000004">
      <c r="A2915" s="79"/>
    </row>
    <row r="2916" spans="1:1" x14ac:dyDescent="0.55000000000000004">
      <c r="A2916" s="79"/>
    </row>
    <row r="2917" spans="1:1" x14ac:dyDescent="0.55000000000000004">
      <c r="A2917" s="79"/>
    </row>
    <row r="2918" spans="1:1" x14ac:dyDescent="0.55000000000000004">
      <c r="A2918" s="79"/>
    </row>
    <row r="2919" spans="1:1" x14ac:dyDescent="0.55000000000000004">
      <c r="A2919" s="79"/>
    </row>
    <row r="2920" spans="1:1" x14ac:dyDescent="0.55000000000000004">
      <c r="A2920" s="79"/>
    </row>
    <row r="2921" spans="1:1" x14ac:dyDescent="0.55000000000000004">
      <c r="A2921" s="79"/>
    </row>
    <row r="2922" spans="1:1" x14ac:dyDescent="0.55000000000000004">
      <c r="A2922" s="79"/>
    </row>
    <row r="2923" spans="1:1" x14ac:dyDescent="0.55000000000000004">
      <c r="A2923" s="79"/>
    </row>
    <row r="2924" spans="1:1" x14ac:dyDescent="0.55000000000000004">
      <c r="A2924" s="79"/>
    </row>
    <row r="2925" spans="1:1" x14ac:dyDescent="0.55000000000000004">
      <c r="A2925" s="79"/>
    </row>
    <row r="2926" spans="1:1" x14ac:dyDescent="0.55000000000000004">
      <c r="A2926" s="79"/>
    </row>
    <row r="2927" spans="1:1" x14ac:dyDescent="0.55000000000000004">
      <c r="A2927" s="79"/>
    </row>
    <row r="2928" spans="1:1" x14ac:dyDescent="0.55000000000000004">
      <c r="A2928" s="79"/>
    </row>
    <row r="2929" spans="1:1" x14ac:dyDescent="0.55000000000000004">
      <c r="A2929" s="79"/>
    </row>
    <row r="2930" spans="1:1" x14ac:dyDescent="0.55000000000000004">
      <c r="A2930" s="79"/>
    </row>
    <row r="2931" spans="1:1" x14ac:dyDescent="0.55000000000000004">
      <c r="A2931" s="79"/>
    </row>
    <row r="2932" spans="1:1" x14ac:dyDescent="0.55000000000000004">
      <c r="A2932" s="79"/>
    </row>
    <row r="2933" spans="1:1" x14ac:dyDescent="0.55000000000000004">
      <c r="A2933" s="79"/>
    </row>
    <row r="2934" spans="1:1" x14ac:dyDescent="0.55000000000000004">
      <c r="A2934" s="79"/>
    </row>
    <row r="2935" spans="1:1" x14ac:dyDescent="0.55000000000000004">
      <c r="A2935" s="79"/>
    </row>
    <row r="2936" spans="1:1" x14ac:dyDescent="0.55000000000000004">
      <c r="A2936" s="79"/>
    </row>
    <row r="2937" spans="1:1" x14ac:dyDescent="0.55000000000000004">
      <c r="A2937" s="79"/>
    </row>
    <row r="2938" spans="1:1" x14ac:dyDescent="0.55000000000000004">
      <c r="A2938" s="79"/>
    </row>
    <row r="2939" spans="1:1" x14ac:dyDescent="0.55000000000000004">
      <c r="A2939" s="79"/>
    </row>
    <row r="2940" spans="1:1" x14ac:dyDescent="0.55000000000000004">
      <c r="A2940" s="79"/>
    </row>
    <row r="2941" spans="1:1" x14ac:dyDescent="0.55000000000000004">
      <c r="A2941" s="79"/>
    </row>
    <row r="2942" spans="1:1" x14ac:dyDescent="0.55000000000000004">
      <c r="A2942" s="79"/>
    </row>
    <row r="2943" spans="1:1" x14ac:dyDescent="0.55000000000000004">
      <c r="A2943" s="79"/>
    </row>
    <row r="2944" spans="1:1" x14ac:dyDescent="0.55000000000000004">
      <c r="A2944" s="79"/>
    </row>
    <row r="2945" spans="1:1" x14ac:dyDescent="0.55000000000000004">
      <c r="A2945" s="79"/>
    </row>
    <row r="2946" spans="1:1" x14ac:dyDescent="0.55000000000000004">
      <c r="A2946" s="79"/>
    </row>
    <row r="2947" spans="1:1" x14ac:dyDescent="0.55000000000000004">
      <c r="A2947" s="79"/>
    </row>
    <row r="2948" spans="1:1" x14ac:dyDescent="0.55000000000000004">
      <c r="A2948" s="79"/>
    </row>
    <row r="2949" spans="1:1" x14ac:dyDescent="0.55000000000000004">
      <c r="A2949" s="79"/>
    </row>
    <row r="2950" spans="1:1" x14ac:dyDescent="0.55000000000000004">
      <c r="A2950" s="79"/>
    </row>
    <row r="2951" spans="1:1" x14ac:dyDescent="0.55000000000000004">
      <c r="A2951" s="79"/>
    </row>
    <row r="2952" spans="1:1" x14ac:dyDescent="0.55000000000000004">
      <c r="A2952" s="79"/>
    </row>
    <row r="2953" spans="1:1" x14ac:dyDescent="0.55000000000000004">
      <c r="A2953" s="79"/>
    </row>
    <row r="2954" spans="1:1" x14ac:dyDescent="0.55000000000000004">
      <c r="A2954" s="79"/>
    </row>
    <row r="2955" spans="1:1" x14ac:dyDescent="0.55000000000000004">
      <c r="A2955" s="79"/>
    </row>
    <row r="2956" spans="1:1" x14ac:dyDescent="0.55000000000000004">
      <c r="A2956" s="79"/>
    </row>
    <row r="2957" spans="1:1" x14ac:dyDescent="0.55000000000000004">
      <c r="A2957" s="79"/>
    </row>
    <row r="2958" spans="1:1" x14ac:dyDescent="0.55000000000000004">
      <c r="A2958" s="79"/>
    </row>
    <row r="2959" spans="1:1" x14ac:dyDescent="0.55000000000000004">
      <c r="A2959" s="79"/>
    </row>
    <row r="2960" spans="1:1" x14ac:dyDescent="0.55000000000000004">
      <c r="A2960" s="79"/>
    </row>
    <row r="2961" spans="1:1" x14ac:dyDescent="0.55000000000000004">
      <c r="A2961" s="79"/>
    </row>
    <row r="2962" spans="1:1" x14ac:dyDescent="0.55000000000000004">
      <c r="A2962" s="79"/>
    </row>
    <row r="2963" spans="1:1" x14ac:dyDescent="0.55000000000000004">
      <c r="A2963" s="79"/>
    </row>
    <row r="2964" spans="1:1" x14ac:dyDescent="0.55000000000000004">
      <c r="A2964" s="79"/>
    </row>
    <row r="2965" spans="1:1" x14ac:dyDescent="0.55000000000000004">
      <c r="A2965" s="79"/>
    </row>
    <row r="2966" spans="1:1" x14ac:dyDescent="0.55000000000000004">
      <c r="A2966" s="79"/>
    </row>
    <row r="2967" spans="1:1" x14ac:dyDescent="0.55000000000000004">
      <c r="A2967" s="79"/>
    </row>
    <row r="2968" spans="1:1" x14ac:dyDescent="0.55000000000000004">
      <c r="A2968" s="79"/>
    </row>
    <row r="2969" spans="1:1" x14ac:dyDescent="0.55000000000000004">
      <c r="A2969" s="79"/>
    </row>
    <row r="2970" spans="1:1" x14ac:dyDescent="0.55000000000000004">
      <c r="A2970" s="79"/>
    </row>
    <row r="2971" spans="1:1" x14ac:dyDescent="0.55000000000000004">
      <c r="A2971" s="79"/>
    </row>
    <row r="2972" spans="1:1" x14ac:dyDescent="0.55000000000000004">
      <c r="A2972" s="79"/>
    </row>
    <row r="2973" spans="1:1" x14ac:dyDescent="0.55000000000000004">
      <c r="A2973" s="79"/>
    </row>
    <row r="2974" spans="1:1" x14ac:dyDescent="0.55000000000000004">
      <c r="A2974" s="79"/>
    </row>
    <row r="2975" spans="1:1" x14ac:dyDescent="0.55000000000000004">
      <c r="A2975" s="79"/>
    </row>
    <row r="2976" spans="1:1" x14ac:dyDescent="0.55000000000000004">
      <c r="A2976" s="79"/>
    </row>
    <row r="2977" spans="1:1" x14ac:dyDescent="0.55000000000000004">
      <c r="A2977" s="79"/>
    </row>
    <row r="2978" spans="1:1" x14ac:dyDescent="0.55000000000000004">
      <c r="A2978" s="79"/>
    </row>
    <row r="2979" spans="1:1" x14ac:dyDescent="0.55000000000000004">
      <c r="A2979" s="79"/>
    </row>
    <row r="2980" spans="1:1" x14ac:dyDescent="0.55000000000000004">
      <c r="A2980" s="79"/>
    </row>
    <row r="2981" spans="1:1" x14ac:dyDescent="0.55000000000000004">
      <c r="A2981" s="79"/>
    </row>
    <row r="2982" spans="1:1" x14ac:dyDescent="0.55000000000000004">
      <c r="A2982" s="79"/>
    </row>
    <row r="2983" spans="1:1" x14ac:dyDescent="0.55000000000000004">
      <c r="A2983" s="79"/>
    </row>
    <row r="2984" spans="1:1" x14ac:dyDescent="0.55000000000000004">
      <c r="A2984" s="79"/>
    </row>
    <row r="2985" spans="1:1" x14ac:dyDescent="0.55000000000000004">
      <c r="A2985" s="79"/>
    </row>
    <row r="2986" spans="1:1" x14ac:dyDescent="0.55000000000000004">
      <c r="A2986" s="79"/>
    </row>
    <row r="2987" spans="1:1" x14ac:dyDescent="0.55000000000000004">
      <c r="A2987" s="79"/>
    </row>
    <row r="2988" spans="1:1" x14ac:dyDescent="0.55000000000000004">
      <c r="A2988" s="79"/>
    </row>
    <row r="2989" spans="1:1" x14ac:dyDescent="0.55000000000000004">
      <c r="A2989" s="79"/>
    </row>
    <row r="2990" spans="1:1" x14ac:dyDescent="0.55000000000000004">
      <c r="A2990" s="79"/>
    </row>
    <row r="2991" spans="1:1" x14ac:dyDescent="0.55000000000000004">
      <c r="A2991" s="79"/>
    </row>
    <row r="2992" spans="1:1" x14ac:dyDescent="0.55000000000000004">
      <c r="A2992" s="79"/>
    </row>
    <row r="2993" spans="1:1" x14ac:dyDescent="0.55000000000000004">
      <c r="A2993" s="79"/>
    </row>
    <row r="2994" spans="1:1" x14ac:dyDescent="0.55000000000000004">
      <c r="A2994" s="79"/>
    </row>
    <row r="2995" spans="1:1" x14ac:dyDescent="0.55000000000000004">
      <c r="A2995" s="79"/>
    </row>
    <row r="2996" spans="1:1" x14ac:dyDescent="0.55000000000000004">
      <c r="A2996" s="79"/>
    </row>
    <row r="2997" spans="1:1" x14ac:dyDescent="0.55000000000000004">
      <c r="A2997" s="79"/>
    </row>
    <row r="2998" spans="1:1" x14ac:dyDescent="0.55000000000000004">
      <c r="A2998" s="79"/>
    </row>
    <row r="2999" spans="1:1" x14ac:dyDescent="0.55000000000000004">
      <c r="A2999" s="79"/>
    </row>
    <row r="3000" spans="1:1" x14ac:dyDescent="0.55000000000000004">
      <c r="A3000" s="79"/>
    </row>
    <row r="3001" spans="1:1" x14ac:dyDescent="0.55000000000000004">
      <c r="A3001" s="79"/>
    </row>
    <row r="3002" spans="1:1" x14ac:dyDescent="0.55000000000000004">
      <c r="A3002" s="79"/>
    </row>
    <row r="3003" spans="1:1" x14ac:dyDescent="0.55000000000000004">
      <c r="A3003" s="79"/>
    </row>
    <row r="3004" spans="1:1" x14ac:dyDescent="0.55000000000000004">
      <c r="A3004" s="79"/>
    </row>
    <row r="3005" spans="1:1" x14ac:dyDescent="0.55000000000000004">
      <c r="A3005" s="79"/>
    </row>
    <row r="3006" spans="1:1" x14ac:dyDescent="0.55000000000000004">
      <c r="A3006" s="79"/>
    </row>
    <row r="3007" spans="1:1" x14ac:dyDescent="0.55000000000000004">
      <c r="A3007" s="79"/>
    </row>
    <row r="3008" spans="1:1" x14ac:dyDescent="0.55000000000000004">
      <c r="A3008" s="79"/>
    </row>
    <row r="3009" spans="1:1" x14ac:dyDescent="0.55000000000000004">
      <c r="A3009" s="79"/>
    </row>
    <row r="3010" spans="1:1" x14ac:dyDescent="0.55000000000000004">
      <c r="A3010" s="79"/>
    </row>
    <row r="3011" spans="1:1" x14ac:dyDescent="0.55000000000000004">
      <c r="A3011" s="79"/>
    </row>
    <row r="3012" spans="1:1" x14ac:dyDescent="0.55000000000000004">
      <c r="A3012" s="79"/>
    </row>
    <row r="3013" spans="1:1" x14ac:dyDescent="0.55000000000000004">
      <c r="A3013" s="79"/>
    </row>
    <row r="3014" spans="1:1" x14ac:dyDescent="0.55000000000000004">
      <c r="A3014" s="79"/>
    </row>
    <row r="3015" spans="1:1" x14ac:dyDescent="0.55000000000000004">
      <c r="A3015" s="79"/>
    </row>
    <row r="3016" spans="1:1" x14ac:dyDescent="0.55000000000000004">
      <c r="A3016" s="79"/>
    </row>
    <row r="3017" spans="1:1" x14ac:dyDescent="0.55000000000000004">
      <c r="A3017" s="79"/>
    </row>
    <row r="3018" spans="1:1" x14ac:dyDescent="0.55000000000000004">
      <c r="A3018" s="79"/>
    </row>
    <row r="3019" spans="1:1" x14ac:dyDescent="0.55000000000000004">
      <c r="A3019" s="79"/>
    </row>
    <row r="3020" spans="1:1" x14ac:dyDescent="0.55000000000000004">
      <c r="A3020" s="79"/>
    </row>
    <row r="3021" spans="1:1" x14ac:dyDescent="0.55000000000000004">
      <c r="A3021" s="79"/>
    </row>
    <row r="3022" spans="1:1" x14ac:dyDescent="0.55000000000000004">
      <c r="A3022" s="79"/>
    </row>
    <row r="3023" spans="1:1" x14ac:dyDescent="0.55000000000000004">
      <c r="A3023" s="79"/>
    </row>
    <row r="3024" spans="1:1" x14ac:dyDescent="0.55000000000000004">
      <c r="A3024" s="79"/>
    </row>
    <row r="3025" spans="1:1" x14ac:dyDescent="0.55000000000000004">
      <c r="A3025" s="79"/>
    </row>
    <row r="3026" spans="1:1" x14ac:dyDescent="0.55000000000000004">
      <c r="A3026" s="79"/>
    </row>
    <row r="3027" spans="1:1" x14ac:dyDescent="0.55000000000000004">
      <c r="A3027" s="79"/>
    </row>
    <row r="3028" spans="1:1" x14ac:dyDescent="0.55000000000000004">
      <c r="A3028" s="79"/>
    </row>
    <row r="3029" spans="1:1" x14ac:dyDescent="0.55000000000000004">
      <c r="A3029" s="79"/>
    </row>
    <row r="3030" spans="1:1" x14ac:dyDescent="0.55000000000000004">
      <c r="A3030" s="79"/>
    </row>
    <row r="3031" spans="1:1" x14ac:dyDescent="0.55000000000000004">
      <c r="A3031" s="79"/>
    </row>
    <row r="3032" spans="1:1" x14ac:dyDescent="0.55000000000000004">
      <c r="A3032" s="79"/>
    </row>
    <row r="3033" spans="1:1" x14ac:dyDescent="0.55000000000000004">
      <c r="A3033" s="79"/>
    </row>
    <row r="3034" spans="1:1" x14ac:dyDescent="0.55000000000000004">
      <c r="A3034" s="79"/>
    </row>
    <row r="3035" spans="1:1" x14ac:dyDescent="0.55000000000000004">
      <c r="A3035" s="79"/>
    </row>
    <row r="3036" spans="1:1" x14ac:dyDescent="0.55000000000000004">
      <c r="A3036" s="79"/>
    </row>
    <row r="3037" spans="1:1" x14ac:dyDescent="0.55000000000000004">
      <c r="A3037" s="79"/>
    </row>
    <row r="3038" spans="1:1" x14ac:dyDescent="0.55000000000000004">
      <c r="A3038" s="79"/>
    </row>
    <row r="3039" spans="1:1" x14ac:dyDescent="0.55000000000000004">
      <c r="A3039" s="79"/>
    </row>
    <row r="3040" spans="1:1" x14ac:dyDescent="0.55000000000000004">
      <c r="A3040" s="79"/>
    </row>
    <row r="3041" spans="1:1" x14ac:dyDescent="0.55000000000000004">
      <c r="A3041" s="79"/>
    </row>
    <row r="3042" spans="1:1" x14ac:dyDescent="0.55000000000000004">
      <c r="A3042" s="79"/>
    </row>
    <row r="3043" spans="1:1" x14ac:dyDescent="0.55000000000000004">
      <c r="A3043" s="79"/>
    </row>
    <row r="3044" spans="1:1" x14ac:dyDescent="0.55000000000000004">
      <c r="A3044" s="79"/>
    </row>
    <row r="3045" spans="1:1" x14ac:dyDescent="0.55000000000000004">
      <c r="A3045" s="79"/>
    </row>
    <row r="3046" spans="1:1" x14ac:dyDescent="0.55000000000000004">
      <c r="A3046" s="79"/>
    </row>
    <row r="3047" spans="1:1" x14ac:dyDescent="0.55000000000000004">
      <c r="A3047" s="79"/>
    </row>
    <row r="3048" spans="1:1" x14ac:dyDescent="0.55000000000000004">
      <c r="A3048" s="79"/>
    </row>
    <row r="3049" spans="1:1" x14ac:dyDescent="0.55000000000000004">
      <c r="A3049" s="79"/>
    </row>
    <row r="3050" spans="1:1" x14ac:dyDescent="0.55000000000000004">
      <c r="A3050" s="79"/>
    </row>
    <row r="3051" spans="1:1" x14ac:dyDescent="0.55000000000000004">
      <c r="A3051" s="79"/>
    </row>
    <row r="3052" spans="1:1" x14ac:dyDescent="0.55000000000000004">
      <c r="A3052" s="79"/>
    </row>
    <row r="3053" spans="1:1" x14ac:dyDescent="0.55000000000000004">
      <c r="A3053" s="79"/>
    </row>
    <row r="3054" spans="1:1" x14ac:dyDescent="0.55000000000000004">
      <c r="A3054" s="79"/>
    </row>
    <row r="3055" spans="1:1" x14ac:dyDescent="0.55000000000000004">
      <c r="A3055" s="79"/>
    </row>
    <row r="3056" spans="1:1" x14ac:dyDescent="0.55000000000000004">
      <c r="A3056" s="79"/>
    </row>
    <row r="3057" spans="1:1" x14ac:dyDescent="0.55000000000000004">
      <c r="A3057" s="79"/>
    </row>
    <row r="3058" spans="1:1" x14ac:dyDescent="0.55000000000000004">
      <c r="A3058" s="79"/>
    </row>
    <row r="3059" spans="1:1" x14ac:dyDescent="0.55000000000000004">
      <c r="A3059" s="79"/>
    </row>
    <row r="3060" spans="1:1" x14ac:dyDescent="0.55000000000000004">
      <c r="A3060" s="79"/>
    </row>
    <row r="3061" spans="1:1" x14ac:dyDescent="0.55000000000000004">
      <c r="A3061" s="79"/>
    </row>
    <row r="3062" spans="1:1" x14ac:dyDescent="0.55000000000000004">
      <c r="A3062" s="79"/>
    </row>
    <row r="3063" spans="1:1" x14ac:dyDescent="0.55000000000000004">
      <c r="A3063" s="79"/>
    </row>
    <row r="3064" spans="1:1" x14ac:dyDescent="0.55000000000000004">
      <c r="A3064" s="79"/>
    </row>
    <row r="3065" spans="1:1" x14ac:dyDescent="0.55000000000000004">
      <c r="A3065" s="79"/>
    </row>
    <row r="3066" spans="1:1" x14ac:dyDescent="0.55000000000000004">
      <c r="A3066" s="79"/>
    </row>
    <row r="3067" spans="1:1" x14ac:dyDescent="0.55000000000000004">
      <c r="A3067" s="79"/>
    </row>
    <row r="3068" spans="1:1" x14ac:dyDescent="0.55000000000000004">
      <c r="A3068" s="79"/>
    </row>
    <row r="3069" spans="1:1" x14ac:dyDescent="0.55000000000000004">
      <c r="A3069" s="79"/>
    </row>
    <row r="3070" spans="1:1" x14ac:dyDescent="0.55000000000000004">
      <c r="A3070" s="79"/>
    </row>
    <row r="3071" spans="1:1" x14ac:dyDescent="0.55000000000000004">
      <c r="A3071" s="79"/>
    </row>
    <row r="3072" spans="1:1" x14ac:dyDescent="0.55000000000000004">
      <c r="A3072" s="79"/>
    </row>
    <row r="3073" spans="1:1" x14ac:dyDescent="0.55000000000000004">
      <c r="A3073" s="79"/>
    </row>
    <row r="3074" spans="1:1" x14ac:dyDescent="0.55000000000000004">
      <c r="A3074" s="79"/>
    </row>
    <row r="3075" spans="1:1" x14ac:dyDescent="0.55000000000000004">
      <c r="A3075" s="79"/>
    </row>
    <row r="3076" spans="1:1" x14ac:dyDescent="0.55000000000000004">
      <c r="A3076" s="79"/>
    </row>
    <row r="3077" spans="1:1" x14ac:dyDescent="0.55000000000000004">
      <c r="A3077" s="79"/>
    </row>
    <row r="3078" spans="1:1" x14ac:dyDescent="0.55000000000000004">
      <c r="A3078" s="79"/>
    </row>
    <row r="3079" spans="1:1" x14ac:dyDescent="0.55000000000000004">
      <c r="A3079" s="79"/>
    </row>
    <row r="3080" spans="1:1" x14ac:dyDescent="0.55000000000000004">
      <c r="A3080" s="79"/>
    </row>
    <row r="3081" spans="1:1" x14ac:dyDescent="0.55000000000000004">
      <c r="A3081" s="79"/>
    </row>
    <row r="3082" spans="1:1" x14ac:dyDescent="0.55000000000000004">
      <c r="A3082" s="79"/>
    </row>
    <row r="3083" spans="1:1" x14ac:dyDescent="0.55000000000000004">
      <c r="A3083" s="79"/>
    </row>
    <row r="3084" spans="1:1" x14ac:dyDescent="0.55000000000000004">
      <c r="A3084" s="79"/>
    </row>
    <row r="3085" spans="1:1" x14ac:dyDescent="0.55000000000000004">
      <c r="A3085" s="79"/>
    </row>
    <row r="3086" spans="1:1" x14ac:dyDescent="0.55000000000000004">
      <c r="A3086" s="79"/>
    </row>
    <row r="3087" spans="1:1" x14ac:dyDescent="0.55000000000000004">
      <c r="A3087" s="79"/>
    </row>
    <row r="3088" spans="1:1" x14ac:dyDescent="0.55000000000000004">
      <c r="A3088" s="79"/>
    </row>
    <row r="3089" spans="1:1" x14ac:dyDescent="0.55000000000000004">
      <c r="A3089" s="79"/>
    </row>
    <row r="3090" spans="1:1" x14ac:dyDescent="0.55000000000000004">
      <c r="A3090" s="79"/>
    </row>
    <row r="3091" spans="1:1" x14ac:dyDescent="0.55000000000000004">
      <c r="A3091" s="79"/>
    </row>
    <row r="3092" spans="1:1" x14ac:dyDescent="0.55000000000000004">
      <c r="A3092" s="79"/>
    </row>
    <row r="3093" spans="1:1" x14ac:dyDescent="0.55000000000000004">
      <c r="A3093" s="79"/>
    </row>
    <row r="3094" spans="1:1" x14ac:dyDescent="0.55000000000000004">
      <c r="A3094" s="79"/>
    </row>
    <row r="3095" spans="1:1" x14ac:dyDescent="0.55000000000000004">
      <c r="A3095" s="79"/>
    </row>
    <row r="3096" spans="1:1" x14ac:dyDescent="0.55000000000000004">
      <c r="A3096" s="79"/>
    </row>
    <row r="3097" spans="1:1" x14ac:dyDescent="0.55000000000000004">
      <c r="A3097" s="79"/>
    </row>
    <row r="3098" spans="1:1" x14ac:dyDescent="0.55000000000000004">
      <c r="A3098" s="79"/>
    </row>
    <row r="3099" spans="1:1" x14ac:dyDescent="0.55000000000000004">
      <c r="A3099" s="79"/>
    </row>
    <row r="3100" spans="1:1" x14ac:dyDescent="0.55000000000000004">
      <c r="A3100" s="79"/>
    </row>
    <row r="3101" spans="1:1" x14ac:dyDescent="0.55000000000000004">
      <c r="A3101" s="79"/>
    </row>
    <row r="3102" spans="1:1" x14ac:dyDescent="0.55000000000000004">
      <c r="A3102" s="79"/>
    </row>
    <row r="3103" spans="1:1" x14ac:dyDescent="0.55000000000000004">
      <c r="A3103" s="79"/>
    </row>
    <row r="3104" spans="1:1" x14ac:dyDescent="0.55000000000000004">
      <c r="A3104" s="79"/>
    </row>
    <row r="3105" spans="1:1" x14ac:dyDescent="0.55000000000000004">
      <c r="A3105" s="79"/>
    </row>
    <row r="3106" spans="1:1" x14ac:dyDescent="0.55000000000000004">
      <c r="A3106" s="79"/>
    </row>
    <row r="3107" spans="1:1" x14ac:dyDescent="0.55000000000000004">
      <c r="A3107" s="79"/>
    </row>
    <row r="3108" spans="1:1" x14ac:dyDescent="0.55000000000000004">
      <c r="A3108" s="79"/>
    </row>
    <row r="3109" spans="1:1" x14ac:dyDescent="0.55000000000000004">
      <c r="A3109" s="79"/>
    </row>
    <row r="3110" spans="1:1" x14ac:dyDescent="0.55000000000000004">
      <c r="A3110" s="79"/>
    </row>
    <row r="3111" spans="1:1" x14ac:dyDescent="0.55000000000000004">
      <c r="A3111" s="79"/>
    </row>
    <row r="3112" spans="1:1" x14ac:dyDescent="0.55000000000000004">
      <c r="A3112" s="79"/>
    </row>
    <row r="3113" spans="1:1" x14ac:dyDescent="0.55000000000000004">
      <c r="A3113" s="79"/>
    </row>
    <row r="3114" spans="1:1" x14ac:dyDescent="0.55000000000000004">
      <c r="A3114" s="79"/>
    </row>
    <row r="3115" spans="1:1" x14ac:dyDescent="0.55000000000000004">
      <c r="A3115" s="79"/>
    </row>
    <row r="3116" spans="1:1" x14ac:dyDescent="0.55000000000000004">
      <c r="A3116" s="79"/>
    </row>
    <row r="3117" spans="1:1" x14ac:dyDescent="0.55000000000000004">
      <c r="A3117" s="79"/>
    </row>
    <row r="3118" spans="1:1" x14ac:dyDescent="0.55000000000000004">
      <c r="A3118" s="79"/>
    </row>
    <row r="3119" spans="1:1" x14ac:dyDescent="0.55000000000000004">
      <c r="A3119" s="79"/>
    </row>
    <row r="3120" spans="1:1" x14ac:dyDescent="0.55000000000000004">
      <c r="A3120" s="79"/>
    </row>
    <row r="3121" spans="1:1" x14ac:dyDescent="0.55000000000000004">
      <c r="A3121" s="79"/>
    </row>
    <row r="3122" spans="1:1" x14ac:dyDescent="0.55000000000000004">
      <c r="A3122" s="79"/>
    </row>
    <row r="3123" spans="1:1" x14ac:dyDescent="0.55000000000000004">
      <c r="A3123" s="79"/>
    </row>
    <row r="3124" spans="1:1" x14ac:dyDescent="0.55000000000000004">
      <c r="A3124" s="79"/>
    </row>
    <row r="3125" spans="1:1" x14ac:dyDescent="0.55000000000000004">
      <c r="A3125" s="79"/>
    </row>
    <row r="3126" spans="1:1" x14ac:dyDescent="0.55000000000000004">
      <c r="A3126" s="79"/>
    </row>
    <row r="3127" spans="1:1" x14ac:dyDescent="0.55000000000000004">
      <c r="A3127" s="79"/>
    </row>
    <row r="3128" spans="1:1" x14ac:dyDescent="0.55000000000000004">
      <c r="A3128" s="79"/>
    </row>
    <row r="3129" spans="1:1" x14ac:dyDescent="0.55000000000000004">
      <c r="A3129" s="79"/>
    </row>
    <row r="3130" spans="1:1" x14ac:dyDescent="0.55000000000000004">
      <c r="A3130" s="79"/>
    </row>
    <row r="3131" spans="1:1" x14ac:dyDescent="0.55000000000000004">
      <c r="A3131" s="79"/>
    </row>
    <row r="3132" spans="1:1" x14ac:dyDescent="0.55000000000000004">
      <c r="A3132" s="79"/>
    </row>
    <row r="3133" spans="1:1" x14ac:dyDescent="0.55000000000000004">
      <c r="A3133" s="79"/>
    </row>
    <row r="3134" spans="1:1" x14ac:dyDescent="0.55000000000000004">
      <c r="A3134" s="79"/>
    </row>
    <row r="3135" spans="1:1" x14ac:dyDescent="0.55000000000000004">
      <c r="A3135" s="79"/>
    </row>
    <row r="3136" spans="1:1" x14ac:dyDescent="0.55000000000000004">
      <c r="A3136" s="79"/>
    </row>
    <row r="3137" spans="1:1" x14ac:dyDescent="0.55000000000000004">
      <c r="A3137" s="79"/>
    </row>
    <row r="3138" spans="1:1" x14ac:dyDescent="0.55000000000000004">
      <c r="A3138" s="79"/>
    </row>
    <row r="3139" spans="1:1" x14ac:dyDescent="0.55000000000000004">
      <c r="A3139" s="79"/>
    </row>
    <row r="3140" spans="1:1" x14ac:dyDescent="0.55000000000000004">
      <c r="A3140" s="79"/>
    </row>
    <row r="3141" spans="1:1" x14ac:dyDescent="0.55000000000000004">
      <c r="A3141" s="79"/>
    </row>
    <row r="3142" spans="1:1" x14ac:dyDescent="0.55000000000000004">
      <c r="A3142" s="79"/>
    </row>
    <row r="3143" spans="1:1" x14ac:dyDescent="0.55000000000000004">
      <c r="A3143" s="79"/>
    </row>
    <row r="3144" spans="1:1" x14ac:dyDescent="0.55000000000000004">
      <c r="A3144" s="79"/>
    </row>
    <row r="3145" spans="1:1" x14ac:dyDescent="0.55000000000000004">
      <c r="A3145" s="79"/>
    </row>
    <row r="3146" spans="1:1" x14ac:dyDescent="0.55000000000000004">
      <c r="A3146" s="79"/>
    </row>
    <row r="3147" spans="1:1" x14ac:dyDescent="0.55000000000000004">
      <c r="A3147" s="79"/>
    </row>
    <row r="3148" spans="1:1" x14ac:dyDescent="0.55000000000000004">
      <c r="A3148" s="79"/>
    </row>
    <row r="3149" spans="1:1" x14ac:dyDescent="0.55000000000000004">
      <c r="A3149" s="79"/>
    </row>
    <row r="3150" spans="1:1" x14ac:dyDescent="0.55000000000000004">
      <c r="A3150" s="79"/>
    </row>
    <row r="3151" spans="1:1" x14ac:dyDescent="0.55000000000000004">
      <c r="A3151" s="79"/>
    </row>
    <row r="3152" spans="1:1" x14ac:dyDescent="0.55000000000000004">
      <c r="A3152" s="79"/>
    </row>
    <row r="3153" spans="1:1" x14ac:dyDescent="0.55000000000000004">
      <c r="A3153" s="79"/>
    </row>
    <row r="3154" spans="1:1" x14ac:dyDescent="0.55000000000000004">
      <c r="A3154" s="79"/>
    </row>
    <row r="3155" spans="1:1" x14ac:dyDescent="0.55000000000000004">
      <c r="A3155" s="79"/>
    </row>
    <row r="3156" spans="1:1" x14ac:dyDescent="0.55000000000000004">
      <c r="A3156" s="79"/>
    </row>
    <row r="3157" spans="1:1" x14ac:dyDescent="0.55000000000000004">
      <c r="A3157" s="79"/>
    </row>
    <row r="3158" spans="1:1" x14ac:dyDescent="0.55000000000000004">
      <c r="A3158" s="79"/>
    </row>
    <row r="3159" spans="1:1" x14ac:dyDescent="0.55000000000000004">
      <c r="A3159" s="79"/>
    </row>
    <row r="3160" spans="1:1" x14ac:dyDescent="0.55000000000000004">
      <c r="A3160" s="79"/>
    </row>
    <row r="3161" spans="1:1" x14ac:dyDescent="0.55000000000000004">
      <c r="A3161" s="79"/>
    </row>
    <row r="3162" spans="1:1" x14ac:dyDescent="0.55000000000000004">
      <c r="A3162" s="79"/>
    </row>
    <row r="3163" spans="1:1" x14ac:dyDescent="0.55000000000000004">
      <c r="A3163" s="79"/>
    </row>
    <row r="3164" spans="1:1" x14ac:dyDescent="0.55000000000000004">
      <c r="A3164" s="79"/>
    </row>
    <row r="3165" spans="1:1" x14ac:dyDescent="0.55000000000000004">
      <c r="A3165" s="79"/>
    </row>
    <row r="3166" spans="1:1" x14ac:dyDescent="0.55000000000000004">
      <c r="A3166" s="79"/>
    </row>
    <row r="3167" spans="1:1" x14ac:dyDescent="0.55000000000000004">
      <c r="A3167" s="79"/>
    </row>
    <row r="3168" spans="1:1" x14ac:dyDescent="0.55000000000000004">
      <c r="A3168" s="79"/>
    </row>
    <row r="3169" spans="1:1" x14ac:dyDescent="0.55000000000000004">
      <c r="A3169" s="79"/>
    </row>
    <row r="3170" spans="1:1" x14ac:dyDescent="0.55000000000000004">
      <c r="A3170" s="79"/>
    </row>
    <row r="3171" spans="1:1" x14ac:dyDescent="0.55000000000000004">
      <c r="A3171" s="79"/>
    </row>
    <row r="3172" spans="1:1" x14ac:dyDescent="0.55000000000000004">
      <c r="A3172" s="79"/>
    </row>
    <row r="3173" spans="1:1" x14ac:dyDescent="0.55000000000000004">
      <c r="A3173" s="79"/>
    </row>
    <row r="3174" spans="1:1" x14ac:dyDescent="0.55000000000000004">
      <c r="A3174" s="79"/>
    </row>
    <row r="3175" spans="1:1" x14ac:dyDescent="0.55000000000000004">
      <c r="A3175" s="79"/>
    </row>
    <row r="3176" spans="1:1" x14ac:dyDescent="0.55000000000000004">
      <c r="A3176" s="79"/>
    </row>
    <row r="3177" spans="1:1" x14ac:dyDescent="0.55000000000000004">
      <c r="A3177" s="79"/>
    </row>
    <row r="3178" spans="1:1" x14ac:dyDescent="0.55000000000000004">
      <c r="A3178" s="79"/>
    </row>
    <row r="3179" spans="1:1" x14ac:dyDescent="0.55000000000000004">
      <c r="A3179" s="79"/>
    </row>
    <row r="3180" spans="1:1" x14ac:dyDescent="0.55000000000000004">
      <c r="A3180" s="79"/>
    </row>
    <row r="3181" spans="1:1" x14ac:dyDescent="0.55000000000000004">
      <c r="A3181" s="79"/>
    </row>
    <row r="3182" spans="1:1" x14ac:dyDescent="0.55000000000000004">
      <c r="A3182" s="79"/>
    </row>
    <row r="3183" spans="1:1" x14ac:dyDescent="0.55000000000000004">
      <c r="A3183" s="79"/>
    </row>
    <row r="3184" spans="1:1" x14ac:dyDescent="0.55000000000000004">
      <c r="A3184" s="79"/>
    </row>
    <row r="3185" spans="1:1" x14ac:dyDescent="0.55000000000000004">
      <c r="A3185" s="79"/>
    </row>
    <row r="3186" spans="1:1" x14ac:dyDescent="0.55000000000000004">
      <c r="A3186" s="79"/>
    </row>
    <row r="3187" spans="1:1" x14ac:dyDescent="0.55000000000000004">
      <c r="A3187" s="79"/>
    </row>
    <row r="3188" spans="1:1" x14ac:dyDescent="0.55000000000000004">
      <c r="A3188" s="79"/>
    </row>
    <row r="3189" spans="1:1" x14ac:dyDescent="0.55000000000000004">
      <c r="A3189" s="79"/>
    </row>
    <row r="3190" spans="1:1" x14ac:dyDescent="0.55000000000000004">
      <c r="A3190" s="79"/>
    </row>
    <row r="3191" spans="1:1" x14ac:dyDescent="0.55000000000000004">
      <c r="A3191" s="79"/>
    </row>
    <row r="3192" spans="1:1" x14ac:dyDescent="0.55000000000000004">
      <c r="A3192" s="79"/>
    </row>
    <row r="3193" spans="1:1" x14ac:dyDescent="0.55000000000000004">
      <c r="A3193" s="79"/>
    </row>
    <row r="3194" spans="1:1" x14ac:dyDescent="0.55000000000000004">
      <c r="A3194" s="79"/>
    </row>
    <row r="3195" spans="1:1" x14ac:dyDescent="0.55000000000000004">
      <c r="A3195" s="79"/>
    </row>
    <row r="3196" spans="1:1" x14ac:dyDescent="0.55000000000000004">
      <c r="A3196" s="79"/>
    </row>
    <row r="3197" spans="1:1" x14ac:dyDescent="0.55000000000000004">
      <c r="A3197" s="79"/>
    </row>
    <row r="3198" spans="1:1" x14ac:dyDescent="0.55000000000000004">
      <c r="A3198" s="79"/>
    </row>
    <row r="3199" spans="1:1" x14ac:dyDescent="0.55000000000000004">
      <c r="A3199" s="79"/>
    </row>
    <row r="3200" spans="1:1" x14ac:dyDescent="0.55000000000000004">
      <c r="A3200" s="79"/>
    </row>
    <row r="3201" spans="1:1" x14ac:dyDescent="0.55000000000000004">
      <c r="A3201" s="79"/>
    </row>
    <row r="3202" spans="1:1" x14ac:dyDescent="0.55000000000000004">
      <c r="A3202" s="79"/>
    </row>
    <row r="3203" spans="1:1" x14ac:dyDescent="0.55000000000000004">
      <c r="A3203" s="79"/>
    </row>
    <row r="3204" spans="1:1" x14ac:dyDescent="0.55000000000000004">
      <c r="A3204" s="79"/>
    </row>
    <row r="3205" spans="1:1" x14ac:dyDescent="0.55000000000000004">
      <c r="A3205" s="79"/>
    </row>
    <row r="3206" spans="1:1" x14ac:dyDescent="0.55000000000000004">
      <c r="A3206" s="79"/>
    </row>
    <row r="3207" spans="1:1" x14ac:dyDescent="0.55000000000000004">
      <c r="A3207" s="79"/>
    </row>
    <row r="3208" spans="1:1" x14ac:dyDescent="0.55000000000000004">
      <c r="A3208" s="79"/>
    </row>
    <row r="3209" spans="1:1" x14ac:dyDescent="0.55000000000000004">
      <c r="A3209" s="79"/>
    </row>
    <row r="3210" spans="1:1" x14ac:dyDescent="0.55000000000000004">
      <c r="A3210" s="79"/>
    </row>
    <row r="3211" spans="1:1" x14ac:dyDescent="0.55000000000000004">
      <c r="A3211" s="79"/>
    </row>
    <row r="3212" spans="1:1" x14ac:dyDescent="0.55000000000000004">
      <c r="A3212" s="79"/>
    </row>
    <row r="3213" spans="1:1" x14ac:dyDescent="0.55000000000000004">
      <c r="A3213" s="79"/>
    </row>
    <row r="3214" spans="1:1" x14ac:dyDescent="0.55000000000000004">
      <c r="A3214" s="79"/>
    </row>
    <row r="3215" spans="1:1" x14ac:dyDescent="0.55000000000000004">
      <c r="A3215" s="79"/>
    </row>
    <row r="3216" spans="1:1" x14ac:dyDescent="0.55000000000000004">
      <c r="A3216" s="79"/>
    </row>
    <row r="3217" spans="1:1" x14ac:dyDescent="0.55000000000000004">
      <c r="A3217" s="79"/>
    </row>
    <row r="3218" spans="1:1" x14ac:dyDescent="0.55000000000000004">
      <c r="A3218" s="79"/>
    </row>
    <row r="3219" spans="1:1" x14ac:dyDescent="0.55000000000000004">
      <c r="A3219" s="79"/>
    </row>
    <row r="3220" spans="1:1" x14ac:dyDescent="0.55000000000000004">
      <c r="A3220" s="79"/>
    </row>
    <row r="3221" spans="1:1" x14ac:dyDescent="0.55000000000000004">
      <c r="A3221" s="79"/>
    </row>
    <row r="3222" spans="1:1" x14ac:dyDescent="0.55000000000000004">
      <c r="A3222" s="79"/>
    </row>
    <row r="3223" spans="1:1" x14ac:dyDescent="0.55000000000000004">
      <c r="A3223" s="79"/>
    </row>
    <row r="3224" spans="1:1" x14ac:dyDescent="0.55000000000000004">
      <c r="A3224" s="79"/>
    </row>
    <row r="3225" spans="1:1" x14ac:dyDescent="0.55000000000000004">
      <c r="A3225" s="79"/>
    </row>
    <row r="3226" spans="1:1" x14ac:dyDescent="0.55000000000000004">
      <c r="A3226" s="79"/>
    </row>
    <row r="3227" spans="1:1" x14ac:dyDescent="0.55000000000000004">
      <c r="A3227" s="79"/>
    </row>
    <row r="3228" spans="1:1" x14ac:dyDescent="0.55000000000000004">
      <c r="A3228" s="79"/>
    </row>
    <row r="3229" spans="1:1" x14ac:dyDescent="0.55000000000000004">
      <c r="A3229" s="79"/>
    </row>
    <row r="3230" spans="1:1" x14ac:dyDescent="0.55000000000000004">
      <c r="A3230" s="79"/>
    </row>
    <row r="3231" spans="1:1" x14ac:dyDescent="0.55000000000000004">
      <c r="A3231" s="79"/>
    </row>
    <row r="3232" spans="1:1" x14ac:dyDescent="0.55000000000000004">
      <c r="A3232" s="79"/>
    </row>
    <row r="3233" spans="1:1" x14ac:dyDescent="0.55000000000000004">
      <c r="A3233" s="79"/>
    </row>
    <row r="3234" spans="1:1" x14ac:dyDescent="0.55000000000000004">
      <c r="A3234" s="79"/>
    </row>
    <row r="3235" spans="1:1" x14ac:dyDescent="0.55000000000000004">
      <c r="A3235" s="79"/>
    </row>
    <row r="3236" spans="1:1" x14ac:dyDescent="0.55000000000000004">
      <c r="A3236" s="79"/>
    </row>
    <row r="3237" spans="1:1" x14ac:dyDescent="0.55000000000000004">
      <c r="A3237" s="79"/>
    </row>
    <row r="3238" spans="1:1" x14ac:dyDescent="0.55000000000000004">
      <c r="A3238" s="79"/>
    </row>
    <row r="3239" spans="1:1" x14ac:dyDescent="0.55000000000000004">
      <c r="A3239" s="79"/>
    </row>
    <row r="3240" spans="1:1" x14ac:dyDescent="0.55000000000000004">
      <c r="A3240" s="79"/>
    </row>
    <row r="3241" spans="1:1" x14ac:dyDescent="0.55000000000000004">
      <c r="A3241" s="79"/>
    </row>
    <row r="3242" spans="1:1" x14ac:dyDescent="0.55000000000000004">
      <c r="A3242" s="79"/>
    </row>
    <row r="3243" spans="1:1" x14ac:dyDescent="0.55000000000000004">
      <c r="A3243" s="79"/>
    </row>
    <row r="3244" spans="1:1" x14ac:dyDescent="0.55000000000000004">
      <c r="A3244" s="79"/>
    </row>
    <row r="3245" spans="1:1" x14ac:dyDescent="0.55000000000000004">
      <c r="A3245" s="79"/>
    </row>
    <row r="3246" spans="1:1" x14ac:dyDescent="0.55000000000000004">
      <c r="A3246" s="79"/>
    </row>
    <row r="3247" spans="1:1" x14ac:dyDescent="0.55000000000000004">
      <c r="A3247" s="79"/>
    </row>
    <row r="3248" spans="1:1" x14ac:dyDescent="0.55000000000000004">
      <c r="A3248" s="79"/>
    </row>
    <row r="3249" spans="1:1" x14ac:dyDescent="0.55000000000000004">
      <c r="A3249" s="79"/>
    </row>
    <row r="3250" spans="1:1" x14ac:dyDescent="0.55000000000000004">
      <c r="A3250" s="79"/>
    </row>
    <row r="3251" spans="1:1" x14ac:dyDescent="0.55000000000000004">
      <c r="A3251" s="79"/>
    </row>
    <row r="3252" spans="1:1" x14ac:dyDescent="0.55000000000000004">
      <c r="A3252" s="79"/>
    </row>
    <row r="3253" spans="1:1" x14ac:dyDescent="0.55000000000000004">
      <c r="A3253" s="79"/>
    </row>
    <row r="3254" spans="1:1" x14ac:dyDescent="0.55000000000000004">
      <c r="A3254" s="79"/>
    </row>
    <row r="3255" spans="1:1" x14ac:dyDescent="0.55000000000000004">
      <c r="A3255" s="79"/>
    </row>
    <row r="3256" spans="1:1" x14ac:dyDescent="0.55000000000000004">
      <c r="A3256" s="79"/>
    </row>
    <row r="3257" spans="1:1" x14ac:dyDescent="0.55000000000000004">
      <c r="A3257" s="79"/>
    </row>
    <row r="3258" spans="1:1" x14ac:dyDescent="0.55000000000000004">
      <c r="A3258" s="79"/>
    </row>
    <row r="3259" spans="1:1" x14ac:dyDescent="0.55000000000000004">
      <c r="A3259" s="79"/>
    </row>
    <row r="3260" spans="1:1" x14ac:dyDescent="0.55000000000000004">
      <c r="A3260" s="79"/>
    </row>
    <row r="3261" spans="1:1" x14ac:dyDescent="0.55000000000000004">
      <c r="A3261" s="79"/>
    </row>
    <row r="3262" spans="1:1" x14ac:dyDescent="0.55000000000000004">
      <c r="A3262" s="79"/>
    </row>
    <row r="3263" spans="1:1" x14ac:dyDescent="0.55000000000000004">
      <c r="A3263" s="79"/>
    </row>
    <row r="3264" spans="1:1" x14ac:dyDescent="0.55000000000000004">
      <c r="A3264" s="79"/>
    </row>
    <row r="3265" spans="1:1" x14ac:dyDescent="0.55000000000000004">
      <c r="A3265" s="79"/>
    </row>
    <row r="3266" spans="1:1" x14ac:dyDescent="0.55000000000000004">
      <c r="A3266" s="79"/>
    </row>
    <row r="3267" spans="1:1" x14ac:dyDescent="0.55000000000000004">
      <c r="A3267" s="79"/>
    </row>
    <row r="3268" spans="1:1" x14ac:dyDescent="0.55000000000000004">
      <c r="A3268" s="79"/>
    </row>
    <row r="3269" spans="1:1" x14ac:dyDescent="0.55000000000000004">
      <c r="A3269" s="79"/>
    </row>
    <row r="3270" spans="1:1" x14ac:dyDescent="0.55000000000000004">
      <c r="A3270" s="79"/>
    </row>
    <row r="3271" spans="1:1" x14ac:dyDescent="0.55000000000000004">
      <c r="A3271" s="79"/>
    </row>
    <row r="3272" spans="1:1" x14ac:dyDescent="0.55000000000000004">
      <c r="A3272" s="79"/>
    </row>
    <row r="3273" spans="1:1" x14ac:dyDescent="0.55000000000000004">
      <c r="A3273" s="79"/>
    </row>
    <row r="3274" spans="1:1" x14ac:dyDescent="0.55000000000000004">
      <c r="A3274" s="79"/>
    </row>
    <row r="3275" spans="1:1" x14ac:dyDescent="0.55000000000000004">
      <c r="A3275" s="79"/>
    </row>
    <row r="3276" spans="1:1" x14ac:dyDescent="0.55000000000000004">
      <c r="A3276" s="79"/>
    </row>
    <row r="3277" spans="1:1" x14ac:dyDescent="0.55000000000000004">
      <c r="A3277" s="79"/>
    </row>
    <row r="3278" spans="1:1" x14ac:dyDescent="0.55000000000000004">
      <c r="A3278" s="79"/>
    </row>
    <row r="3279" spans="1:1" x14ac:dyDescent="0.55000000000000004">
      <c r="A3279" s="79"/>
    </row>
    <row r="3280" spans="1:1" x14ac:dyDescent="0.55000000000000004">
      <c r="A3280" s="79"/>
    </row>
    <row r="3281" spans="1:1" x14ac:dyDescent="0.55000000000000004">
      <c r="A3281" s="79"/>
    </row>
    <row r="3282" spans="1:1" x14ac:dyDescent="0.55000000000000004">
      <c r="A3282" s="79"/>
    </row>
    <row r="3283" spans="1:1" x14ac:dyDescent="0.55000000000000004">
      <c r="A3283" s="79"/>
    </row>
    <row r="3284" spans="1:1" x14ac:dyDescent="0.55000000000000004">
      <c r="A3284" s="79"/>
    </row>
    <row r="3285" spans="1:1" x14ac:dyDescent="0.55000000000000004">
      <c r="A3285" s="79"/>
    </row>
    <row r="3286" spans="1:1" x14ac:dyDescent="0.55000000000000004">
      <c r="A3286" s="79"/>
    </row>
    <row r="3287" spans="1:1" x14ac:dyDescent="0.55000000000000004">
      <c r="A3287" s="79"/>
    </row>
    <row r="3288" spans="1:1" x14ac:dyDescent="0.55000000000000004">
      <c r="A3288" s="79"/>
    </row>
    <row r="3289" spans="1:1" x14ac:dyDescent="0.55000000000000004">
      <c r="A3289" s="79"/>
    </row>
    <row r="3290" spans="1:1" x14ac:dyDescent="0.55000000000000004">
      <c r="A3290" s="79"/>
    </row>
    <row r="3291" spans="1:1" x14ac:dyDescent="0.55000000000000004">
      <c r="A3291" s="79"/>
    </row>
    <row r="3292" spans="1:1" x14ac:dyDescent="0.55000000000000004">
      <c r="A3292" s="79"/>
    </row>
    <row r="3293" spans="1:1" x14ac:dyDescent="0.55000000000000004">
      <c r="A3293" s="79"/>
    </row>
    <row r="3294" spans="1:1" x14ac:dyDescent="0.55000000000000004">
      <c r="A3294" s="79"/>
    </row>
    <row r="3295" spans="1:1" x14ac:dyDescent="0.55000000000000004">
      <c r="A3295" s="79"/>
    </row>
    <row r="3296" spans="1:1" x14ac:dyDescent="0.55000000000000004">
      <c r="A3296" s="79"/>
    </row>
    <row r="3297" spans="1:1" x14ac:dyDescent="0.55000000000000004">
      <c r="A3297" s="79"/>
    </row>
    <row r="3298" spans="1:1" x14ac:dyDescent="0.55000000000000004">
      <c r="A3298" s="79"/>
    </row>
    <row r="3299" spans="1:1" x14ac:dyDescent="0.55000000000000004">
      <c r="A3299" s="79"/>
    </row>
    <row r="3300" spans="1:1" x14ac:dyDescent="0.55000000000000004">
      <c r="A3300" s="79"/>
    </row>
    <row r="3301" spans="1:1" x14ac:dyDescent="0.55000000000000004">
      <c r="A3301" s="79"/>
    </row>
    <row r="3302" spans="1:1" x14ac:dyDescent="0.55000000000000004">
      <c r="A3302" s="79"/>
    </row>
    <row r="3303" spans="1:1" x14ac:dyDescent="0.55000000000000004">
      <c r="A3303" s="79"/>
    </row>
    <row r="3304" spans="1:1" x14ac:dyDescent="0.55000000000000004">
      <c r="A3304" s="79"/>
    </row>
    <row r="3305" spans="1:1" x14ac:dyDescent="0.55000000000000004">
      <c r="A3305" s="79"/>
    </row>
    <row r="3306" spans="1:1" x14ac:dyDescent="0.55000000000000004">
      <c r="A3306" s="79"/>
    </row>
    <row r="3307" spans="1:1" x14ac:dyDescent="0.55000000000000004">
      <c r="A3307" s="79"/>
    </row>
    <row r="3308" spans="1:1" x14ac:dyDescent="0.55000000000000004">
      <c r="A3308" s="79"/>
    </row>
    <row r="3309" spans="1:1" x14ac:dyDescent="0.55000000000000004">
      <c r="A3309" s="79"/>
    </row>
    <row r="3310" spans="1:1" x14ac:dyDescent="0.55000000000000004">
      <c r="A3310" s="79"/>
    </row>
    <row r="3311" spans="1:1" x14ac:dyDescent="0.55000000000000004">
      <c r="A3311" s="79"/>
    </row>
    <row r="3312" spans="1:1" x14ac:dyDescent="0.55000000000000004">
      <c r="A3312" s="79"/>
    </row>
    <row r="3313" spans="1:1" x14ac:dyDescent="0.55000000000000004">
      <c r="A3313" s="79"/>
    </row>
    <row r="3314" spans="1:1" x14ac:dyDescent="0.55000000000000004">
      <c r="A3314" s="79"/>
    </row>
    <row r="3315" spans="1:1" x14ac:dyDescent="0.55000000000000004">
      <c r="A3315" s="79"/>
    </row>
    <row r="3316" spans="1:1" x14ac:dyDescent="0.55000000000000004">
      <c r="A3316" s="79"/>
    </row>
    <row r="3317" spans="1:1" x14ac:dyDescent="0.55000000000000004">
      <c r="A3317" s="79"/>
    </row>
    <row r="3318" spans="1:1" x14ac:dyDescent="0.55000000000000004">
      <c r="A3318" s="79"/>
    </row>
    <row r="3319" spans="1:1" x14ac:dyDescent="0.55000000000000004">
      <c r="A3319" s="79"/>
    </row>
    <row r="3320" spans="1:1" x14ac:dyDescent="0.55000000000000004">
      <c r="A3320" s="79"/>
    </row>
    <row r="3321" spans="1:1" x14ac:dyDescent="0.55000000000000004">
      <c r="A3321" s="79"/>
    </row>
    <row r="3322" spans="1:1" x14ac:dyDescent="0.55000000000000004">
      <c r="A3322" s="79"/>
    </row>
    <row r="3323" spans="1:1" x14ac:dyDescent="0.55000000000000004">
      <c r="A3323" s="79"/>
    </row>
    <row r="3324" spans="1:1" x14ac:dyDescent="0.55000000000000004">
      <c r="A3324" s="79"/>
    </row>
    <row r="3325" spans="1:1" x14ac:dyDescent="0.55000000000000004">
      <c r="A3325" s="79"/>
    </row>
    <row r="3326" spans="1:1" x14ac:dyDescent="0.55000000000000004">
      <c r="A3326" s="79"/>
    </row>
    <row r="3327" spans="1:1" x14ac:dyDescent="0.55000000000000004">
      <c r="A3327" s="79"/>
    </row>
    <row r="3328" spans="1:1" x14ac:dyDescent="0.55000000000000004">
      <c r="A3328" s="79"/>
    </row>
    <row r="3329" spans="1:1" x14ac:dyDescent="0.55000000000000004">
      <c r="A3329" s="79"/>
    </row>
    <row r="3330" spans="1:1" x14ac:dyDescent="0.55000000000000004">
      <c r="A3330" s="79"/>
    </row>
    <row r="3331" spans="1:1" x14ac:dyDescent="0.55000000000000004">
      <c r="A3331" s="79"/>
    </row>
    <row r="3332" spans="1:1" x14ac:dyDescent="0.55000000000000004">
      <c r="A3332" s="79"/>
    </row>
    <row r="3333" spans="1:1" x14ac:dyDescent="0.55000000000000004">
      <c r="A3333" s="79"/>
    </row>
    <row r="3334" spans="1:1" x14ac:dyDescent="0.55000000000000004">
      <c r="A3334" s="79"/>
    </row>
    <row r="3335" spans="1:1" x14ac:dyDescent="0.55000000000000004">
      <c r="A3335" s="79"/>
    </row>
    <row r="3336" spans="1:1" x14ac:dyDescent="0.55000000000000004">
      <c r="A3336" s="79"/>
    </row>
    <row r="3337" spans="1:1" x14ac:dyDescent="0.55000000000000004">
      <c r="A3337" s="79"/>
    </row>
    <row r="3338" spans="1:1" x14ac:dyDescent="0.55000000000000004">
      <c r="A3338" s="79"/>
    </row>
    <row r="3339" spans="1:1" x14ac:dyDescent="0.55000000000000004">
      <c r="A3339" s="79"/>
    </row>
    <row r="3340" spans="1:1" x14ac:dyDescent="0.55000000000000004">
      <c r="A3340" s="79"/>
    </row>
    <row r="3341" spans="1:1" x14ac:dyDescent="0.55000000000000004">
      <c r="A3341" s="79"/>
    </row>
    <row r="3342" spans="1:1" x14ac:dyDescent="0.55000000000000004">
      <c r="A3342" s="79"/>
    </row>
    <row r="3343" spans="1:1" x14ac:dyDescent="0.55000000000000004">
      <c r="A3343" s="79"/>
    </row>
    <row r="3344" spans="1:1" x14ac:dyDescent="0.55000000000000004">
      <c r="A3344" s="79"/>
    </row>
    <row r="3345" spans="1:1" x14ac:dyDescent="0.55000000000000004">
      <c r="A3345" s="79"/>
    </row>
    <row r="3346" spans="1:1" x14ac:dyDescent="0.55000000000000004">
      <c r="A3346" s="79"/>
    </row>
    <row r="3347" spans="1:1" x14ac:dyDescent="0.55000000000000004">
      <c r="A3347" s="79"/>
    </row>
    <row r="3348" spans="1:1" x14ac:dyDescent="0.55000000000000004">
      <c r="A3348" s="79"/>
    </row>
    <row r="3349" spans="1:1" x14ac:dyDescent="0.55000000000000004">
      <c r="A3349" s="79"/>
    </row>
    <row r="3350" spans="1:1" x14ac:dyDescent="0.55000000000000004">
      <c r="A3350" s="79"/>
    </row>
    <row r="3351" spans="1:1" x14ac:dyDescent="0.55000000000000004">
      <c r="A3351" s="79"/>
    </row>
    <row r="3352" spans="1:1" x14ac:dyDescent="0.55000000000000004">
      <c r="A3352" s="79"/>
    </row>
    <row r="3353" spans="1:1" x14ac:dyDescent="0.55000000000000004">
      <c r="A3353" s="79"/>
    </row>
    <row r="3354" spans="1:1" x14ac:dyDescent="0.55000000000000004">
      <c r="A3354" s="79"/>
    </row>
    <row r="3355" spans="1:1" x14ac:dyDescent="0.55000000000000004">
      <c r="A3355" s="79"/>
    </row>
    <row r="3356" spans="1:1" x14ac:dyDescent="0.55000000000000004">
      <c r="A3356" s="79"/>
    </row>
    <row r="3357" spans="1:1" x14ac:dyDescent="0.55000000000000004">
      <c r="A3357" s="79"/>
    </row>
    <row r="3358" spans="1:1" x14ac:dyDescent="0.55000000000000004">
      <c r="A3358" s="79"/>
    </row>
    <row r="3359" spans="1:1" x14ac:dyDescent="0.55000000000000004">
      <c r="A3359" s="79"/>
    </row>
    <row r="3360" spans="1:1" x14ac:dyDescent="0.55000000000000004">
      <c r="A3360" s="79"/>
    </row>
    <row r="3361" spans="1:1" x14ac:dyDescent="0.55000000000000004">
      <c r="A3361" s="79"/>
    </row>
    <row r="3362" spans="1:1" x14ac:dyDescent="0.55000000000000004">
      <c r="A3362" s="79"/>
    </row>
    <row r="3363" spans="1:1" x14ac:dyDescent="0.55000000000000004">
      <c r="A3363" s="79"/>
    </row>
    <row r="3364" spans="1:1" x14ac:dyDescent="0.55000000000000004">
      <c r="A3364" s="79"/>
    </row>
    <row r="3365" spans="1:1" x14ac:dyDescent="0.55000000000000004">
      <c r="A3365" s="79"/>
    </row>
    <row r="3366" spans="1:1" x14ac:dyDescent="0.55000000000000004">
      <c r="A3366" s="79"/>
    </row>
    <row r="3367" spans="1:1" x14ac:dyDescent="0.55000000000000004">
      <c r="A3367" s="79"/>
    </row>
    <row r="3368" spans="1:1" x14ac:dyDescent="0.55000000000000004">
      <c r="A3368" s="79"/>
    </row>
    <row r="3369" spans="1:1" x14ac:dyDescent="0.55000000000000004">
      <c r="A3369" s="79"/>
    </row>
    <row r="3370" spans="1:1" x14ac:dyDescent="0.55000000000000004">
      <c r="A3370" s="79"/>
    </row>
    <row r="3371" spans="1:1" x14ac:dyDescent="0.55000000000000004">
      <c r="A3371" s="79"/>
    </row>
    <row r="3372" spans="1:1" x14ac:dyDescent="0.55000000000000004">
      <c r="A3372" s="79"/>
    </row>
    <row r="3373" spans="1:1" x14ac:dyDescent="0.55000000000000004">
      <c r="A3373" s="79"/>
    </row>
    <row r="3374" spans="1:1" x14ac:dyDescent="0.55000000000000004">
      <c r="A3374" s="79"/>
    </row>
    <row r="3375" spans="1:1" x14ac:dyDescent="0.55000000000000004">
      <c r="A3375" s="79"/>
    </row>
    <row r="3376" spans="1:1" x14ac:dyDescent="0.55000000000000004">
      <c r="A3376" s="79"/>
    </row>
    <row r="3377" spans="1:1" x14ac:dyDescent="0.55000000000000004">
      <c r="A3377" s="79"/>
    </row>
    <row r="3378" spans="1:1" x14ac:dyDescent="0.55000000000000004">
      <c r="A3378" s="79"/>
    </row>
    <row r="3379" spans="1:1" x14ac:dyDescent="0.55000000000000004">
      <c r="A3379" s="79"/>
    </row>
    <row r="3380" spans="1:1" x14ac:dyDescent="0.55000000000000004">
      <c r="A3380" s="79"/>
    </row>
    <row r="3381" spans="1:1" x14ac:dyDescent="0.55000000000000004">
      <c r="A3381" s="79"/>
    </row>
    <row r="3382" spans="1:1" x14ac:dyDescent="0.55000000000000004">
      <c r="A3382" s="79"/>
    </row>
    <row r="3383" spans="1:1" x14ac:dyDescent="0.55000000000000004">
      <c r="A3383" s="79"/>
    </row>
    <row r="3384" spans="1:1" x14ac:dyDescent="0.55000000000000004">
      <c r="A3384" s="79"/>
    </row>
    <row r="3385" spans="1:1" x14ac:dyDescent="0.55000000000000004">
      <c r="A3385" s="79"/>
    </row>
    <row r="3386" spans="1:1" x14ac:dyDescent="0.55000000000000004">
      <c r="A3386" s="79"/>
    </row>
    <row r="3387" spans="1:1" x14ac:dyDescent="0.55000000000000004">
      <c r="A3387" s="79"/>
    </row>
    <row r="3388" spans="1:1" x14ac:dyDescent="0.55000000000000004">
      <c r="A3388" s="79"/>
    </row>
    <row r="3389" spans="1:1" x14ac:dyDescent="0.55000000000000004">
      <c r="A3389" s="79"/>
    </row>
    <row r="3390" spans="1:1" x14ac:dyDescent="0.55000000000000004">
      <c r="A3390" s="79"/>
    </row>
    <row r="3391" spans="1:1" x14ac:dyDescent="0.55000000000000004">
      <c r="A3391" s="79"/>
    </row>
    <row r="3392" spans="1:1" x14ac:dyDescent="0.55000000000000004">
      <c r="A3392" s="79"/>
    </row>
    <row r="3393" spans="1:1" x14ac:dyDescent="0.55000000000000004">
      <c r="A3393" s="79"/>
    </row>
    <row r="3394" spans="1:1" x14ac:dyDescent="0.55000000000000004">
      <c r="A3394" s="79"/>
    </row>
    <row r="3395" spans="1:1" x14ac:dyDescent="0.55000000000000004">
      <c r="A3395" s="79"/>
    </row>
    <row r="3396" spans="1:1" x14ac:dyDescent="0.55000000000000004">
      <c r="A3396" s="79"/>
    </row>
    <row r="3397" spans="1:1" x14ac:dyDescent="0.55000000000000004">
      <c r="A3397" s="79"/>
    </row>
    <row r="3398" spans="1:1" x14ac:dyDescent="0.55000000000000004">
      <c r="A3398" s="79"/>
    </row>
    <row r="3399" spans="1:1" x14ac:dyDescent="0.55000000000000004">
      <c r="A3399" s="79"/>
    </row>
    <row r="3400" spans="1:1" x14ac:dyDescent="0.55000000000000004">
      <c r="A3400" s="79"/>
    </row>
    <row r="3401" spans="1:1" x14ac:dyDescent="0.55000000000000004">
      <c r="A3401" s="79"/>
    </row>
    <row r="3402" spans="1:1" x14ac:dyDescent="0.55000000000000004">
      <c r="A3402" s="79"/>
    </row>
    <row r="3403" spans="1:1" x14ac:dyDescent="0.55000000000000004">
      <c r="A3403" s="79"/>
    </row>
    <row r="3404" spans="1:1" x14ac:dyDescent="0.55000000000000004">
      <c r="A3404" s="79"/>
    </row>
    <row r="3405" spans="1:1" x14ac:dyDescent="0.55000000000000004">
      <c r="A3405" s="79"/>
    </row>
    <row r="3406" spans="1:1" x14ac:dyDescent="0.55000000000000004">
      <c r="A3406" s="79"/>
    </row>
    <row r="3407" spans="1:1" x14ac:dyDescent="0.55000000000000004">
      <c r="A3407" s="79"/>
    </row>
    <row r="3408" spans="1:1" x14ac:dyDescent="0.55000000000000004">
      <c r="A3408" s="79"/>
    </row>
    <row r="3409" spans="1:1" x14ac:dyDescent="0.55000000000000004">
      <c r="A3409" s="79"/>
    </row>
    <row r="3410" spans="1:1" x14ac:dyDescent="0.55000000000000004">
      <c r="A3410" s="79"/>
    </row>
    <row r="3411" spans="1:1" x14ac:dyDescent="0.55000000000000004">
      <c r="A3411" s="79"/>
    </row>
    <row r="3412" spans="1:1" x14ac:dyDescent="0.55000000000000004">
      <c r="A3412" s="79"/>
    </row>
    <row r="3413" spans="1:1" x14ac:dyDescent="0.55000000000000004">
      <c r="A3413" s="79"/>
    </row>
    <row r="3414" spans="1:1" x14ac:dyDescent="0.55000000000000004">
      <c r="A3414" s="79"/>
    </row>
    <row r="3415" spans="1:1" x14ac:dyDescent="0.55000000000000004">
      <c r="A3415" s="79"/>
    </row>
    <row r="3416" spans="1:1" x14ac:dyDescent="0.55000000000000004">
      <c r="A3416" s="79"/>
    </row>
    <row r="3417" spans="1:1" x14ac:dyDescent="0.55000000000000004">
      <c r="A3417" s="79"/>
    </row>
    <row r="3418" spans="1:1" x14ac:dyDescent="0.55000000000000004">
      <c r="A3418" s="79"/>
    </row>
    <row r="3419" spans="1:1" x14ac:dyDescent="0.55000000000000004">
      <c r="A3419" s="79"/>
    </row>
    <row r="3420" spans="1:1" x14ac:dyDescent="0.55000000000000004">
      <c r="A3420" s="79"/>
    </row>
    <row r="3421" spans="1:1" x14ac:dyDescent="0.55000000000000004">
      <c r="A3421" s="79"/>
    </row>
    <row r="3422" spans="1:1" x14ac:dyDescent="0.55000000000000004">
      <c r="A3422" s="79"/>
    </row>
    <row r="3423" spans="1:1" x14ac:dyDescent="0.55000000000000004">
      <c r="A3423" s="79"/>
    </row>
    <row r="3424" spans="1:1" x14ac:dyDescent="0.55000000000000004">
      <c r="A3424" s="79"/>
    </row>
    <row r="3425" spans="1:1" x14ac:dyDescent="0.55000000000000004">
      <c r="A3425" s="79"/>
    </row>
    <row r="3426" spans="1:1" x14ac:dyDescent="0.55000000000000004">
      <c r="A3426" s="79"/>
    </row>
    <row r="3427" spans="1:1" x14ac:dyDescent="0.55000000000000004">
      <c r="A3427" s="79"/>
    </row>
    <row r="3428" spans="1:1" x14ac:dyDescent="0.55000000000000004">
      <c r="A3428" s="79"/>
    </row>
    <row r="3429" spans="1:1" x14ac:dyDescent="0.55000000000000004">
      <c r="A3429" s="79"/>
    </row>
    <row r="3430" spans="1:1" x14ac:dyDescent="0.55000000000000004">
      <c r="A3430" s="79"/>
    </row>
    <row r="3431" spans="1:1" x14ac:dyDescent="0.55000000000000004">
      <c r="A3431" s="79"/>
    </row>
    <row r="3432" spans="1:1" x14ac:dyDescent="0.55000000000000004">
      <c r="A3432" s="79"/>
    </row>
    <row r="3433" spans="1:1" x14ac:dyDescent="0.55000000000000004">
      <c r="A3433" s="79"/>
    </row>
    <row r="3434" spans="1:1" x14ac:dyDescent="0.55000000000000004">
      <c r="A3434" s="79"/>
    </row>
    <row r="3435" spans="1:1" x14ac:dyDescent="0.55000000000000004">
      <c r="A3435" s="79"/>
    </row>
    <row r="3436" spans="1:1" x14ac:dyDescent="0.55000000000000004">
      <c r="A3436" s="79"/>
    </row>
    <row r="3437" spans="1:1" x14ac:dyDescent="0.55000000000000004">
      <c r="A3437" s="79"/>
    </row>
    <row r="3438" spans="1:1" x14ac:dyDescent="0.55000000000000004">
      <c r="A3438" s="79"/>
    </row>
    <row r="3439" spans="1:1" x14ac:dyDescent="0.55000000000000004">
      <c r="A3439" s="79"/>
    </row>
    <row r="3440" spans="1:1" x14ac:dyDescent="0.55000000000000004">
      <c r="A3440" s="79"/>
    </row>
    <row r="3441" spans="1:1" x14ac:dyDescent="0.55000000000000004">
      <c r="A3441" s="79"/>
    </row>
    <row r="3442" spans="1:1" x14ac:dyDescent="0.55000000000000004">
      <c r="A3442" s="79"/>
    </row>
    <row r="3443" spans="1:1" x14ac:dyDescent="0.55000000000000004">
      <c r="A3443" s="79"/>
    </row>
    <row r="3444" spans="1:1" x14ac:dyDescent="0.55000000000000004">
      <c r="A3444" s="79"/>
    </row>
    <row r="3445" spans="1:1" x14ac:dyDescent="0.55000000000000004">
      <c r="A3445" s="79"/>
    </row>
    <row r="3446" spans="1:1" x14ac:dyDescent="0.55000000000000004">
      <c r="A3446" s="79"/>
    </row>
    <row r="3447" spans="1:1" x14ac:dyDescent="0.55000000000000004">
      <c r="A3447" s="79"/>
    </row>
    <row r="3448" spans="1:1" x14ac:dyDescent="0.55000000000000004">
      <c r="A3448" s="79"/>
    </row>
    <row r="3449" spans="1:1" x14ac:dyDescent="0.55000000000000004">
      <c r="A3449" s="79"/>
    </row>
    <row r="3450" spans="1:1" x14ac:dyDescent="0.55000000000000004">
      <c r="A3450" s="79"/>
    </row>
    <row r="3451" spans="1:1" x14ac:dyDescent="0.55000000000000004">
      <c r="A3451" s="79"/>
    </row>
    <row r="3452" spans="1:1" x14ac:dyDescent="0.55000000000000004">
      <c r="A3452" s="79"/>
    </row>
    <row r="3453" spans="1:1" x14ac:dyDescent="0.55000000000000004">
      <c r="A3453" s="79"/>
    </row>
    <row r="3454" spans="1:1" x14ac:dyDescent="0.55000000000000004">
      <c r="A3454" s="79"/>
    </row>
    <row r="3455" spans="1:1" x14ac:dyDescent="0.55000000000000004">
      <c r="A3455" s="79"/>
    </row>
    <row r="3456" spans="1:1" x14ac:dyDescent="0.55000000000000004">
      <c r="A3456" s="79"/>
    </row>
    <row r="3457" spans="1:1" x14ac:dyDescent="0.55000000000000004">
      <c r="A3457" s="79"/>
    </row>
    <row r="3458" spans="1:1" x14ac:dyDescent="0.55000000000000004">
      <c r="A3458" s="79"/>
    </row>
    <row r="3459" spans="1:1" x14ac:dyDescent="0.55000000000000004">
      <c r="A3459" s="79"/>
    </row>
    <row r="3460" spans="1:1" x14ac:dyDescent="0.55000000000000004">
      <c r="A3460" s="79"/>
    </row>
    <row r="3461" spans="1:1" x14ac:dyDescent="0.55000000000000004">
      <c r="A3461" s="79"/>
    </row>
    <row r="3462" spans="1:1" x14ac:dyDescent="0.55000000000000004">
      <c r="A3462" s="79"/>
    </row>
    <row r="3463" spans="1:1" x14ac:dyDescent="0.55000000000000004">
      <c r="A3463" s="79"/>
    </row>
    <row r="3464" spans="1:1" x14ac:dyDescent="0.55000000000000004">
      <c r="A3464" s="79"/>
    </row>
    <row r="3465" spans="1:1" x14ac:dyDescent="0.55000000000000004">
      <c r="A3465" s="79"/>
    </row>
    <row r="3466" spans="1:1" x14ac:dyDescent="0.55000000000000004">
      <c r="A3466" s="79"/>
    </row>
    <row r="3467" spans="1:1" x14ac:dyDescent="0.55000000000000004">
      <c r="A3467" s="79"/>
    </row>
    <row r="3468" spans="1:1" x14ac:dyDescent="0.55000000000000004">
      <c r="A3468" s="79"/>
    </row>
    <row r="3469" spans="1:1" x14ac:dyDescent="0.55000000000000004">
      <c r="A3469" s="79"/>
    </row>
    <row r="3470" spans="1:1" x14ac:dyDescent="0.55000000000000004">
      <c r="A3470" s="79"/>
    </row>
    <row r="3471" spans="1:1" x14ac:dyDescent="0.55000000000000004">
      <c r="A3471" s="79"/>
    </row>
    <row r="3472" spans="1:1" x14ac:dyDescent="0.55000000000000004">
      <c r="A3472" s="79"/>
    </row>
    <row r="3473" spans="1:1" x14ac:dyDescent="0.55000000000000004">
      <c r="A3473" s="79"/>
    </row>
    <row r="3474" spans="1:1" x14ac:dyDescent="0.55000000000000004">
      <c r="A3474" s="79"/>
    </row>
    <row r="3475" spans="1:1" x14ac:dyDescent="0.55000000000000004">
      <c r="A3475" s="79"/>
    </row>
    <row r="3476" spans="1:1" x14ac:dyDescent="0.55000000000000004">
      <c r="A3476" s="79"/>
    </row>
    <row r="3477" spans="1:1" x14ac:dyDescent="0.55000000000000004">
      <c r="A3477" s="79"/>
    </row>
    <row r="3478" spans="1:1" x14ac:dyDescent="0.55000000000000004">
      <c r="A3478" s="79"/>
    </row>
    <row r="3479" spans="1:1" x14ac:dyDescent="0.55000000000000004">
      <c r="A3479" s="79"/>
    </row>
    <row r="3480" spans="1:1" x14ac:dyDescent="0.55000000000000004">
      <c r="A3480" s="79"/>
    </row>
    <row r="3481" spans="1:1" x14ac:dyDescent="0.55000000000000004">
      <c r="A3481" s="79"/>
    </row>
    <row r="3482" spans="1:1" x14ac:dyDescent="0.55000000000000004">
      <c r="A3482" s="79"/>
    </row>
    <row r="3483" spans="1:1" x14ac:dyDescent="0.55000000000000004">
      <c r="A3483" s="79"/>
    </row>
    <row r="3484" spans="1:1" x14ac:dyDescent="0.55000000000000004">
      <c r="A3484" s="79"/>
    </row>
    <row r="3485" spans="1:1" x14ac:dyDescent="0.55000000000000004">
      <c r="A3485" s="79"/>
    </row>
    <row r="3486" spans="1:1" x14ac:dyDescent="0.55000000000000004">
      <c r="A3486" s="79"/>
    </row>
    <row r="3487" spans="1:1" x14ac:dyDescent="0.55000000000000004">
      <c r="A3487" s="79"/>
    </row>
    <row r="3488" spans="1:1" x14ac:dyDescent="0.55000000000000004">
      <c r="A3488" s="79"/>
    </row>
    <row r="3489" spans="1:1" x14ac:dyDescent="0.55000000000000004">
      <c r="A3489" s="79"/>
    </row>
    <row r="3490" spans="1:1" x14ac:dyDescent="0.55000000000000004">
      <c r="A3490" s="79"/>
    </row>
    <row r="3491" spans="1:1" x14ac:dyDescent="0.55000000000000004">
      <c r="A3491" s="79"/>
    </row>
    <row r="3492" spans="1:1" x14ac:dyDescent="0.55000000000000004">
      <c r="A3492" s="79"/>
    </row>
    <row r="3493" spans="1:1" x14ac:dyDescent="0.55000000000000004">
      <c r="A3493" s="79"/>
    </row>
    <row r="3494" spans="1:1" x14ac:dyDescent="0.55000000000000004">
      <c r="A3494" s="79"/>
    </row>
    <row r="3495" spans="1:1" x14ac:dyDescent="0.55000000000000004">
      <c r="A3495" s="79"/>
    </row>
    <row r="3496" spans="1:1" x14ac:dyDescent="0.55000000000000004">
      <c r="A3496" s="79"/>
    </row>
    <row r="3497" spans="1:1" x14ac:dyDescent="0.55000000000000004">
      <c r="A3497" s="79"/>
    </row>
    <row r="3498" spans="1:1" x14ac:dyDescent="0.55000000000000004">
      <c r="A3498" s="79"/>
    </row>
    <row r="3499" spans="1:1" x14ac:dyDescent="0.55000000000000004">
      <c r="A3499" s="79"/>
    </row>
    <row r="3500" spans="1:1" x14ac:dyDescent="0.55000000000000004">
      <c r="A3500" s="79"/>
    </row>
    <row r="3501" spans="1:1" x14ac:dyDescent="0.55000000000000004">
      <c r="A3501" s="79"/>
    </row>
    <row r="3502" spans="1:1" x14ac:dyDescent="0.55000000000000004">
      <c r="A3502" s="79"/>
    </row>
    <row r="3503" spans="1:1" x14ac:dyDescent="0.55000000000000004">
      <c r="A3503" s="79"/>
    </row>
    <row r="3504" spans="1:1" x14ac:dyDescent="0.55000000000000004">
      <c r="A3504" s="79"/>
    </row>
    <row r="3505" spans="1:1" x14ac:dyDescent="0.55000000000000004">
      <c r="A3505" s="79"/>
    </row>
    <row r="3506" spans="1:1" x14ac:dyDescent="0.55000000000000004">
      <c r="A3506" s="79"/>
    </row>
    <row r="3507" spans="1:1" x14ac:dyDescent="0.55000000000000004">
      <c r="A3507" s="79"/>
    </row>
    <row r="3508" spans="1:1" x14ac:dyDescent="0.55000000000000004">
      <c r="A3508" s="79"/>
    </row>
    <row r="3509" spans="1:1" x14ac:dyDescent="0.55000000000000004">
      <c r="A3509" s="79"/>
    </row>
    <row r="3510" spans="1:1" x14ac:dyDescent="0.55000000000000004">
      <c r="A3510" s="79"/>
    </row>
    <row r="3511" spans="1:1" x14ac:dyDescent="0.55000000000000004">
      <c r="A3511" s="79"/>
    </row>
    <row r="3512" spans="1:1" x14ac:dyDescent="0.55000000000000004">
      <c r="A3512" s="79"/>
    </row>
    <row r="3513" spans="1:1" x14ac:dyDescent="0.55000000000000004">
      <c r="A3513" s="79"/>
    </row>
    <row r="3514" spans="1:1" x14ac:dyDescent="0.55000000000000004">
      <c r="A3514" s="79"/>
    </row>
    <row r="3515" spans="1:1" x14ac:dyDescent="0.55000000000000004">
      <c r="A3515" s="79"/>
    </row>
    <row r="3516" spans="1:1" x14ac:dyDescent="0.55000000000000004">
      <c r="A3516" s="79"/>
    </row>
    <row r="3517" spans="1:1" x14ac:dyDescent="0.55000000000000004">
      <c r="A3517" s="79"/>
    </row>
    <row r="3518" spans="1:1" x14ac:dyDescent="0.55000000000000004">
      <c r="A3518" s="79"/>
    </row>
    <row r="3519" spans="1:1" x14ac:dyDescent="0.55000000000000004">
      <c r="A3519" s="79"/>
    </row>
    <row r="3520" spans="1:1" x14ac:dyDescent="0.55000000000000004">
      <c r="A3520" s="79"/>
    </row>
    <row r="3521" spans="1:1" x14ac:dyDescent="0.55000000000000004">
      <c r="A3521" s="79"/>
    </row>
    <row r="3522" spans="1:1" x14ac:dyDescent="0.55000000000000004">
      <c r="A3522" s="79"/>
    </row>
    <row r="3523" spans="1:1" x14ac:dyDescent="0.55000000000000004">
      <c r="A3523" s="79"/>
    </row>
    <row r="3524" spans="1:1" x14ac:dyDescent="0.55000000000000004">
      <c r="A3524" s="79"/>
    </row>
    <row r="3525" spans="1:1" x14ac:dyDescent="0.55000000000000004">
      <c r="A3525" s="79"/>
    </row>
    <row r="3526" spans="1:1" x14ac:dyDescent="0.55000000000000004">
      <c r="A3526" s="79"/>
    </row>
    <row r="3527" spans="1:1" x14ac:dyDescent="0.55000000000000004">
      <c r="A3527" s="79"/>
    </row>
    <row r="3528" spans="1:1" x14ac:dyDescent="0.55000000000000004">
      <c r="A3528" s="79"/>
    </row>
    <row r="3529" spans="1:1" x14ac:dyDescent="0.55000000000000004">
      <c r="A3529" s="79"/>
    </row>
    <row r="3530" spans="1:1" x14ac:dyDescent="0.55000000000000004">
      <c r="A3530" s="79"/>
    </row>
    <row r="3531" spans="1:1" x14ac:dyDescent="0.55000000000000004">
      <c r="A3531" s="79"/>
    </row>
    <row r="3532" spans="1:1" x14ac:dyDescent="0.55000000000000004">
      <c r="A3532" s="79"/>
    </row>
    <row r="3533" spans="1:1" x14ac:dyDescent="0.55000000000000004">
      <c r="A3533" s="79"/>
    </row>
    <row r="3534" spans="1:1" x14ac:dyDescent="0.55000000000000004">
      <c r="A3534" s="79"/>
    </row>
    <row r="3535" spans="1:1" x14ac:dyDescent="0.55000000000000004">
      <c r="A3535" s="79"/>
    </row>
    <row r="3536" spans="1:1" x14ac:dyDescent="0.55000000000000004">
      <c r="A3536" s="79"/>
    </row>
    <row r="3537" spans="1:1" x14ac:dyDescent="0.55000000000000004">
      <c r="A3537" s="79"/>
    </row>
    <row r="3538" spans="1:1" x14ac:dyDescent="0.55000000000000004">
      <c r="A3538" s="79"/>
    </row>
    <row r="3539" spans="1:1" x14ac:dyDescent="0.55000000000000004">
      <c r="A3539" s="79"/>
    </row>
    <row r="3540" spans="1:1" x14ac:dyDescent="0.55000000000000004">
      <c r="A3540" s="79"/>
    </row>
    <row r="3541" spans="1:1" x14ac:dyDescent="0.55000000000000004">
      <c r="A3541" s="79"/>
    </row>
    <row r="3542" spans="1:1" x14ac:dyDescent="0.55000000000000004">
      <c r="A3542" s="79"/>
    </row>
    <row r="3543" spans="1:1" x14ac:dyDescent="0.55000000000000004">
      <c r="A3543" s="79"/>
    </row>
    <row r="3544" spans="1:1" x14ac:dyDescent="0.55000000000000004">
      <c r="A3544" s="79"/>
    </row>
    <row r="3545" spans="1:1" x14ac:dyDescent="0.55000000000000004">
      <c r="A3545" s="79"/>
    </row>
    <row r="3546" spans="1:1" x14ac:dyDescent="0.55000000000000004">
      <c r="A3546" s="79"/>
    </row>
    <row r="3547" spans="1:1" x14ac:dyDescent="0.55000000000000004">
      <c r="A3547" s="79"/>
    </row>
    <row r="3548" spans="1:1" x14ac:dyDescent="0.55000000000000004">
      <c r="A3548" s="79"/>
    </row>
    <row r="3549" spans="1:1" x14ac:dyDescent="0.55000000000000004">
      <c r="A3549" s="79"/>
    </row>
    <row r="3550" spans="1:1" x14ac:dyDescent="0.55000000000000004">
      <c r="A3550" s="79"/>
    </row>
    <row r="3551" spans="1:1" x14ac:dyDescent="0.55000000000000004">
      <c r="A3551" s="79"/>
    </row>
    <row r="3552" spans="1:1" x14ac:dyDescent="0.55000000000000004">
      <c r="A3552" s="79"/>
    </row>
    <row r="3553" spans="1:1" x14ac:dyDescent="0.55000000000000004">
      <c r="A3553" s="79"/>
    </row>
    <row r="3554" spans="1:1" x14ac:dyDescent="0.55000000000000004">
      <c r="A3554" s="79"/>
    </row>
    <row r="3555" spans="1:1" x14ac:dyDescent="0.55000000000000004">
      <c r="A3555" s="79"/>
    </row>
    <row r="3556" spans="1:1" x14ac:dyDescent="0.55000000000000004">
      <c r="A3556" s="79"/>
    </row>
    <row r="3557" spans="1:1" x14ac:dyDescent="0.55000000000000004">
      <c r="A3557" s="79"/>
    </row>
    <row r="3558" spans="1:1" x14ac:dyDescent="0.55000000000000004">
      <c r="A3558" s="79"/>
    </row>
    <row r="3559" spans="1:1" x14ac:dyDescent="0.55000000000000004">
      <c r="A3559" s="79"/>
    </row>
    <row r="3560" spans="1:1" x14ac:dyDescent="0.55000000000000004">
      <c r="A3560" s="79"/>
    </row>
    <row r="3561" spans="1:1" x14ac:dyDescent="0.55000000000000004">
      <c r="A3561" s="79"/>
    </row>
    <row r="3562" spans="1:1" x14ac:dyDescent="0.55000000000000004">
      <c r="A3562" s="79"/>
    </row>
    <row r="3563" spans="1:1" x14ac:dyDescent="0.55000000000000004">
      <c r="A3563" s="79"/>
    </row>
    <row r="3564" spans="1:1" x14ac:dyDescent="0.55000000000000004">
      <c r="A3564" s="79"/>
    </row>
    <row r="3565" spans="1:1" x14ac:dyDescent="0.55000000000000004">
      <c r="A3565" s="79"/>
    </row>
    <row r="3566" spans="1:1" x14ac:dyDescent="0.55000000000000004">
      <c r="A3566" s="79"/>
    </row>
    <row r="3567" spans="1:1" x14ac:dyDescent="0.55000000000000004">
      <c r="A3567" s="79"/>
    </row>
    <row r="3568" spans="1:1" x14ac:dyDescent="0.55000000000000004">
      <c r="A3568" s="79"/>
    </row>
    <row r="3569" spans="1:1" x14ac:dyDescent="0.55000000000000004">
      <c r="A3569" s="79"/>
    </row>
    <row r="3570" spans="1:1" x14ac:dyDescent="0.55000000000000004">
      <c r="A3570" s="79"/>
    </row>
    <row r="3571" spans="1:1" x14ac:dyDescent="0.55000000000000004">
      <c r="A3571" s="79"/>
    </row>
    <row r="3572" spans="1:1" x14ac:dyDescent="0.55000000000000004">
      <c r="A3572" s="79"/>
    </row>
    <row r="3573" spans="1:1" x14ac:dyDescent="0.55000000000000004">
      <c r="A3573" s="79"/>
    </row>
    <row r="3574" spans="1:1" x14ac:dyDescent="0.55000000000000004">
      <c r="A3574" s="79"/>
    </row>
    <row r="3575" spans="1:1" x14ac:dyDescent="0.55000000000000004">
      <c r="A3575" s="79"/>
    </row>
    <row r="3576" spans="1:1" x14ac:dyDescent="0.55000000000000004">
      <c r="A3576" s="79"/>
    </row>
    <row r="3577" spans="1:1" x14ac:dyDescent="0.55000000000000004">
      <c r="A3577" s="79"/>
    </row>
    <row r="3578" spans="1:1" x14ac:dyDescent="0.55000000000000004">
      <c r="A3578" s="79"/>
    </row>
    <row r="3579" spans="1:1" x14ac:dyDescent="0.55000000000000004">
      <c r="A3579" s="79"/>
    </row>
    <row r="3580" spans="1:1" x14ac:dyDescent="0.55000000000000004">
      <c r="A3580" s="79"/>
    </row>
    <row r="3581" spans="1:1" x14ac:dyDescent="0.55000000000000004">
      <c r="A3581" s="79"/>
    </row>
    <row r="3582" spans="1:1" x14ac:dyDescent="0.55000000000000004">
      <c r="A3582" s="79"/>
    </row>
    <row r="3583" spans="1:1" x14ac:dyDescent="0.55000000000000004">
      <c r="A3583" s="79"/>
    </row>
    <row r="3584" spans="1:1" x14ac:dyDescent="0.55000000000000004">
      <c r="A3584" s="79"/>
    </row>
    <row r="3585" spans="1:1" x14ac:dyDescent="0.55000000000000004">
      <c r="A3585" s="79"/>
    </row>
    <row r="3586" spans="1:1" x14ac:dyDescent="0.55000000000000004">
      <c r="A3586" s="79"/>
    </row>
    <row r="3587" spans="1:1" x14ac:dyDescent="0.55000000000000004">
      <c r="A3587" s="79"/>
    </row>
    <row r="3588" spans="1:1" x14ac:dyDescent="0.55000000000000004">
      <c r="A3588" s="79"/>
    </row>
    <row r="3589" spans="1:1" x14ac:dyDescent="0.55000000000000004">
      <c r="A3589" s="79"/>
    </row>
    <row r="3590" spans="1:1" x14ac:dyDescent="0.55000000000000004">
      <c r="A3590" s="79"/>
    </row>
    <row r="3591" spans="1:1" x14ac:dyDescent="0.55000000000000004">
      <c r="A3591" s="79"/>
    </row>
    <row r="3592" spans="1:1" x14ac:dyDescent="0.55000000000000004">
      <c r="A3592" s="79"/>
    </row>
    <row r="3593" spans="1:1" x14ac:dyDescent="0.55000000000000004">
      <c r="A3593" s="79"/>
    </row>
    <row r="3594" spans="1:1" x14ac:dyDescent="0.55000000000000004">
      <c r="A3594" s="79"/>
    </row>
    <row r="3595" spans="1:1" x14ac:dyDescent="0.55000000000000004">
      <c r="A3595" s="79"/>
    </row>
    <row r="3596" spans="1:1" x14ac:dyDescent="0.55000000000000004">
      <c r="A3596" s="79"/>
    </row>
    <row r="3597" spans="1:1" x14ac:dyDescent="0.55000000000000004">
      <c r="A3597" s="79"/>
    </row>
    <row r="3598" spans="1:1" x14ac:dyDescent="0.55000000000000004">
      <c r="A3598" s="79"/>
    </row>
    <row r="3599" spans="1:1" x14ac:dyDescent="0.55000000000000004">
      <c r="A3599" s="79"/>
    </row>
    <row r="3600" spans="1:1" x14ac:dyDescent="0.55000000000000004">
      <c r="A3600" s="79"/>
    </row>
    <row r="3601" spans="1:1" x14ac:dyDescent="0.55000000000000004">
      <c r="A3601" s="79"/>
    </row>
    <row r="3602" spans="1:1" x14ac:dyDescent="0.55000000000000004">
      <c r="A3602" s="79"/>
    </row>
    <row r="3603" spans="1:1" x14ac:dyDescent="0.55000000000000004">
      <c r="A3603" s="79"/>
    </row>
    <row r="3604" spans="1:1" x14ac:dyDescent="0.55000000000000004">
      <c r="A3604" s="79"/>
    </row>
    <row r="3605" spans="1:1" x14ac:dyDescent="0.55000000000000004">
      <c r="A3605" s="79"/>
    </row>
    <row r="3606" spans="1:1" x14ac:dyDescent="0.55000000000000004">
      <c r="A3606" s="79"/>
    </row>
    <row r="3607" spans="1:1" x14ac:dyDescent="0.55000000000000004">
      <c r="A3607" s="79"/>
    </row>
    <row r="3608" spans="1:1" x14ac:dyDescent="0.55000000000000004">
      <c r="A3608" s="79"/>
    </row>
    <row r="3609" spans="1:1" x14ac:dyDescent="0.55000000000000004">
      <c r="A3609" s="79"/>
    </row>
    <row r="3610" spans="1:1" x14ac:dyDescent="0.55000000000000004">
      <c r="A3610" s="79"/>
    </row>
    <row r="3611" spans="1:1" x14ac:dyDescent="0.55000000000000004">
      <c r="A3611" s="79"/>
    </row>
    <row r="3612" spans="1:1" x14ac:dyDescent="0.55000000000000004">
      <c r="A3612" s="79"/>
    </row>
    <row r="3613" spans="1:1" x14ac:dyDescent="0.55000000000000004">
      <c r="A3613" s="79"/>
    </row>
    <row r="3614" spans="1:1" x14ac:dyDescent="0.55000000000000004">
      <c r="A3614" s="79"/>
    </row>
    <row r="3615" spans="1:1" x14ac:dyDescent="0.55000000000000004">
      <c r="A3615" s="79"/>
    </row>
    <row r="3616" spans="1:1" x14ac:dyDescent="0.55000000000000004">
      <c r="A3616" s="79"/>
    </row>
    <row r="3617" spans="1:1" x14ac:dyDescent="0.55000000000000004">
      <c r="A3617" s="79"/>
    </row>
    <row r="3618" spans="1:1" x14ac:dyDescent="0.55000000000000004">
      <c r="A3618" s="79"/>
    </row>
    <row r="3619" spans="1:1" x14ac:dyDescent="0.55000000000000004">
      <c r="A3619" s="79"/>
    </row>
    <row r="3620" spans="1:1" x14ac:dyDescent="0.55000000000000004">
      <c r="A3620" s="79"/>
    </row>
    <row r="3621" spans="1:1" x14ac:dyDescent="0.55000000000000004">
      <c r="A3621" s="79"/>
    </row>
    <row r="3622" spans="1:1" x14ac:dyDescent="0.55000000000000004">
      <c r="A3622" s="79"/>
    </row>
    <row r="3623" spans="1:1" x14ac:dyDescent="0.55000000000000004">
      <c r="A3623" s="79"/>
    </row>
    <row r="3624" spans="1:1" x14ac:dyDescent="0.55000000000000004">
      <c r="A3624" s="79"/>
    </row>
    <row r="3625" spans="1:1" x14ac:dyDescent="0.55000000000000004">
      <c r="A3625" s="79"/>
    </row>
    <row r="3626" spans="1:1" x14ac:dyDescent="0.55000000000000004">
      <c r="A3626" s="79"/>
    </row>
    <row r="3627" spans="1:1" x14ac:dyDescent="0.55000000000000004">
      <c r="A3627" s="79"/>
    </row>
    <row r="3628" spans="1:1" x14ac:dyDescent="0.55000000000000004">
      <c r="A3628" s="79"/>
    </row>
    <row r="3629" spans="1:1" x14ac:dyDescent="0.55000000000000004">
      <c r="A3629" s="79"/>
    </row>
    <row r="3630" spans="1:1" x14ac:dyDescent="0.55000000000000004">
      <c r="A3630" s="79"/>
    </row>
    <row r="3631" spans="1:1" x14ac:dyDescent="0.55000000000000004">
      <c r="A3631" s="79"/>
    </row>
    <row r="3632" spans="1:1" x14ac:dyDescent="0.55000000000000004">
      <c r="A3632" s="79"/>
    </row>
    <row r="3633" spans="1:1" x14ac:dyDescent="0.55000000000000004">
      <c r="A3633" s="79"/>
    </row>
    <row r="3634" spans="1:1" x14ac:dyDescent="0.55000000000000004">
      <c r="A3634" s="79"/>
    </row>
    <row r="3635" spans="1:1" x14ac:dyDescent="0.55000000000000004">
      <c r="A3635" s="79"/>
    </row>
    <row r="3636" spans="1:1" x14ac:dyDescent="0.55000000000000004">
      <c r="A3636" s="79"/>
    </row>
    <row r="3637" spans="1:1" x14ac:dyDescent="0.55000000000000004">
      <c r="A3637" s="79"/>
    </row>
    <row r="3638" spans="1:1" x14ac:dyDescent="0.55000000000000004">
      <c r="A3638" s="79"/>
    </row>
    <row r="3639" spans="1:1" x14ac:dyDescent="0.55000000000000004">
      <c r="A3639" s="79"/>
    </row>
    <row r="3640" spans="1:1" x14ac:dyDescent="0.55000000000000004">
      <c r="A3640" s="79"/>
    </row>
    <row r="3641" spans="1:1" x14ac:dyDescent="0.55000000000000004">
      <c r="A3641" s="79"/>
    </row>
    <row r="3642" spans="1:1" x14ac:dyDescent="0.55000000000000004">
      <c r="A3642" s="79"/>
    </row>
    <row r="3643" spans="1:1" x14ac:dyDescent="0.55000000000000004">
      <c r="A3643" s="79"/>
    </row>
    <row r="3644" spans="1:1" x14ac:dyDescent="0.55000000000000004">
      <c r="A3644" s="79"/>
    </row>
    <row r="3645" spans="1:1" x14ac:dyDescent="0.55000000000000004">
      <c r="A3645" s="79"/>
    </row>
    <row r="3646" spans="1:1" x14ac:dyDescent="0.55000000000000004">
      <c r="A3646" s="79"/>
    </row>
    <row r="3647" spans="1:1" x14ac:dyDescent="0.55000000000000004">
      <c r="A3647" s="79"/>
    </row>
    <row r="3648" spans="1:1" x14ac:dyDescent="0.55000000000000004">
      <c r="A3648" s="79"/>
    </row>
    <row r="3649" spans="1:1" x14ac:dyDescent="0.55000000000000004">
      <c r="A3649" s="79"/>
    </row>
    <row r="3650" spans="1:1" x14ac:dyDescent="0.55000000000000004">
      <c r="A3650" s="79"/>
    </row>
    <row r="3651" spans="1:1" x14ac:dyDescent="0.55000000000000004">
      <c r="A3651" s="79"/>
    </row>
    <row r="3652" spans="1:1" x14ac:dyDescent="0.55000000000000004">
      <c r="A3652" s="79"/>
    </row>
    <row r="3653" spans="1:1" x14ac:dyDescent="0.55000000000000004">
      <c r="A3653" s="79"/>
    </row>
    <row r="3654" spans="1:1" x14ac:dyDescent="0.55000000000000004">
      <c r="A3654" s="79"/>
    </row>
    <row r="3655" spans="1:1" x14ac:dyDescent="0.55000000000000004">
      <c r="A3655" s="79"/>
    </row>
    <row r="3656" spans="1:1" x14ac:dyDescent="0.55000000000000004">
      <c r="A3656" s="79"/>
    </row>
    <row r="3657" spans="1:1" x14ac:dyDescent="0.55000000000000004">
      <c r="A3657" s="79"/>
    </row>
    <row r="3658" spans="1:1" x14ac:dyDescent="0.55000000000000004">
      <c r="A3658" s="79"/>
    </row>
    <row r="3659" spans="1:1" x14ac:dyDescent="0.55000000000000004">
      <c r="A3659" s="79"/>
    </row>
    <row r="3660" spans="1:1" x14ac:dyDescent="0.55000000000000004">
      <c r="A3660" s="79"/>
    </row>
    <row r="3661" spans="1:1" x14ac:dyDescent="0.55000000000000004">
      <c r="A3661" s="79"/>
    </row>
    <row r="3662" spans="1:1" x14ac:dyDescent="0.55000000000000004">
      <c r="A3662" s="79"/>
    </row>
    <row r="3663" spans="1:1" x14ac:dyDescent="0.55000000000000004">
      <c r="A3663" s="79"/>
    </row>
    <row r="3664" spans="1:1" x14ac:dyDescent="0.55000000000000004">
      <c r="A3664" s="79"/>
    </row>
    <row r="3665" spans="1:1" x14ac:dyDescent="0.55000000000000004">
      <c r="A3665" s="79"/>
    </row>
    <row r="3666" spans="1:1" x14ac:dyDescent="0.55000000000000004">
      <c r="A3666" s="79"/>
    </row>
    <row r="3667" spans="1:1" x14ac:dyDescent="0.55000000000000004">
      <c r="A3667" s="79"/>
    </row>
    <row r="3668" spans="1:1" x14ac:dyDescent="0.55000000000000004">
      <c r="A3668" s="79"/>
    </row>
    <row r="3669" spans="1:1" x14ac:dyDescent="0.55000000000000004">
      <c r="A3669" s="79"/>
    </row>
    <row r="3670" spans="1:1" x14ac:dyDescent="0.55000000000000004">
      <c r="A3670" s="79"/>
    </row>
    <row r="3671" spans="1:1" x14ac:dyDescent="0.55000000000000004">
      <c r="A3671" s="79"/>
    </row>
    <row r="3672" spans="1:1" x14ac:dyDescent="0.55000000000000004">
      <c r="A3672" s="79"/>
    </row>
    <row r="3673" spans="1:1" x14ac:dyDescent="0.55000000000000004">
      <c r="A3673" s="79"/>
    </row>
    <row r="3674" spans="1:1" x14ac:dyDescent="0.55000000000000004">
      <c r="A3674" s="79"/>
    </row>
    <row r="3675" spans="1:1" x14ac:dyDescent="0.55000000000000004">
      <c r="A3675" s="79"/>
    </row>
    <row r="3676" spans="1:1" x14ac:dyDescent="0.55000000000000004">
      <c r="A3676" s="79"/>
    </row>
    <row r="3677" spans="1:1" x14ac:dyDescent="0.55000000000000004">
      <c r="A3677" s="79"/>
    </row>
    <row r="3678" spans="1:1" x14ac:dyDescent="0.55000000000000004">
      <c r="A3678" s="79"/>
    </row>
    <row r="3679" spans="1:1" x14ac:dyDescent="0.55000000000000004">
      <c r="A3679" s="79"/>
    </row>
    <row r="3680" spans="1:1" x14ac:dyDescent="0.55000000000000004">
      <c r="A3680" s="79"/>
    </row>
    <row r="3681" spans="1:1" x14ac:dyDescent="0.55000000000000004">
      <c r="A3681" s="79"/>
    </row>
    <row r="3682" spans="1:1" x14ac:dyDescent="0.55000000000000004">
      <c r="A3682" s="79"/>
    </row>
    <row r="3683" spans="1:1" x14ac:dyDescent="0.55000000000000004">
      <c r="A3683" s="79"/>
    </row>
    <row r="3684" spans="1:1" x14ac:dyDescent="0.55000000000000004">
      <c r="A3684" s="79"/>
    </row>
    <row r="3685" spans="1:1" x14ac:dyDescent="0.55000000000000004">
      <c r="A3685" s="79"/>
    </row>
    <row r="3686" spans="1:1" x14ac:dyDescent="0.55000000000000004">
      <c r="A3686" s="79"/>
    </row>
    <row r="3687" spans="1:1" x14ac:dyDescent="0.55000000000000004">
      <c r="A3687" s="79"/>
    </row>
    <row r="3688" spans="1:1" x14ac:dyDescent="0.55000000000000004">
      <c r="A3688" s="79"/>
    </row>
    <row r="3689" spans="1:1" x14ac:dyDescent="0.55000000000000004">
      <c r="A3689" s="79"/>
    </row>
    <row r="3690" spans="1:1" x14ac:dyDescent="0.55000000000000004">
      <c r="A3690" s="79"/>
    </row>
    <row r="3691" spans="1:1" x14ac:dyDescent="0.55000000000000004">
      <c r="A3691" s="79"/>
    </row>
    <row r="3692" spans="1:1" x14ac:dyDescent="0.55000000000000004">
      <c r="A3692" s="79"/>
    </row>
    <row r="3693" spans="1:1" x14ac:dyDescent="0.55000000000000004">
      <c r="A3693" s="79"/>
    </row>
    <row r="3694" spans="1:1" x14ac:dyDescent="0.55000000000000004">
      <c r="A3694" s="79"/>
    </row>
    <row r="3695" spans="1:1" x14ac:dyDescent="0.55000000000000004">
      <c r="A3695" s="79"/>
    </row>
    <row r="3696" spans="1:1" x14ac:dyDescent="0.55000000000000004">
      <c r="A3696" s="79"/>
    </row>
    <row r="3697" spans="1:1" x14ac:dyDescent="0.55000000000000004">
      <c r="A3697" s="79"/>
    </row>
    <row r="3698" spans="1:1" x14ac:dyDescent="0.55000000000000004">
      <c r="A3698" s="79"/>
    </row>
    <row r="3699" spans="1:1" x14ac:dyDescent="0.55000000000000004">
      <c r="A3699" s="79"/>
    </row>
    <row r="3700" spans="1:1" x14ac:dyDescent="0.55000000000000004">
      <c r="A3700" s="79"/>
    </row>
    <row r="3701" spans="1:1" x14ac:dyDescent="0.55000000000000004">
      <c r="A3701" s="79"/>
    </row>
    <row r="3702" spans="1:1" x14ac:dyDescent="0.55000000000000004">
      <c r="A3702" s="79"/>
    </row>
    <row r="3703" spans="1:1" x14ac:dyDescent="0.55000000000000004">
      <c r="A3703" s="79"/>
    </row>
    <row r="3704" spans="1:1" x14ac:dyDescent="0.55000000000000004">
      <c r="A3704" s="79"/>
    </row>
    <row r="3705" spans="1:1" x14ac:dyDescent="0.55000000000000004">
      <c r="A3705" s="79"/>
    </row>
    <row r="3706" spans="1:1" x14ac:dyDescent="0.55000000000000004">
      <c r="A3706" s="79"/>
    </row>
    <row r="3707" spans="1:1" x14ac:dyDescent="0.55000000000000004">
      <c r="A3707" s="79"/>
    </row>
    <row r="3708" spans="1:1" x14ac:dyDescent="0.55000000000000004">
      <c r="A3708" s="79"/>
    </row>
    <row r="3709" spans="1:1" x14ac:dyDescent="0.55000000000000004">
      <c r="A3709" s="79"/>
    </row>
    <row r="3710" spans="1:1" x14ac:dyDescent="0.55000000000000004">
      <c r="A3710" s="79"/>
    </row>
    <row r="3711" spans="1:1" x14ac:dyDescent="0.55000000000000004">
      <c r="A3711" s="79"/>
    </row>
    <row r="3712" spans="1:1" x14ac:dyDescent="0.55000000000000004">
      <c r="A3712" s="79"/>
    </row>
    <row r="3713" spans="1:1" x14ac:dyDescent="0.55000000000000004">
      <c r="A3713" s="79"/>
    </row>
    <row r="3714" spans="1:1" x14ac:dyDescent="0.55000000000000004">
      <c r="A3714" s="79"/>
    </row>
    <row r="3715" spans="1:1" x14ac:dyDescent="0.55000000000000004">
      <c r="A3715" s="79"/>
    </row>
    <row r="3716" spans="1:1" x14ac:dyDescent="0.55000000000000004">
      <c r="A3716" s="79"/>
    </row>
    <row r="3717" spans="1:1" x14ac:dyDescent="0.55000000000000004">
      <c r="A3717" s="79"/>
    </row>
    <row r="3718" spans="1:1" x14ac:dyDescent="0.55000000000000004">
      <c r="A3718" s="79"/>
    </row>
    <row r="3719" spans="1:1" x14ac:dyDescent="0.55000000000000004">
      <c r="A3719" s="79"/>
    </row>
    <row r="3720" spans="1:1" x14ac:dyDescent="0.55000000000000004">
      <c r="A3720" s="79"/>
    </row>
    <row r="3721" spans="1:1" x14ac:dyDescent="0.55000000000000004">
      <c r="A3721" s="79"/>
    </row>
    <row r="3722" spans="1:1" x14ac:dyDescent="0.55000000000000004">
      <c r="A3722" s="79"/>
    </row>
    <row r="3723" spans="1:1" x14ac:dyDescent="0.55000000000000004">
      <c r="A3723" s="79"/>
    </row>
    <row r="3724" spans="1:1" x14ac:dyDescent="0.55000000000000004">
      <c r="A3724" s="79"/>
    </row>
    <row r="3725" spans="1:1" x14ac:dyDescent="0.55000000000000004">
      <c r="A3725" s="79"/>
    </row>
    <row r="3726" spans="1:1" x14ac:dyDescent="0.55000000000000004">
      <c r="A3726" s="79"/>
    </row>
    <row r="3727" spans="1:1" x14ac:dyDescent="0.55000000000000004">
      <c r="A3727" s="79"/>
    </row>
    <row r="3728" spans="1:1" x14ac:dyDescent="0.55000000000000004">
      <c r="A3728" s="79"/>
    </row>
    <row r="3729" spans="1:1" x14ac:dyDescent="0.55000000000000004">
      <c r="A3729" s="79"/>
    </row>
    <row r="3730" spans="1:1" x14ac:dyDescent="0.55000000000000004">
      <c r="A3730" s="79"/>
    </row>
    <row r="3731" spans="1:1" x14ac:dyDescent="0.55000000000000004">
      <c r="A3731" s="79"/>
    </row>
    <row r="3732" spans="1:1" x14ac:dyDescent="0.55000000000000004">
      <c r="A3732" s="79"/>
    </row>
    <row r="3733" spans="1:1" x14ac:dyDescent="0.55000000000000004">
      <c r="A3733" s="79"/>
    </row>
    <row r="3734" spans="1:1" x14ac:dyDescent="0.55000000000000004">
      <c r="A3734" s="79"/>
    </row>
    <row r="3735" spans="1:1" x14ac:dyDescent="0.55000000000000004">
      <c r="A3735" s="79"/>
    </row>
    <row r="3736" spans="1:1" x14ac:dyDescent="0.55000000000000004">
      <c r="A3736" s="79"/>
    </row>
    <row r="3737" spans="1:1" x14ac:dyDescent="0.55000000000000004">
      <c r="A3737" s="79"/>
    </row>
    <row r="3738" spans="1:1" x14ac:dyDescent="0.55000000000000004">
      <c r="A3738" s="79"/>
    </row>
    <row r="3739" spans="1:1" x14ac:dyDescent="0.55000000000000004">
      <c r="A3739" s="79"/>
    </row>
    <row r="3740" spans="1:1" x14ac:dyDescent="0.55000000000000004">
      <c r="A3740" s="79"/>
    </row>
    <row r="3741" spans="1:1" x14ac:dyDescent="0.55000000000000004">
      <c r="A3741" s="79"/>
    </row>
    <row r="3742" spans="1:1" x14ac:dyDescent="0.55000000000000004">
      <c r="A3742" s="79"/>
    </row>
    <row r="3743" spans="1:1" x14ac:dyDescent="0.55000000000000004">
      <c r="A3743" s="79"/>
    </row>
    <row r="3744" spans="1:1" x14ac:dyDescent="0.55000000000000004">
      <c r="A3744" s="79"/>
    </row>
    <row r="3745" spans="1:1" x14ac:dyDescent="0.55000000000000004">
      <c r="A3745" s="79"/>
    </row>
    <row r="3746" spans="1:1" x14ac:dyDescent="0.55000000000000004">
      <c r="A3746" s="79"/>
    </row>
    <row r="3747" spans="1:1" x14ac:dyDescent="0.55000000000000004">
      <c r="A3747" s="79"/>
    </row>
    <row r="3748" spans="1:1" x14ac:dyDescent="0.55000000000000004">
      <c r="A3748" s="79"/>
    </row>
    <row r="3749" spans="1:1" x14ac:dyDescent="0.55000000000000004">
      <c r="A3749" s="79"/>
    </row>
    <row r="3750" spans="1:1" x14ac:dyDescent="0.55000000000000004">
      <c r="A3750" s="79"/>
    </row>
    <row r="3751" spans="1:1" x14ac:dyDescent="0.55000000000000004">
      <c r="A3751" s="79"/>
    </row>
    <row r="3752" spans="1:1" x14ac:dyDescent="0.55000000000000004">
      <c r="A3752" s="79"/>
    </row>
    <row r="3753" spans="1:1" x14ac:dyDescent="0.55000000000000004">
      <c r="A3753" s="79"/>
    </row>
    <row r="3754" spans="1:1" x14ac:dyDescent="0.55000000000000004">
      <c r="A3754" s="79"/>
    </row>
    <row r="3755" spans="1:1" x14ac:dyDescent="0.55000000000000004">
      <c r="A3755" s="79"/>
    </row>
    <row r="3756" spans="1:1" x14ac:dyDescent="0.55000000000000004">
      <c r="A3756" s="79"/>
    </row>
    <row r="3757" spans="1:1" x14ac:dyDescent="0.55000000000000004">
      <c r="A3757" s="79"/>
    </row>
    <row r="3758" spans="1:1" x14ac:dyDescent="0.55000000000000004">
      <c r="A3758" s="79"/>
    </row>
    <row r="3759" spans="1:1" x14ac:dyDescent="0.55000000000000004">
      <c r="A3759" s="79"/>
    </row>
    <row r="3760" spans="1:1" x14ac:dyDescent="0.55000000000000004">
      <c r="A3760" s="79"/>
    </row>
    <row r="3761" spans="1:1" x14ac:dyDescent="0.55000000000000004">
      <c r="A3761" s="79"/>
    </row>
    <row r="3762" spans="1:1" x14ac:dyDescent="0.55000000000000004">
      <c r="A3762" s="79"/>
    </row>
    <row r="3763" spans="1:1" x14ac:dyDescent="0.55000000000000004">
      <c r="A3763" s="79"/>
    </row>
    <row r="3764" spans="1:1" x14ac:dyDescent="0.55000000000000004">
      <c r="A3764" s="79"/>
    </row>
    <row r="3765" spans="1:1" x14ac:dyDescent="0.55000000000000004">
      <c r="A3765" s="79"/>
    </row>
    <row r="3766" spans="1:1" x14ac:dyDescent="0.55000000000000004">
      <c r="A3766" s="79"/>
    </row>
    <row r="3767" spans="1:1" x14ac:dyDescent="0.55000000000000004">
      <c r="A3767" s="79"/>
    </row>
    <row r="3768" spans="1:1" x14ac:dyDescent="0.55000000000000004">
      <c r="A3768" s="79"/>
    </row>
    <row r="3769" spans="1:1" x14ac:dyDescent="0.55000000000000004">
      <c r="A3769" s="79"/>
    </row>
    <row r="3770" spans="1:1" x14ac:dyDescent="0.55000000000000004">
      <c r="A3770" s="79"/>
    </row>
    <row r="3771" spans="1:1" x14ac:dyDescent="0.55000000000000004">
      <c r="A3771" s="79"/>
    </row>
    <row r="3772" spans="1:1" x14ac:dyDescent="0.55000000000000004">
      <c r="A3772" s="79"/>
    </row>
    <row r="3773" spans="1:1" x14ac:dyDescent="0.55000000000000004">
      <c r="A3773" s="79"/>
    </row>
    <row r="3774" spans="1:1" x14ac:dyDescent="0.55000000000000004">
      <c r="A3774" s="79"/>
    </row>
    <row r="3775" spans="1:1" x14ac:dyDescent="0.55000000000000004">
      <c r="A3775" s="79"/>
    </row>
    <row r="3776" spans="1:1" x14ac:dyDescent="0.55000000000000004">
      <c r="A3776" s="79"/>
    </row>
    <row r="3777" spans="1:1" x14ac:dyDescent="0.55000000000000004">
      <c r="A3777" s="79"/>
    </row>
    <row r="3778" spans="1:1" x14ac:dyDescent="0.55000000000000004">
      <c r="A3778" s="79"/>
    </row>
    <row r="3779" spans="1:1" x14ac:dyDescent="0.55000000000000004">
      <c r="A3779" s="79"/>
    </row>
    <row r="3780" spans="1:1" x14ac:dyDescent="0.55000000000000004">
      <c r="A3780" s="79"/>
    </row>
    <row r="3781" spans="1:1" x14ac:dyDescent="0.55000000000000004">
      <c r="A3781" s="79"/>
    </row>
    <row r="3782" spans="1:1" x14ac:dyDescent="0.55000000000000004">
      <c r="A3782" s="79"/>
    </row>
    <row r="3783" spans="1:1" x14ac:dyDescent="0.55000000000000004">
      <c r="A3783" s="79"/>
    </row>
    <row r="3784" spans="1:1" x14ac:dyDescent="0.55000000000000004">
      <c r="A3784" s="79"/>
    </row>
    <row r="3785" spans="1:1" x14ac:dyDescent="0.55000000000000004">
      <c r="A3785" s="79"/>
    </row>
    <row r="3786" spans="1:1" x14ac:dyDescent="0.55000000000000004">
      <c r="A3786" s="79"/>
    </row>
    <row r="3787" spans="1:1" x14ac:dyDescent="0.55000000000000004">
      <c r="A3787" s="79"/>
    </row>
    <row r="3788" spans="1:1" x14ac:dyDescent="0.55000000000000004">
      <c r="A3788" s="79"/>
    </row>
    <row r="3789" spans="1:1" x14ac:dyDescent="0.55000000000000004">
      <c r="A3789" s="79"/>
    </row>
    <row r="3790" spans="1:1" x14ac:dyDescent="0.55000000000000004">
      <c r="A3790" s="79"/>
    </row>
    <row r="3791" spans="1:1" x14ac:dyDescent="0.55000000000000004">
      <c r="A3791" s="79"/>
    </row>
    <row r="3792" spans="1:1" x14ac:dyDescent="0.55000000000000004">
      <c r="A3792" s="79"/>
    </row>
    <row r="3793" spans="1:1" x14ac:dyDescent="0.55000000000000004">
      <c r="A3793" s="79"/>
    </row>
    <row r="3794" spans="1:1" x14ac:dyDescent="0.55000000000000004">
      <c r="A3794" s="79"/>
    </row>
    <row r="3795" spans="1:1" x14ac:dyDescent="0.55000000000000004">
      <c r="A3795" s="79"/>
    </row>
    <row r="3796" spans="1:1" x14ac:dyDescent="0.55000000000000004">
      <c r="A3796" s="79"/>
    </row>
    <row r="3797" spans="1:1" x14ac:dyDescent="0.55000000000000004">
      <c r="A3797" s="79"/>
    </row>
    <row r="3798" spans="1:1" x14ac:dyDescent="0.55000000000000004">
      <c r="A3798" s="79"/>
    </row>
    <row r="3799" spans="1:1" x14ac:dyDescent="0.55000000000000004">
      <c r="A3799" s="79"/>
    </row>
    <row r="3800" spans="1:1" x14ac:dyDescent="0.55000000000000004">
      <c r="A3800" s="79"/>
    </row>
    <row r="3801" spans="1:1" x14ac:dyDescent="0.55000000000000004">
      <c r="A3801" s="79"/>
    </row>
    <row r="3802" spans="1:1" x14ac:dyDescent="0.55000000000000004">
      <c r="A3802" s="79"/>
    </row>
    <row r="3803" spans="1:1" x14ac:dyDescent="0.55000000000000004">
      <c r="A3803" s="79"/>
    </row>
    <row r="3804" spans="1:1" x14ac:dyDescent="0.55000000000000004">
      <c r="A3804" s="79"/>
    </row>
    <row r="3805" spans="1:1" x14ac:dyDescent="0.55000000000000004">
      <c r="A3805" s="79"/>
    </row>
    <row r="3806" spans="1:1" x14ac:dyDescent="0.55000000000000004">
      <c r="A3806" s="79"/>
    </row>
    <row r="3807" spans="1:1" x14ac:dyDescent="0.55000000000000004">
      <c r="A3807" s="79"/>
    </row>
    <row r="3808" spans="1:1" x14ac:dyDescent="0.55000000000000004">
      <c r="A3808" s="79"/>
    </row>
    <row r="3809" spans="1:1" x14ac:dyDescent="0.55000000000000004">
      <c r="A3809" s="79"/>
    </row>
    <row r="3810" spans="1:1" x14ac:dyDescent="0.55000000000000004">
      <c r="A3810" s="79"/>
    </row>
    <row r="3811" spans="1:1" x14ac:dyDescent="0.55000000000000004">
      <c r="A3811" s="79"/>
    </row>
    <row r="3812" spans="1:1" x14ac:dyDescent="0.55000000000000004">
      <c r="A3812" s="79"/>
    </row>
    <row r="3813" spans="1:1" x14ac:dyDescent="0.55000000000000004">
      <c r="A3813" s="79"/>
    </row>
    <row r="3814" spans="1:1" x14ac:dyDescent="0.55000000000000004">
      <c r="A3814" s="79"/>
    </row>
    <row r="3815" spans="1:1" x14ac:dyDescent="0.55000000000000004">
      <c r="A3815" s="79"/>
    </row>
    <row r="3816" spans="1:1" x14ac:dyDescent="0.55000000000000004">
      <c r="A3816" s="79"/>
    </row>
    <row r="3817" spans="1:1" x14ac:dyDescent="0.55000000000000004">
      <c r="A3817" s="79"/>
    </row>
    <row r="3818" spans="1:1" x14ac:dyDescent="0.55000000000000004">
      <c r="A3818" s="79"/>
    </row>
    <row r="3819" spans="1:1" x14ac:dyDescent="0.55000000000000004">
      <c r="A3819" s="79"/>
    </row>
    <row r="3820" spans="1:1" x14ac:dyDescent="0.55000000000000004">
      <c r="A3820" s="79"/>
    </row>
    <row r="3821" spans="1:1" x14ac:dyDescent="0.55000000000000004">
      <c r="A3821" s="79"/>
    </row>
    <row r="3822" spans="1:1" x14ac:dyDescent="0.55000000000000004">
      <c r="A3822" s="79"/>
    </row>
    <row r="3823" spans="1:1" x14ac:dyDescent="0.55000000000000004">
      <c r="A3823" s="79"/>
    </row>
    <row r="3824" spans="1:1" x14ac:dyDescent="0.55000000000000004">
      <c r="A3824" s="79"/>
    </row>
    <row r="3825" spans="1:1" x14ac:dyDescent="0.55000000000000004">
      <c r="A3825" s="79"/>
    </row>
    <row r="3826" spans="1:1" x14ac:dyDescent="0.55000000000000004">
      <c r="A3826" s="79"/>
    </row>
    <row r="3827" spans="1:1" x14ac:dyDescent="0.55000000000000004">
      <c r="A3827" s="79"/>
    </row>
    <row r="3828" spans="1:1" x14ac:dyDescent="0.55000000000000004">
      <c r="A3828" s="79"/>
    </row>
    <row r="3829" spans="1:1" x14ac:dyDescent="0.55000000000000004">
      <c r="A3829" s="79"/>
    </row>
    <row r="3830" spans="1:1" x14ac:dyDescent="0.55000000000000004">
      <c r="A3830" s="79"/>
    </row>
    <row r="3831" spans="1:1" x14ac:dyDescent="0.55000000000000004">
      <c r="A3831" s="79"/>
    </row>
    <row r="3832" spans="1:1" x14ac:dyDescent="0.55000000000000004">
      <c r="A3832" s="79"/>
    </row>
    <row r="3833" spans="1:1" x14ac:dyDescent="0.55000000000000004">
      <c r="A3833" s="79"/>
    </row>
    <row r="3834" spans="1:1" x14ac:dyDescent="0.55000000000000004">
      <c r="A3834" s="79"/>
    </row>
    <row r="3835" spans="1:1" x14ac:dyDescent="0.55000000000000004">
      <c r="A3835" s="79"/>
    </row>
    <row r="3836" spans="1:1" x14ac:dyDescent="0.55000000000000004">
      <c r="A3836" s="79"/>
    </row>
    <row r="3837" spans="1:1" x14ac:dyDescent="0.55000000000000004">
      <c r="A3837" s="79"/>
    </row>
    <row r="3838" spans="1:1" x14ac:dyDescent="0.55000000000000004">
      <c r="A3838" s="79"/>
    </row>
    <row r="3839" spans="1:1" x14ac:dyDescent="0.55000000000000004">
      <c r="A3839" s="79"/>
    </row>
    <row r="3840" spans="1:1" x14ac:dyDescent="0.55000000000000004">
      <c r="A3840" s="79"/>
    </row>
    <row r="3841" spans="1:1" x14ac:dyDescent="0.55000000000000004">
      <c r="A3841" s="79"/>
    </row>
    <row r="3842" spans="1:1" x14ac:dyDescent="0.55000000000000004">
      <c r="A3842" s="79"/>
    </row>
    <row r="3843" spans="1:1" x14ac:dyDescent="0.55000000000000004">
      <c r="A3843" s="79"/>
    </row>
    <row r="3844" spans="1:1" x14ac:dyDescent="0.55000000000000004">
      <c r="A3844" s="79"/>
    </row>
    <row r="3845" spans="1:1" x14ac:dyDescent="0.55000000000000004">
      <c r="A3845" s="79"/>
    </row>
    <row r="3846" spans="1:1" x14ac:dyDescent="0.55000000000000004">
      <c r="A3846" s="79"/>
    </row>
    <row r="3847" spans="1:1" x14ac:dyDescent="0.55000000000000004">
      <c r="A3847" s="79"/>
    </row>
    <row r="3848" spans="1:1" x14ac:dyDescent="0.55000000000000004">
      <c r="A3848" s="79"/>
    </row>
    <row r="3849" spans="1:1" x14ac:dyDescent="0.55000000000000004">
      <c r="A3849" s="79"/>
    </row>
    <row r="3850" spans="1:1" x14ac:dyDescent="0.55000000000000004">
      <c r="A3850" s="79"/>
    </row>
    <row r="3851" spans="1:1" x14ac:dyDescent="0.55000000000000004">
      <c r="A3851" s="79"/>
    </row>
    <row r="3852" spans="1:1" x14ac:dyDescent="0.55000000000000004">
      <c r="A3852" s="79"/>
    </row>
    <row r="3853" spans="1:1" x14ac:dyDescent="0.55000000000000004">
      <c r="A3853" s="79"/>
    </row>
    <row r="3854" spans="1:1" x14ac:dyDescent="0.55000000000000004">
      <c r="A3854" s="79"/>
    </row>
    <row r="3855" spans="1:1" x14ac:dyDescent="0.55000000000000004">
      <c r="A3855" s="79"/>
    </row>
    <row r="3856" spans="1:1" x14ac:dyDescent="0.55000000000000004">
      <c r="A3856" s="79"/>
    </row>
    <row r="3857" spans="1:1" x14ac:dyDescent="0.55000000000000004">
      <c r="A3857" s="79"/>
    </row>
    <row r="3858" spans="1:1" x14ac:dyDescent="0.55000000000000004">
      <c r="A3858" s="79"/>
    </row>
    <row r="3859" spans="1:1" x14ac:dyDescent="0.55000000000000004">
      <c r="A3859" s="79"/>
    </row>
    <row r="3860" spans="1:1" x14ac:dyDescent="0.55000000000000004">
      <c r="A3860" s="79"/>
    </row>
    <row r="3861" spans="1:1" x14ac:dyDescent="0.55000000000000004">
      <c r="A3861" s="79"/>
    </row>
    <row r="3862" spans="1:1" x14ac:dyDescent="0.55000000000000004">
      <c r="A3862" s="79"/>
    </row>
    <row r="3863" spans="1:1" x14ac:dyDescent="0.55000000000000004">
      <c r="A3863" s="79"/>
    </row>
    <row r="3864" spans="1:1" x14ac:dyDescent="0.55000000000000004">
      <c r="A3864" s="79"/>
    </row>
    <row r="3865" spans="1:1" x14ac:dyDescent="0.55000000000000004">
      <c r="A3865" s="79"/>
    </row>
    <row r="3866" spans="1:1" x14ac:dyDescent="0.55000000000000004">
      <c r="A3866" s="79"/>
    </row>
    <row r="3867" spans="1:1" x14ac:dyDescent="0.55000000000000004">
      <c r="A3867" s="79"/>
    </row>
    <row r="3868" spans="1:1" x14ac:dyDescent="0.55000000000000004">
      <c r="A3868" s="79"/>
    </row>
    <row r="3869" spans="1:1" x14ac:dyDescent="0.55000000000000004">
      <c r="A3869" s="79"/>
    </row>
    <row r="3870" spans="1:1" x14ac:dyDescent="0.55000000000000004">
      <c r="A3870" s="79"/>
    </row>
    <row r="3871" spans="1:1" x14ac:dyDescent="0.55000000000000004">
      <c r="A3871" s="79"/>
    </row>
    <row r="3872" spans="1:1" x14ac:dyDescent="0.55000000000000004">
      <c r="A3872" s="79"/>
    </row>
    <row r="3873" spans="1:1" x14ac:dyDescent="0.55000000000000004">
      <c r="A3873" s="79"/>
    </row>
    <row r="3874" spans="1:1" x14ac:dyDescent="0.55000000000000004">
      <c r="A3874" s="79"/>
    </row>
    <row r="3875" spans="1:1" x14ac:dyDescent="0.55000000000000004">
      <c r="A3875" s="79"/>
    </row>
    <row r="3876" spans="1:1" x14ac:dyDescent="0.55000000000000004">
      <c r="A3876" s="79"/>
    </row>
    <row r="3877" spans="1:1" x14ac:dyDescent="0.55000000000000004">
      <c r="A3877" s="79"/>
    </row>
    <row r="3878" spans="1:1" x14ac:dyDescent="0.55000000000000004">
      <c r="A3878" s="79"/>
    </row>
    <row r="3879" spans="1:1" x14ac:dyDescent="0.55000000000000004">
      <c r="A3879" s="79"/>
    </row>
    <row r="3880" spans="1:1" x14ac:dyDescent="0.55000000000000004">
      <c r="A3880" s="79"/>
    </row>
    <row r="3881" spans="1:1" x14ac:dyDescent="0.55000000000000004">
      <c r="A3881" s="79"/>
    </row>
    <row r="3882" spans="1:1" x14ac:dyDescent="0.55000000000000004">
      <c r="A3882" s="79"/>
    </row>
    <row r="3883" spans="1:1" x14ac:dyDescent="0.55000000000000004">
      <c r="A3883" s="79"/>
    </row>
    <row r="3884" spans="1:1" x14ac:dyDescent="0.55000000000000004">
      <c r="A3884" s="79"/>
    </row>
    <row r="3885" spans="1:1" x14ac:dyDescent="0.55000000000000004">
      <c r="A3885" s="79"/>
    </row>
    <row r="3886" spans="1:1" x14ac:dyDescent="0.55000000000000004">
      <c r="A3886" s="79"/>
    </row>
    <row r="3887" spans="1:1" x14ac:dyDescent="0.55000000000000004">
      <c r="A3887" s="79"/>
    </row>
    <row r="3888" spans="1:1" x14ac:dyDescent="0.55000000000000004">
      <c r="A3888" s="79"/>
    </row>
    <row r="3889" spans="1:1" x14ac:dyDescent="0.55000000000000004">
      <c r="A3889" s="79"/>
    </row>
    <row r="3890" spans="1:1" x14ac:dyDescent="0.55000000000000004">
      <c r="A3890" s="79"/>
    </row>
    <row r="3891" spans="1:1" x14ac:dyDescent="0.55000000000000004">
      <c r="A3891" s="79"/>
    </row>
    <row r="3892" spans="1:1" x14ac:dyDescent="0.55000000000000004">
      <c r="A3892" s="79"/>
    </row>
    <row r="3893" spans="1:1" x14ac:dyDescent="0.55000000000000004">
      <c r="A3893" s="79"/>
    </row>
    <row r="3894" spans="1:1" x14ac:dyDescent="0.55000000000000004">
      <c r="A3894" s="79"/>
    </row>
    <row r="3895" spans="1:1" x14ac:dyDescent="0.55000000000000004">
      <c r="A3895" s="79"/>
    </row>
    <row r="3896" spans="1:1" x14ac:dyDescent="0.55000000000000004">
      <c r="A3896" s="79"/>
    </row>
    <row r="3897" spans="1:1" x14ac:dyDescent="0.55000000000000004">
      <c r="A3897" s="79"/>
    </row>
    <row r="3898" spans="1:1" x14ac:dyDescent="0.55000000000000004">
      <c r="A3898" s="79"/>
    </row>
    <row r="3899" spans="1:1" x14ac:dyDescent="0.55000000000000004">
      <c r="A3899" s="79"/>
    </row>
    <row r="3900" spans="1:1" x14ac:dyDescent="0.55000000000000004">
      <c r="A3900" s="79"/>
    </row>
    <row r="3901" spans="1:1" x14ac:dyDescent="0.55000000000000004">
      <c r="A3901" s="79"/>
    </row>
    <row r="3902" spans="1:1" x14ac:dyDescent="0.55000000000000004">
      <c r="A3902" s="79"/>
    </row>
    <row r="3903" spans="1:1" x14ac:dyDescent="0.55000000000000004">
      <c r="A3903" s="79"/>
    </row>
    <row r="3904" spans="1:1" x14ac:dyDescent="0.55000000000000004">
      <c r="A3904" s="79"/>
    </row>
    <row r="3905" spans="1:1" x14ac:dyDescent="0.55000000000000004">
      <c r="A3905" s="79"/>
    </row>
    <row r="3906" spans="1:1" x14ac:dyDescent="0.55000000000000004">
      <c r="A3906" s="79"/>
    </row>
    <row r="3907" spans="1:1" x14ac:dyDescent="0.55000000000000004">
      <c r="A3907" s="79"/>
    </row>
    <row r="3908" spans="1:1" x14ac:dyDescent="0.55000000000000004">
      <c r="A3908" s="79"/>
    </row>
    <row r="3909" spans="1:1" x14ac:dyDescent="0.55000000000000004">
      <c r="A3909" s="79"/>
    </row>
    <row r="3910" spans="1:1" x14ac:dyDescent="0.55000000000000004">
      <c r="A3910" s="79"/>
    </row>
    <row r="3911" spans="1:1" x14ac:dyDescent="0.55000000000000004">
      <c r="A3911" s="79"/>
    </row>
    <row r="3912" spans="1:1" x14ac:dyDescent="0.55000000000000004">
      <c r="A3912" s="79"/>
    </row>
    <row r="3913" spans="1:1" x14ac:dyDescent="0.55000000000000004">
      <c r="A3913" s="79"/>
    </row>
    <row r="3914" spans="1:1" x14ac:dyDescent="0.55000000000000004">
      <c r="A3914" s="79"/>
    </row>
    <row r="3915" spans="1:1" x14ac:dyDescent="0.55000000000000004">
      <c r="A3915" s="79"/>
    </row>
    <row r="3916" spans="1:1" x14ac:dyDescent="0.55000000000000004">
      <c r="A3916" s="79"/>
    </row>
    <row r="3917" spans="1:1" x14ac:dyDescent="0.55000000000000004">
      <c r="A3917" s="79"/>
    </row>
    <row r="3918" spans="1:1" x14ac:dyDescent="0.55000000000000004">
      <c r="A3918" s="79"/>
    </row>
    <row r="3919" spans="1:1" x14ac:dyDescent="0.55000000000000004">
      <c r="A3919" s="79"/>
    </row>
    <row r="3920" spans="1:1" x14ac:dyDescent="0.55000000000000004">
      <c r="A3920" s="79"/>
    </row>
    <row r="3921" spans="1:1" x14ac:dyDescent="0.55000000000000004">
      <c r="A3921" s="79"/>
    </row>
    <row r="3922" spans="1:1" x14ac:dyDescent="0.55000000000000004">
      <c r="A3922" s="79"/>
    </row>
    <row r="3923" spans="1:1" x14ac:dyDescent="0.55000000000000004">
      <c r="A3923" s="79"/>
    </row>
    <row r="3924" spans="1:1" x14ac:dyDescent="0.55000000000000004">
      <c r="A3924" s="79"/>
    </row>
    <row r="3925" spans="1:1" x14ac:dyDescent="0.55000000000000004">
      <c r="A3925" s="79"/>
    </row>
    <row r="3926" spans="1:1" x14ac:dyDescent="0.55000000000000004">
      <c r="A3926" s="79"/>
    </row>
    <row r="3927" spans="1:1" x14ac:dyDescent="0.55000000000000004">
      <c r="A3927" s="79"/>
    </row>
    <row r="3928" spans="1:1" x14ac:dyDescent="0.55000000000000004">
      <c r="A3928" s="79"/>
    </row>
    <row r="3929" spans="1:1" x14ac:dyDescent="0.55000000000000004">
      <c r="A3929" s="79"/>
    </row>
    <row r="3930" spans="1:1" x14ac:dyDescent="0.55000000000000004">
      <c r="A3930" s="79"/>
    </row>
    <row r="3931" spans="1:1" x14ac:dyDescent="0.55000000000000004">
      <c r="A3931" s="79"/>
    </row>
    <row r="3932" spans="1:1" x14ac:dyDescent="0.55000000000000004">
      <c r="A3932" s="79"/>
    </row>
    <row r="3933" spans="1:1" x14ac:dyDescent="0.55000000000000004">
      <c r="A3933" s="79"/>
    </row>
    <row r="3934" spans="1:1" x14ac:dyDescent="0.55000000000000004">
      <c r="A3934" s="79"/>
    </row>
    <row r="3935" spans="1:1" x14ac:dyDescent="0.55000000000000004">
      <c r="A3935" s="79"/>
    </row>
    <row r="3936" spans="1:1" x14ac:dyDescent="0.55000000000000004">
      <c r="A3936" s="79"/>
    </row>
    <row r="3937" spans="1:1" x14ac:dyDescent="0.55000000000000004">
      <c r="A3937" s="79"/>
    </row>
    <row r="3938" spans="1:1" x14ac:dyDescent="0.55000000000000004">
      <c r="A3938" s="79"/>
    </row>
    <row r="3939" spans="1:1" x14ac:dyDescent="0.55000000000000004">
      <c r="A3939" s="79"/>
    </row>
    <row r="3940" spans="1:1" x14ac:dyDescent="0.55000000000000004">
      <c r="A3940" s="79"/>
    </row>
    <row r="3941" spans="1:1" x14ac:dyDescent="0.55000000000000004">
      <c r="A3941" s="79"/>
    </row>
    <row r="3942" spans="1:1" x14ac:dyDescent="0.55000000000000004">
      <c r="A3942" s="79"/>
    </row>
    <row r="3943" spans="1:1" x14ac:dyDescent="0.55000000000000004">
      <c r="A3943" s="79"/>
    </row>
    <row r="3944" spans="1:1" x14ac:dyDescent="0.55000000000000004">
      <c r="A3944" s="79"/>
    </row>
    <row r="3945" spans="1:1" x14ac:dyDescent="0.55000000000000004">
      <c r="A3945" s="79"/>
    </row>
    <row r="3946" spans="1:1" x14ac:dyDescent="0.55000000000000004">
      <c r="A3946" s="79"/>
    </row>
    <row r="3947" spans="1:1" x14ac:dyDescent="0.55000000000000004">
      <c r="A3947" s="79"/>
    </row>
    <row r="3948" spans="1:1" x14ac:dyDescent="0.55000000000000004">
      <c r="A3948" s="79"/>
    </row>
    <row r="3949" spans="1:1" x14ac:dyDescent="0.55000000000000004">
      <c r="A3949" s="79"/>
    </row>
    <row r="3950" spans="1:1" x14ac:dyDescent="0.55000000000000004">
      <c r="A3950" s="79"/>
    </row>
    <row r="3951" spans="1:1" x14ac:dyDescent="0.55000000000000004">
      <c r="A3951" s="79"/>
    </row>
    <row r="3952" spans="1:1" x14ac:dyDescent="0.55000000000000004">
      <c r="A3952" s="79"/>
    </row>
    <row r="3953" spans="1:1" x14ac:dyDescent="0.55000000000000004">
      <c r="A3953" s="79"/>
    </row>
    <row r="3954" spans="1:1" x14ac:dyDescent="0.55000000000000004">
      <c r="A3954" s="79"/>
    </row>
    <row r="3955" spans="1:1" x14ac:dyDescent="0.55000000000000004">
      <c r="A3955" s="79"/>
    </row>
    <row r="3956" spans="1:1" x14ac:dyDescent="0.55000000000000004">
      <c r="A3956" s="79"/>
    </row>
    <row r="3957" spans="1:1" x14ac:dyDescent="0.55000000000000004">
      <c r="A3957" s="79"/>
    </row>
    <row r="3958" spans="1:1" x14ac:dyDescent="0.55000000000000004">
      <c r="A3958" s="79"/>
    </row>
    <row r="3959" spans="1:1" x14ac:dyDescent="0.55000000000000004">
      <c r="A3959" s="79"/>
    </row>
    <row r="3960" spans="1:1" x14ac:dyDescent="0.55000000000000004">
      <c r="A3960" s="79"/>
    </row>
    <row r="3961" spans="1:1" x14ac:dyDescent="0.55000000000000004">
      <c r="A3961" s="79"/>
    </row>
    <row r="3962" spans="1:1" x14ac:dyDescent="0.55000000000000004">
      <c r="A3962" s="79"/>
    </row>
    <row r="3963" spans="1:1" x14ac:dyDescent="0.55000000000000004">
      <c r="A3963" s="79"/>
    </row>
    <row r="3964" spans="1:1" x14ac:dyDescent="0.55000000000000004">
      <c r="A3964" s="79"/>
    </row>
    <row r="3965" spans="1:1" x14ac:dyDescent="0.55000000000000004">
      <c r="A3965" s="79"/>
    </row>
    <row r="3966" spans="1:1" x14ac:dyDescent="0.55000000000000004">
      <c r="A3966" s="79"/>
    </row>
    <row r="3967" spans="1:1" x14ac:dyDescent="0.55000000000000004">
      <c r="A3967" s="79"/>
    </row>
    <row r="3968" spans="1:1" x14ac:dyDescent="0.55000000000000004">
      <c r="A3968" s="79"/>
    </row>
    <row r="3969" spans="1:1" x14ac:dyDescent="0.55000000000000004">
      <c r="A3969" s="79"/>
    </row>
    <row r="3970" spans="1:1" x14ac:dyDescent="0.55000000000000004">
      <c r="A3970" s="79"/>
    </row>
    <row r="3971" spans="1:1" x14ac:dyDescent="0.55000000000000004">
      <c r="A3971" s="79"/>
    </row>
    <row r="3972" spans="1:1" x14ac:dyDescent="0.55000000000000004">
      <c r="A3972" s="79"/>
    </row>
    <row r="3973" spans="1:1" x14ac:dyDescent="0.55000000000000004">
      <c r="A3973" s="79"/>
    </row>
    <row r="3974" spans="1:1" x14ac:dyDescent="0.55000000000000004">
      <c r="A3974" s="79"/>
    </row>
    <row r="3975" spans="1:1" x14ac:dyDescent="0.55000000000000004">
      <c r="A3975" s="79"/>
    </row>
    <row r="3976" spans="1:1" x14ac:dyDescent="0.55000000000000004">
      <c r="A3976" s="79"/>
    </row>
    <row r="3977" spans="1:1" x14ac:dyDescent="0.55000000000000004">
      <c r="A3977" s="79"/>
    </row>
    <row r="3978" spans="1:1" x14ac:dyDescent="0.55000000000000004">
      <c r="A3978" s="79"/>
    </row>
    <row r="3979" spans="1:1" x14ac:dyDescent="0.55000000000000004">
      <c r="A3979" s="79"/>
    </row>
    <row r="3980" spans="1:1" x14ac:dyDescent="0.55000000000000004">
      <c r="A3980" s="79"/>
    </row>
    <row r="3981" spans="1:1" x14ac:dyDescent="0.55000000000000004">
      <c r="A3981" s="79"/>
    </row>
    <row r="3982" spans="1:1" x14ac:dyDescent="0.55000000000000004">
      <c r="A3982" s="79"/>
    </row>
    <row r="3983" spans="1:1" x14ac:dyDescent="0.55000000000000004">
      <c r="A3983" s="79"/>
    </row>
    <row r="3984" spans="1:1" x14ac:dyDescent="0.55000000000000004">
      <c r="A3984" s="79"/>
    </row>
    <row r="3985" spans="1:1" x14ac:dyDescent="0.55000000000000004">
      <c r="A3985" s="79"/>
    </row>
    <row r="3986" spans="1:1" x14ac:dyDescent="0.55000000000000004">
      <c r="A3986" s="79"/>
    </row>
    <row r="3987" spans="1:1" x14ac:dyDescent="0.55000000000000004">
      <c r="A3987" s="79"/>
    </row>
    <row r="3988" spans="1:1" x14ac:dyDescent="0.55000000000000004">
      <c r="A3988" s="79"/>
    </row>
    <row r="3989" spans="1:1" x14ac:dyDescent="0.55000000000000004">
      <c r="A3989" s="79"/>
    </row>
    <row r="3990" spans="1:1" x14ac:dyDescent="0.55000000000000004">
      <c r="A3990" s="79"/>
    </row>
    <row r="3991" spans="1:1" x14ac:dyDescent="0.55000000000000004">
      <c r="A3991" s="79"/>
    </row>
    <row r="3992" spans="1:1" x14ac:dyDescent="0.55000000000000004">
      <c r="A3992" s="79"/>
    </row>
    <row r="3993" spans="1:1" x14ac:dyDescent="0.55000000000000004">
      <c r="A3993" s="79"/>
    </row>
    <row r="3994" spans="1:1" x14ac:dyDescent="0.55000000000000004">
      <c r="A3994" s="79"/>
    </row>
    <row r="3995" spans="1:1" x14ac:dyDescent="0.55000000000000004">
      <c r="A3995" s="79"/>
    </row>
    <row r="3996" spans="1:1" x14ac:dyDescent="0.55000000000000004">
      <c r="A3996" s="79"/>
    </row>
    <row r="3997" spans="1:1" x14ac:dyDescent="0.55000000000000004">
      <c r="A3997" s="79"/>
    </row>
    <row r="3998" spans="1:1" x14ac:dyDescent="0.55000000000000004">
      <c r="A3998" s="79"/>
    </row>
    <row r="3999" spans="1:1" x14ac:dyDescent="0.55000000000000004">
      <c r="A3999" s="79"/>
    </row>
    <row r="4000" spans="1:1" x14ac:dyDescent="0.55000000000000004">
      <c r="A4000" s="79"/>
    </row>
    <row r="4001" spans="1:1" x14ac:dyDescent="0.55000000000000004">
      <c r="A4001" s="79"/>
    </row>
    <row r="4002" spans="1:1" x14ac:dyDescent="0.55000000000000004">
      <c r="A4002" s="79"/>
    </row>
    <row r="4003" spans="1:1" x14ac:dyDescent="0.55000000000000004">
      <c r="A4003" s="79"/>
    </row>
    <row r="4004" spans="1:1" x14ac:dyDescent="0.55000000000000004">
      <c r="A4004" s="79"/>
    </row>
    <row r="4005" spans="1:1" x14ac:dyDescent="0.55000000000000004">
      <c r="A4005" s="79"/>
    </row>
    <row r="4006" spans="1:1" x14ac:dyDescent="0.55000000000000004">
      <c r="A4006" s="79"/>
    </row>
    <row r="4007" spans="1:1" x14ac:dyDescent="0.55000000000000004">
      <c r="A4007" s="79"/>
    </row>
    <row r="4008" spans="1:1" x14ac:dyDescent="0.55000000000000004">
      <c r="A4008" s="79"/>
    </row>
    <row r="4009" spans="1:1" x14ac:dyDescent="0.55000000000000004">
      <c r="A4009" s="79"/>
    </row>
    <row r="4010" spans="1:1" x14ac:dyDescent="0.55000000000000004">
      <c r="A4010" s="79"/>
    </row>
    <row r="4011" spans="1:1" x14ac:dyDescent="0.55000000000000004">
      <c r="A4011" s="79"/>
    </row>
    <row r="4012" spans="1:1" x14ac:dyDescent="0.55000000000000004">
      <c r="A4012" s="79"/>
    </row>
    <row r="4013" spans="1:1" x14ac:dyDescent="0.55000000000000004">
      <c r="A4013" s="79"/>
    </row>
    <row r="4014" spans="1:1" x14ac:dyDescent="0.55000000000000004">
      <c r="A4014" s="79"/>
    </row>
    <row r="4015" spans="1:1" x14ac:dyDescent="0.55000000000000004">
      <c r="A4015" s="79"/>
    </row>
    <row r="4016" spans="1:1" x14ac:dyDescent="0.55000000000000004">
      <c r="A4016" s="79"/>
    </row>
    <row r="4017" spans="1:1" x14ac:dyDescent="0.55000000000000004">
      <c r="A4017" s="79"/>
    </row>
    <row r="4018" spans="1:1" x14ac:dyDescent="0.55000000000000004">
      <c r="A4018" s="79"/>
    </row>
    <row r="4019" spans="1:1" x14ac:dyDescent="0.55000000000000004">
      <c r="A4019" s="79"/>
    </row>
    <row r="4020" spans="1:1" x14ac:dyDescent="0.55000000000000004">
      <c r="A4020" s="79"/>
    </row>
    <row r="4021" spans="1:1" x14ac:dyDescent="0.55000000000000004">
      <c r="A4021" s="79"/>
    </row>
    <row r="4022" spans="1:1" x14ac:dyDescent="0.55000000000000004">
      <c r="A4022" s="79"/>
    </row>
    <row r="4023" spans="1:1" x14ac:dyDescent="0.55000000000000004">
      <c r="A4023" s="79"/>
    </row>
    <row r="4024" spans="1:1" x14ac:dyDescent="0.55000000000000004">
      <c r="A4024" s="79"/>
    </row>
    <row r="4025" spans="1:1" x14ac:dyDescent="0.55000000000000004">
      <c r="A4025" s="79"/>
    </row>
    <row r="4026" spans="1:1" x14ac:dyDescent="0.55000000000000004">
      <c r="A4026" s="79"/>
    </row>
    <row r="4027" spans="1:1" x14ac:dyDescent="0.55000000000000004">
      <c r="A4027" s="79"/>
    </row>
    <row r="4028" spans="1:1" x14ac:dyDescent="0.55000000000000004">
      <c r="A4028" s="79"/>
    </row>
    <row r="4029" spans="1:1" x14ac:dyDescent="0.55000000000000004">
      <c r="A4029" s="79"/>
    </row>
    <row r="4030" spans="1:1" x14ac:dyDescent="0.55000000000000004">
      <c r="A4030" s="79"/>
    </row>
    <row r="4031" spans="1:1" x14ac:dyDescent="0.55000000000000004">
      <c r="A4031" s="79"/>
    </row>
    <row r="4032" spans="1:1" x14ac:dyDescent="0.55000000000000004">
      <c r="A4032" s="79"/>
    </row>
    <row r="4033" spans="1:1" x14ac:dyDescent="0.55000000000000004">
      <c r="A4033" s="79"/>
    </row>
    <row r="4034" spans="1:1" x14ac:dyDescent="0.55000000000000004">
      <c r="A4034" s="79"/>
    </row>
    <row r="4035" spans="1:1" x14ac:dyDescent="0.55000000000000004">
      <c r="A4035" s="79"/>
    </row>
    <row r="4036" spans="1:1" x14ac:dyDescent="0.55000000000000004">
      <c r="A4036" s="79"/>
    </row>
    <row r="4037" spans="1:1" x14ac:dyDescent="0.55000000000000004">
      <c r="A4037" s="79"/>
    </row>
    <row r="4038" spans="1:1" x14ac:dyDescent="0.55000000000000004">
      <c r="A4038" s="79"/>
    </row>
    <row r="4039" spans="1:1" x14ac:dyDescent="0.55000000000000004">
      <c r="A4039" s="79"/>
    </row>
    <row r="4040" spans="1:1" x14ac:dyDescent="0.55000000000000004">
      <c r="A4040" s="79"/>
    </row>
    <row r="4041" spans="1:1" x14ac:dyDescent="0.55000000000000004">
      <c r="A4041" s="79"/>
    </row>
    <row r="4042" spans="1:1" x14ac:dyDescent="0.55000000000000004">
      <c r="A4042" s="79"/>
    </row>
    <row r="4043" spans="1:1" x14ac:dyDescent="0.55000000000000004">
      <c r="A4043" s="79"/>
    </row>
    <row r="4044" spans="1:1" x14ac:dyDescent="0.55000000000000004">
      <c r="A4044" s="79"/>
    </row>
    <row r="4045" spans="1:1" x14ac:dyDescent="0.55000000000000004">
      <c r="A4045" s="79"/>
    </row>
    <row r="4046" spans="1:1" x14ac:dyDescent="0.55000000000000004">
      <c r="A4046" s="79"/>
    </row>
    <row r="4047" spans="1:1" x14ac:dyDescent="0.55000000000000004">
      <c r="A4047" s="79"/>
    </row>
    <row r="4048" spans="1:1" x14ac:dyDescent="0.55000000000000004">
      <c r="A4048" s="79"/>
    </row>
    <row r="4049" spans="1:1" x14ac:dyDescent="0.55000000000000004">
      <c r="A4049" s="79"/>
    </row>
    <row r="4050" spans="1:1" x14ac:dyDescent="0.55000000000000004">
      <c r="A4050" s="79"/>
    </row>
    <row r="4051" spans="1:1" x14ac:dyDescent="0.55000000000000004">
      <c r="A4051" s="79"/>
    </row>
    <row r="4052" spans="1:1" x14ac:dyDescent="0.55000000000000004">
      <c r="A4052" s="79"/>
    </row>
    <row r="4053" spans="1:1" x14ac:dyDescent="0.55000000000000004">
      <c r="A4053" s="79"/>
    </row>
    <row r="4054" spans="1:1" x14ac:dyDescent="0.55000000000000004">
      <c r="A4054" s="79"/>
    </row>
    <row r="4055" spans="1:1" x14ac:dyDescent="0.55000000000000004">
      <c r="A4055" s="79"/>
    </row>
    <row r="4056" spans="1:1" x14ac:dyDescent="0.55000000000000004">
      <c r="A4056" s="79"/>
    </row>
    <row r="4057" spans="1:1" x14ac:dyDescent="0.55000000000000004">
      <c r="A4057" s="79"/>
    </row>
    <row r="4058" spans="1:1" x14ac:dyDescent="0.55000000000000004">
      <c r="A4058" s="79"/>
    </row>
    <row r="4059" spans="1:1" x14ac:dyDescent="0.55000000000000004">
      <c r="A4059" s="79"/>
    </row>
    <row r="4060" spans="1:1" x14ac:dyDescent="0.55000000000000004">
      <c r="A4060" s="79"/>
    </row>
    <row r="4061" spans="1:1" x14ac:dyDescent="0.55000000000000004">
      <c r="A4061" s="79"/>
    </row>
    <row r="4062" spans="1:1" x14ac:dyDescent="0.55000000000000004">
      <c r="A4062" s="79"/>
    </row>
    <row r="4063" spans="1:1" x14ac:dyDescent="0.55000000000000004">
      <c r="A4063" s="79"/>
    </row>
    <row r="4064" spans="1:1" x14ac:dyDescent="0.55000000000000004">
      <c r="A4064" s="79"/>
    </row>
    <row r="4065" spans="1:1" x14ac:dyDescent="0.55000000000000004">
      <c r="A4065" s="79"/>
    </row>
    <row r="4066" spans="1:1" x14ac:dyDescent="0.55000000000000004">
      <c r="A4066" s="79"/>
    </row>
    <row r="4067" spans="1:1" x14ac:dyDescent="0.55000000000000004">
      <c r="A4067" s="79"/>
    </row>
    <row r="4068" spans="1:1" x14ac:dyDescent="0.55000000000000004">
      <c r="A4068" s="79"/>
    </row>
    <row r="4069" spans="1:1" x14ac:dyDescent="0.55000000000000004">
      <c r="A4069" s="79"/>
    </row>
    <row r="4070" spans="1:1" x14ac:dyDescent="0.55000000000000004">
      <c r="A4070" s="79"/>
    </row>
    <row r="4071" spans="1:1" x14ac:dyDescent="0.55000000000000004">
      <c r="A4071" s="79"/>
    </row>
    <row r="4072" spans="1:1" x14ac:dyDescent="0.55000000000000004">
      <c r="A4072" s="79"/>
    </row>
    <row r="4073" spans="1:1" x14ac:dyDescent="0.55000000000000004">
      <c r="A4073" s="79"/>
    </row>
    <row r="4074" spans="1:1" x14ac:dyDescent="0.55000000000000004">
      <c r="A4074" s="79"/>
    </row>
    <row r="4075" spans="1:1" x14ac:dyDescent="0.55000000000000004">
      <c r="A4075" s="79"/>
    </row>
    <row r="4076" spans="1:1" x14ac:dyDescent="0.55000000000000004">
      <c r="A4076" s="79"/>
    </row>
    <row r="4077" spans="1:1" x14ac:dyDescent="0.55000000000000004">
      <c r="A4077" s="79"/>
    </row>
    <row r="4078" spans="1:1" x14ac:dyDescent="0.55000000000000004">
      <c r="A4078" s="79"/>
    </row>
    <row r="4079" spans="1:1" x14ac:dyDescent="0.55000000000000004">
      <c r="A4079" s="79"/>
    </row>
    <row r="4080" spans="1:1" x14ac:dyDescent="0.55000000000000004">
      <c r="A4080" s="79"/>
    </row>
    <row r="4081" spans="1:1" x14ac:dyDescent="0.55000000000000004">
      <c r="A4081" s="79"/>
    </row>
    <row r="4082" spans="1:1" x14ac:dyDescent="0.55000000000000004">
      <c r="A4082" s="79"/>
    </row>
    <row r="4083" spans="1:1" x14ac:dyDescent="0.55000000000000004">
      <c r="A4083" s="79"/>
    </row>
    <row r="4084" spans="1:1" x14ac:dyDescent="0.55000000000000004">
      <c r="A4084" s="79"/>
    </row>
    <row r="4085" spans="1:1" x14ac:dyDescent="0.55000000000000004">
      <c r="A4085" s="79"/>
    </row>
    <row r="4086" spans="1:1" x14ac:dyDescent="0.55000000000000004">
      <c r="A4086" s="79"/>
    </row>
    <row r="4087" spans="1:1" x14ac:dyDescent="0.55000000000000004">
      <c r="A4087" s="79"/>
    </row>
    <row r="4088" spans="1:1" x14ac:dyDescent="0.55000000000000004">
      <c r="A4088" s="79"/>
    </row>
    <row r="4089" spans="1:1" x14ac:dyDescent="0.55000000000000004">
      <c r="A4089" s="79"/>
    </row>
    <row r="4090" spans="1:1" x14ac:dyDescent="0.55000000000000004">
      <c r="A4090" s="79"/>
    </row>
    <row r="4091" spans="1:1" x14ac:dyDescent="0.55000000000000004">
      <c r="A4091" s="79"/>
    </row>
    <row r="4092" spans="1:1" x14ac:dyDescent="0.55000000000000004">
      <c r="A4092" s="79"/>
    </row>
    <row r="4093" spans="1:1" x14ac:dyDescent="0.55000000000000004">
      <c r="A4093" s="79"/>
    </row>
    <row r="4094" spans="1:1" x14ac:dyDescent="0.55000000000000004">
      <c r="A4094" s="79"/>
    </row>
    <row r="4095" spans="1:1" x14ac:dyDescent="0.55000000000000004">
      <c r="A4095" s="79"/>
    </row>
    <row r="4096" spans="1:1" x14ac:dyDescent="0.55000000000000004">
      <c r="A4096" s="79"/>
    </row>
    <row r="4097" spans="1:1" x14ac:dyDescent="0.55000000000000004">
      <c r="A4097" s="79"/>
    </row>
    <row r="4098" spans="1:1" x14ac:dyDescent="0.55000000000000004">
      <c r="A4098" s="79"/>
    </row>
    <row r="4099" spans="1:1" x14ac:dyDescent="0.55000000000000004">
      <c r="A4099" s="79"/>
    </row>
    <row r="4100" spans="1:1" x14ac:dyDescent="0.55000000000000004">
      <c r="A4100" s="79"/>
    </row>
    <row r="4101" spans="1:1" x14ac:dyDescent="0.55000000000000004">
      <c r="A4101" s="79"/>
    </row>
    <row r="4102" spans="1:1" x14ac:dyDescent="0.55000000000000004">
      <c r="A4102" s="79"/>
    </row>
    <row r="4103" spans="1:1" x14ac:dyDescent="0.55000000000000004">
      <c r="A4103" s="79"/>
    </row>
    <row r="4104" spans="1:1" x14ac:dyDescent="0.55000000000000004">
      <c r="A4104" s="79"/>
    </row>
    <row r="4105" spans="1:1" x14ac:dyDescent="0.55000000000000004">
      <c r="A4105" s="79"/>
    </row>
    <row r="4106" spans="1:1" x14ac:dyDescent="0.55000000000000004">
      <c r="A4106" s="79"/>
    </row>
    <row r="4107" spans="1:1" x14ac:dyDescent="0.55000000000000004">
      <c r="A4107" s="79"/>
    </row>
    <row r="4108" spans="1:1" x14ac:dyDescent="0.55000000000000004">
      <c r="A4108" s="79"/>
    </row>
    <row r="4109" spans="1:1" x14ac:dyDescent="0.55000000000000004">
      <c r="A4109" s="79"/>
    </row>
    <row r="4110" spans="1:1" x14ac:dyDescent="0.55000000000000004">
      <c r="A4110" s="79"/>
    </row>
    <row r="4111" spans="1:1" x14ac:dyDescent="0.55000000000000004">
      <c r="A4111" s="79"/>
    </row>
    <row r="4112" spans="1:1" x14ac:dyDescent="0.55000000000000004">
      <c r="A4112" s="79"/>
    </row>
    <row r="4113" spans="1:1" x14ac:dyDescent="0.55000000000000004">
      <c r="A4113" s="79"/>
    </row>
    <row r="4114" spans="1:1" x14ac:dyDescent="0.55000000000000004">
      <c r="A4114" s="79"/>
    </row>
    <row r="4115" spans="1:1" x14ac:dyDescent="0.55000000000000004">
      <c r="A4115" s="79"/>
    </row>
    <row r="4116" spans="1:1" x14ac:dyDescent="0.55000000000000004">
      <c r="A4116" s="79"/>
    </row>
    <row r="4117" spans="1:1" x14ac:dyDescent="0.55000000000000004">
      <c r="A4117" s="79"/>
    </row>
    <row r="4118" spans="1:1" x14ac:dyDescent="0.55000000000000004">
      <c r="A4118" s="79"/>
    </row>
    <row r="4119" spans="1:1" x14ac:dyDescent="0.55000000000000004">
      <c r="A4119" s="79"/>
    </row>
    <row r="4120" spans="1:1" x14ac:dyDescent="0.55000000000000004">
      <c r="A4120" s="79"/>
    </row>
    <row r="4121" spans="1:1" x14ac:dyDescent="0.55000000000000004">
      <c r="A4121" s="79"/>
    </row>
    <row r="4122" spans="1:1" x14ac:dyDescent="0.55000000000000004">
      <c r="A4122" s="79"/>
    </row>
    <row r="4123" spans="1:1" x14ac:dyDescent="0.55000000000000004">
      <c r="A4123" s="79"/>
    </row>
    <row r="4124" spans="1:1" x14ac:dyDescent="0.55000000000000004">
      <c r="A4124" s="79"/>
    </row>
    <row r="4125" spans="1:1" x14ac:dyDescent="0.55000000000000004">
      <c r="A4125" s="79"/>
    </row>
    <row r="4126" spans="1:1" x14ac:dyDescent="0.55000000000000004">
      <c r="A4126" s="79"/>
    </row>
    <row r="4127" spans="1:1" x14ac:dyDescent="0.55000000000000004">
      <c r="A4127" s="79"/>
    </row>
    <row r="4128" spans="1:1" x14ac:dyDescent="0.55000000000000004">
      <c r="A4128" s="79"/>
    </row>
    <row r="4129" spans="1:1" x14ac:dyDescent="0.55000000000000004">
      <c r="A4129" s="79"/>
    </row>
    <row r="4130" spans="1:1" x14ac:dyDescent="0.55000000000000004">
      <c r="A4130" s="79"/>
    </row>
    <row r="4131" spans="1:1" x14ac:dyDescent="0.55000000000000004">
      <c r="A4131" s="79"/>
    </row>
    <row r="4132" spans="1:1" x14ac:dyDescent="0.55000000000000004">
      <c r="A4132" s="79"/>
    </row>
    <row r="4133" spans="1:1" x14ac:dyDescent="0.55000000000000004">
      <c r="A4133" s="79"/>
    </row>
    <row r="4134" spans="1:1" x14ac:dyDescent="0.55000000000000004">
      <c r="A4134" s="79"/>
    </row>
    <row r="4135" spans="1:1" x14ac:dyDescent="0.55000000000000004">
      <c r="A4135" s="79"/>
    </row>
    <row r="4136" spans="1:1" x14ac:dyDescent="0.55000000000000004">
      <c r="A4136" s="79"/>
    </row>
    <row r="4137" spans="1:1" x14ac:dyDescent="0.55000000000000004">
      <c r="A4137" s="79"/>
    </row>
    <row r="4138" spans="1:1" x14ac:dyDescent="0.55000000000000004">
      <c r="A4138" s="79"/>
    </row>
    <row r="4139" spans="1:1" x14ac:dyDescent="0.55000000000000004">
      <c r="A4139" s="79"/>
    </row>
    <row r="4140" spans="1:1" x14ac:dyDescent="0.55000000000000004">
      <c r="A4140" s="79"/>
    </row>
    <row r="4141" spans="1:1" x14ac:dyDescent="0.55000000000000004">
      <c r="A4141" s="79"/>
    </row>
    <row r="4142" spans="1:1" x14ac:dyDescent="0.55000000000000004">
      <c r="A4142" s="79"/>
    </row>
    <row r="4143" spans="1:1" x14ac:dyDescent="0.55000000000000004">
      <c r="A4143" s="79"/>
    </row>
    <row r="4144" spans="1:1" x14ac:dyDescent="0.55000000000000004">
      <c r="A4144" s="79"/>
    </row>
    <row r="4145" spans="1:1" x14ac:dyDescent="0.55000000000000004">
      <c r="A4145" s="79"/>
    </row>
    <row r="4146" spans="1:1" x14ac:dyDescent="0.55000000000000004">
      <c r="A4146" s="79"/>
    </row>
    <row r="4147" spans="1:1" x14ac:dyDescent="0.55000000000000004">
      <c r="A4147" s="79"/>
    </row>
    <row r="4148" spans="1:1" x14ac:dyDescent="0.55000000000000004">
      <c r="A4148" s="79"/>
    </row>
    <row r="4149" spans="1:1" x14ac:dyDescent="0.55000000000000004">
      <c r="A4149" s="79"/>
    </row>
    <row r="4150" spans="1:1" x14ac:dyDescent="0.55000000000000004">
      <c r="A4150" s="79"/>
    </row>
    <row r="4151" spans="1:1" x14ac:dyDescent="0.55000000000000004">
      <c r="A4151" s="79"/>
    </row>
    <row r="4152" spans="1:1" x14ac:dyDescent="0.55000000000000004">
      <c r="A4152" s="79"/>
    </row>
    <row r="4153" spans="1:1" x14ac:dyDescent="0.55000000000000004">
      <c r="A4153" s="79"/>
    </row>
    <row r="4154" spans="1:1" x14ac:dyDescent="0.55000000000000004">
      <c r="A4154" s="79"/>
    </row>
    <row r="4155" spans="1:1" x14ac:dyDescent="0.55000000000000004">
      <c r="A4155" s="79"/>
    </row>
    <row r="4156" spans="1:1" x14ac:dyDescent="0.55000000000000004">
      <c r="A4156" s="79"/>
    </row>
    <row r="4157" spans="1:1" x14ac:dyDescent="0.55000000000000004">
      <c r="A4157" s="79"/>
    </row>
    <row r="4158" spans="1:1" x14ac:dyDescent="0.55000000000000004">
      <c r="A4158" s="79"/>
    </row>
    <row r="4159" spans="1:1" x14ac:dyDescent="0.55000000000000004">
      <c r="A4159" s="79"/>
    </row>
    <row r="4160" spans="1:1" x14ac:dyDescent="0.55000000000000004">
      <c r="A4160" s="79"/>
    </row>
    <row r="4161" spans="1:1" x14ac:dyDescent="0.55000000000000004">
      <c r="A4161" s="79"/>
    </row>
    <row r="4162" spans="1:1" x14ac:dyDescent="0.55000000000000004">
      <c r="A4162" s="79"/>
    </row>
    <row r="4163" spans="1:1" x14ac:dyDescent="0.55000000000000004">
      <c r="A4163" s="79"/>
    </row>
    <row r="4164" spans="1:1" x14ac:dyDescent="0.55000000000000004">
      <c r="A4164" s="79"/>
    </row>
    <row r="4165" spans="1:1" x14ac:dyDescent="0.55000000000000004">
      <c r="A4165" s="79"/>
    </row>
    <row r="4166" spans="1:1" x14ac:dyDescent="0.55000000000000004">
      <c r="A4166" s="79"/>
    </row>
    <row r="4167" spans="1:1" x14ac:dyDescent="0.55000000000000004">
      <c r="A4167" s="79"/>
    </row>
    <row r="4168" spans="1:1" x14ac:dyDescent="0.55000000000000004">
      <c r="A4168" s="79"/>
    </row>
    <row r="4169" spans="1:1" x14ac:dyDescent="0.55000000000000004">
      <c r="A4169" s="79"/>
    </row>
    <row r="4170" spans="1:1" x14ac:dyDescent="0.55000000000000004">
      <c r="A4170" s="79"/>
    </row>
    <row r="4171" spans="1:1" x14ac:dyDescent="0.55000000000000004">
      <c r="A4171" s="79"/>
    </row>
    <row r="4172" spans="1:1" x14ac:dyDescent="0.55000000000000004">
      <c r="A4172" s="79"/>
    </row>
    <row r="4173" spans="1:1" x14ac:dyDescent="0.55000000000000004">
      <c r="A4173" s="79"/>
    </row>
    <row r="4174" spans="1:1" x14ac:dyDescent="0.55000000000000004">
      <c r="A4174" s="79"/>
    </row>
    <row r="4175" spans="1:1" x14ac:dyDescent="0.55000000000000004">
      <c r="A4175" s="79"/>
    </row>
    <row r="4176" spans="1:1" x14ac:dyDescent="0.55000000000000004">
      <c r="A4176" s="79"/>
    </row>
    <row r="4177" spans="1:1" x14ac:dyDescent="0.55000000000000004">
      <c r="A4177" s="79"/>
    </row>
    <row r="4178" spans="1:1" x14ac:dyDescent="0.55000000000000004">
      <c r="A4178" s="79"/>
    </row>
    <row r="4179" spans="1:1" x14ac:dyDescent="0.55000000000000004">
      <c r="A4179" s="79"/>
    </row>
    <row r="4180" spans="1:1" x14ac:dyDescent="0.55000000000000004">
      <c r="A4180" s="79"/>
    </row>
    <row r="4181" spans="1:1" x14ac:dyDescent="0.55000000000000004">
      <c r="A4181" s="79"/>
    </row>
    <row r="4182" spans="1:1" x14ac:dyDescent="0.55000000000000004">
      <c r="A4182" s="79"/>
    </row>
    <row r="4183" spans="1:1" x14ac:dyDescent="0.55000000000000004">
      <c r="A4183" s="79"/>
    </row>
    <row r="4184" spans="1:1" x14ac:dyDescent="0.55000000000000004">
      <c r="A4184" s="79"/>
    </row>
    <row r="4185" spans="1:1" x14ac:dyDescent="0.55000000000000004">
      <c r="A4185" s="79"/>
    </row>
    <row r="4186" spans="1:1" x14ac:dyDescent="0.55000000000000004">
      <c r="A4186" s="79"/>
    </row>
    <row r="4187" spans="1:1" x14ac:dyDescent="0.55000000000000004">
      <c r="A4187" s="79"/>
    </row>
    <row r="4188" spans="1:1" x14ac:dyDescent="0.55000000000000004">
      <c r="A4188" s="79"/>
    </row>
    <row r="4189" spans="1:1" x14ac:dyDescent="0.55000000000000004">
      <c r="A4189" s="79"/>
    </row>
    <row r="4190" spans="1:1" x14ac:dyDescent="0.55000000000000004">
      <c r="A4190" s="79"/>
    </row>
    <row r="4191" spans="1:1" x14ac:dyDescent="0.55000000000000004">
      <c r="A4191" s="79"/>
    </row>
    <row r="4192" spans="1:1" x14ac:dyDescent="0.55000000000000004">
      <c r="A4192" s="79"/>
    </row>
    <row r="4193" spans="1:1" x14ac:dyDescent="0.55000000000000004">
      <c r="A4193" s="79"/>
    </row>
    <row r="4194" spans="1:1" x14ac:dyDescent="0.55000000000000004">
      <c r="A4194" s="79"/>
    </row>
    <row r="4195" spans="1:1" x14ac:dyDescent="0.55000000000000004">
      <c r="A4195" s="79"/>
    </row>
    <row r="4196" spans="1:1" x14ac:dyDescent="0.55000000000000004">
      <c r="A4196" s="79"/>
    </row>
    <row r="4197" spans="1:1" x14ac:dyDescent="0.55000000000000004">
      <c r="A4197" s="79"/>
    </row>
    <row r="4198" spans="1:1" x14ac:dyDescent="0.55000000000000004">
      <c r="A4198" s="79"/>
    </row>
    <row r="4199" spans="1:1" x14ac:dyDescent="0.55000000000000004">
      <c r="A4199" s="79"/>
    </row>
    <row r="4200" spans="1:1" x14ac:dyDescent="0.55000000000000004">
      <c r="A4200" s="79"/>
    </row>
    <row r="4201" spans="1:1" x14ac:dyDescent="0.55000000000000004">
      <c r="A4201" s="79"/>
    </row>
    <row r="4202" spans="1:1" x14ac:dyDescent="0.55000000000000004">
      <c r="A4202" s="79"/>
    </row>
    <row r="4203" spans="1:1" x14ac:dyDescent="0.55000000000000004">
      <c r="A4203" s="79"/>
    </row>
    <row r="4204" spans="1:1" x14ac:dyDescent="0.55000000000000004">
      <c r="A4204" s="79"/>
    </row>
    <row r="4205" spans="1:1" x14ac:dyDescent="0.55000000000000004">
      <c r="A4205" s="79"/>
    </row>
    <row r="4206" spans="1:1" x14ac:dyDescent="0.55000000000000004">
      <c r="A4206" s="79"/>
    </row>
    <row r="4207" spans="1:1" x14ac:dyDescent="0.55000000000000004">
      <c r="A4207" s="79"/>
    </row>
    <row r="4208" spans="1:1" x14ac:dyDescent="0.55000000000000004">
      <c r="A4208" s="79"/>
    </row>
    <row r="4209" spans="1:1" x14ac:dyDescent="0.55000000000000004">
      <c r="A4209" s="79"/>
    </row>
    <row r="4210" spans="1:1" x14ac:dyDescent="0.55000000000000004">
      <c r="A4210" s="79"/>
    </row>
    <row r="4211" spans="1:1" x14ac:dyDescent="0.55000000000000004">
      <c r="A4211" s="79"/>
    </row>
    <row r="4212" spans="1:1" x14ac:dyDescent="0.55000000000000004">
      <c r="A4212" s="79"/>
    </row>
    <row r="4213" spans="1:1" x14ac:dyDescent="0.55000000000000004">
      <c r="A4213" s="79"/>
    </row>
    <row r="4214" spans="1:1" x14ac:dyDescent="0.55000000000000004">
      <c r="A4214" s="79"/>
    </row>
    <row r="4215" spans="1:1" x14ac:dyDescent="0.55000000000000004">
      <c r="A4215" s="79"/>
    </row>
    <row r="4216" spans="1:1" x14ac:dyDescent="0.55000000000000004">
      <c r="A4216" s="79"/>
    </row>
    <row r="4217" spans="1:1" x14ac:dyDescent="0.55000000000000004">
      <c r="A4217" s="79"/>
    </row>
    <row r="4218" spans="1:1" x14ac:dyDescent="0.55000000000000004">
      <c r="A4218" s="79"/>
    </row>
    <row r="4219" spans="1:1" x14ac:dyDescent="0.55000000000000004">
      <c r="A4219" s="79"/>
    </row>
    <row r="4220" spans="1:1" x14ac:dyDescent="0.55000000000000004">
      <c r="A4220" s="79"/>
    </row>
    <row r="4221" spans="1:1" x14ac:dyDescent="0.55000000000000004">
      <c r="A4221" s="79"/>
    </row>
    <row r="4222" spans="1:1" x14ac:dyDescent="0.55000000000000004">
      <c r="A4222" s="79"/>
    </row>
    <row r="4223" spans="1:1" x14ac:dyDescent="0.55000000000000004">
      <c r="A4223" s="79"/>
    </row>
    <row r="4224" spans="1:1" x14ac:dyDescent="0.55000000000000004">
      <c r="A4224" s="79"/>
    </row>
    <row r="4225" spans="1:1" x14ac:dyDescent="0.55000000000000004">
      <c r="A4225" s="79"/>
    </row>
    <row r="4226" spans="1:1" x14ac:dyDescent="0.55000000000000004">
      <c r="A4226" s="79"/>
    </row>
    <row r="4227" spans="1:1" x14ac:dyDescent="0.55000000000000004">
      <c r="A4227" s="79"/>
    </row>
    <row r="4228" spans="1:1" x14ac:dyDescent="0.55000000000000004">
      <c r="A4228" s="79"/>
    </row>
    <row r="4229" spans="1:1" x14ac:dyDescent="0.55000000000000004">
      <c r="A4229" s="79"/>
    </row>
    <row r="4230" spans="1:1" x14ac:dyDescent="0.55000000000000004">
      <c r="A4230" s="79"/>
    </row>
    <row r="4231" spans="1:1" x14ac:dyDescent="0.55000000000000004">
      <c r="A4231" s="79"/>
    </row>
    <row r="4232" spans="1:1" x14ac:dyDescent="0.55000000000000004">
      <c r="A4232" s="79"/>
    </row>
    <row r="4233" spans="1:1" x14ac:dyDescent="0.55000000000000004">
      <c r="A4233" s="79"/>
    </row>
    <row r="4234" spans="1:1" x14ac:dyDescent="0.55000000000000004">
      <c r="A4234" s="79"/>
    </row>
    <row r="4235" spans="1:1" x14ac:dyDescent="0.55000000000000004">
      <c r="A4235" s="79"/>
    </row>
    <row r="4236" spans="1:1" x14ac:dyDescent="0.55000000000000004">
      <c r="A4236" s="79"/>
    </row>
    <row r="4237" spans="1:1" x14ac:dyDescent="0.55000000000000004">
      <c r="A4237" s="79"/>
    </row>
    <row r="4238" spans="1:1" x14ac:dyDescent="0.55000000000000004">
      <c r="A4238" s="79"/>
    </row>
    <row r="4239" spans="1:1" x14ac:dyDescent="0.55000000000000004">
      <c r="A4239" s="79"/>
    </row>
    <row r="4240" spans="1:1" x14ac:dyDescent="0.55000000000000004">
      <c r="A4240" s="79"/>
    </row>
    <row r="4241" spans="1:1" x14ac:dyDescent="0.55000000000000004">
      <c r="A4241" s="79"/>
    </row>
    <row r="4242" spans="1:1" x14ac:dyDescent="0.55000000000000004">
      <c r="A4242" s="79"/>
    </row>
    <row r="4243" spans="1:1" x14ac:dyDescent="0.55000000000000004">
      <c r="A4243" s="79"/>
    </row>
    <row r="4244" spans="1:1" x14ac:dyDescent="0.55000000000000004">
      <c r="A4244" s="79"/>
    </row>
    <row r="4245" spans="1:1" x14ac:dyDescent="0.55000000000000004">
      <c r="A4245" s="79"/>
    </row>
    <row r="4246" spans="1:1" x14ac:dyDescent="0.55000000000000004">
      <c r="A4246" s="79"/>
    </row>
    <row r="4247" spans="1:1" x14ac:dyDescent="0.55000000000000004">
      <c r="A4247" s="79"/>
    </row>
    <row r="4248" spans="1:1" x14ac:dyDescent="0.55000000000000004">
      <c r="A4248" s="79"/>
    </row>
    <row r="4249" spans="1:1" x14ac:dyDescent="0.55000000000000004">
      <c r="A4249" s="79"/>
    </row>
    <row r="4250" spans="1:1" x14ac:dyDescent="0.55000000000000004">
      <c r="A4250" s="79"/>
    </row>
    <row r="4251" spans="1:1" x14ac:dyDescent="0.55000000000000004">
      <c r="A4251" s="79"/>
    </row>
    <row r="4252" spans="1:1" x14ac:dyDescent="0.55000000000000004">
      <c r="A4252" s="79"/>
    </row>
    <row r="4253" spans="1:1" x14ac:dyDescent="0.55000000000000004">
      <c r="A4253" s="79"/>
    </row>
    <row r="4254" spans="1:1" x14ac:dyDescent="0.55000000000000004">
      <c r="A4254" s="79"/>
    </row>
    <row r="4255" spans="1:1" x14ac:dyDescent="0.55000000000000004">
      <c r="A4255" s="79"/>
    </row>
    <row r="4256" spans="1:1" x14ac:dyDescent="0.55000000000000004">
      <c r="A4256" s="79"/>
    </row>
    <row r="4257" spans="1:1" x14ac:dyDescent="0.55000000000000004">
      <c r="A4257" s="79"/>
    </row>
    <row r="4258" spans="1:1" x14ac:dyDescent="0.55000000000000004">
      <c r="A4258" s="79"/>
    </row>
    <row r="4259" spans="1:1" x14ac:dyDescent="0.55000000000000004">
      <c r="A4259" s="79"/>
    </row>
    <row r="4260" spans="1:1" x14ac:dyDescent="0.55000000000000004">
      <c r="A4260" s="79"/>
    </row>
    <row r="4261" spans="1:1" x14ac:dyDescent="0.55000000000000004">
      <c r="A4261" s="79"/>
    </row>
    <row r="4262" spans="1:1" x14ac:dyDescent="0.55000000000000004">
      <c r="A4262" s="79"/>
    </row>
    <row r="4263" spans="1:1" x14ac:dyDescent="0.55000000000000004">
      <c r="A4263" s="79"/>
    </row>
    <row r="4264" spans="1:1" x14ac:dyDescent="0.55000000000000004">
      <c r="A4264" s="79"/>
    </row>
    <row r="4265" spans="1:1" x14ac:dyDescent="0.55000000000000004">
      <c r="A4265" s="79"/>
    </row>
    <row r="4266" spans="1:1" x14ac:dyDescent="0.55000000000000004">
      <c r="A4266" s="79"/>
    </row>
    <row r="4267" spans="1:1" x14ac:dyDescent="0.55000000000000004">
      <c r="A4267" s="79"/>
    </row>
    <row r="4268" spans="1:1" x14ac:dyDescent="0.55000000000000004">
      <c r="A4268" s="79"/>
    </row>
    <row r="4269" spans="1:1" x14ac:dyDescent="0.55000000000000004">
      <c r="A4269" s="79"/>
    </row>
    <row r="4270" spans="1:1" x14ac:dyDescent="0.55000000000000004">
      <c r="A4270" s="79"/>
    </row>
    <row r="4271" spans="1:1" x14ac:dyDescent="0.55000000000000004">
      <c r="A4271" s="79"/>
    </row>
    <row r="4272" spans="1:1" x14ac:dyDescent="0.55000000000000004">
      <c r="A4272" s="79"/>
    </row>
    <row r="4273" spans="1:1" x14ac:dyDescent="0.55000000000000004">
      <c r="A4273" s="79"/>
    </row>
    <row r="4274" spans="1:1" x14ac:dyDescent="0.55000000000000004">
      <c r="A4274" s="79"/>
    </row>
    <row r="4275" spans="1:1" x14ac:dyDescent="0.55000000000000004">
      <c r="A4275" s="79"/>
    </row>
    <row r="4276" spans="1:1" x14ac:dyDescent="0.55000000000000004">
      <c r="A4276" s="79"/>
    </row>
    <row r="4277" spans="1:1" x14ac:dyDescent="0.55000000000000004">
      <c r="A4277" s="79"/>
    </row>
    <row r="4278" spans="1:1" x14ac:dyDescent="0.55000000000000004">
      <c r="A4278" s="79"/>
    </row>
    <row r="4279" spans="1:1" x14ac:dyDescent="0.55000000000000004">
      <c r="A4279" s="79"/>
    </row>
    <row r="4280" spans="1:1" x14ac:dyDescent="0.55000000000000004">
      <c r="A4280" s="79"/>
    </row>
    <row r="4281" spans="1:1" x14ac:dyDescent="0.55000000000000004">
      <c r="A4281" s="79"/>
    </row>
    <row r="4282" spans="1:1" x14ac:dyDescent="0.55000000000000004">
      <c r="A4282" s="79"/>
    </row>
    <row r="4283" spans="1:1" x14ac:dyDescent="0.55000000000000004">
      <c r="A4283" s="79"/>
    </row>
    <row r="4284" spans="1:1" x14ac:dyDescent="0.55000000000000004">
      <c r="A4284" s="79"/>
    </row>
    <row r="4285" spans="1:1" x14ac:dyDescent="0.55000000000000004">
      <c r="A4285" s="79"/>
    </row>
    <row r="4286" spans="1:1" x14ac:dyDescent="0.55000000000000004">
      <c r="A4286" s="79"/>
    </row>
    <row r="4287" spans="1:1" x14ac:dyDescent="0.55000000000000004">
      <c r="A4287" s="79"/>
    </row>
    <row r="4288" spans="1:1" x14ac:dyDescent="0.55000000000000004">
      <c r="A4288" s="79"/>
    </row>
    <row r="4289" spans="1:1" x14ac:dyDescent="0.55000000000000004">
      <c r="A4289" s="79"/>
    </row>
    <row r="4290" spans="1:1" x14ac:dyDescent="0.55000000000000004">
      <c r="A4290" s="79"/>
    </row>
    <row r="4291" spans="1:1" x14ac:dyDescent="0.55000000000000004">
      <c r="A4291" s="79"/>
    </row>
    <row r="4292" spans="1:1" x14ac:dyDescent="0.55000000000000004">
      <c r="A4292" s="79"/>
    </row>
    <row r="4293" spans="1:1" x14ac:dyDescent="0.55000000000000004">
      <c r="A4293" s="79"/>
    </row>
    <row r="4294" spans="1:1" x14ac:dyDescent="0.55000000000000004">
      <c r="A4294" s="79"/>
    </row>
    <row r="4295" spans="1:1" x14ac:dyDescent="0.55000000000000004">
      <c r="A4295" s="79"/>
    </row>
    <row r="4296" spans="1:1" x14ac:dyDescent="0.55000000000000004">
      <c r="A4296" s="79"/>
    </row>
    <row r="4297" spans="1:1" x14ac:dyDescent="0.55000000000000004">
      <c r="A4297" s="79"/>
    </row>
  </sheetData>
  <sheetProtection password="F85C" sheet="1" selectLockedCells="1"/>
  <mergeCells count="404">
    <mergeCell ref="A801:A802"/>
    <mergeCell ref="A775:A776"/>
    <mergeCell ref="A777:A778"/>
    <mergeCell ref="A779:A780"/>
    <mergeCell ref="A781:A782"/>
    <mergeCell ref="A791:A792"/>
    <mergeCell ref="A751:A752"/>
    <mergeCell ref="M751:M762"/>
    <mergeCell ref="A753:A754"/>
    <mergeCell ref="B754:B756"/>
    <mergeCell ref="C754:C756"/>
    <mergeCell ref="D754:D756"/>
    <mergeCell ref="M791:M802"/>
    <mergeCell ref="A793:A794"/>
    <mergeCell ref="B794:B796"/>
    <mergeCell ref="C794:C796"/>
    <mergeCell ref="D794:D796"/>
    <mergeCell ref="A755:A756"/>
    <mergeCell ref="A757:A758"/>
    <mergeCell ref="A759:A760"/>
    <mergeCell ref="A761:A762"/>
    <mergeCell ref="A771:A772"/>
    <mergeCell ref="M771:M782"/>
    <mergeCell ref="A773:A774"/>
    <mergeCell ref="B774:B776"/>
    <mergeCell ref="C774:C776"/>
    <mergeCell ref="D774:D776"/>
    <mergeCell ref="A795:A796"/>
    <mergeCell ref="A797:A798"/>
    <mergeCell ref="A799:A800"/>
    <mergeCell ref="A731:A732"/>
    <mergeCell ref="M731:M742"/>
    <mergeCell ref="A733:A734"/>
    <mergeCell ref="B734:B736"/>
    <mergeCell ref="C734:C736"/>
    <mergeCell ref="D734:D736"/>
    <mergeCell ref="A735:A736"/>
    <mergeCell ref="A737:A738"/>
    <mergeCell ref="A739:A740"/>
    <mergeCell ref="A741:A742"/>
    <mergeCell ref="A711:A712"/>
    <mergeCell ref="M711:M722"/>
    <mergeCell ref="A713:A714"/>
    <mergeCell ref="B714:B716"/>
    <mergeCell ref="C714:C716"/>
    <mergeCell ref="D714:D716"/>
    <mergeCell ref="A715:A716"/>
    <mergeCell ref="A717:A718"/>
    <mergeCell ref="A719:A720"/>
    <mergeCell ref="A721:A722"/>
    <mergeCell ref="A691:A692"/>
    <mergeCell ref="M691:M702"/>
    <mergeCell ref="A693:A694"/>
    <mergeCell ref="B694:B696"/>
    <mergeCell ref="C694:C696"/>
    <mergeCell ref="D694:D696"/>
    <mergeCell ref="A695:A696"/>
    <mergeCell ref="A697:A698"/>
    <mergeCell ref="A699:A700"/>
    <mergeCell ref="A701:A702"/>
    <mergeCell ref="A671:A672"/>
    <mergeCell ref="M671:M682"/>
    <mergeCell ref="A673:A674"/>
    <mergeCell ref="B674:B676"/>
    <mergeCell ref="C674:C676"/>
    <mergeCell ref="D674:D676"/>
    <mergeCell ref="A675:A676"/>
    <mergeCell ref="A677:A678"/>
    <mergeCell ref="A679:A680"/>
    <mergeCell ref="A681:A682"/>
    <mergeCell ref="A651:A652"/>
    <mergeCell ref="M651:M662"/>
    <mergeCell ref="A653:A654"/>
    <mergeCell ref="B654:B656"/>
    <mergeCell ref="C654:C656"/>
    <mergeCell ref="D654:D656"/>
    <mergeCell ref="A655:A656"/>
    <mergeCell ref="A657:A658"/>
    <mergeCell ref="A659:A660"/>
    <mergeCell ref="A661:A662"/>
    <mergeCell ref="A631:A632"/>
    <mergeCell ref="M631:M642"/>
    <mergeCell ref="A633:A634"/>
    <mergeCell ref="B634:B636"/>
    <mergeCell ref="C634:C636"/>
    <mergeCell ref="D634:D636"/>
    <mergeCell ref="A635:A636"/>
    <mergeCell ref="A637:A638"/>
    <mergeCell ref="A639:A640"/>
    <mergeCell ref="A641:A642"/>
    <mergeCell ref="A611:A612"/>
    <mergeCell ref="M611:M622"/>
    <mergeCell ref="A613:A614"/>
    <mergeCell ref="B614:B616"/>
    <mergeCell ref="C614:C616"/>
    <mergeCell ref="D614:D616"/>
    <mergeCell ref="A615:A616"/>
    <mergeCell ref="A617:A618"/>
    <mergeCell ref="A619:A620"/>
    <mergeCell ref="A621:A622"/>
    <mergeCell ref="A591:A592"/>
    <mergeCell ref="M591:M602"/>
    <mergeCell ref="A593:A594"/>
    <mergeCell ref="B594:B596"/>
    <mergeCell ref="C594:C596"/>
    <mergeCell ref="D594:D596"/>
    <mergeCell ref="A595:A596"/>
    <mergeCell ref="A597:A598"/>
    <mergeCell ref="A599:A600"/>
    <mergeCell ref="A601:A602"/>
    <mergeCell ref="A571:A572"/>
    <mergeCell ref="M571:M582"/>
    <mergeCell ref="A573:A574"/>
    <mergeCell ref="B574:B576"/>
    <mergeCell ref="C574:C576"/>
    <mergeCell ref="D574:D576"/>
    <mergeCell ref="A575:A576"/>
    <mergeCell ref="A577:A578"/>
    <mergeCell ref="A579:A580"/>
    <mergeCell ref="A581:A582"/>
    <mergeCell ref="A551:A552"/>
    <mergeCell ref="M551:M562"/>
    <mergeCell ref="A553:A554"/>
    <mergeCell ref="B554:B556"/>
    <mergeCell ref="C554:C556"/>
    <mergeCell ref="D554:D556"/>
    <mergeCell ref="A555:A556"/>
    <mergeCell ref="A557:A558"/>
    <mergeCell ref="A559:A560"/>
    <mergeCell ref="A561:A562"/>
    <mergeCell ref="A531:A532"/>
    <mergeCell ref="M531:M542"/>
    <mergeCell ref="A533:A534"/>
    <mergeCell ref="B534:B536"/>
    <mergeCell ref="C534:C536"/>
    <mergeCell ref="D534:D536"/>
    <mergeCell ref="A535:A536"/>
    <mergeCell ref="A537:A538"/>
    <mergeCell ref="A539:A540"/>
    <mergeCell ref="A541:A542"/>
    <mergeCell ref="A511:A512"/>
    <mergeCell ref="M511:M522"/>
    <mergeCell ref="A513:A514"/>
    <mergeCell ref="B514:B516"/>
    <mergeCell ref="C514:C516"/>
    <mergeCell ref="D514:D516"/>
    <mergeCell ref="A515:A516"/>
    <mergeCell ref="A517:A518"/>
    <mergeCell ref="A519:A520"/>
    <mergeCell ref="A521:A522"/>
    <mergeCell ref="A491:A492"/>
    <mergeCell ref="M491:M502"/>
    <mergeCell ref="A493:A494"/>
    <mergeCell ref="B494:B496"/>
    <mergeCell ref="C494:C496"/>
    <mergeCell ref="D494:D496"/>
    <mergeCell ref="A495:A496"/>
    <mergeCell ref="A497:A498"/>
    <mergeCell ref="A499:A500"/>
    <mergeCell ref="A501:A502"/>
    <mergeCell ref="A471:A472"/>
    <mergeCell ref="M471:M482"/>
    <mergeCell ref="A473:A474"/>
    <mergeCell ref="B474:B476"/>
    <mergeCell ref="C474:C476"/>
    <mergeCell ref="D474:D476"/>
    <mergeCell ref="A475:A476"/>
    <mergeCell ref="A477:A478"/>
    <mergeCell ref="A479:A480"/>
    <mergeCell ref="A481:A482"/>
    <mergeCell ref="A451:A452"/>
    <mergeCell ref="M451:M462"/>
    <mergeCell ref="A453:A454"/>
    <mergeCell ref="B454:B456"/>
    <mergeCell ref="C454:C456"/>
    <mergeCell ref="D454:D456"/>
    <mergeCell ref="A455:A456"/>
    <mergeCell ref="A457:A458"/>
    <mergeCell ref="A459:A460"/>
    <mergeCell ref="A461:A462"/>
    <mergeCell ref="A431:A432"/>
    <mergeCell ref="M431:M442"/>
    <mergeCell ref="A433:A434"/>
    <mergeCell ref="B434:B436"/>
    <mergeCell ref="C434:C436"/>
    <mergeCell ref="D434:D436"/>
    <mergeCell ref="A435:A436"/>
    <mergeCell ref="A437:A438"/>
    <mergeCell ref="A439:A440"/>
    <mergeCell ref="A441:A442"/>
    <mergeCell ref="A411:A412"/>
    <mergeCell ref="M411:M422"/>
    <mergeCell ref="A413:A414"/>
    <mergeCell ref="B414:B416"/>
    <mergeCell ref="C414:C416"/>
    <mergeCell ref="D414:D416"/>
    <mergeCell ref="A415:A416"/>
    <mergeCell ref="A417:A418"/>
    <mergeCell ref="A419:A420"/>
    <mergeCell ref="A421:A422"/>
    <mergeCell ref="A391:A392"/>
    <mergeCell ref="M391:M402"/>
    <mergeCell ref="A393:A394"/>
    <mergeCell ref="B394:B396"/>
    <mergeCell ref="C394:C396"/>
    <mergeCell ref="D394:D396"/>
    <mergeCell ref="A395:A396"/>
    <mergeCell ref="A397:A398"/>
    <mergeCell ref="A399:A400"/>
    <mergeCell ref="A401:A402"/>
    <mergeCell ref="A371:A372"/>
    <mergeCell ref="M371:M382"/>
    <mergeCell ref="A373:A374"/>
    <mergeCell ref="B374:B376"/>
    <mergeCell ref="C374:C376"/>
    <mergeCell ref="D374:D376"/>
    <mergeCell ref="A375:A376"/>
    <mergeCell ref="A377:A378"/>
    <mergeCell ref="A379:A380"/>
    <mergeCell ref="A381:A382"/>
    <mergeCell ref="A351:A352"/>
    <mergeCell ref="M351:M362"/>
    <mergeCell ref="A353:A354"/>
    <mergeCell ref="B354:B356"/>
    <mergeCell ref="C354:C356"/>
    <mergeCell ref="D354:D356"/>
    <mergeCell ref="A355:A356"/>
    <mergeCell ref="A357:A358"/>
    <mergeCell ref="A359:A360"/>
    <mergeCell ref="A361:A362"/>
    <mergeCell ref="A331:A332"/>
    <mergeCell ref="M331:M342"/>
    <mergeCell ref="A333:A334"/>
    <mergeCell ref="B334:B336"/>
    <mergeCell ref="C334:C336"/>
    <mergeCell ref="D334:D336"/>
    <mergeCell ref="A335:A336"/>
    <mergeCell ref="A337:A338"/>
    <mergeCell ref="A339:A340"/>
    <mergeCell ref="A341:A342"/>
    <mergeCell ref="A311:A312"/>
    <mergeCell ref="M311:M322"/>
    <mergeCell ref="A313:A314"/>
    <mergeCell ref="B314:B316"/>
    <mergeCell ref="C314:C316"/>
    <mergeCell ref="D314:D316"/>
    <mergeCell ref="A315:A316"/>
    <mergeCell ref="A317:A318"/>
    <mergeCell ref="A319:A320"/>
    <mergeCell ref="A321:A322"/>
    <mergeCell ref="A291:A292"/>
    <mergeCell ref="M291:M302"/>
    <mergeCell ref="A293:A294"/>
    <mergeCell ref="B294:B296"/>
    <mergeCell ref="C294:C296"/>
    <mergeCell ref="D294:D296"/>
    <mergeCell ref="A295:A296"/>
    <mergeCell ref="A297:A298"/>
    <mergeCell ref="A299:A300"/>
    <mergeCell ref="A301:A302"/>
    <mergeCell ref="A271:A272"/>
    <mergeCell ref="M271:M282"/>
    <mergeCell ref="A273:A274"/>
    <mergeCell ref="B274:B276"/>
    <mergeCell ref="C274:C276"/>
    <mergeCell ref="D274:D276"/>
    <mergeCell ref="A275:A276"/>
    <mergeCell ref="A277:A278"/>
    <mergeCell ref="A279:A280"/>
    <mergeCell ref="A281:A282"/>
    <mergeCell ref="A251:A252"/>
    <mergeCell ref="M251:M262"/>
    <mergeCell ref="A253:A254"/>
    <mergeCell ref="B254:B256"/>
    <mergeCell ref="C254:C256"/>
    <mergeCell ref="D254:D256"/>
    <mergeCell ref="A255:A256"/>
    <mergeCell ref="A257:A258"/>
    <mergeCell ref="A259:A260"/>
    <mergeCell ref="A261:A262"/>
    <mergeCell ref="A231:A232"/>
    <mergeCell ref="M231:M242"/>
    <mergeCell ref="A233:A234"/>
    <mergeCell ref="B234:B236"/>
    <mergeCell ref="C234:C236"/>
    <mergeCell ref="D234:D236"/>
    <mergeCell ref="A235:A236"/>
    <mergeCell ref="A237:A238"/>
    <mergeCell ref="A239:A240"/>
    <mergeCell ref="A241:A242"/>
    <mergeCell ref="A211:A212"/>
    <mergeCell ref="M211:M222"/>
    <mergeCell ref="A213:A214"/>
    <mergeCell ref="B214:B216"/>
    <mergeCell ref="C214:C216"/>
    <mergeCell ref="D214:D216"/>
    <mergeCell ref="A215:A216"/>
    <mergeCell ref="A217:A218"/>
    <mergeCell ref="A219:A220"/>
    <mergeCell ref="A221:A222"/>
    <mergeCell ref="A191:A192"/>
    <mergeCell ref="M191:M202"/>
    <mergeCell ref="A193:A194"/>
    <mergeCell ref="B194:B196"/>
    <mergeCell ref="C194:C196"/>
    <mergeCell ref="D194:D196"/>
    <mergeCell ref="A195:A196"/>
    <mergeCell ref="A197:A198"/>
    <mergeCell ref="A199:A200"/>
    <mergeCell ref="A201:A202"/>
    <mergeCell ref="A171:A172"/>
    <mergeCell ref="M171:M182"/>
    <mergeCell ref="A173:A174"/>
    <mergeCell ref="B174:B176"/>
    <mergeCell ref="C174:C176"/>
    <mergeCell ref="D174:D176"/>
    <mergeCell ref="A175:A176"/>
    <mergeCell ref="A177:A178"/>
    <mergeCell ref="A179:A180"/>
    <mergeCell ref="A181:A182"/>
    <mergeCell ref="A151:A152"/>
    <mergeCell ref="M151:M162"/>
    <mergeCell ref="A153:A154"/>
    <mergeCell ref="B154:B156"/>
    <mergeCell ref="C154:C156"/>
    <mergeCell ref="D154:D156"/>
    <mergeCell ref="A155:A156"/>
    <mergeCell ref="A157:A158"/>
    <mergeCell ref="A159:A160"/>
    <mergeCell ref="A161:A162"/>
    <mergeCell ref="A131:A132"/>
    <mergeCell ref="M131:M142"/>
    <mergeCell ref="A133:A134"/>
    <mergeCell ref="B134:B136"/>
    <mergeCell ref="C134:C136"/>
    <mergeCell ref="D134:D136"/>
    <mergeCell ref="A135:A136"/>
    <mergeCell ref="A137:A138"/>
    <mergeCell ref="A139:A140"/>
    <mergeCell ref="A141:A142"/>
    <mergeCell ref="A111:A112"/>
    <mergeCell ref="M111:M122"/>
    <mergeCell ref="A113:A114"/>
    <mergeCell ref="B114:B116"/>
    <mergeCell ref="C114:C116"/>
    <mergeCell ref="D114:D116"/>
    <mergeCell ref="A115:A116"/>
    <mergeCell ref="A117:A118"/>
    <mergeCell ref="A119:A120"/>
    <mergeCell ref="A121:A122"/>
    <mergeCell ref="A91:A92"/>
    <mergeCell ref="M91:M102"/>
    <mergeCell ref="A93:A94"/>
    <mergeCell ref="B94:B96"/>
    <mergeCell ref="C94:C96"/>
    <mergeCell ref="D94:D96"/>
    <mergeCell ref="A95:A96"/>
    <mergeCell ref="A97:A98"/>
    <mergeCell ref="A99:A100"/>
    <mergeCell ref="A101:A102"/>
    <mergeCell ref="A71:A72"/>
    <mergeCell ref="M71:M82"/>
    <mergeCell ref="A73:A74"/>
    <mergeCell ref="B74:B76"/>
    <mergeCell ref="C74:C76"/>
    <mergeCell ref="D74:D76"/>
    <mergeCell ref="A75:A76"/>
    <mergeCell ref="A77:A78"/>
    <mergeCell ref="A79:A80"/>
    <mergeCell ref="A81:A82"/>
    <mergeCell ref="A51:A52"/>
    <mergeCell ref="M51:M62"/>
    <mergeCell ref="A53:A54"/>
    <mergeCell ref="B54:B56"/>
    <mergeCell ref="C54:C56"/>
    <mergeCell ref="D54:D56"/>
    <mergeCell ref="A55:A56"/>
    <mergeCell ref="A57:A58"/>
    <mergeCell ref="A59:A60"/>
    <mergeCell ref="A61:A62"/>
    <mergeCell ref="A31:A32"/>
    <mergeCell ref="M31:M42"/>
    <mergeCell ref="A33:A34"/>
    <mergeCell ref="B34:B36"/>
    <mergeCell ref="C34:C36"/>
    <mergeCell ref="D34:D36"/>
    <mergeCell ref="A35:A36"/>
    <mergeCell ref="A37:A38"/>
    <mergeCell ref="A39:A40"/>
    <mergeCell ref="A41:A42"/>
    <mergeCell ref="C3:F3"/>
    <mergeCell ref="K3:L3"/>
    <mergeCell ref="M3:Q3"/>
    <mergeCell ref="T3:V3"/>
    <mergeCell ref="A11:A12"/>
    <mergeCell ref="M11:M22"/>
    <mergeCell ref="A13:A14"/>
    <mergeCell ref="B14:B16"/>
    <mergeCell ref="C14:C16"/>
    <mergeCell ref="D14:D16"/>
    <mergeCell ref="A15:A16"/>
    <mergeCell ref="A17:A18"/>
    <mergeCell ref="A19:A20"/>
    <mergeCell ref="A21:A22"/>
  </mergeCells>
  <phoneticPr fontId="1"/>
  <conditionalFormatting sqref="T11:T28">
    <cfRule type="cellIs" dxfId="352" priority="3593" operator="lessThan">
      <formula>0</formula>
    </cfRule>
  </conditionalFormatting>
  <conditionalFormatting sqref="I11:I28">
    <cfRule type="cellIs" dxfId="351" priority="3592" operator="notBetween">
      <formula>0</formula>
      <formula>10</formula>
    </cfRule>
  </conditionalFormatting>
  <conditionalFormatting sqref="T43:T48">
    <cfRule type="cellIs" dxfId="350" priority="3509" operator="lessThan">
      <formula>0</formula>
    </cfRule>
  </conditionalFormatting>
  <conditionalFormatting sqref="I43:I48">
    <cfRule type="cellIs" dxfId="349" priority="3508" operator="notBetween">
      <formula>0</formula>
      <formula>10</formula>
    </cfRule>
  </conditionalFormatting>
  <conditionalFormatting sqref="T31:T42">
    <cfRule type="cellIs" dxfId="348" priority="3503" operator="lessThan">
      <formula>0</formula>
    </cfRule>
  </conditionalFormatting>
  <conditionalFormatting sqref="I31:I42">
    <cfRule type="cellIs" dxfId="347" priority="3502" operator="notBetween">
      <formula>0</formula>
      <formula>10</formula>
    </cfRule>
  </conditionalFormatting>
  <conditionalFormatting sqref="T63:T68">
    <cfRule type="cellIs" dxfId="346" priority="3419" operator="lessThan">
      <formula>0</formula>
    </cfRule>
  </conditionalFormatting>
  <conditionalFormatting sqref="I63:I68">
    <cfRule type="cellIs" dxfId="345" priority="3418" operator="notBetween">
      <formula>0</formula>
      <formula>10</formula>
    </cfRule>
  </conditionalFormatting>
  <conditionalFormatting sqref="T51:T62">
    <cfRule type="cellIs" dxfId="344" priority="3413" operator="lessThan">
      <formula>0</formula>
    </cfRule>
  </conditionalFormatting>
  <conditionalFormatting sqref="I51:I62">
    <cfRule type="cellIs" dxfId="343" priority="3412" operator="notBetween">
      <formula>0</formula>
      <formula>10</formula>
    </cfRule>
  </conditionalFormatting>
  <conditionalFormatting sqref="T83:T88">
    <cfRule type="cellIs" dxfId="342" priority="3329" operator="lessThan">
      <formula>0</formula>
    </cfRule>
  </conditionalFormatting>
  <conditionalFormatting sqref="I83:I88">
    <cfRule type="cellIs" dxfId="341" priority="3328" operator="notBetween">
      <formula>0</formula>
      <formula>10</formula>
    </cfRule>
  </conditionalFormatting>
  <conditionalFormatting sqref="T71:T82">
    <cfRule type="cellIs" dxfId="340" priority="3323" operator="lessThan">
      <formula>0</formula>
    </cfRule>
  </conditionalFormatting>
  <conditionalFormatting sqref="I71:I82">
    <cfRule type="cellIs" dxfId="339" priority="3322" operator="notBetween">
      <formula>0</formula>
      <formula>10</formula>
    </cfRule>
  </conditionalFormatting>
  <conditionalFormatting sqref="T103:T108">
    <cfRule type="cellIs" dxfId="338" priority="3239" operator="lessThan">
      <formula>0</formula>
    </cfRule>
  </conditionalFormatting>
  <conditionalFormatting sqref="I103:I108">
    <cfRule type="cellIs" dxfId="337" priority="3238" operator="notBetween">
      <formula>0</formula>
      <formula>10</formula>
    </cfRule>
  </conditionalFormatting>
  <conditionalFormatting sqref="T91:T102">
    <cfRule type="cellIs" dxfId="336" priority="3233" operator="lessThan">
      <formula>0</formula>
    </cfRule>
  </conditionalFormatting>
  <conditionalFormatting sqref="I91:I102">
    <cfRule type="cellIs" dxfId="335" priority="3232" operator="notBetween">
      <formula>0</formula>
      <formula>10</formula>
    </cfRule>
  </conditionalFormatting>
  <conditionalFormatting sqref="T123:T128">
    <cfRule type="cellIs" dxfId="334" priority="3149" operator="lessThan">
      <formula>0</formula>
    </cfRule>
  </conditionalFormatting>
  <conditionalFormatting sqref="I123:I128">
    <cfRule type="cellIs" dxfId="333" priority="3148" operator="notBetween">
      <formula>0</formula>
      <formula>10</formula>
    </cfRule>
  </conditionalFormatting>
  <conditionalFormatting sqref="T111:T122">
    <cfRule type="cellIs" dxfId="332" priority="3143" operator="lessThan">
      <formula>0</formula>
    </cfRule>
  </conditionalFormatting>
  <conditionalFormatting sqref="I111:I122">
    <cfRule type="cellIs" dxfId="331" priority="3142" operator="notBetween">
      <formula>0</formula>
      <formula>10</formula>
    </cfRule>
  </conditionalFormatting>
  <conditionalFormatting sqref="T143:T148">
    <cfRule type="cellIs" dxfId="330" priority="3059" operator="lessThan">
      <formula>0</formula>
    </cfRule>
  </conditionalFormatting>
  <conditionalFormatting sqref="I143:I148">
    <cfRule type="cellIs" dxfId="329" priority="3058" operator="notBetween">
      <formula>0</formula>
      <formula>10</formula>
    </cfRule>
  </conditionalFormatting>
  <conditionalFormatting sqref="T131:T142">
    <cfRule type="cellIs" dxfId="328" priority="3053" operator="lessThan">
      <formula>0</formula>
    </cfRule>
  </conditionalFormatting>
  <conditionalFormatting sqref="I131:I142">
    <cfRule type="cellIs" dxfId="327" priority="3052" operator="notBetween">
      <formula>0</formula>
      <formula>10</formula>
    </cfRule>
  </conditionalFormatting>
  <conditionalFormatting sqref="T163:T168">
    <cfRule type="cellIs" dxfId="326" priority="2969" operator="lessThan">
      <formula>0</formula>
    </cfRule>
  </conditionalFormatting>
  <conditionalFormatting sqref="I163:I168">
    <cfRule type="cellIs" dxfId="325" priority="2968" operator="notBetween">
      <formula>0</formula>
      <formula>10</formula>
    </cfRule>
  </conditionalFormatting>
  <conditionalFormatting sqref="T151:T162">
    <cfRule type="cellIs" dxfId="324" priority="2963" operator="lessThan">
      <formula>0</formula>
    </cfRule>
  </conditionalFormatting>
  <conditionalFormatting sqref="I151:I162">
    <cfRule type="cellIs" dxfId="323" priority="2962" operator="notBetween">
      <formula>0</formula>
      <formula>10</formula>
    </cfRule>
  </conditionalFormatting>
  <conditionalFormatting sqref="T183:T188">
    <cfRule type="cellIs" dxfId="322" priority="2879" operator="lessThan">
      <formula>0</formula>
    </cfRule>
  </conditionalFormatting>
  <conditionalFormatting sqref="I183:I188">
    <cfRule type="cellIs" dxfId="321" priority="2878" operator="notBetween">
      <formula>0</formula>
      <formula>10</formula>
    </cfRule>
  </conditionalFormatting>
  <conditionalFormatting sqref="T171:T182">
    <cfRule type="cellIs" dxfId="320" priority="2873" operator="lessThan">
      <formula>0</formula>
    </cfRule>
  </conditionalFormatting>
  <conditionalFormatting sqref="I171:I182">
    <cfRule type="cellIs" dxfId="319" priority="2872" operator="notBetween">
      <formula>0</formula>
      <formula>10</formula>
    </cfRule>
  </conditionalFormatting>
  <conditionalFormatting sqref="T203:T208">
    <cfRule type="cellIs" dxfId="318" priority="2789" operator="lessThan">
      <formula>0</formula>
    </cfRule>
  </conditionalFormatting>
  <conditionalFormatting sqref="I203:I208">
    <cfRule type="cellIs" dxfId="317" priority="2788" operator="notBetween">
      <formula>0</formula>
      <formula>10</formula>
    </cfRule>
  </conditionalFormatting>
  <conditionalFormatting sqref="T191:T202">
    <cfRule type="cellIs" dxfId="316" priority="2783" operator="lessThan">
      <formula>0</formula>
    </cfRule>
  </conditionalFormatting>
  <conditionalFormatting sqref="I191:I202">
    <cfRule type="cellIs" dxfId="315" priority="2782" operator="notBetween">
      <formula>0</formula>
      <formula>10</formula>
    </cfRule>
  </conditionalFormatting>
  <conditionalFormatting sqref="T223:T228">
    <cfRule type="cellIs" dxfId="314" priority="2699" operator="lessThan">
      <formula>0</formula>
    </cfRule>
  </conditionalFormatting>
  <conditionalFormatting sqref="I223:I228">
    <cfRule type="cellIs" dxfId="313" priority="2698" operator="notBetween">
      <formula>0</formula>
      <formula>10</formula>
    </cfRule>
  </conditionalFormatting>
  <conditionalFormatting sqref="T211:T222">
    <cfRule type="cellIs" dxfId="312" priority="2693" operator="lessThan">
      <formula>0</formula>
    </cfRule>
  </conditionalFormatting>
  <conditionalFormatting sqref="I211:I222">
    <cfRule type="cellIs" dxfId="311" priority="2692" operator="notBetween">
      <formula>0</formula>
      <formula>10</formula>
    </cfRule>
  </conditionalFormatting>
  <conditionalFormatting sqref="T243:T248">
    <cfRule type="cellIs" dxfId="310" priority="2609" operator="lessThan">
      <formula>0</formula>
    </cfRule>
  </conditionalFormatting>
  <conditionalFormatting sqref="I243:I248">
    <cfRule type="cellIs" dxfId="309" priority="2608" operator="notBetween">
      <formula>0</formula>
      <formula>10</formula>
    </cfRule>
  </conditionalFormatting>
  <conditionalFormatting sqref="T231:T242">
    <cfRule type="cellIs" dxfId="308" priority="2603" operator="lessThan">
      <formula>0</formula>
    </cfRule>
  </conditionalFormatting>
  <conditionalFormatting sqref="I231:I242">
    <cfRule type="cellIs" dxfId="307" priority="2602" operator="notBetween">
      <formula>0</formula>
      <formula>10</formula>
    </cfRule>
  </conditionalFormatting>
  <conditionalFormatting sqref="T263:T268">
    <cfRule type="cellIs" dxfId="306" priority="2519" operator="lessThan">
      <formula>0</formula>
    </cfRule>
  </conditionalFormatting>
  <conditionalFormatting sqref="I263:I268">
    <cfRule type="cellIs" dxfId="305" priority="2518" operator="notBetween">
      <formula>0</formula>
      <formula>10</formula>
    </cfRule>
  </conditionalFormatting>
  <conditionalFormatting sqref="T251:T262">
    <cfRule type="cellIs" dxfId="304" priority="2513" operator="lessThan">
      <formula>0</formula>
    </cfRule>
  </conditionalFormatting>
  <conditionalFormatting sqref="I251:I262">
    <cfRule type="cellIs" dxfId="303" priority="2512" operator="notBetween">
      <formula>0</formula>
      <formula>10</formula>
    </cfRule>
  </conditionalFormatting>
  <conditionalFormatting sqref="T283:T288">
    <cfRule type="cellIs" dxfId="302" priority="2429" operator="lessThan">
      <formula>0</formula>
    </cfRule>
  </conditionalFormatting>
  <conditionalFormatting sqref="I283:I288">
    <cfRule type="cellIs" dxfId="301" priority="2428" operator="notBetween">
      <formula>0</formula>
      <formula>10</formula>
    </cfRule>
  </conditionalFormatting>
  <conditionalFormatting sqref="T271:T282">
    <cfRule type="cellIs" dxfId="300" priority="2423" operator="lessThan">
      <formula>0</formula>
    </cfRule>
  </conditionalFormatting>
  <conditionalFormatting sqref="I271:I282">
    <cfRule type="cellIs" dxfId="299" priority="2422" operator="notBetween">
      <formula>0</formula>
      <formula>10</formula>
    </cfRule>
  </conditionalFormatting>
  <conditionalFormatting sqref="T303:T308">
    <cfRule type="cellIs" dxfId="298" priority="2339" operator="lessThan">
      <formula>0</formula>
    </cfRule>
  </conditionalFormatting>
  <conditionalFormatting sqref="I303:I308">
    <cfRule type="cellIs" dxfId="297" priority="2338" operator="notBetween">
      <formula>0</formula>
      <formula>10</formula>
    </cfRule>
  </conditionalFormatting>
  <conditionalFormatting sqref="T291:T302">
    <cfRule type="cellIs" dxfId="296" priority="2333" operator="lessThan">
      <formula>0</formula>
    </cfRule>
  </conditionalFormatting>
  <conditionalFormatting sqref="I291:I302">
    <cfRule type="cellIs" dxfId="295" priority="2332" operator="notBetween">
      <formula>0</formula>
      <formula>10</formula>
    </cfRule>
  </conditionalFormatting>
  <conditionalFormatting sqref="T323:T328">
    <cfRule type="cellIs" dxfId="294" priority="2249" operator="lessThan">
      <formula>0</formula>
    </cfRule>
  </conditionalFormatting>
  <conditionalFormatting sqref="I323:I328">
    <cfRule type="cellIs" dxfId="293" priority="2248" operator="notBetween">
      <formula>0</formula>
      <formula>10</formula>
    </cfRule>
  </conditionalFormatting>
  <conditionalFormatting sqref="T311:T322">
    <cfRule type="cellIs" dxfId="292" priority="2243" operator="lessThan">
      <formula>0</formula>
    </cfRule>
  </conditionalFormatting>
  <conditionalFormatting sqref="I311:I322">
    <cfRule type="cellIs" dxfId="291" priority="2242" operator="notBetween">
      <formula>0</formula>
      <formula>10</formula>
    </cfRule>
  </conditionalFormatting>
  <conditionalFormatting sqref="T343:T348">
    <cfRule type="cellIs" dxfId="290" priority="2159" operator="lessThan">
      <formula>0</formula>
    </cfRule>
  </conditionalFormatting>
  <conditionalFormatting sqref="I343:I348">
    <cfRule type="cellIs" dxfId="289" priority="2158" operator="notBetween">
      <formula>0</formula>
      <formula>10</formula>
    </cfRule>
  </conditionalFormatting>
  <conditionalFormatting sqref="T331:T342">
    <cfRule type="cellIs" dxfId="288" priority="2153" operator="lessThan">
      <formula>0</formula>
    </cfRule>
  </conditionalFormatting>
  <conditionalFormatting sqref="I331:I342">
    <cfRule type="cellIs" dxfId="287" priority="2152" operator="notBetween">
      <formula>0</formula>
      <formula>10</formula>
    </cfRule>
  </conditionalFormatting>
  <conditionalFormatting sqref="T363:T368">
    <cfRule type="cellIs" dxfId="286" priority="2069" operator="lessThan">
      <formula>0</formula>
    </cfRule>
  </conditionalFormatting>
  <conditionalFormatting sqref="I363:I368">
    <cfRule type="cellIs" dxfId="285" priority="2068" operator="notBetween">
      <formula>0</formula>
      <formula>10</formula>
    </cfRule>
  </conditionalFormatting>
  <conditionalFormatting sqref="T351:T362">
    <cfRule type="cellIs" dxfId="284" priority="2063" operator="lessThan">
      <formula>0</formula>
    </cfRule>
  </conditionalFormatting>
  <conditionalFormatting sqref="I351:I362">
    <cfRule type="cellIs" dxfId="283" priority="2062" operator="notBetween">
      <formula>0</formula>
      <formula>10</formula>
    </cfRule>
  </conditionalFormatting>
  <conditionalFormatting sqref="T383:T388">
    <cfRule type="cellIs" dxfId="282" priority="1979" operator="lessThan">
      <formula>0</formula>
    </cfRule>
  </conditionalFormatting>
  <conditionalFormatting sqref="I383:I388">
    <cfRule type="cellIs" dxfId="281" priority="1978" operator="notBetween">
      <formula>0</formula>
      <formula>10</formula>
    </cfRule>
  </conditionalFormatting>
  <conditionalFormatting sqref="T371:T382">
    <cfRule type="cellIs" dxfId="280" priority="1973" operator="lessThan">
      <formula>0</formula>
    </cfRule>
  </conditionalFormatting>
  <conditionalFormatting sqref="I371:I382">
    <cfRule type="cellIs" dxfId="279" priority="1972" operator="notBetween">
      <formula>0</formula>
      <formula>10</formula>
    </cfRule>
  </conditionalFormatting>
  <conditionalFormatting sqref="T403:T408">
    <cfRule type="cellIs" dxfId="278" priority="1889" operator="lessThan">
      <formula>0</formula>
    </cfRule>
  </conditionalFormatting>
  <conditionalFormatting sqref="I403:I408">
    <cfRule type="cellIs" dxfId="277" priority="1888" operator="notBetween">
      <formula>0</formula>
      <formula>10</formula>
    </cfRule>
  </conditionalFormatting>
  <conditionalFormatting sqref="T391:T402">
    <cfRule type="cellIs" dxfId="276" priority="1883" operator="lessThan">
      <formula>0</formula>
    </cfRule>
  </conditionalFormatting>
  <conditionalFormatting sqref="I391:I402">
    <cfRule type="cellIs" dxfId="275" priority="1882" operator="notBetween">
      <formula>0</formula>
      <formula>10</formula>
    </cfRule>
  </conditionalFormatting>
  <conditionalFormatting sqref="T423:T428">
    <cfRule type="cellIs" dxfId="274" priority="1799" operator="lessThan">
      <formula>0</formula>
    </cfRule>
  </conditionalFormatting>
  <conditionalFormatting sqref="I423:I428">
    <cfRule type="cellIs" dxfId="273" priority="1798" operator="notBetween">
      <formula>0</formula>
      <formula>10</formula>
    </cfRule>
  </conditionalFormatting>
  <conditionalFormatting sqref="T411:T422">
    <cfRule type="cellIs" dxfId="272" priority="1793" operator="lessThan">
      <formula>0</formula>
    </cfRule>
  </conditionalFormatting>
  <conditionalFormatting sqref="I411:I422">
    <cfRule type="cellIs" dxfId="271" priority="1792" operator="notBetween">
      <formula>0</formula>
      <formula>10</formula>
    </cfRule>
  </conditionalFormatting>
  <conditionalFormatting sqref="T443:T448">
    <cfRule type="cellIs" dxfId="270" priority="1709" operator="lessThan">
      <formula>0</formula>
    </cfRule>
  </conditionalFormatting>
  <conditionalFormatting sqref="I443:I448">
    <cfRule type="cellIs" dxfId="269" priority="1708" operator="notBetween">
      <formula>0</formula>
      <formula>10</formula>
    </cfRule>
  </conditionalFormatting>
  <conditionalFormatting sqref="T431:T442">
    <cfRule type="cellIs" dxfId="268" priority="1703" operator="lessThan">
      <formula>0</formula>
    </cfRule>
  </conditionalFormatting>
  <conditionalFormatting sqref="I431:I442">
    <cfRule type="cellIs" dxfId="267" priority="1702" operator="notBetween">
      <formula>0</formula>
      <formula>10</formula>
    </cfRule>
  </conditionalFormatting>
  <conditionalFormatting sqref="T463:T468">
    <cfRule type="cellIs" dxfId="266" priority="1619" operator="lessThan">
      <formula>0</formula>
    </cfRule>
  </conditionalFormatting>
  <conditionalFormatting sqref="I463:I468">
    <cfRule type="cellIs" dxfId="265" priority="1618" operator="notBetween">
      <formula>0</formula>
      <formula>10</formula>
    </cfRule>
  </conditionalFormatting>
  <conditionalFormatting sqref="T451:T462">
    <cfRule type="cellIs" dxfId="264" priority="1613" operator="lessThan">
      <formula>0</formula>
    </cfRule>
  </conditionalFormatting>
  <conditionalFormatting sqref="I451:I462">
    <cfRule type="cellIs" dxfId="263" priority="1612" operator="notBetween">
      <formula>0</formula>
      <formula>10</formula>
    </cfRule>
  </conditionalFormatting>
  <conditionalFormatting sqref="T483:T488">
    <cfRule type="cellIs" dxfId="262" priority="1529" operator="lessThan">
      <formula>0</formula>
    </cfRule>
  </conditionalFormatting>
  <conditionalFormatting sqref="I483:I488">
    <cfRule type="cellIs" dxfId="261" priority="1528" operator="notBetween">
      <formula>0</formula>
      <formula>10</formula>
    </cfRule>
  </conditionalFormatting>
  <conditionalFormatting sqref="T471:T482">
    <cfRule type="cellIs" dxfId="260" priority="1523" operator="lessThan">
      <formula>0</formula>
    </cfRule>
  </conditionalFormatting>
  <conditionalFormatting sqref="I471:I482">
    <cfRule type="cellIs" dxfId="259" priority="1522" operator="notBetween">
      <formula>0</formula>
      <formula>10</formula>
    </cfRule>
  </conditionalFormatting>
  <conditionalFormatting sqref="T503:T508">
    <cfRule type="cellIs" dxfId="258" priority="1439" operator="lessThan">
      <formula>0</formula>
    </cfRule>
  </conditionalFormatting>
  <conditionalFormatting sqref="I503:I508">
    <cfRule type="cellIs" dxfId="257" priority="1438" operator="notBetween">
      <formula>0</formula>
      <formula>10</formula>
    </cfRule>
  </conditionalFormatting>
  <conditionalFormatting sqref="T491:T502">
    <cfRule type="cellIs" dxfId="256" priority="1433" operator="lessThan">
      <formula>0</formula>
    </cfRule>
  </conditionalFormatting>
  <conditionalFormatting sqref="I491:I502">
    <cfRule type="cellIs" dxfId="255" priority="1432" operator="notBetween">
      <formula>0</formula>
      <formula>10</formula>
    </cfRule>
  </conditionalFormatting>
  <conditionalFormatting sqref="T523:T528">
    <cfRule type="cellIs" dxfId="254" priority="1349" operator="lessThan">
      <formula>0</formula>
    </cfRule>
  </conditionalFormatting>
  <conditionalFormatting sqref="I523:I528">
    <cfRule type="cellIs" dxfId="253" priority="1348" operator="notBetween">
      <formula>0</formula>
      <formula>10</formula>
    </cfRule>
  </conditionalFormatting>
  <conditionalFormatting sqref="T511:T522">
    <cfRule type="cellIs" dxfId="252" priority="1343" operator="lessThan">
      <formula>0</formula>
    </cfRule>
  </conditionalFormatting>
  <conditionalFormatting sqref="I511:I522">
    <cfRule type="cellIs" dxfId="251" priority="1342" operator="notBetween">
      <formula>0</formula>
      <formula>10</formula>
    </cfRule>
  </conditionalFormatting>
  <conditionalFormatting sqref="T543:T548">
    <cfRule type="cellIs" dxfId="250" priority="1259" operator="lessThan">
      <formula>0</formula>
    </cfRule>
  </conditionalFormatting>
  <conditionalFormatting sqref="I543:I548">
    <cfRule type="cellIs" dxfId="249" priority="1258" operator="notBetween">
      <formula>0</formula>
      <formula>10</formula>
    </cfRule>
  </conditionalFormatting>
  <conditionalFormatting sqref="T531:T542">
    <cfRule type="cellIs" dxfId="248" priority="1253" operator="lessThan">
      <formula>0</formula>
    </cfRule>
  </conditionalFormatting>
  <conditionalFormatting sqref="I531:I542">
    <cfRule type="cellIs" dxfId="247" priority="1252" operator="notBetween">
      <formula>0</formula>
      <formula>10</formula>
    </cfRule>
  </conditionalFormatting>
  <conditionalFormatting sqref="T563:T568">
    <cfRule type="cellIs" dxfId="246" priority="1169" operator="lessThan">
      <formula>0</formula>
    </cfRule>
  </conditionalFormatting>
  <conditionalFormatting sqref="I563:I568">
    <cfRule type="cellIs" dxfId="245" priority="1168" operator="notBetween">
      <formula>0</formula>
      <formula>10</formula>
    </cfRule>
  </conditionalFormatting>
  <conditionalFormatting sqref="T551:T562">
    <cfRule type="cellIs" dxfId="244" priority="1163" operator="lessThan">
      <formula>0</formula>
    </cfRule>
  </conditionalFormatting>
  <conditionalFormatting sqref="I551:I562">
    <cfRule type="cellIs" dxfId="243" priority="1162" operator="notBetween">
      <formula>0</formula>
      <formula>10</formula>
    </cfRule>
  </conditionalFormatting>
  <conditionalFormatting sqref="T583:T588">
    <cfRule type="cellIs" dxfId="242" priority="1079" operator="lessThan">
      <formula>0</formula>
    </cfRule>
  </conditionalFormatting>
  <conditionalFormatting sqref="I583:I588">
    <cfRule type="cellIs" dxfId="241" priority="1078" operator="notBetween">
      <formula>0</formula>
      <formula>10</formula>
    </cfRule>
  </conditionalFormatting>
  <conditionalFormatting sqref="T571:T582">
    <cfRule type="cellIs" dxfId="240" priority="1073" operator="lessThan">
      <formula>0</formula>
    </cfRule>
  </conditionalFormatting>
  <conditionalFormatting sqref="I571:I582">
    <cfRule type="cellIs" dxfId="239" priority="1072" operator="notBetween">
      <formula>0</formula>
      <formula>10</formula>
    </cfRule>
  </conditionalFormatting>
  <conditionalFormatting sqref="T603:T608">
    <cfRule type="cellIs" dxfId="238" priority="989" operator="lessThan">
      <formula>0</formula>
    </cfRule>
  </conditionalFormatting>
  <conditionalFormatting sqref="I603:I608">
    <cfRule type="cellIs" dxfId="237" priority="988" operator="notBetween">
      <formula>0</formula>
      <formula>10</formula>
    </cfRule>
  </conditionalFormatting>
  <conditionalFormatting sqref="T591:T602">
    <cfRule type="cellIs" dxfId="236" priority="983" operator="lessThan">
      <formula>0</formula>
    </cfRule>
  </conditionalFormatting>
  <conditionalFormatting sqref="I591:I602">
    <cfRule type="cellIs" dxfId="235" priority="982" operator="notBetween">
      <formula>0</formula>
      <formula>10</formula>
    </cfRule>
  </conditionalFormatting>
  <conditionalFormatting sqref="T623:T628">
    <cfRule type="cellIs" dxfId="234" priority="899" operator="lessThan">
      <formula>0</formula>
    </cfRule>
  </conditionalFormatting>
  <conditionalFormatting sqref="I623:I628">
    <cfRule type="cellIs" dxfId="233" priority="898" operator="notBetween">
      <formula>0</formula>
      <formula>10</formula>
    </cfRule>
  </conditionalFormatting>
  <conditionalFormatting sqref="T611:T622">
    <cfRule type="cellIs" dxfId="232" priority="893" operator="lessThan">
      <formula>0</formula>
    </cfRule>
  </conditionalFormatting>
  <conditionalFormatting sqref="I611:I622">
    <cfRule type="cellIs" dxfId="231" priority="892" operator="notBetween">
      <formula>0</formula>
      <formula>10</formula>
    </cfRule>
  </conditionalFormatting>
  <conditionalFormatting sqref="T643:T648">
    <cfRule type="cellIs" dxfId="230" priority="809" operator="lessThan">
      <formula>0</formula>
    </cfRule>
  </conditionalFormatting>
  <conditionalFormatting sqref="I643:I648">
    <cfRule type="cellIs" dxfId="229" priority="808" operator="notBetween">
      <formula>0</formula>
      <formula>10</formula>
    </cfRule>
  </conditionalFormatting>
  <conditionalFormatting sqref="T631:T642">
    <cfRule type="cellIs" dxfId="228" priority="803" operator="lessThan">
      <formula>0</formula>
    </cfRule>
  </conditionalFormatting>
  <conditionalFormatting sqref="I631:I642">
    <cfRule type="cellIs" dxfId="227" priority="802" operator="notBetween">
      <formula>0</formula>
      <formula>10</formula>
    </cfRule>
  </conditionalFormatting>
  <conditionalFormatting sqref="T663:T668">
    <cfRule type="cellIs" dxfId="226" priority="719" operator="lessThan">
      <formula>0</formula>
    </cfRule>
  </conditionalFormatting>
  <conditionalFormatting sqref="I663:I668">
    <cfRule type="cellIs" dxfId="225" priority="718" operator="notBetween">
      <formula>0</formula>
      <formula>10</formula>
    </cfRule>
  </conditionalFormatting>
  <conditionalFormatting sqref="T651:T662">
    <cfRule type="cellIs" dxfId="224" priority="713" operator="lessThan">
      <formula>0</formula>
    </cfRule>
  </conditionalFormatting>
  <conditionalFormatting sqref="I651:I662">
    <cfRule type="cellIs" dxfId="223" priority="712" operator="notBetween">
      <formula>0</formula>
      <formula>10</formula>
    </cfRule>
  </conditionalFormatting>
  <conditionalFormatting sqref="T683:T688">
    <cfRule type="cellIs" dxfId="222" priority="629" operator="lessThan">
      <formula>0</formula>
    </cfRule>
  </conditionalFormatting>
  <conditionalFormatting sqref="I683:I688">
    <cfRule type="cellIs" dxfId="221" priority="628" operator="notBetween">
      <formula>0</formula>
      <formula>10</formula>
    </cfRule>
  </conditionalFormatting>
  <conditionalFormatting sqref="T671:T682">
    <cfRule type="cellIs" dxfId="220" priority="623" operator="lessThan">
      <formula>0</formula>
    </cfRule>
  </conditionalFormatting>
  <conditionalFormatting sqref="I671:I682">
    <cfRule type="cellIs" dxfId="219" priority="622" operator="notBetween">
      <formula>0</formula>
      <formula>10</formula>
    </cfRule>
  </conditionalFormatting>
  <conditionalFormatting sqref="T703:T708">
    <cfRule type="cellIs" dxfId="218" priority="539" operator="lessThan">
      <formula>0</formula>
    </cfRule>
  </conditionalFormatting>
  <conditionalFormatting sqref="I703:I708">
    <cfRule type="cellIs" dxfId="217" priority="538" operator="notBetween">
      <formula>0</formula>
      <formula>10</formula>
    </cfRule>
  </conditionalFormatting>
  <conditionalFormatting sqref="T691:T702">
    <cfRule type="cellIs" dxfId="216" priority="533" operator="lessThan">
      <formula>0</formula>
    </cfRule>
  </conditionalFormatting>
  <conditionalFormatting sqref="I691:I702">
    <cfRule type="cellIs" dxfId="215" priority="532" operator="notBetween">
      <formula>0</formula>
      <formula>10</formula>
    </cfRule>
  </conditionalFormatting>
  <conditionalFormatting sqref="T723:T728">
    <cfRule type="cellIs" dxfId="214" priority="449" operator="lessThan">
      <formula>0</formula>
    </cfRule>
  </conditionalFormatting>
  <conditionalFormatting sqref="I723:I728">
    <cfRule type="cellIs" dxfId="213" priority="448" operator="notBetween">
      <formula>0</formula>
      <formula>10</formula>
    </cfRule>
  </conditionalFormatting>
  <conditionalFormatting sqref="T711:T722">
    <cfRule type="cellIs" dxfId="212" priority="443" operator="lessThan">
      <formula>0</formula>
    </cfRule>
  </conditionalFormatting>
  <conditionalFormatting sqref="I711:I722">
    <cfRule type="cellIs" dxfId="211" priority="442" operator="notBetween">
      <formula>0</formula>
      <formula>10</formula>
    </cfRule>
  </conditionalFormatting>
  <conditionalFormatting sqref="T743:T748">
    <cfRule type="cellIs" dxfId="210" priority="359" operator="lessThan">
      <formula>0</formula>
    </cfRule>
  </conditionalFormatting>
  <conditionalFormatting sqref="I743:I748">
    <cfRule type="cellIs" dxfId="209" priority="358" operator="notBetween">
      <formula>0</formula>
      <formula>10</formula>
    </cfRule>
  </conditionalFormatting>
  <conditionalFormatting sqref="T731:T742">
    <cfRule type="cellIs" dxfId="208" priority="353" operator="lessThan">
      <formula>0</formula>
    </cfRule>
  </conditionalFormatting>
  <conditionalFormatting sqref="I731:I742">
    <cfRule type="cellIs" dxfId="207" priority="352" operator="notBetween">
      <formula>0</formula>
      <formula>10</formula>
    </cfRule>
  </conditionalFormatting>
  <conditionalFormatting sqref="T763:T768">
    <cfRule type="cellIs" dxfId="206" priority="269" operator="lessThan">
      <formula>0</formula>
    </cfRule>
  </conditionalFormatting>
  <conditionalFormatting sqref="I763:I768">
    <cfRule type="cellIs" dxfId="205" priority="268" operator="notBetween">
      <formula>0</formula>
      <formula>10</formula>
    </cfRule>
  </conditionalFormatting>
  <conditionalFormatting sqref="T751:T762">
    <cfRule type="cellIs" dxfId="204" priority="263" operator="lessThan">
      <formula>0</formula>
    </cfRule>
  </conditionalFormatting>
  <conditionalFormatting sqref="I751:I762">
    <cfRule type="cellIs" dxfId="203" priority="262" operator="notBetween">
      <formula>0</formula>
      <formula>10</formula>
    </cfRule>
  </conditionalFormatting>
  <conditionalFormatting sqref="T783:T788">
    <cfRule type="cellIs" dxfId="202" priority="179" operator="lessThan">
      <formula>0</formula>
    </cfRule>
  </conditionalFormatting>
  <conditionalFormatting sqref="I783:I788">
    <cfRule type="cellIs" dxfId="201" priority="178" operator="notBetween">
      <formula>0</formula>
      <formula>10</formula>
    </cfRule>
  </conditionalFormatting>
  <conditionalFormatting sqref="T771:T782">
    <cfRule type="cellIs" dxfId="200" priority="173" operator="lessThan">
      <formula>0</formula>
    </cfRule>
  </conditionalFormatting>
  <conditionalFormatting sqref="I771:I782">
    <cfRule type="cellIs" dxfId="199" priority="172" operator="notBetween">
      <formula>0</formula>
      <formula>10</formula>
    </cfRule>
  </conditionalFormatting>
  <conditionalFormatting sqref="T803:T805">
    <cfRule type="cellIs" dxfId="198" priority="89" operator="lessThan">
      <formula>0</formula>
    </cfRule>
  </conditionalFormatting>
  <conditionalFormatting sqref="I803:I805">
    <cfRule type="cellIs" dxfId="197" priority="88" operator="notBetween">
      <formula>0</formula>
      <formula>10</formula>
    </cfRule>
  </conditionalFormatting>
  <conditionalFormatting sqref="T791:T802">
    <cfRule type="cellIs" dxfId="196" priority="87" operator="lessThan">
      <formula>0</formula>
    </cfRule>
  </conditionalFormatting>
  <conditionalFormatting sqref="I791:I802">
    <cfRule type="cellIs" dxfId="195" priority="86" operator="notBetween">
      <formula>0</formula>
      <formula>10</formula>
    </cfRule>
  </conditionalFormatting>
  <conditionalFormatting sqref="N11:R802">
    <cfRule type="expression" dxfId="194" priority="1">
      <formula>IF($L11="なし",TRUE)</formula>
    </cfRule>
  </conditionalFormatting>
  <conditionalFormatting sqref="O11:P802">
    <cfRule type="expression" dxfId="193" priority="2">
      <formula>IF(OR($N11="【宿舎借上げ】",$N11="【補助対象外】"),TRUE)</formula>
    </cfRule>
  </conditionalFormatting>
  <conditionalFormatting sqref="Q11:R802">
    <cfRule type="expression" dxfId="192" priority="3">
      <formula>IF(OR($N11="【住宅手当】",$N11="【補助対象外】"),TRUE)</formula>
    </cfRule>
  </conditionalFormatting>
  <dataValidations count="7">
    <dataValidation type="custom" allowBlank="1" showInputMessage="1" showErrorMessage="1" sqref="P11:P28 P31:P48 P51:P68 P71:P88 P91:P108 P111:P128 P131:P148 P151:P168 P171:P188 P191:P208 P211:P228 P231:P248 P251:P268 P271:P288 P291:P308 P311:P328 P331:P348 P351:P368 P371:P388 P391:P408 P411:P428 P431:P448 P451:P468 P471:P488 P491:P508 P511:P528 P531:P548 P551:P568 P571:P588 P591:P608 P611:P628 P631:P648 P651:P668 P671:P688 P691:P708 P711:P728 P731:P748 P751:P768 P771:P788 P791:P805">
      <formula1>N11="【住宅手当】"</formula1>
    </dataValidation>
    <dataValidation type="custom" allowBlank="1" showInputMessage="1" showErrorMessage="1" sqref="O11:O28 O31:O48 O51:O68 O71:O88 O91:O108 O111:O128 O131:O148 O151:O168 O171:O188 O191:O208 O211:O228 O231:O248 O251:O268 O271:O288 O291:O308 O311:O328 O331:O348 O351:O368 O371:O388 O391:O408 O411:O428 O431:O448 O451:O468 O471:O488 O491:O508 O511:O528 O531:O548 O551:O568 O571:O588 O591:O608 O611:O628 O631:O648 O651:O668 O671:O688 O691:O708 O711:O728 O731:O748 O751:O768 O771:O788 O791:O805">
      <formula1>N11="【住宅手当】"</formula1>
    </dataValidation>
    <dataValidation type="custom" allowBlank="1" showInputMessage="1" showErrorMessage="1" sqref="R11:R28 R31:R48 R51:R68 R71:R88 R91:R108 R111:R128 R131:R148 R151:R168 R171:R188 R191:R208 R211:R228 R231:R248 R251:R268 R271:R288 R291:R308 R311:R328 R331:R348 R351:R368 R371:R388 R391:R408 R411:R428 R431:R448 R451:R468 R471:R488 R491:R508 R511:R528 R531:R548 R551:R568 R571:R588 R591:R608 R611:R628 R631:R648 R651:R668 R671:R688 R691:R708 R711:R728 R731:R748 R751:R768 R771:R788 R791:R805">
      <formula1>N11="【宿舎借上げ】"</formula1>
    </dataValidation>
    <dataValidation type="custom" allowBlank="1" showInputMessage="1" showErrorMessage="1" sqref="Q11:Q28 Q31:Q48 Q51:Q68 Q71:Q88 Q91:Q108 Q111:Q128 Q131:Q148 Q151:Q168 Q171:Q188 Q191:Q208 Q211:Q228 Q231:Q248 Q251:Q268 Q271:Q288 Q291:Q308 Q311:Q328 Q331:Q348 Q351:Q368 Q371:Q388 Q391:Q408 Q411:Q428 Q431:Q448 Q451:Q468 Q471:Q488 Q491:Q508 Q511:Q528 Q531:Q548 Q551:Q568 Q571:Q588 Q591:Q608 Q611:Q628 Q631:Q648 Q651:Q668 Q671:Q688 Q691:Q708 Q711:Q728 Q731:Q748 Q751:Q768 Q771:Q788 Q791:Q805">
      <formula1>N11="【宿舎借上げ】"</formula1>
    </dataValidation>
    <dataValidation type="list" allowBlank="1" showInputMessage="1" showErrorMessage="1" sqref="S11:S28 S31:S48 S51:S68 S71:S88 S91:S108 S111:S128 S131:S148 S151:S168 S171:S188 S191:S208 S211:S228 S231:S248 S251:S268 S271:S288 S291:S308 S311:S328 S331:S348 S351:S368 S371:S388 S391:S408 S411:S428 S431:S448 S451:S468 S471:S488 S491:S508 S511:S528 S531:S548 S551:S568 S571:S588 S591:S608 S611:S628 S631:S648 S651:S668 S671:S688 S691:S708 S711:S728 S731:S748 S751:S768 S771:S788 S791:S805">
      <formula1>"標準エリア,加算エリア,神戸市外"</formula1>
    </dataValidation>
    <dataValidation type="list" allowBlank="1" showInputMessage="1" showErrorMessage="1" sqref="N11:N28 N31:N48 N51:N68 N71:N88 N91:N108 N111:N128 N131:N148 N151:N168 N171:N188 N191:N208 N211:N228 N231:N248 N251:N268 N271:N288 N291:N308 N311:N328 N331:N348 N351:N368 N371:N388 N391:N408 N411:N428 N431:N448 N451:N468 N471:N488 N491:N508 N511:N528 N531:N548 N551:N568 N571:N588 N591:N608 N611:N628 N631:N648 N651:N668 N671:N688 N691:N708 N711:N728 N731:N748 N751:N768 N771:N788 N791:N805">
      <formula1>$A$1:$A$3</formula1>
    </dataValidation>
    <dataValidation type="list" allowBlank="1" showInputMessage="1" showErrorMessage="1" sqref="L11:L28 L31:L48 L51:L68 L71:L88 L91:L108 L111:L128 L131:L148 L151:L168 L171:L188 L191:L208 L211:L228 L231:L248 L251:L268 L271:L288 L291:L308 L311:L328 L331:L348 L351:L368 L371:L388 L391:L408 L411:L428 L431:L448 L451:L468 L471:L488 L491:L508 L511:L528 L531:L548 L551:L568 L571:L588 L591:L608 L611:L628 L631:L648 L651:L668 L671:L688 L691:L708 L711:L728 L731:L748 L751:L768 L771:L788 L791:L805">
      <formula1>"なし,【あり】"</formula1>
    </dataValidation>
  </dataValidations>
  <pageMargins left="0.7" right="0.7" top="0.75" bottom="0.75" header="0.3" footer="0.3"/>
  <pageSetup paperSize="9"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855"/>
  <sheetViews>
    <sheetView showGridLines="0" zoomScale="85" zoomScaleNormal="85" workbookViewId="0">
      <selection activeCell="E6" sqref="E6"/>
    </sheetView>
  </sheetViews>
  <sheetFormatPr defaultColWidth="8.6640625" defaultRowHeight="19.5" x14ac:dyDescent="0.55000000000000004"/>
  <cols>
    <col min="1" max="1" width="6.5" style="78" customWidth="1"/>
    <col min="2" max="2" width="21.83203125" style="86" customWidth="1"/>
    <col min="3" max="4" width="21.83203125" style="1" customWidth="1"/>
    <col min="5" max="5" width="18.83203125" style="86" customWidth="1"/>
    <col min="6" max="6" width="21.83203125" style="1" customWidth="1"/>
    <col min="7" max="7" width="4.9140625" style="1" customWidth="1"/>
    <col min="8" max="16384" width="8.6640625" style="1"/>
  </cols>
  <sheetData>
    <row r="1" spans="1:8" x14ac:dyDescent="0.55000000000000004">
      <c r="A1" s="78" t="s">
        <v>129</v>
      </c>
    </row>
    <row r="2" spans="1:8" ht="63" customHeight="1" thickBot="1" x14ac:dyDescent="0.6">
      <c r="A2" s="78" t="s">
        <v>130</v>
      </c>
      <c r="B2" s="145" t="s">
        <v>166</v>
      </c>
      <c r="C2" s="56"/>
      <c r="D2" s="56"/>
      <c r="E2" s="127"/>
      <c r="F2" s="56"/>
      <c r="G2" s="56"/>
    </row>
    <row r="3" spans="1:8" ht="37.5" customHeight="1" thickBot="1" x14ac:dyDescent="0.6">
      <c r="B3" s="85" t="s">
        <v>64</v>
      </c>
      <c r="C3" s="350">
        <f>IF('変更シート（３回目）'!M3="",'変更シート（３回目）'!C3,'変更シート（３回目）'!M3)</f>
        <v>0</v>
      </c>
      <c r="D3" s="351"/>
      <c r="E3" s="129" t="s">
        <v>80</v>
      </c>
      <c r="F3" s="352">
        <f>SUM(F6:F45)</f>
        <v>0</v>
      </c>
      <c r="G3" s="353"/>
    </row>
    <row r="4" spans="1:8" ht="37.25" customHeight="1" thickBot="1" x14ac:dyDescent="0.5">
      <c r="B4" s="141"/>
      <c r="C4" s="6"/>
      <c r="D4" s="6"/>
      <c r="E4" s="128"/>
      <c r="F4" s="6"/>
      <c r="G4" s="6"/>
    </row>
    <row r="5" spans="1:8" s="70" customFormat="1" ht="48" customHeight="1" thickBot="1" x14ac:dyDescent="0.6">
      <c r="A5" s="78"/>
      <c r="B5" s="135" t="s">
        <v>118</v>
      </c>
      <c r="C5" s="136" t="s">
        <v>94</v>
      </c>
      <c r="D5" s="136" t="s">
        <v>127</v>
      </c>
      <c r="E5" s="137" t="s">
        <v>128</v>
      </c>
      <c r="F5" s="138" t="s">
        <v>131</v>
      </c>
      <c r="G5" s="131"/>
      <c r="H5" s="71"/>
    </row>
    <row r="6" spans="1:8" s="70" customFormat="1" ht="24" customHeight="1" x14ac:dyDescent="0.55000000000000004">
      <c r="A6" s="315"/>
      <c r="B6" s="142" t="str">
        <f>'変更シート（３回目）'!D9</f>
        <v>１人目</v>
      </c>
      <c r="C6" s="186" t="str">
        <f>IF('変更シート（３回目）'!D12="",'変更シート（３回目）'!C12,'変更シート（３回目）'!D12)</f>
        <v/>
      </c>
      <c r="D6" s="139">
        <f>'変更シート（３回目）'!D21</f>
        <v>0</v>
      </c>
      <c r="E6" s="279"/>
      <c r="F6" s="140">
        <f t="shared" ref="F6:F45" si="0">IF(E6="就業中",D6,0)</f>
        <v>0</v>
      </c>
      <c r="G6" s="130"/>
      <c r="H6" s="71"/>
    </row>
    <row r="7" spans="1:8" s="70" customFormat="1" ht="24" customHeight="1" x14ac:dyDescent="0.55000000000000004">
      <c r="A7" s="315"/>
      <c r="B7" s="143" t="str">
        <f>'変更シート（３回目）'!D29</f>
        <v>２人目</v>
      </c>
      <c r="C7" s="132" t="str">
        <f>IF('変更シート（３回目）'!D32="",'変更シート（３回目）'!C32,'変更シート（３回目）'!D32)</f>
        <v/>
      </c>
      <c r="D7" s="133">
        <f>'変更シート（３回目）'!D41</f>
        <v>0</v>
      </c>
      <c r="E7" s="280"/>
      <c r="F7" s="134">
        <f t="shared" si="0"/>
        <v>0</v>
      </c>
      <c r="G7" s="130"/>
      <c r="H7" s="71"/>
    </row>
    <row r="8" spans="1:8" s="70" customFormat="1" ht="24" customHeight="1" x14ac:dyDescent="0.55000000000000004">
      <c r="A8" s="315"/>
      <c r="B8" s="143" t="str">
        <f>'変更シート（３回目）'!D49</f>
        <v>３人目</v>
      </c>
      <c r="C8" s="132" t="str">
        <f>IF('変更シート（３回目）'!D52="",'変更シート（３回目）'!C52,'変更シート（３回目）'!D52)</f>
        <v/>
      </c>
      <c r="D8" s="133">
        <f>'変更シート（３回目）'!D61</f>
        <v>0</v>
      </c>
      <c r="E8" s="280"/>
      <c r="F8" s="134">
        <f t="shared" si="0"/>
        <v>0</v>
      </c>
      <c r="G8" s="130"/>
      <c r="H8" s="71"/>
    </row>
    <row r="9" spans="1:8" s="70" customFormat="1" ht="24" customHeight="1" x14ac:dyDescent="0.55000000000000004">
      <c r="A9" s="315"/>
      <c r="B9" s="143" t="str">
        <f>'変更シート（３回目）'!D69</f>
        <v>４人目</v>
      </c>
      <c r="C9" s="132" t="str">
        <f>IF('変更シート（３回目）'!D72="",'変更シート（３回目）'!C72,'変更シート（３回目）'!D72)</f>
        <v/>
      </c>
      <c r="D9" s="133">
        <f>'変更シート（３回目）'!D81</f>
        <v>0</v>
      </c>
      <c r="E9" s="280"/>
      <c r="F9" s="134">
        <f t="shared" si="0"/>
        <v>0</v>
      </c>
      <c r="G9" s="130"/>
      <c r="H9" s="71"/>
    </row>
    <row r="10" spans="1:8" s="70" customFormat="1" ht="24" customHeight="1" x14ac:dyDescent="0.55000000000000004">
      <c r="A10" s="315"/>
      <c r="B10" s="143" t="str">
        <f>'変更シート（３回目）'!D89</f>
        <v>５人目</v>
      </c>
      <c r="C10" s="132" t="str">
        <f>IF('変更シート（３回目）'!D92="",'変更シート（３回目）'!C92,'変更シート（３回目）'!D92)</f>
        <v/>
      </c>
      <c r="D10" s="133">
        <f>'変更シート（３回目）'!D101</f>
        <v>0</v>
      </c>
      <c r="E10" s="280"/>
      <c r="F10" s="134">
        <f t="shared" si="0"/>
        <v>0</v>
      </c>
      <c r="G10" s="130"/>
      <c r="H10" s="71"/>
    </row>
    <row r="11" spans="1:8" s="70" customFormat="1" ht="24" customHeight="1" x14ac:dyDescent="0.55000000000000004">
      <c r="A11" s="315"/>
      <c r="B11" s="143" t="str">
        <f>'変更シート（３回目）'!D109</f>
        <v>６人目</v>
      </c>
      <c r="C11" s="132" t="str">
        <f>IF('変更シート（３回目）'!D112="",'変更シート（３回目）'!C112,'変更シート（３回目）'!D112)</f>
        <v/>
      </c>
      <c r="D11" s="133">
        <f>'変更シート（３回目）'!D121</f>
        <v>0</v>
      </c>
      <c r="E11" s="280"/>
      <c r="F11" s="134">
        <f t="shared" si="0"/>
        <v>0</v>
      </c>
      <c r="G11" s="130"/>
      <c r="H11" s="71"/>
    </row>
    <row r="12" spans="1:8" s="70" customFormat="1" ht="24" customHeight="1" x14ac:dyDescent="0.55000000000000004">
      <c r="A12" s="315"/>
      <c r="B12" s="143" t="str">
        <f>'変更シート（３回目）'!D129</f>
        <v>７人目</v>
      </c>
      <c r="C12" s="132" t="str">
        <f>IF('変更シート（３回目）'!D132="",'変更シート（３回目）'!C132,'変更シート（３回目）'!D132)</f>
        <v/>
      </c>
      <c r="D12" s="133">
        <f>'変更シート（３回目）'!D141</f>
        <v>0</v>
      </c>
      <c r="E12" s="280"/>
      <c r="F12" s="134">
        <f t="shared" si="0"/>
        <v>0</v>
      </c>
      <c r="G12" s="130"/>
      <c r="H12" s="71"/>
    </row>
    <row r="13" spans="1:8" s="70" customFormat="1" ht="24" customHeight="1" x14ac:dyDescent="0.55000000000000004">
      <c r="A13" s="315"/>
      <c r="B13" s="143" t="str">
        <f>'変更シート（３回目）'!D149</f>
        <v>８人目</v>
      </c>
      <c r="C13" s="132" t="str">
        <f>IF('変更シート（３回目）'!D152="",'変更シート（３回目）'!C152,'変更シート（３回目）'!D152)</f>
        <v/>
      </c>
      <c r="D13" s="133">
        <f>'変更シート（３回目）'!D161</f>
        <v>0</v>
      </c>
      <c r="E13" s="280"/>
      <c r="F13" s="134">
        <f t="shared" si="0"/>
        <v>0</v>
      </c>
      <c r="G13" s="130"/>
      <c r="H13" s="71"/>
    </row>
    <row r="14" spans="1:8" s="70" customFormat="1" ht="24" customHeight="1" x14ac:dyDescent="0.55000000000000004">
      <c r="A14" s="315"/>
      <c r="B14" s="143" t="str">
        <f>'変更シート（３回目）'!D169</f>
        <v>９人目</v>
      </c>
      <c r="C14" s="132" t="str">
        <f>IF('変更シート（３回目）'!D172="",'変更シート（３回目）'!C172,'変更シート（３回目）'!D172)</f>
        <v/>
      </c>
      <c r="D14" s="133">
        <f>'変更シート（３回目）'!D181</f>
        <v>0</v>
      </c>
      <c r="E14" s="280"/>
      <c r="F14" s="134">
        <f t="shared" si="0"/>
        <v>0</v>
      </c>
      <c r="G14" s="130"/>
      <c r="H14" s="71"/>
    </row>
    <row r="15" spans="1:8" s="70" customFormat="1" ht="24" customHeight="1" x14ac:dyDescent="0.55000000000000004">
      <c r="A15" s="315"/>
      <c r="B15" s="143" t="str">
        <f>'変更シート（３回目）'!D189</f>
        <v>10人目</v>
      </c>
      <c r="C15" s="132" t="str">
        <f>IF('変更シート（３回目）'!D192="",'変更シート（３回目）'!C192,'変更シート（３回目）'!D192)</f>
        <v/>
      </c>
      <c r="D15" s="133">
        <f>'変更シート（３回目）'!D201</f>
        <v>0</v>
      </c>
      <c r="E15" s="280"/>
      <c r="F15" s="134">
        <f t="shared" si="0"/>
        <v>0</v>
      </c>
      <c r="G15" s="130"/>
      <c r="H15" s="71"/>
    </row>
    <row r="16" spans="1:8" s="70" customFormat="1" ht="24" customHeight="1" x14ac:dyDescent="0.55000000000000004">
      <c r="A16" s="315"/>
      <c r="B16" s="143" t="str">
        <f>'変更シート（３回目）'!D209</f>
        <v>11人目</v>
      </c>
      <c r="C16" s="132" t="str">
        <f>IF('変更シート（３回目）'!D212="",'変更シート（３回目）'!C212,'変更シート（３回目）'!D212)</f>
        <v/>
      </c>
      <c r="D16" s="133">
        <f>'変更シート（３回目）'!D221</f>
        <v>0</v>
      </c>
      <c r="E16" s="280"/>
      <c r="F16" s="134">
        <f t="shared" si="0"/>
        <v>0</v>
      </c>
      <c r="G16" s="130"/>
      <c r="H16" s="71"/>
    </row>
    <row r="17" spans="1:8" s="70" customFormat="1" ht="24" customHeight="1" x14ac:dyDescent="0.55000000000000004">
      <c r="A17" s="315"/>
      <c r="B17" s="143" t="str">
        <f>'変更シート（３回目）'!D229</f>
        <v>12人目</v>
      </c>
      <c r="C17" s="132" t="str">
        <f>IF('変更シート（３回目）'!D232="",'変更シート（３回目）'!C232,'変更シート（３回目）'!D232)</f>
        <v/>
      </c>
      <c r="D17" s="133">
        <f>'変更シート（３回目）'!D241</f>
        <v>0</v>
      </c>
      <c r="E17" s="280"/>
      <c r="F17" s="134">
        <f t="shared" si="0"/>
        <v>0</v>
      </c>
      <c r="G17" s="130"/>
      <c r="H17" s="71"/>
    </row>
    <row r="18" spans="1:8" s="70" customFormat="1" ht="24" customHeight="1" x14ac:dyDescent="0.55000000000000004">
      <c r="A18" s="315"/>
      <c r="B18" s="143" t="str">
        <f>'変更シート（３回目）'!D249</f>
        <v>13人目</v>
      </c>
      <c r="C18" s="132" t="str">
        <f>IF('変更シート（３回目）'!D252="",'変更シート（３回目）'!C252,'変更シート（３回目）'!D252)</f>
        <v/>
      </c>
      <c r="D18" s="133">
        <f>'変更シート（３回目）'!D261</f>
        <v>0</v>
      </c>
      <c r="E18" s="280"/>
      <c r="F18" s="134">
        <f t="shared" si="0"/>
        <v>0</v>
      </c>
      <c r="G18" s="130"/>
      <c r="H18" s="71"/>
    </row>
    <row r="19" spans="1:8" s="70" customFormat="1" ht="24" customHeight="1" x14ac:dyDescent="0.55000000000000004">
      <c r="A19" s="315"/>
      <c r="B19" s="143" t="str">
        <f>'変更シート（３回目）'!D269</f>
        <v>14人目</v>
      </c>
      <c r="C19" s="132" t="str">
        <f>IF('変更シート（３回目）'!D272="",'変更シート（３回目）'!C272,'変更シート（３回目）'!D272)</f>
        <v/>
      </c>
      <c r="D19" s="133">
        <f>'変更シート（３回目）'!D281</f>
        <v>0</v>
      </c>
      <c r="E19" s="280"/>
      <c r="F19" s="134">
        <f t="shared" si="0"/>
        <v>0</v>
      </c>
      <c r="G19" s="130"/>
      <c r="H19" s="71"/>
    </row>
    <row r="20" spans="1:8" s="70" customFormat="1" ht="24" customHeight="1" x14ac:dyDescent="0.55000000000000004">
      <c r="A20" s="315"/>
      <c r="B20" s="143" t="str">
        <f>'変更シート（３回目）'!D289</f>
        <v>15人目</v>
      </c>
      <c r="C20" s="132" t="str">
        <f>IF('変更シート（３回目）'!D292="",'変更シート（３回目）'!C292,'変更シート（３回目）'!D292)</f>
        <v/>
      </c>
      <c r="D20" s="133">
        <f>'変更シート（３回目）'!D301</f>
        <v>0</v>
      </c>
      <c r="E20" s="280"/>
      <c r="F20" s="134">
        <f t="shared" si="0"/>
        <v>0</v>
      </c>
      <c r="G20" s="130"/>
      <c r="H20" s="71"/>
    </row>
    <row r="21" spans="1:8" s="70" customFormat="1" ht="24" customHeight="1" x14ac:dyDescent="0.55000000000000004">
      <c r="A21" s="315"/>
      <c r="B21" s="143" t="str">
        <f>'変更シート（３回目）'!D309</f>
        <v>16人目</v>
      </c>
      <c r="C21" s="132" t="str">
        <f>IF('変更シート（３回目）'!D312="",'変更シート（３回目）'!C312,'変更シート（３回目）'!D312)</f>
        <v/>
      </c>
      <c r="D21" s="133">
        <f>'変更シート（３回目）'!D321</f>
        <v>0</v>
      </c>
      <c r="E21" s="280"/>
      <c r="F21" s="134">
        <f t="shared" si="0"/>
        <v>0</v>
      </c>
      <c r="G21" s="130"/>
      <c r="H21" s="71"/>
    </row>
    <row r="22" spans="1:8" s="70" customFormat="1" ht="24" customHeight="1" x14ac:dyDescent="0.55000000000000004">
      <c r="A22" s="315"/>
      <c r="B22" s="143" t="str">
        <f>'変更シート（３回目）'!D329</f>
        <v>17人目</v>
      </c>
      <c r="C22" s="132" t="str">
        <f>IF('変更シート（３回目）'!D332="",'変更シート（３回目）'!C332,'変更シート（３回目）'!D332)</f>
        <v/>
      </c>
      <c r="D22" s="133">
        <f>'変更シート（３回目）'!D341</f>
        <v>0</v>
      </c>
      <c r="E22" s="280"/>
      <c r="F22" s="134">
        <f t="shared" si="0"/>
        <v>0</v>
      </c>
      <c r="G22" s="130"/>
      <c r="H22" s="71"/>
    </row>
    <row r="23" spans="1:8" s="70" customFormat="1" ht="24" customHeight="1" x14ac:dyDescent="0.55000000000000004">
      <c r="A23" s="315"/>
      <c r="B23" s="143" t="str">
        <f>'変更シート（３回目）'!D349</f>
        <v>18人目</v>
      </c>
      <c r="C23" s="132" t="str">
        <f>IF('変更シート（３回目）'!D352="",'変更シート（３回目）'!C352,'変更シート（３回目）'!D352)</f>
        <v/>
      </c>
      <c r="D23" s="133">
        <f>'変更シート（３回目）'!D361</f>
        <v>0</v>
      </c>
      <c r="E23" s="280"/>
      <c r="F23" s="134">
        <f t="shared" si="0"/>
        <v>0</v>
      </c>
      <c r="G23" s="130"/>
      <c r="H23" s="71"/>
    </row>
    <row r="24" spans="1:8" s="70" customFormat="1" ht="24" customHeight="1" x14ac:dyDescent="0.55000000000000004">
      <c r="A24" s="315"/>
      <c r="B24" s="143" t="str">
        <f>'変更シート（３回目）'!D369</f>
        <v>19人目</v>
      </c>
      <c r="C24" s="132" t="str">
        <f>IF('変更シート（３回目）'!D372="",'変更シート（３回目）'!C372,'変更シート（３回目）'!D372)</f>
        <v/>
      </c>
      <c r="D24" s="133">
        <f>'変更シート（３回目）'!D381</f>
        <v>0</v>
      </c>
      <c r="E24" s="280"/>
      <c r="F24" s="134">
        <f t="shared" si="0"/>
        <v>0</v>
      </c>
      <c r="G24" s="130"/>
      <c r="H24" s="71"/>
    </row>
    <row r="25" spans="1:8" s="70" customFormat="1" ht="24" customHeight="1" x14ac:dyDescent="0.55000000000000004">
      <c r="A25" s="315"/>
      <c r="B25" s="143" t="str">
        <f>'変更シート（３回目）'!D389</f>
        <v>20人目</v>
      </c>
      <c r="C25" s="132" t="str">
        <f>IF('変更シート（３回目）'!D392="",'変更シート（３回目）'!C392,'変更シート（３回目）'!D392)</f>
        <v/>
      </c>
      <c r="D25" s="133">
        <f>'変更シート（３回目）'!D401</f>
        <v>0</v>
      </c>
      <c r="E25" s="280"/>
      <c r="F25" s="134">
        <f t="shared" si="0"/>
        <v>0</v>
      </c>
      <c r="G25" s="130"/>
      <c r="H25" s="71"/>
    </row>
    <row r="26" spans="1:8" s="70" customFormat="1" ht="24" customHeight="1" x14ac:dyDescent="0.55000000000000004">
      <c r="A26" s="315"/>
      <c r="B26" s="143" t="str">
        <f>'変更シート（３回目）'!D409</f>
        <v>21人目</v>
      </c>
      <c r="C26" s="132" t="str">
        <f>IF('変更シート（３回目）'!D412="",'変更シート（３回目）'!C412,'変更シート（３回目）'!D412)</f>
        <v/>
      </c>
      <c r="D26" s="133">
        <f>'変更シート（３回目）'!D421</f>
        <v>0</v>
      </c>
      <c r="E26" s="280"/>
      <c r="F26" s="134">
        <f t="shared" si="0"/>
        <v>0</v>
      </c>
      <c r="G26" s="130"/>
      <c r="H26" s="71"/>
    </row>
    <row r="27" spans="1:8" s="70" customFormat="1" ht="24" customHeight="1" x14ac:dyDescent="0.55000000000000004">
      <c r="A27" s="315"/>
      <c r="B27" s="143" t="str">
        <f>'変更シート（３回目）'!D429</f>
        <v>22人目</v>
      </c>
      <c r="C27" s="132" t="str">
        <f>IF('変更シート（３回目）'!D432="",'変更シート（３回目）'!C432,'変更シート（３回目）'!D432)</f>
        <v/>
      </c>
      <c r="D27" s="133">
        <f>'変更シート（３回目）'!D441</f>
        <v>0</v>
      </c>
      <c r="E27" s="280"/>
      <c r="F27" s="134">
        <f t="shared" si="0"/>
        <v>0</v>
      </c>
      <c r="G27" s="130"/>
      <c r="H27" s="71"/>
    </row>
    <row r="28" spans="1:8" s="70" customFormat="1" ht="24" customHeight="1" x14ac:dyDescent="0.55000000000000004">
      <c r="A28" s="315"/>
      <c r="B28" s="143" t="str">
        <f>'変更シート（３回目）'!D449</f>
        <v>23人目</v>
      </c>
      <c r="C28" s="132" t="str">
        <f>IF('変更シート（３回目）'!D452="",'変更シート（３回目）'!C452,'変更シート（３回目）'!D452)</f>
        <v/>
      </c>
      <c r="D28" s="133">
        <f>'変更シート（３回目）'!D461</f>
        <v>0</v>
      </c>
      <c r="E28" s="280"/>
      <c r="F28" s="134">
        <f t="shared" si="0"/>
        <v>0</v>
      </c>
      <c r="G28" s="130"/>
      <c r="H28" s="71"/>
    </row>
    <row r="29" spans="1:8" s="70" customFormat="1" ht="24" customHeight="1" x14ac:dyDescent="0.55000000000000004">
      <c r="A29" s="315"/>
      <c r="B29" s="143" t="str">
        <f>'変更シート（３回目）'!D469</f>
        <v>24人目</v>
      </c>
      <c r="C29" s="132" t="str">
        <f>IF('変更シート（３回目）'!D472="",'変更シート（３回目）'!C472,'変更シート（３回目）'!D472)</f>
        <v/>
      </c>
      <c r="D29" s="133">
        <f>'変更シート（３回目）'!D481</f>
        <v>0</v>
      </c>
      <c r="E29" s="280"/>
      <c r="F29" s="134">
        <f t="shared" si="0"/>
        <v>0</v>
      </c>
      <c r="G29" s="130"/>
      <c r="H29" s="71"/>
    </row>
    <row r="30" spans="1:8" s="70" customFormat="1" ht="24" customHeight="1" x14ac:dyDescent="0.55000000000000004">
      <c r="A30" s="315"/>
      <c r="B30" s="143" t="str">
        <f>'変更シート（３回目）'!D489</f>
        <v>25人目</v>
      </c>
      <c r="C30" s="132" t="str">
        <f>IF('変更シート（３回目）'!D492="",'変更シート（３回目）'!C492,'変更シート（３回目）'!D492)</f>
        <v/>
      </c>
      <c r="D30" s="133">
        <f>'変更シート（３回目）'!D501</f>
        <v>0</v>
      </c>
      <c r="E30" s="280"/>
      <c r="F30" s="134">
        <f t="shared" si="0"/>
        <v>0</v>
      </c>
      <c r="G30" s="130"/>
      <c r="H30" s="71"/>
    </row>
    <row r="31" spans="1:8" s="70" customFormat="1" ht="24" customHeight="1" x14ac:dyDescent="0.55000000000000004">
      <c r="A31" s="315"/>
      <c r="B31" s="143" t="str">
        <f>'変更シート（３回目）'!D509</f>
        <v>26人目</v>
      </c>
      <c r="C31" s="132" t="str">
        <f>IF('変更シート（３回目）'!D512="",'変更シート（３回目）'!C512,'変更シート（３回目）'!D512)</f>
        <v/>
      </c>
      <c r="D31" s="133">
        <f>'変更シート（３回目）'!D521</f>
        <v>0</v>
      </c>
      <c r="E31" s="280"/>
      <c r="F31" s="134">
        <f t="shared" si="0"/>
        <v>0</v>
      </c>
      <c r="G31" s="130"/>
      <c r="H31" s="71"/>
    </row>
    <row r="32" spans="1:8" s="70" customFormat="1" ht="24" customHeight="1" x14ac:dyDescent="0.55000000000000004">
      <c r="A32" s="315"/>
      <c r="B32" s="143" t="str">
        <f>'変更シート（３回目）'!D529</f>
        <v>27人目</v>
      </c>
      <c r="C32" s="132" t="str">
        <f>IF('変更シート（３回目）'!D532="",'変更シート（３回目）'!C532,'変更シート（３回目）'!D532)</f>
        <v/>
      </c>
      <c r="D32" s="133">
        <f>'変更シート（３回目）'!D541</f>
        <v>0</v>
      </c>
      <c r="E32" s="280"/>
      <c r="F32" s="134">
        <f t="shared" si="0"/>
        <v>0</v>
      </c>
      <c r="G32" s="130"/>
      <c r="H32" s="71"/>
    </row>
    <row r="33" spans="1:8" s="70" customFormat="1" ht="24" customHeight="1" x14ac:dyDescent="0.55000000000000004">
      <c r="A33" s="315"/>
      <c r="B33" s="143" t="str">
        <f>'変更シート（３回目）'!D549</f>
        <v>28人目</v>
      </c>
      <c r="C33" s="132" t="str">
        <f>IF('変更シート（３回目）'!D552="",'変更シート（３回目）'!C552,'変更シート（３回目）'!D552)</f>
        <v/>
      </c>
      <c r="D33" s="133">
        <f>'変更シート（３回目）'!D561</f>
        <v>0</v>
      </c>
      <c r="E33" s="280"/>
      <c r="F33" s="134">
        <f t="shared" si="0"/>
        <v>0</v>
      </c>
      <c r="G33" s="130"/>
      <c r="H33" s="71"/>
    </row>
    <row r="34" spans="1:8" s="70" customFormat="1" ht="24" customHeight="1" x14ac:dyDescent="0.55000000000000004">
      <c r="A34" s="315"/>
      <c r="B34" s="143" t="str">
        <f>'変更シート（３回目）'!D569</f>
        <v>29人目</v>
      </c>
      <c r="C34" s="132" t="str">
        <f>IF('変更シート（３回目）'!D572="",'変更シート（３回目）'!C572,'変更シート（３回目）'!D572)</f>
        <v/>
      </c>
      <c r="D34" s="133">
        <f>'変更シート（３回目）'!D581</f>
        <v>0</v>
      </c>
      <c r="E34" s="280"/>
      <c r="F34" s="134">
        <f t="shared" si="0"/>
        <v>0</v>
      </c>
      <c r="G34" s="130"/>
      <c r="H34" s="71"/>
    </row>
    <row r="35" spans="1:8" s="70" customFormat="1" ht="24" customHeight="1" x14ac:dyDescent="0.55000000000000004">
      <c r="A35" s="315"/>
      <c r="B35" s="143" t="str">
        <f>'変更シート（３回目）'!D589</f>
        <v>30人目</v>
      </c>
      <c r="C35" s="132" t="str">
        <f>IF('変更シート（３回目）'!D592="",'変更シート（３回目）'!C592,'変更シート（３回目）'!D592)</f>
        <v/>
      </c>
      <c r="D35" s="133">
        <f>'変更シート（３回目）'!D601</f>
        <v>0</v>
      </c>
      <c r="E35" s="280"/>
      <c r="F35" s="134">
        <f t="shared" si="0"/>
        <v>0</v>
      </c>
      <c r="G35" s="130"/>
      <c r="H35" s="71"/>
    </row>
    <row r="36" spans="1:8" s="70" customFormat="1" ht="24" customHeight="1" x14ac:dyDescent="0.55000000000000004">
      <c r="A36" s="315"/>
      <c r="B36" s="143" t="str">
        <f>'変更シート（３回目）'!D609</f>
        <v>31人目</v>
      </c>
      <c r="C36" s="132" t="str">
        <f>IF('変更シート（３回目）'!D612="",'変更シート（３回目）'!C612,'変更シート（３回目）'!D612)</f>
        <v/>
      </c>
      <c r="D36" s="133">
        <f>'変更シート（３回目）'!D621</f>
        <v>0</v>
      </c>
      <c r="E36" s="280"/>
      <c r="F36" s="134">
        <f t="shared" si="0"/>
        <v>0</v>
      </c>
      <c r="G36" s="130"/>
      <c r="H36" s="71"/>
    </row>
    <row r="37" spans="1:8" s="70" customFormat="1" ht="24" customHeight="1" x14ac:dyDescent="0.55000000000000004">
      <c r="A37" s="315"/>
      <c r="B37" s="143" t="str">
        <f>'変更シート（３回目）'!D629</f>
        <v>32人目</v>
      </c>
      <c r="C37" s="132" t="str">
        <f>IF('変更シート（３回目）'!D632="",'変更シート（３回目）'!C632,'変更シート（３回目）'!D632)</f>
        <v/>
      </c>
      <c r="D37" s="133">
        <f>'変更シート（３回目）'!D641</f>
        <v>0</v>
      </c>
      <c r="E37" s="280"/>
      <c r="F37" s="134">
        <f t="shared" si="0"/>
        <v>0</v>
      </c>
      <c r="G37" s="130"/>
      <c r="H37" s="71"/>
    </row>
    <row r="38" spans="1:8" s="70" customFormat="1" ht="24" customHeight="1" x14ac:dyDescent="0.55000000000000004">
      <c r="A38" s="315"/>
      <c r="B38" s="143" t="str">
        <f>'変更シート（３回目）'!D649</f>
        <v>33人目</v>
      </c>
      <c r="C38" s="132" t="str">
        <f>IF('変更シート（３回目）'!D652="",'変更シート（３回目）'!C652,'変更シート（３回目）'!D652)</f>
        <v/>
      </c>
      <c r="D38" s="133">
        <f>'変更シート（３回目）'!D661</f>
        <v>0</v>
      </c>
      <c r="E38" s="280"/>
      <c r="F38" s="134">
        <f t="shared" si="0"/>
        <v>0</v>
      </c>
      <c r="G38" s="130"/>
      <c r="H38" s="71"/>
    </row>
    <row r="39" spans="1:8" s="70" customFormat="1" ht="24" customHeight="1" x14ac:dyDescent="0.55000000000000004">
      <c r="A39" s="315"/>
      <c r="B39" s="143" t="str">
        <f>'変更シート（３回目）'!D669</f>
        <v>34人目</v>
      </c>
      <c r="C39" s="132" t="str">
        <f>IF('変更シート（３回目）'!D672="",'変更シート（３回目）'!C672,'変更シート（３回目）'!D672)</f>
        <v/>
      </c>
      <c r="D39" s="133">
        <f>'変更シート（３回目）'!D681</f>
        <v>0</v>
      </c>
      <c r="E39" s="280"/>
      <c r="F39" s="134">
        <f t="shared" si="0"/>
        <v>0</v>
      </c>
      <c r="G39" s="130"/>
      <c r="H39" s="71"/>
    </row>
    <row r="40" spans="1:8" s="70" customFormat="1" ht="24" customHeight="1" x14ac:dyDescent="0.55000000000000004">
      <c r="A40" s="315"/>
      <c r="B40" s="143" t="str">
        <f>'変更シート（３回目）'!D689</f>
        <v>35人目</v>
      </c>
      <c r="C40" s="132" t="str">
        <f>IF('変更シート（３回目）'!D692="",'変更シート（３回目）'!C692,'変更シート（３回目）'!D692)</f>
        <v/>
      </c>
      <c r="D40" s="133">
        <f>'変更シート（３回目）'!D701</f>
        <v>0</v>
      </c>
      <c r="E40" s="280"/>
      <c r="F40" s="134">
        <f t="shared" si="0"/>
        <v>0</v>
      </c>
      <c r="G40" s="130"/>
      <c r="H40" s="71"/>
    </row>
    <row r="41" spans="1:8" s="70" customFormat="1" ht="24" customHeight="1" x14ac:dyDescent="0.55000000000000004">
      <c r="A41" s="315"/>
      <c r="B41" s="143" t="str">
        <f>'変更シート（３回目）'!D709</f>
        <v>36人目</v>
      </c>
      <c r="C41" s="132" t="str">
        <f>IF('変更シート（３回目）'!D712="",'変更シート（３回目）'!C712,'変更シート（３回目）'!D712)</f>
        <v/>
      </c>
      <c r="D41" s="133">
        <f>'変更シート（３回目）'!D721</f>
        <v>0</v>
      </c>
      <c r="E41" s="280"/>
      <c r="F41" s="134">
        <f t="shared" si="0"/>
        <v>0</v>
      </c>
      <c r="G41" s="130"/>
      <c r="H41" s="71"/>
    </row>
    <row r="42" spans="1:8" s="70" customFormat="1" ht="24" customHeight="1" x14ac:dyDescent="0.55000000000000004">
      <c r="A42" s="315"/>
      <c r="B42" s="143" t="str">
        <f>'変更シート（３回目）'!D729</f>
        <v>37人目</v>
      </c>
      <c r="C42" s="132" t="str">
        <f>IF('変更シート（３回目）'!D732="",'変更シート（３回目）'!C732,'変更シート（３回目）'!D732)</f>
        <v/>
      </c>
      <c r="D42" s="133">
        <f>'変更シート（３回目）'!D741</f>
        <v>0</v>
      </c>
      <c r="E42" s="280"/>
      <c r="F42" s="134">
        <f t="shared" si="0"/>
        <v>0</v>
      </c>
      <c r="G42" s="130"/>
      <c r="H42" s="71"/>
    </row>
    <row r="43" spans="1:8" s="70" customFormat="1" ht="24" customHeight="1" x14ac:dyDescent="0.55000000000000004">
      <c r="A43" s="315"/>
      <c r="B43" s="143" t="str">
        <f>'変更シート（３回目）'!D749</f>
        <v>38人目</v>
      </c>
      <c r="C43" s="132" t="str">
        <f>IF('変更シート（３回目）'!D752="",'変更シート（３回目）'!C752,'変更シート（３回目）'!D752)</f>
        <v/>
      </c>
      <c r="D43" s="133">
        <f>'変更シート（３回目）'!D761</f>
        <v>0</v>
      </c>
      <c r="E43" s="280"/>
      <c r="F43" s="134">
        <f t="shared" si="0"/>
        <v>0</v>
      </c>
      <c r="G43" s="130"/>
      <c r="H43" s="71"/>
    </row>
    <row r="44" spans="1:8" s="70" customFormat="1" ht="24" customHeight="1" x14ac:dyDescent="0.55000000000000004">
      <c r="A44" s="315"/>
      <c r="B44" s="143" t="str">
        <f>'変更シート（３回目）'!D769</f>
        <v>39人目</v>
      </c>
      <c r="C44" s="132" t="str">
        <f>IF('変更シート（３回目）'!D772="",'変更シート（３回目）'!C772,'変更シート（３回目）'!D772)</f>
        <v/>
      </c>
      <c r="D44" s="133">
        <f>'変更シート（３回目）'!D781</f>
        <v>0</v>
      </c>
      <c r="E44" s="280"/>
      <c r="F44" s="134">
        <f t="shared" si="0"/>
        <v>0</v>
      </c>
      <c r="G44" s="130"/>
      <c r="H44" s="71"/>
    </row>
    <row r="45" spans="1:8" s="70" customFormat="1" ht="24" customHeight="1" thickBot="1" x14ac:dyDescent="0.6">
      <c r="A45" s="315"/>
      <c r="B45" s="144" t="str">
        <f>'変更シート（３回目）'!D789</f>
        <v>40人目</v>
      </c>
      <c r="C45" s="187" t="str">
        <f>IF('変更シート（３回目）'!D792="",'変更シート（３回目）'!C792,'変更シート（３回目）'!D792)</f>
        <v/>
      </c>
      <c r="D45" s="188">
        <f>'変更シート（３回目）'!D801</f>
        <v>0</v>
      </c>
      <c r="E45" s="281"/>
      <c r="F45" s="189">
        <f t="shared" si="0"/>
        <v>0</v>
      </c>
      <c r="G45" s="130"/>
      <c r="H45" s="71"/>
    </row>
    <row r="46" spans="1:8" x14ac:dyDescent="0.55000000000000004">
      <c r="A46" s="79"/>
    </row>
    <row r="47" spans="1:8" x14ac:dyDescent="0.55000000000000004">
      <c r="A47" s="79"/>
    </row>
    <row r="48" spans="1:8" x14ac:dyDescent="0.55000000000000004">
      <c r="A48" s="79"/>
    </row>
    <row r="49" spans="1:1" x14ac:dyDescent="0.55000000000000004">
      <c r="A49" s="79"/>
    </row>
    <row r="50" spans="1:1" x14ac:dyDescent="0.55000000000000004">
      <c r="A50" s="79"/>
    </row>
    <row r="51" spans="1:1" x14ac:dyDescent="0.55000000000000004">
      <c r="A51" s="79"/>
    </row>
    <row r="52" spans="1:1" x14ac:dyDescent="0.55000000000000004">
      <c r="A52" s="79"/>
    </row>
    <row r="53" spans="1:1" x14ac:dyDescent="0.55000000000000004">
      <c r="A53" s="79"/>
    </row>
    <row r="54" spans="1:1" x14ac:dyDescent="0.55000000000000004">
      <c r="A54" s="79"/>
    </row>
    <row r="55" spans="1:1" x14ac:dyDescent="0.55000000000000004">
      <c r="A55" s="79"/>
    </row>
    <row r="56" spans="1:1" x14ac:dyDescent="0.55000000000000004">
      <c r="A56" s="79"/>
    </row>
    <row r="57" spans="1:1" x14ac:dyDescent="0.55000000000000004">
      <c r="A57" s="79"/>
    </row>
    <row r="58" spans="1:1" x14ac:dyDescent="0.55000000000000004">
      <c r="A58" s="79"/>
    </row>
    <row r="59" spans="1:1" x14ac:dyDescent="0.55000000000000004">
      <c r="A59" s="79"/>
    </row>
    <row r="60" spans="1:1" x14ac:dyDescent="0.55000000000000004">
      <c r="A60" s="79"/>
    </row>
    <row r="61" spans="1:1" x14ac:dyDescent="0.55000000000000004">
      <c r="A61" s="79"/>
    </row>
    <row r="62" spans="1:1" x14ac:dyDescent="0.55000000000000004">
      <c r="A62" s="79"/>
    </row>
    <row r="63" spans="1:1" x14ac:dyDescent="0.55000000000000004">
      <c r="A63" s="79"/>
    </row>
    <row r="64" spans="1:1" x14ac:dyDescent="0.55000000000000004">
      <c r="A64" s="79"/>
    </row>
    <row r="65" spans="1:1" x14ac:dyDescent="0.55000000000000004">
      <c r="A65" s="79"/>
    </row>
    <row r="66" spans="1:1" x14ac:dyDescent="0.55000000000000004">
      <c r="A66" s="79"/>
    </row>
    <row r="67" spans="1:1" x14ac:dyDescent="0.55000000000000004">
      <c r="A67" s="79"/>
    </row>
    <row r="68" spans="1:1" x14ac:dyDescent="0.55000000000000004">
      <c r="A68" s="79"/>
    </row>
    <row r="69" spans="1:1" x14ac:dyDescent="0.55000000000000004">
      <c r="A69" s="79"/>
    </row>
    <row r="70" spans="1:1" x14ac:dyDescent="0.55000000000000004">
      <c r="A70" s="79"/>
    </row>
    <row r="71" spans="1:1" x14ac:dyDescent="0.55000000000000004">
      <c r="A71" s="79"/>
    </row>
    <row r="72" spans="1:1" x14ac:dyDescent="0.55000000000000004">
      <c r="A72" s="79"/>
    </row>
    <row r="73" spans="1:1" x14ac:dyDescent="0.55000000000000004">
      <c r="A73" s="79"/>
    </row>
    <row r="74" spans="1:1" x14ac:dyDescent="0.55000000000000004">
      <c r="A74" s="79"/>
    </row>
    <row r="75" spans="1:1" x14ac:dyDescent="0.55000000000000004">
      <c r="A75" s="79"/>
    </row>
    <row r="76" spans="1:1" x14ac:dyDescent="0.55000000000000004">
      <c r="A76" s="79"/>
    </row>
    <row r="77" spans="1:1" x14ac:dyDescent="0.55000000000000004">
      <c r="A77" s="79"/>
    </row>
    <row r="78" spans="1:1" x14ac:dyDescent="0.55000000000000004">
      <c r="A78" s="79"/>
    </row>
    <row r="79" spans="1:1" x14ac:dyDescent="0.55000000000000004">
      <c r="A79" s="79"/>
    </row>
    <row r="80" spans="1:1" x14ac:dyDescent="0.55000000000000004">
      <c r="A80" s="79"/>
    </row>
    <row r="81" spans="1:1" x14ac:dyDescent="0.55000000000000004">
      <c r="A81" s="79"/>
    </row>
    <row r="82" spans="1:1" x14ac:dyDescent="0.55000000000000004">
      <c r="A82" s="79"/>
    </row>
    <row r="83" spans="1:1" x14ac:dyDescent="0.55000000000000004">
      <c r="A83" s="79"/>
    </row>
    <row r="84" spans="1:1" x14ac:dyDescent="0.55000000000000004">
      <c r="A84" s="79"/>
    </row>
    <row r="85" spans="1:1" x14ac:dyDescent="0.55000000000000004">
      <c r="A85" s="79"/>
    </row>
    <row r="86" spans="1:1" x14ac:dyDescent="0.55000000000000004">
      <c r="A86" s="79"/>
    </row>
    <row r="87" spans="1:1" x14ac:dyDescent="0.55000000000000004">
      <c r="A87" s="79"/>
    </row>
    <row r="88" spans="1:1" x14ac:dyDescent="0.55000000000000004">
      <c r="A88" s="79"/>
    </row>
    <row r="89" spans="1:1" x14ac:dyDescent="0.55000000000000004">
      <c r="A89" s="79"/>
    </row>
    <row r="90" spans="1:1" x14ac:dyDescent="0.55000000000000004">
      <c r="A90" s="79"/>
    </row>
    <row r="91" spans="1:1" x14ac:dyDescent="0.55000000000000004">
      <c r="A91" s="79"/>
    </row>
    <row r="92" spans="1:1" x14ac:dyDescent="0.55000000000000004">
      <c r="A92" s="79"/>
    </row>
    <row r="93" spans="1:1" x14ac:dyDescent="0.55000000000000004">
      <c r="A93" s="79"/>
    </row>
    <row r="94" spans="1:1" x14ac:dyDescent="0.55000000000000004">
      <c r="A94" s="79"/>
    </row>
    <row r="95" spans="1:1" x14ac:dyDescent="0.55000000000000004">
      <c r="A95" s="79"/>
    </row>
    <row r="96" spans="1:1" x14ac:dyDescent="0.55000000000000004">
      <c r="A96" s="79"/>
    </row>
    <row r="97" spans="1:1" x14ac:dyDescent="0.55000000000000004">
      <c r="A97" s="79"/>
    </row>
    <row r="98" spans="1:1" x14ac:dyDescent="0.55000000000000004">
      <c r="A98" s="79"/>
    </row>
    <row r="99" spans="1:1" x14ac:dyDescent="0.55000000000000004">
      <c r="A99" s="79"/>
    </row>
    <row r="100" spans="1:1" x14ac:dyDescent="0.55000000000000004">
      <c r="A100" s="79"/>
    </row>
    <row r="101" spans="1:1" x14ac:dyDescent="0.55000000000000004">
      <c r="A101" s="79"/>
    </row>
    <row r="102" spans="1:1" x14ac:dyDescent="0.55000000000000004">
      <c r="A102" s="79"/>
    </row>
    <row r="103" spans="1:1" x14ac:dyDescent="0.55000000000000004">
      <c r="A103" s="79"/>
    </row>
    <row r="104" spans="1:1" x14ac:dyDescent="0.55000000000000004">
      <c r="A104" s="79"/>
    </row>
    <row r="105" spans="1:1" x14ac:dyDescent="0.55000000000000004">
      <c r="A105" s="79"/>
    </row>
    <row r="106" spans="1:1" x14ac:dyDescent="0.55000000000000004">
      <c r="A106" s="79"/>
    </row>
    <row r="107" spans="1:1" x14ac:dyDescent="0.55000000000000004">
      <c r="A107" s="79"/>
    </row>
    <row r="108" spans="1:1" x14ac:dyDescent="0.55000000000000004">
      <c r="A108" s="79"/>
    </row>
    <row r="109" spans="1:1" x14ac:dyDescent="0.55000000000000004">
      <c r="A109" s="79"/>
    </row>
    <row r="110" spans="1:1" x14ac:dyDescent="0.55000000000000004">
      <c r="A110" s="79"/>
    </row>
    <row r="111" spans="1:1" x14ac:dyDescent="0.55000000000000004">
      <c r="A111" s="79"/>
    </row>
    <row r="112" spans="1:1" x14ac:dyDescent="0.55000000000000004">
      <c r="A112" s="79"/>
    </row>
    <row r="113" spans="1:1" x14ac:dyDescent="0.55000000000000004">
      <c r="A113" s="79"/>
    </row>
    <row r="114" spans="1:1" x14ac:dyDescent="0.55000000000000004">
      <c r="A114" s="79"/>
    </row>
    <row r="115" spans="1:1" x14ac:dyDescent="0.55000000000000004">
      <c r="A115" s="79"/>
    </row>
    <row r="116" spans="1:1" x14ac:dyDescent="0.55000000000000004">
      <c r="A116" s="79"/>
    </row>
    <row r="117" spans="1:1" x14ac:dyDescent="0.55000000000000004">
      <c r="A117" s="79"/>
    </row>
    <row r="118" spans="1:1" x14ac:dyDescent="0.55000000000000004">
      <c r="A118" s="79"/>
    </row>
    <row r="119" spans="1:1" x14ac:dyDescent="0.55000000000000004">
      <c r="A119" s="79"/>
    </row>
    <row r="120" spans="1:1" x14ac:dyDescent="0.55000000000000004">
      <c r="A120" s="79"/>
    </row>
    <row r="121" spans="1:1" x14ac:dyDescent="0.55000000000000004">
      <c r="A121" s="79"/>
    </row>
    <row r="122" spans="1:1" x14ac:dyDescent="0.55000000000000004">
      <c r="A122" s="79"/>
    </row>
    <row r="123" spans="1:1" x14ac:dyDescent="0.55000000000000004">
      <c r="A123" s="79"/>
    </row>
    <row r="124" spans="1:1" x14ac:dyDescent="0.55000000000000004">
      <c r="A124" s="79"/>
    </row>
    <row r="125" spans="1:1" x14ac:dyDescent="0.55000000000000004">
      <c r="A125" s="79"/>
    </row>
    <row r="126" spans="1:1" x14ac:dyDescent="0.55000000000000004">
      <c r="A126" s="79"/>
    </row>
    <row r="127" spans="1:1" x14ac:dyDescent="0.55000000000000004">
      <c r="A127" s="79"/>
    </row>
    <row r="128" spans="1:1" x14ac:dyDescent="0.55000000000000004">
      <c r="A128" s="79"/>
    </row>
    <row r="129" spans="1:1" x14ac:dyDescent="0.55000000000000004">
      <c r="A129" s="79"/>
    </row>
    <row r="130" spans="1:1" x14ac:dyDescent="0.55000000000000004">
      <c r="A130" s="79"/>
    </row>
    <row r="131" spans="1:1" x14ac:dyDescent="0.55000000000000004">
      <c r="A131" s="79"/>
    </row>
    <row r="132" spans="1:1" x14ac:dyDescent="0.55000000000000004">
      <c r="A132" s="79"/>
    </row>
    <row r="133" spans="1:1" x14ac:dyDescent="0.55000000000000004">
      <c r="A133" s="79"/>
    </row>
    <row r="134" spans="1:1" x14ac:dyDescent="0.55000000000000004">
      <c r="A134" s="79"/>
    </row>
    <row r="135" spans="1:1" x14ac:dyDescent="0.55000000000000004">
      <c r="A135" s="79"/>
    </row>
    <row r="136" spans="1:1" x14ac:dyDescent="0.55000000000000004">
      <c r="A136" s="79"/>
    </row>
    <row r="137" spans="1:1" x14ac:dyDescent="0.55000000000000004">
      <c r="A137" s="79"/>
    </row>
    <row r="138" spans="1:1" x14ac:dyDescent="0.55000000000000004">
      <c r="A138" s="79"/>
    </row>
    <row r="139" spans="1:1" x14ac:dyDescent="0.55000000000000004">
      <c r="A139" s="79"/>
    </row>
    <row r="140" spans="1:1" x14ac:dyDescent="0.55000000000000004">
      <c r="A140" s="79"/>
    </row>
    <row r="141" spans="1:1" x14ac:dyDescent="0.55000000000000004">
      <c r="A141" s="79"/>
    </row>
    <row r="142" spans="1:1" x14ac:dyDescent="0.55000000000000004">
      <c r="A142" s="79"/>
    </row>
    <row r="143" spans="1:1" x14ac:dyDescent="0.55000000000000004">
      <c r="A143" s="79"/>
    </row>
    <row r="144" spans="1:1" x14ac:dyDescent="0.55000000000000004">
      <c r="A144" s="79"/>
    </row>
    <row r="145" spans="1:1" x14ac:dyDescent="0.55000000000000004">
      <c r="A145" s="79"/>
    </row>
    <row r="146" spans="1:1" x14ac:dyDescent="0.55000000000000004">
      <c r="A146" s="79"/>
    </row>
    <row r="147" spans="1:1" x14ac:dyDescent="0.55000000000000004">
      <c r="A147" s="79"/>
    </row>
    <row r="148" spans="1:1" x14ac:dyDescent="0.55000000000000004">
      <c r="A148" s="79"/>
    </row>
    <row r="149" spans="1:1" x14ac:dyDescent="0.55000000000000004">
      <c r="A149" s="79"/>
    </row>
    <row r="150" spans="1:1" x14ac:dyDescent="0.55000000000000004">
      <c r="A150" s="79"/>
    </row>
    <row r="151" spans="1:1" x14ac:dyDescent="0.55000000000000004">
      <c r="A151" s="79"/>
    </row>
    <row r="152" spans="1:1" x14ac:dyDescent="0.55000000000000004">
      <c r="A152" s="79"/>
    </row>
    <row r="153" spans="1:1" x14ac:dyDescent="0.55000000000000004">
      <c r="A153" s="79"/>
    </row>
    <row r="154" spans="1:1" x14ac:dyDescent="0.55000000000000004">
      <c r="A154" s="79"/>
    </row>
    <row r="155" spans="1:1" x14ac:dyDescent="0.55000000000000004">
      <c r="A155" s="79"/>
    </row>
    <row r="156" spans="1:1" x14ac:dyDescent="0.55000000000000004">
      <c r="A156" s="79"/>
    </row>
    <row r="157" spans="1:1" x14ac:dyDescent="0.55000000000000004">
      <c r="A157" s="79"/>
    </row>
    <row r="158" spans="1:1" x14ac:dyDescent="0.55000000000000004">
      <c r="A158" s="79"/>
    </row>
    <row r="159" spans="1:1" x14ac:dyDescent="0.55000000000000004">
      <c r="A159" s="79"/>
    </row>
    <row r="160" spans="1:1" x14ac:dyDescent="0.55000000000000004">
      <c r="A160" s="79"/>
    </row>
    <row r="161" spans="1:1" x14ac:dyDescent="0.55000000000000004">
      <c r="A161" s="79"/>
    </row>
    <row r="162" spans="1:1" x14ac:dyDescent="0.55000000000000004">
      <c r="A162" s="79"/>
    </row>
    <row r="163" spans="1:1" x14ac:dyDescent="0.55000000000000004">
      <c r="A163" s="79"/>
    </row>
    <row r="164" spans="1:1" x14ac:dyDescent="0.55000000000000004">
      <c r="A164" s="79"/>
    </row>
    <row r="165" spans="1:1" x14ac:dyDescent="0.55000000000000004">
      <c r="A165" s="79"/>
    </row>
    <row r="166" spans="1:1" x14ac:dyDescent="0.55000000000000004">
      <c r="A166" s="79"/>
    </row>
    <row r="167" spans="1:1" x14ac:dyDescent="0.55000000000000004">
      <c r="A167" s="79"/>
    </row>
    <row r="168" spans="1:1" x14ac:dyDescent="0.55000000000000004">
      <c r="A168" s="79"/>
    </row>
    <row r="169" spans="1:1" x14ac:dyDescent="0.55000000000000004">
      <c r="A169" s="79"/>
    </row>
    <row r="170" spans="1:1" x14ac:dyDescent="0.55000000000000004">
      <c r="A170" s="79"/>
    </row>
    <row r="171" spans="1:1" x14ac:dyDescent="0.55000000000000004">
      <c r="A171" s="79"/>
    </row>
    <row r="172" spans="1:1" x14ac:dyDescent="0.55000000000000004">
      <c r="A172" s="79"/>
    </row>
    <row r="173" spans="1:1" x14ac:dyDescent="0.55000000000000004">
      <c r="A173" s="79"/>
    </row>
    <row r="174" spans="1:1" x14ac:dyDescent="0.55000000000000004">
      <c r="A174" s="79"/>
    </row>
    <row r="175" spans="1:1" x14ac:dyDescent="0.55000000000000004">
      <c r="A175" s="79"/>
    </row>
    <row r="176" spans="1:1" x14ac:dyDescent="0.55000000000000004">
      <c r="A176" s="79"/>
    </row>
    <row r="177" spans="1:1" x14ac:dyDescent="0.55000000000000004">
      <c r="A177" s="79"/>
    </row>
    <row r="178" spans="1:1" x14ac:dyDescent="0.55000000000000004">
      <c r="A178" s="79"/>
    </row>
    <row r="179" spans="1:1" x14ac:dyDescent="0.55000000000000004">
      <c r="A179" s="79"/>
    </row>
    <row r="180" spans="1:1" x14ac:dyDescent="0.55000000000000004">
      <c r="A180" s="79"/>
    </row>
    <row r="181" spans="1:1" x14ac:dyDescent="0.55000000000000004">
      <c r="A181" s="79"/>
    </row>
    <row r="182" spans="1:1" x14ac:dyDescent="0.55000000000000004">
      <c r="A182" s="79"/>
    </row>
    <row r="183" spans="1:1" x14ac:dyDescent="0.55000000000000004">
      <c r="A183" s="79"/>
    </row>
    <row r="184" spans="1:1" x14ac:dyDescent="0.55000000000000004">
      <c r="A184" s="79"/>
    </row>
    <row r="185" spans="1:1" x14ac:dyDescent="0.55000000000000004">
      <c r="A185" s="79"/>
    </row>
    <row r="186" spans="1:1" x14ac:dyDescent="0.55000000000000004">
      <c r="A186" s="79"/>
    </row>
    <row r="187" spans="1:1" x14ac:dyDescent="0.55000000000000004">
      <c r="A187" s="79"/>
    </row>
    <row r="188" spans="1:1" x14ac:dyDescent="0.55000000000000004">
      <c r="A188" s="79"/>
    </row>
    <row r="189" spans="1:1" x14ac:dyDescent="0.55000000000000004">
      <c r="A189" s="79"/>
    </row>
    <row r="190" spans="1:1" x14ac:dyDescent="0.55000000000000004">
      <c r="A190" s="79"/>
    </row>
    <row r="191" spans="1:1" x14ac:dyDescent="0.55000000000000004">
      <c r="A191" s="79"/>
    </row>
    <row r="192" spans="1:1" x14ac:dyDescent="0.55000000000000004">
      <c r="A192" s="79"/>
    </row>
    <row r="193" spans="1:1" x14ac:dyDescent="0.55000000000000004">
      <c r="A193" s="79"/>
    </row>
    <row r="194" spans="1:1" x14ac:dyDescent="0.55000000000000004">
      <c r="A194" s="79"/>
    </row>
    <row r="195" spans="1:1" x14ac:dyDescent="0.55000000000000004">
      <c r="A195" s="79"/>
    </row>
    <row r="196" spans="1:1" x14ac:dyDescent="0.55000000000000004">
      <c r="A196" s="79"/>
    </row>
    <row r="197" spans="1:1" x14ac:dyDescent="0.55000000000000004">
      <c r="A197" s="79"/>
    </row>
    <row r="198" spans="1:1" x14ac:dyDescent="0.55000000000000004">
      <c r="A198" s="79"/>
    </row>
    <row r="199" spans="1:1" x14ac:dyDescent="0.55000000000000004">
      <c r="A199" s="79"/>
    </row>
    <row r="200" spans="1:1" x14ac:dyDescent="0.55000000000000004">
      <c r="A200" s="79"/>
    </row>
    <row r="201" spans="1:1" x14ac:dyDescent="0.55000000000000004">
      <c r="A201" s="79"/>
    </row>
    <row r="202" spans="1:1" x14ac:dyDescent="0.55000000000000004">
      <c r="A202" s="79"/>
    </row>
    <row r="203" spans="1:1" x14ac:dyDescent="0.55000000000000004">
      <c r="A203" s="79"/>
    </row>
    <row r="204" spans="1:1" x14ac:dyDescent="0.55000000000000004">
      <c r="A204" s="79"/>
    </row>
    <row r="205" spans="1:1" x14ac:dyDescent="0.55000000000000004">
      <c r="A205" s="79"/>
    </row>
    <row r="206" spans="1:1" x14ac:dyDescent="0.55000000000000004">
      <c r="A206" s="79"/>
    </row>
    <row r="207" spans="1:1" x14ac:dyDescent="0.55000000000000004">
      <c r="A207" s="79"/>
    </row>
    <row r="208" spans="1:1" x14ac:dyDescent="0.55000000000000004">
      <c r="A208" s="79"/>
    </row>
    <row r="209" spans="1:1" x14ac:dyDescent="0.55000000000000004">
      <c r="A209" s="79"/>
    </row>
    <row r="210" spans="1:1" x14ac:dyDescent="0.55000000000000004">
      <c r="A210" s="79"/>
    </row>
    <row r="211" spans="1:1" x14ac:dyDescent="0.55000000000000004">
      <c r="A211" s="79"/>
    </row>
    <row r="212" spans="1:1" x14ac:dyDescent="0.55000000000000004">
      <c r="A212" s="79"/>
    </row>
    <row r="213" spans="1:1" x14ac:dyDescent="0.55000000000000004">
      <c r="A213" s="79"/>
    </row>
    <row r="214" spans="1:1" x14ac:dyDescent="0.55000000000000004">
      <c r="A214" s="79"/>
    </row>
    <row r="215" spans="1:1" x14ac:dyDescent="0.55000000000000004">
      <c r="A215" s="79"/>
    </row>
    <row r="216" spans="1:1" x14ac:dyDescent="0.55000000000000004">
      <c r="A216" s="79"/>
    </row>
    <row r="217" spans="1:1" x14ac:dyDescent="0.55000000000000004">
      <c r="A217" s="79"/>
    </row>
    <row r="218" spans="1:1" x14ac:dyDescent="0.55000000000000004">
      <c r="A218" s="79"/>
    </row>
    <row r="219" spans="1:1" x14ac:dyDescent="0.55000000000000004">
      <c r="A219" s="79"/>
    </row>
    <row r="220" spans="1:1" x14ac:dyDescent="0.55000000000000004">
      <c r="A220" s="79"/>
    </row>
    <row r="221" spans="1:1" x14ac:dyDescent="0.55000000000000004">
      <c r="A221" s="79"/>
    </row>
    <row r="222" spans="1:1" x14ac:dyDescent="0.55000000000000004">
      <c r="A222" s="79"/>
    </row>
    <row r="223" spans="1:1" x14ac:dyDescent="0.55000000000000004">
      <c r="A223" s="79"/>
    </row>
    <row r="224" spans="1:1" x14ac:dyDescent="0.55000000000000004">
      <c r="A224" s="79"/>
    </row>
    <row r="225" spans="1:1" x14ac:dyDescent="0.55000000000000004">
      <c r="A225" s="79"/>
    </row>
    <row r="226" spans="1:1" x14ac:dyDescent="0.55000000000000004">
      <c r="A226" s="79"/>
    </row>
    <row r="227" spans="1:1" x14ac:dyDescent="0.55000000000000004">
      <c r="A227" s="79"/>
    </row>
    <row r="228" spans="1:1" x14ac:dyDescent="0.55000000000000004">
      <c r="A228" s="79"/>
    </row>
    <row r="229" spans="1:1" x14ac:dyDescent="0.55000000000000004">
      <c r="A229" s="79"/>
    </row>
    <row r="230" spans="1:1" x14ac:dyDescent="0.55000000000000004">
      <c r="A230" s="79"/>
    </row>
    <row r="231" spans="1:1" x14ac:dyDescent="0.55000000000000004">
      <c r="A231" s="79"/>
    </row>
    <row r="232" spans="1:1" x14ac:dyDescent="0.55000000000000004">
      <c r="A232" s="79"/>
    </row>
    <row r="233" spans="1:1" x14ac:dyDescent="0.55000000000000004">
      <c r="A233" s="79"/>
    </row>
    <row r="234" spans="1:1" x14ac:dyDescent="0.55000000000000004">
      <c r="A234" s="79"/>
    </row>
    <row r="235" spans="1:1" x14ac:dyDescent="0.55000000000000004">
      <c r="A235" s="79"/>
    </row>
    <row r="236" spans="1:1" x14ac:dyDescent="0.55000000000000004">
      <c r="A236" s="79"/>
    </row>
    <row r="237" spans="1:1" x14ac:dyDescent="0.55000000000000004">
      <c r="A237" s="79"/>
    </row>
    <row r="238" spans="1:1" x14ac:dyDescent="0.55000000000000004">
      <c r="A238" s="79"/>
    </row>
    <row r="239" spans="1:1" x14ac:dyDescent="0.55000000000000004">
      <c r="A239" s="79"/>
    </row>
    <row r="240" spans="1:1" x14ac:dyDescent="0.55000000000000004">
      <c r="A240" s="79"/>
    </row>
    <row r="241" spans="1:1" x14ac:dyDescent="0.55000000000000004">
      <c r="A241" s="79"/>
    </row>
    <row r="242" spans="1:1" x14ac:dyDescent="0.55000000000000004">
      <c r="A242" s="79"/>
    </row>
    <row r="243" spans="1:1" x14ac:dyDescent="0.55000000000000004">
      <c r="A243" s="79"/>
    </row>
    <row r="244" spans="1:1" x14ac:dyDescent="0.55000000000000004">
      <c r="A244" s="79"/>
    </row>
    <row r="245" spans="1:1" x14ac:dyDescent="0.55000000000000004">
      <c r="A245" s="79"/>
    </row>
    <row r="246" spans="1:1" x14ac:dyDescent="0.55000000000000004">
      <c r="A246" s="79"/>
    </row>
    <row r="247" spans="1:1" x14ac:dyDescent="0.55000000000000004">
      <c r="A247" s="79"/>
    </row>
    <row r="248" spans="1:1" x14ac:dyDescent="0.55000000000000004">
      <c r="A248" s="79"/>
    </row>
    <row r="249" spans="1:1" x14ac:dyDescent="0.55000000000000004">
      <c r="A249" s="79"/>
    </row>
    <row r="250" spans="1:1" x14ac:dyDescent="0.55000000000000004">
      <c r="A250" s="79"/>
    </row>
    <row r="251" spans="1:1" x14ac:dyDescent="0.55000000000000004">
      <c r="A251" s="79"/>
    </row>
    <row r="252" spans="1:1" x14ac:dyDescent="0.55000000000000004">
      <c r="A252" s="79"/>
    </row>
    <row r="253" spans="1:1" x14ac:dyDescent="0.55000000000000004">
      <c r="A253" s="79"/>
    </row>
    <row r="254" spans="1:1" x14ac:dyDescent="0.55000000000000004">
      <c r="A254" s="79"/>
    </row>
    <row r="255" spans="1:1" x14ac:dyDescent="0.55000000000000004">
      <c r="A255" s="79"/>
    </row>
    <row r="256" spans="1:1" x14ac:dyDescent="0.55000000000000004">
      <c r="A256" s="79"/>
    </row>
    <row r="257" spans="1:1" x14ac:dyDescent="0.55000000000000004">
      <c r="A257" s="79"/>
    </row>
    <row r="258" spans="1:1" x14ac:dyDescent="0.55000000000000004">
      <c r="A258" s="79"/>
    </row>
    <row r="259" spans="1:1" x14ac:dyDescent="0.55000000000000004">
      <c r="A259" s="79"/>
    </row>
    <row r="260" spans="1:1" x14ac:dyDescent="0.55000000000000004">
      <c r="A260" s="79"/>
    </row>
    <row r="261" spans="1:1" x14ac:dyDescent="0.55000000000000004">
      <c r="A261" s="79"/>
    </row>
    <row r="262" spans="1:1" x14ac:dyDescent="0.55000000000000004">
      <c r="A262" s="79"/>
    </row>
    <row r="263" spans="1:1" x14ac:dyDescent="0.55000000000000004">
      <c r="A263" s="79"/>
    </row>
    <row r="264" spans="1:1" x14ac:dyDescent="0.55000000000000004">
      <c r="A264" s="79"/>
    </row>
    <row r="265" spans="1:1" x14ac:dyDescent="0.55000000000000004">
      <c r="A265" s="79"/>
    </row>
    <row r="266" spans="1:1" x14ac:dyDescent="0.55000000000000004">
      <c r="A266" s="79"/>
    </row>
    <row r="267" spans="1:1" x14ac:dyDescent="0.55000000000000004">
      <c r="A267" s="79"/>
    </row>
    <row r="268" spans="1:1" x14ac:dyDescent="0.55000000000000004">
      <c r="A268" s="79"/>
    </row>
    <row r="269" spans="1:1" x14ac:dyDescent="0.55000000000000004">
      <c r="A269" s="79"/>
    </row>
    <row r="270" spans="1:1" x14ac:dyDescent="0.55000000000000004">
      <c r="A270" s="79"/>
    </row>
    <row r="271" spans="1:1" x14ac:dyDescent="0.55000000000000004">
      <c r="A271" s="79"/>
    </row>
    <row r="272" spans="1:1" x14ac:dyDescent="0.55000000000000004">
      <c r="A272" s="79"/>
    </row>
    <row r="273" spans="1:1" x14ac:dyDescent="0.55000000000000004">
      <c r="A273" s="79"/>
    </row>
    <row r="274" spans="1:1" x14ac:dyDescent="0.55000000000000004">
      <c r="A274" s="79"/>
    </row>
    <row r="275" spans="1:1" x14ac:dyDescent="0.55000000000000004">
      <c r="A275" s="79"/>
    </row>
    <row r="276" spans="1:1" x14ac:dyDescent="0.55000000000000004">
      <c r="A276" s="79"/>
    </row>
    <row r="277" spans="1:1" x14ac:dyDescent="0.55000000000000004">
      <c r="A277" s="79"/>
    </row>
    <row r="278" spans="1:1" x14ac:dyDescent="0.55000000000000004">
      <c r="A278" s="79"/>
    </row>
    <row r="279" spans="1:1" x14ac:dyDescent="0.55000000000000004">
      <c r="A279" s="79"/>
    </row>
    <row r="280" spans="1:1" x14ac:dyDescent="0.55000000000000004">
      <c r="A280" s="79"/>
    </row>
    <row r="281" spans="1:1" x14ac:dyDescent="0.55000000000000004">
      <c r="A281" s="79"/>
    </row>
    <row r="282" spans="1:1" x14ac:dyDescent="0.55000000000000004">
      <c r="A282" s="79"/>
    </row>
    <row r="283" spans="1:1" x14ac:dyDescent="0.55000000000000004">
      <c r="A283" s="79"/>
    </row>
    <row r="284" spans="1:1" x14ac:dyDescent="0.55000000000000004">
      <c r="A284" s="79"/>
    </row>
    <row r="285" spans="1:1" x14ac:dyDescent="0.55000000000000004">
      <c r="A285" s="79"/>
    </row>
    <row r="286" spans="1:1" x14ac:dyDescent="0.55000000000000004">
      <c r="A286" s="79"/>
    </row>
    <row r="287" spans="1:1" x14ac:dyDescent="0.55000000000000004">
      <c r="A287" s="79"/>
    </row>
    <row r="288" spans="1:1" x14ac:dyDescent="0.55000000000000004">
      <c r="A288" s="79"/>
    </row>
    <row r="289" spans="1:1" x14ac:dyDescent="0.55000000000000004">
      <c r="A289" s="79"/>
    </row>
    <row r="290" spans="1:1" x14ac:dyDescent="0.55000000000000004">
      <c r="A290" s="79"/>
    </row>
    <row r="291" spans="1:1" x14ac:dyDescent="0.55000000000000004">
      <c r="A291" s="79"/>
    </row>
    <row r="292" spans="1:1" x14ac:dyDescent="0.55000000000000004">
      <c r="A292" s="79"/>
    </row>
    <row r="293" spans="1:1" x14ac:dyDescent="0.55000000000000004">
      <c r="A293" s="79"/>
    </row>
    <row r="294" spans="1:1" x14ac:dyDescent="0.55000000000000004">
      <c r="A294" s="79"/>
    </row>
    <row r="295" spans="1:1" x14ac:dyDescent="0.55000000000000004">
      <c r="A295" s="79"/>
    </row>
    <row r="296" spans="1:1" x14ac:dyDescent="0.55000000000000004">
      <c r="A296" s="79"/>
    </row>
    <row r="297" spans="1:1" x14ac:dyDescent="0.55000000000000004">
      <c r="A297" s="79"/>
    </row>
    <row r="298" spans="1:1" x14ac:dyDescent="0.55000000000000004">
      <c r="A298" s="79"/>
    </row>
    <row r="299" spans="1:1" x14ac:dyDescent="0.55000000000000004">
      <c r="A299" s="79"/>
    </row>
    <row r="300" spans="1:1" x14ac:dyDescent="0.55000000000000004">
      <c r="A300" s="79"/>
    </row>
    <row r="301" spans="1:1" x14ac:dyDescent="0.55000000000000004">
      <c r="A301" s="79"/>
    </row>
    <row r="302" spans="1:1" x14ac:dyDescent="0.55000000000000004">
      <c r="A302" s="79"/>
    </row>
    <row r="303" spans="1:1" x14ac:dyDescent="0.55000000000000004">
      <c r="A303" s="79"/>
    </row>
    <row r="304" spans="1:1" x14ac:dyDescent="0.55000000000000004">
      <c r="A304" s="79"/>
    </row>
    <row r="305" spans="1:1" x14ac:dyDescent="0.55000000000000004">
      <c r="A305" s="79"/>
    </row>
    <row r="306" spans="1:1" x14ac:dyDescent="0.55000000000000004">
      <c r="A306" s="79"/>
    </row>
    <row r="307" spans="1:1" x14ac:dyDescent="0.55000000000000004">
      <c r="A307" s="79"/>
    </row>
    <row r="308" spans="1:1" x14ac:dyDescent="0.55000000000000004">
      <c r="A308" s="79"/>
    </row>
    <row r="309" spans="1:1" x14ac:dyDescent="0.55000000000000004">
      <c r="A309" s="79"/>
    </row>
    <row r="310" spans="1:1" x14ac:dyDescent="0.55000000000000004">
      <c r="A310" s="79"/>
    </row>
    <row r="311" spans="1:1" x14ac:dyDescent="0.55000000000000004">
      <c r="A311" s="79"/>
    </row>
    <row r="312" spans="1:1" x14ac:dyDescent="0.55000000000000004">
      <c r="A312" s="79"/>
    </row>
    <row r="313" spans="1:1" x14ac:dyDescent="0.55000000000000004">
      <c r="A313" s="79"/>
    </row>
    <row r="314" spans="1:1" x14ac:dyDescent="0.55000000000000004">
      <c r="A314" s="79"/>
    </row>
    <row r="315" spans="1:1" x14ac:dyDescent="0.55000000000000004">
      <c r="A315" s="79"/>
    </row>
    <row r="316" spans="1:1" x14ac:dyDescent="0.55000000000000004">
      <c r="A316" s="79"/>
    </row>
    <row r="317" spans="1:1" x14ac:dyDescent="0.55000000000000004">
      <c r="A317" s="79"/>
    </row>
    <row r="318" spans="1:1" x14ac:dyDescent="0.55000000000000004">
      <c r="A318" s="79"/>
    </row>
    <row r="319" spans="1:1" x14ac:dyDescent="0.55000000000000004">
      <c r="A319" s="79"/>
    </row>
    <row r="320" spans="1:1" x14ac:dyDescent="0.55000000000000004">
      <c r="A320" s="79"/>
    </row>
    <row r="321" spans="1:1" x14ac:dyDescent="0.55000000000000004">
      <c r="A321" s="79"/>
    </row>
    <row r="322" spans="1:1" x14ac:dyDescent="0.55000000000000004">
      <c r="A322" s="79"/>
    </row>
    <row r="323" spans="1:1" x14ac:dyDescent="0.55000000000000004">
      <c r="A323" s="79"/>
    </row>
    <row r="324" spans="1:1" x14ac:dyDescent="0.55000000000000004">
      <c r="A324" s="79"/>
    </row>
    <row r="325" spans="1:1" x14ac:dyDescent="0.55000000000000004">
      <c r="A325" s="79"/>
    </row>
    <row r="326" spans="1:1" x14ac:dyDescent="0.55000000000000004">
      <c r="A326" s="79"/>
    </row>
    <row r="327" spans="1:1" x14ac:dyDescent="0.55000000000000004">
      <c r="A327" s="79"/>
    </row>
    <row r="328" spans="1:1" x14ac:dyDescent="0.55000000000000004">
      <c r="A328" s="79"/>
    </row>
    <row r="329" spans="1:1" x14ac:dyDescent="0.55000000000000004">
      <c r="A329" s="79"/>
    </row>
    <row r="330" spans="1:1" x14ac:dyDescent="0.55000000000000004">
      <c r="A330" s="79"/>
    </row>
    <row r="331" spans="1:1" x14ac:dyDescent="0.55000000000000004">
      <c r="A331" s="79"/>
    </row>
    <row r="332" spans="1:1" x14ac:dyDescent="0.55000000000000004">
      <c r="A332" s="79"/>
    </row>
    <row r="333" spans="1:1" x14ac:dyDescent="0.55000000000000004">
      <c r="A333" s="79"/>
    </row>
    <row r="334" spans="1:1" x14ac:dyDescent="0.55000000000000004">
      <c r="A334" s="79"/>
    </row>
    <row r="335" spans="1:1" x14ac:dyDescent="0.55000000000000004">
      <c r="A335" s="79"/>
    </row>
    <row r="336" spans="1:1" x14ac:dyDescent="0.55000000000000004">
      <c r="A336" s="79"/>
    </row>
    <row r="337" spans="1:1" x14ac:dyDescent="0.55000000000000004">
      <c r="A337" s="79"/>
    </row>
    <row r="338" spans="1:1" x14ac:dyDescent="0.55000000000000004">
      <c r="A338" s="79"/>
    </row>
    <row r="339" spans="1:1" x14ac:dyDescent="0.55000000000000004">
      <c r="A339" s="79"/>
    </row>
    <row r="340" spans="1:1" x14ac:dyDescent="0.55000000000000004">
      <c r="A340" s="79"/>
    </row>
    <row r="341" spans="1:1" x14ac:dyDescent="0.55000000000000004">
      <c r="A341" s="79"/>
    </row>
    <row r="342" spans="1:1" x14ac:dyDescent="0.55000000000000004">
      <c r="A342" s="79"/>
    </row>
    <row r="343" spans="1:1" x14ac:dyDescent="0.55000000000000004">
      <c r="A343" s="79"/>
    </row>
    <row r="344" spans="1:1" x14ac:dyDescent="0.55000000000000004">
      <c r="A344" s="79"/>
    </row>
    <row r="345" spans="1:1" x14ac:dyDescent="0.55000000000000004">
      <c r="A345" s="79"/>
    </row>
    <row r="346" spans="1:1" x14ac:dyDescent="0.55000000000000004">
      <c r="A346" s="79"/>
    </row>
    <row r="347" spans="1:1" x14ac:dyDescent="0.55000000000000004">
      <c r="A347" s="79"/>
    </row>
    <row r="348" spans="1:1" x14ac:dyDescent="0.55000000000000004">
      <c r="A348" s="79"/>
    </row>
    <row r="349" spans="1:1" x14ac:dyDescent="0.55000000000000004">
      <c r="A349" s="79"/>
    </row>
    <row r="350" spans="1:1" x14ac:dyDescent="0.55000000000000004">
      <c r="A350" s="79"/>
    </row>
    <row r="351" spans="1:1" x14ac:dyDescent="0.55000000000000004">
      <c r="A351" s="79"/>
    </row>
    <row r="352" spans="1:1" x14ac:dyDescent="0.55000000000000004">
      <c r="A352" s="79"/>
    </row>
    <row r="353" spans="1:1" x14ac:dyDescent="0.55000000000000004">
      <c r="A353" s="79"/>
    </row>
    <row r="354" spans="1:1" x14ac:dyDescent="0.55000000000000004">
      <c r="A354" s="79"/>
    </row>
    <row r="355" spans="1:1" x14ac:dyDescent="0.55000000000000004">
      <c r="A355" s="79"/>
    </row>
    <row r="356" spans="1:1" x14ac:dyDescent="0.55000000000000004">
      <c r="A356" s="79"/>
    </row>
    <row r="357" spans="1:1" x14ac:dyDescent="0.55000000000000004">
      <c r="A357" s="79"/>
    </row>
    <row r="358" spans="1:1" x14ac:dyDescent="0.55000000000000004">
      <c r="A358" s="79"/>
    </row>
    <row r="359" spans="1:1" x14ac:dyDescent="0.55000000000000004">
      <c r="A359" s="79"/>
    </row>
    <row r="360" spans="1:1" x14ac:dyDescent="0.55000000000000004">
      <c r="A360" s="79"/>
    </row>
    <row r="361" spans="1:1" x14ac:dyDescent="0.55000000000000004">
      <c r="A361" s="79"/>
    </row>
    <row r="362" spans="1:1" x14ac:dyDescent="0.55000000000000004">
      <c r="A362" s="79"/>
    </row>
    <row r="363" spans="1:1" x14ac:dyDescent="0.55000000000000004">
      <c r="A363" s="79"/>
    </row>
    <row r="364" spans="1:1" x14ac:dyDescent="0.55000000000000004">
      <c r="A364" s="79"/>
    </row>
    <row r="365" spans="1:1" x14ac:dyDescent="0.55000000000000004">
      <c r="A365" s="79"/>
    </row>
    <row r="366" spans="1:1" x14ac:dyDescent="0.55000000000000004">
      <c r="A366" s="79"/>
    </row>
    <row r="367" spans="1:1" x14ac:dyDescent="0.55000000000000004">
      <c r="A367" s="79"/>
    </row>
    <row r="368" spans="1:1" x14ac:dyDescent="0.55000000000000004">
      <c r="A368" s="79"/>
    </row>
    <row r="369" spans="1:1" x14ac:dyDescent="0.55000000000000004">
      <c r="A369" s="79"/>
    </row>
    <row r="370" spans="1:1" x14ac:dyDescent="0.55000000000000004">
      <c r="A370" s="79"/>
    </row>
    <row r="371" spans="1:1" x14ac:dyDescent="0.55000000000000004">
      <c r="A371" s="79"/>
    </row>
    <row r="372" spans="1:1" x14ac:dyDescent="0.55000000000000004">
      <c r="A372" s="79"/>
    </row>
    <row r="373" spans="1:1" x14ac:dyDescent="0.55000000000000004">
      <c r="A373" s="79"/>
    </row>
    <row r="374" spans="1:1" x14ac:dyDescent="0.55000000000000004">
      <c r="A374" s="79"/>
    </row>
    <row r="375" spans="1:1" x14ac:dyDescent="0.55000000000000004">
      <c r="A375" s="79"/>
    </row>
    <row r="376" spans="1:1" x14ac:dyDescent="0.55000000000000004">
      <c r="A376" s="79"/>
    </row>
    <row r="377" spans="1:1" x14ac:dyDescent="0.55000000000000004">
      <c r="A377" s="79"/>
    </row>
    <row r="378" spans="1:1" x14ac:dyDescent="0.55000000000000004">
      <c r="A378" s="79"/>
    </row>
    <row r="379" spans="1:1" x14ac:dyDescent="0.55000000000000004">
      <c r="A379" s="79"/>
    </row>
    <row r="380" spans="1:1" x14ac:dyDescent="0.55000000000000004">
      <c r="A380" s="79"/>
    </row>
    <row r="381" spans="1:1" x14ac:dyDescent="0.55000000000000004">
      <c r="A381" s="79"/>
    </row>
    <row r="382" spans="1:1" x14ac:dyDescent="0.55000000000000004">
      <c r="A382" s="79"/>
    </row>
    <row r="383" spans="1:1" x14ac:dyDescent="0.55000000000000004">
      <c r="A383" s="79"/>
    </row>
    <row r="384" spans="1:1" x14ac:dyDescent="0.55000000000000004">
      <c r="A384" s="79"/>
    </row>
    <row r="385" spans="1:1" x14ac:dyDescent="0.55000000000000004">
      <c r="A385" s="79"/>
    </row>
    <row r="386" spans="1:1" x14ac:dyDescent="0.55000000000000004">
      <c r="A386" s="79"/>
    </row>
    <row r="387" spans="1:1" x14ac:dyDescent="0.55000000000000004">
      <c r="A387" s="79"/>
    </row>
    <row r="388" spans="1:1" x14ac:dyDescent="0.55000000000000004">
      <c r="A388" s="79"/>
    </row>
    <row r="389" spans="1:1" x14ac:dyDescent="0.55000000000000004">
      <c r="A389" s="79"/>
    </row>
    <row r="390" spans="1:1" x14ac:dyDescent="0.55000000000000004">
      <c r="A390" s="79"/>
    </row>
    <row r="391" spans="1:1" x14ac:dyDescent="0.55000000000000004">
      <c r="A391" s="79"/>
    </row>
    <row r="392" spans="1:1" x14ac:dyDescent="0.55000000000000004">
      <c r="A392" s="79"/>
    </row>
    <row r="393" spans="1:1" x14ac:dyDescent="0.55000000000000004">
      <c r="A393" s="79"/>
    </row>
    <row r="394" spans="1:1" x14ac:dyDescent="0.55000000000000004">
      <c r="A394" s="79"/>
    </row>
    <row r="395" spans="1:1" x14ac:dyDescent="0.55000000000000004">
      <c r="A395" s="79"/>
    </row>
    <row r="396" spans="1:1" x14ac:dyDescent="0.55000000000000004">
      <c r="A396" s="79"/>
    </row>
    <row r="397" spans="1:1" x14ac:dyDescent="0.55000000000000004">
      <c r="A397" s="79"/>
    </row>
    <row r="398" spans="1:1" x14ac:dyDescent="0.55000000000000004">
      <c r="A398" s="79"/>
    </row>
    <row r="399" spans="1:1" x14ac:dyDescent="0.55000000000000004">
      <c r="A399" s="79"/>
    </row>
    <row r="400" spans="1:1" x14ac:dyDescent="0.55000000000000004">
      <c r="A400" s="79"/>
    </row>
    <row r="401" spans="1:1" x14ac:dyDescent="0.55000000000000004">
      <c r="A401" s="79"/>
    </row>
    <row r="402" spans="1:1" x14ac:dyDescent="0.55000000000000004">
      <c r="A402" s="79"/>
    </row>
    <row r="403" spans="1:1" x14ac:dyDescent="0.55000000000000004">
      <c r="A403" s="79"/>
    </row>
    <row r="404" spans="1:1" x14ac:dyDescent="0.55000000000000004">
      <c r="A404" s="79"/>
    </row>
    <row r="405" spans="1:1" x14ac:dyDescent="0.55000000000000004">
      <c r="A405" s="79"/>
    </row>
    <row r="406" spans="1:1" x14ac:dyDescent="0.55000000000000004">
      <c r="A406" s="79"/>
    </row>
    <row r="407" spans="1:1" x14ac:dyDescent="0.55000000000000004">
      <c r="A407" s="79"/>
    </row>
    <row r="408" spans="1:1" x14ac:dyDescent="0.55000000000000004">
      <c r="A408" s="79"/>
    </row>
    <row r="409" spans="1:1" x14ac:dyDescent="0.55000000000000004">
      <c r="A409" s="79"/>
    </row>
    <row r="410" spans="1:1" x14ac:dyDescent="0.55000000000000004">
      <c r="A410" s="79"/>
    </row>
    <row r="411" spans="1:1" x14ac:dyDescent="0.55000000000000004">
      <c r="A411" s="79"/>
    </row>
    <row r="412" spans="1:1" x14ac:dyDescent="0.55000000000000004">
      <c r="A412" s="79"/>
    </row>
    <row r="413" spans="1:1" x14ac:dyDescent="0.55000000000000004">
      <c r="A413" s="79"/>
    </row>
    <row r="414" spans="1:1" x14ac:dyDescent="0.55000000000000004">
      <c r="A414" s="79"/>
    </row>
    <row r="415" spans="1:1" x14ac:dyDescent="0.55000000000000004">
      <c r="A415" s="79"/>
    </row>
    <row r="416" spans="1:1" x14ac:dyDescent="0.55000000000000004">
      <c r="A416" s="79"/>
    </row>
    <row r="417" spans="1:1" x14ac:dyDescent="0.55000000000000004">
      <c r="A417" s="79"/>
    </row>
    <row r="418" spans="1:1" x14ac:dyDescent="0.55000000000000004">
      <c r="A418" s="79"/>
    </row>
    <row r="419" spans="1:1" x14ac:dyDescent="0.55000000000000004">
      <c r="A419" s="79"/>
    </row>
    <row r="420" spans="1:1" x14ac:dyDescent="0.55000000000000004">
      <c r="A420" s="79"/>
    </row>
    <row r="421" spans="1:1" x14ac:dyDescent="0.55000000000000004">
      <c r="A421" s="79"/>
    </row>
    <row r="422" spans="1:1" x14ac:dyDescent="0.55000000000000004">
      <c r="A422" s="79"/>
    </row>
    <row r="423" spans="1:1" x14ac:dyDescent="0.55000000000000004">
      <c r="A423" s="79"/>
    </row>
    <row r="424" spans="1:1" x14ac:dyDescent="0.55000000000000004">
      <c r="A424" s="79"/>
    </row>
    <row r="425" spans="1:1" x14ac:dyDescent="0.55000000000000004">
      <c r="A425" s="79"/>
    </row>
    <row r="426" spans="1:1" x14ac:dyDescent="0.55000000000000004">
      <c r="A426" s="79"/>
    </row>
    <row r="427" spans="1:1" x14ac:dyDescent="0.55000000000000004">
      <c r="A427" s="79"/>
    </row>
    <row r="428" spans="1:1" x14ac:dyDescent="0.55000000000000004">
      <c r="A428" s="79"/>
    </row>
    <row r="429" spans="1:1" x14ac:dyDescent="0.55000000000000004">
      <c r="A429" s="79"/>
    </row>
    <row r="430" spans="1:1" x14ac:dyDescent="0.55000000000000004">
      <c r="A430" s="79"/>
    </row>
    <row r="431" spans="1:1" x14ac:dyDescent="0.55000000000000004">
      <c r="A431" s="79"/>
    </row>
    <row r="432" spans="1:1" x14ac:dyDescent="0.55000000000000004">
      <c r="A432" s="79"/>
    </row>
    <row r="433" spans="1:1" x14ac:dyDescent="0.55000000000000004">
      <c r="A433" s="79"/>
    </row>
    <row r="434" spans="1:1" x14ac:dyDescent="0.55000000000000004">
      <c r="A434" s="79"/>
    </row>
    <row r="435" spans="1:1" x14ac:dyDescent="0.55000000000000004">
      <c r="A435" s="79"/>
    </row>
    <row r="436" spans="1:1" x14ac:dyDescent="0.55000000000000004">
      <c r="A436" s="79"/>
    </row>
    <row r="437" spans="1:1" x14ac:dyDescent="0.55000000000000004">
      <c r="A437" s="79"/>
    </row>
    <row r="438" spans="1:1" x14ac:dyDescent="0.55000000000000004">
      <c r="A438" s="79"/>
    </row>
    <row r="439" spans="1:1" x14ac:dyDescent="0.55000000000000004">
      <c r="A439" s="79"/>
    </row>
    <row r="440" spans="1:1" x14ac:dyDescent="0.55000000000000004">
      <c r="A440" s="79"/>
    </row>
    <row r="441" spans="1:1" x14ac:dyDescent="0.55000000000000004">
      <c r="A441" s="79"/>
    </row>
    <row r="442" spans="1:1" x14ac:dyDescent="0.55000000000000004">
      <c r="A442" s="79"/>
    </row>
    <row r="443" spans="1:1" x14ac:dyDescent="0.55000000000000004">
      <c r="A443" s="79"/>
    </row>
    <row r="444" spans="1:1" x14ac:dyDescent="0.55000000000000004">
      <c r="A444" s="79"/>
    </row>
    <row r="445" spans="1:1" x14ac:dyDescent="0.55000000000000004">
      <c r="A445" s="79"/>
    </row>
    <row r="446" spans="1:1" x14ac:dyDescent="0.55000000000000004">
      <c r="A446" s="79"/>
    </row>
    <row r="447" spans="1:1" x14ac:dyDescent="0.55000000000000004">
      <c r="A447" s="79"/>
    </row>
    <row r="448" spans="1:1" x14ac:dyDescent="0.55000000000000004">
      <c r="A448" s="79"/>
    </row>
    <row r="449" spans="1:1" x14ac:dyDescent="0.55000000000000004">
      <c r="A449" s="79"/>
    </row>
    <row r="450" spans="1:1" x14ac:dyDescent="0.55000000000000004">
      <c r="A450" s="79"/>
    </row>
    <row r="451" spans="1:1" x14ac:dyDescent="0.55000000000000004">
      <c r="A451" s="79"/>
    </row>
    <row r="452" spans="1:1" x14ac:dyDescent="0.55000000000000004">
      <c r="A452" s="79"/>
    </row>
    <row r="453" spans="1:1" x14ac:dyDescent="0.55000000000000004">
      <c r="A453" s="79"/>
    </row>
    <row r="454" spans="1:1" x14ac:dyDescent="0.55000000000000004">
      <c r="A454" s="79"/>
    </row>
    <row r="455" spans="1:1" x14ac:dyDescent="0.55000000000000004">
      <c r="A455" s="79"/>
    </row>
    <row r="456" spans="1:1" x14ac:dyDescent="0.55000000000000004">
      <c r="A456" s="79"/>
    </row>
    <row r="457" spans="1:1" x14ac:dyDescent="0.55000000000000004">
      <c r="A457" s="79"/>
    </row>
    <row r="458" spans="1:1" x14ac:dyDescent="0.55000000000000004">
      <c r="A458" s="79"/>
    </row>
    <row r="459" spans="1:1" x14ac:dyDescent="0.55000000000000004">
      <c r="A459" s="79"/>
    </row>
    <row r="460" spans="1:1" x14ac:dyDescent="0.55000000000000004">
      <c r="A460" s="79"/>
    </row>
    <row r="461" spans="1:1" x14ac:dyDescent="0.55000000000000004">
      <c r="A461" s="79"/>
    </row>
    <row r="462" spans="1:1" x14ac:dyDescent="0.55000000000000004">
      <c r="A462" s="79"/>
    </row>
    <row r="463" spans="1:1" x14ac:dyDescent="0.55000000000000004">
      <c r="A463" s="79"/>
    </row>
    <row r="464" spans="1:1" x14ac:dyDescent="0.55000000000000004">
      <c r="A464" s="79"/>
    </row>
    <row r="465" spans="1:1" x14ac:dyDescent="0.55000000000000004">
      <c r="A465" s="79"/>
    </row>
    <row r="466" spans="1:1" x14ac:dyDescent="0.55000000000000004">
      <c r="A466" s="79"/>
    </row>
    <row r="467" spans="1:1" x14ac:dyDescent="0.55000000000000004">
      <c r="A467" s="79"/>
    </row>
    <row r="468" spans="1:1" x14ac:dyDescent="0.55000000000000004">
      <c r="A468" s="79"/>
    </row>
    <row r="469" spans="1:1" x14ac:dyDescent="0.55000000000000004">
      <c r="A469" s="79"/>
    </row>
    <row r="470" spans="1:1" x14ac:dyDescent="0.55000000000000004">
      <c r="A470" s="79"/>
    </row>
    <row r="471" spans="1:1" x14ac:dyDescent="0.55000000000000004">
      <c r="A471" s="79"/>
    </row>
    <row r="472" spans="1:1" x14ac:dyDescent="0.55000000000000004">
      <c r="A472" s="79"/>
    </row>
    <row r="473" spans="1:1" x14ac:dyDescent="0.55000000000000004">
      <c r="A473" s="79"/>
    </row>
    <row r="474" spans="1:1" x14ac:dyDescent="0.55000000000000004">
      <c r="A474" s="79"/>
    </row>
    <row r="475" spans="1:1" x14ac:dyDescent="0.55000000000000004">
      <c r="A475" s="79"/>
    </row>
    <row r="476" spans="1:1" x14ac:dyDescent="0.55000000000000004">
      <c r="A476" s="79"/>
    </row>
    <row r="477" spans="1:1" x14ac:dyDescent="0.55000000000000004">
      <c r="A477" s="79"/>
    </row>
    <row r="478" spans="1:1" x14ac:dyDescent="0.55000000000000004">
      <c r="A478" s="79"/>
    </row>
    <row r="479" spans="1:1" x14ac:dyDescent="0.55000000000000004">
      <c r="A479" s="79"/>
    </row>
    <row r="480" spans="1:1" x14ac:dyDescent="0.55000000000000004">
      <c r="A480" s="79"/>
    </row>
    <row r="481" spans="1:1" x14ac:dyDescent="0.55000000000000004">
      <c r="A481" s="79"/>
    </row>
    <row r="482" spans="1:1" x14ac:dyDescent="0.55000000000000004">
      <c r="A482" s="79"/>
    </row>
    <row r="483" spans="1:1" x14ac:dyDescent="0.55000000000000004">
      <c r="A483" s="79"/>
    </row>
    <row r="484" spans="1:1" x14ac:dyDescent="0.55000000000000004">
      <c r="A484" s="79"/>
    </row>
    <row r="485" spans="1:1" x14ac:dyDescent="0.55000000000000004">
      <c r="A485" s="79"/>
    </row>
    <row r="486" spans="1:1" x14ac:dyDescent="0.55000000000000004">
      <c r="A486" s="79"/>
    </row>
    <row r="487" spans="1:1" x14ac:dyDescent="0.55000000000000004">
      <c r="A487" s="79"/>
    </row>
    <row r="488" spans="1:1" x14ac:dyDescent="0.55000000000000004">
      <c r="A488" s="79"/>
    </row>
    <row r="489" spans="1:1" x14ac:dyDescent="0.55000000000000004">
      <c r="A489" s="79"/>
    </row>
    <row r="490" spans="1:1" x14ac:dyDescent="0.55000000000000004">
      <c r="A490" s="79"/>
    </row>
    <row r="491" spans="1:1" x14ac:dyDescent="0.55000000000000004">
      <c r="A491" s="79"/>
    </row>
    <row r="492" spans="1:1" x14ac:dyDescent="0.55000000000000004">
      <c r="A492" s="79"/>
    </row>
    <row r="493" spans="1:1" x14ac:dyDescent="0.55000000000000004">
      <c r="A493" s="79"/>
    </row>
    <row r="494" spans="1:1" x14ac:dyDescent="0.55000000000000004">
      <c r="A494" s="79"/>
    </row>
    <row r="495" spans="1:1" x14ac:dyDescent="0.55000000000000004">
      <c r="A495" s="79"/>
    </row>
    <row r="496" spans="1:1" x14ac:dyDescent="0.55000000000000004">
      <c r="A496" s="79"/>
    </row>
    <row r="497" spans="1:1" x14ac:dyDescent="0.55000000000000004">
      <c r="A497" s="79"/>
    </row>
    <row r="498" spans="1:1" x14ac:dyDescent="0.55000000000000004">
      <c r="A498" s="79"/>
    </row>
    <row r="499" spans="1:1" x14ac:dyDescent="0.55000000000000004">
      <c r="A499" s="79"/>
    </row>
    <row r="500" spans="1:1" x14ac:dyDescent="0.55000000000000004">
      <c r="A500" s="79"/>
    </row>
    <row r="501" spans="1:1" x14ac:dyDescent="0.55000000000000004">
      <c r="A501" s="79"/>
    </row>
    <row r="502" spans="1:1" x14ac:dyDescent="0.55000000000000004">
      <c r="A502" s="79"/>
    </row>
    <row r="503" spans="1:1" x14ac:dyDescent="0.55000000000000004">
      <c r="A503" s="79"/>
    </row>
    <row r="504" spans="1:1" x14ac:dyDescent="0.55000000000000004">
      <c r="A504" s="79"/>
    </row>
    <row r="505" spans="1:1" x14ac:dyDescent="0.55000000000000004">
      <c r="A505" s="79"/>
    </row>
    <row r="506" spans="1:1" x14ac:dyDescent="0.55000000000000004">
      <c r="A506" s="79"/>
    </row>
    <row r="507" spans="1:1" x14ac:dyDescent="0.55000000000000004">
      <c r="A507" s="79"/>
    </row>
    <row r="508" spans="1:1" x14ac:dyDescent="0.55000000000000004">
      <c r="A508" s="79"/>
    </row>
    <row r="509" spans="1:1" x14ac:dyDescent="0.55000000000000004">
      <c r="A509" s="79"/>
    </row>
    <row r="510" spans="1:1" x14ac:dyDescent="0.55000000000000004">
      <c r="A510" s="79"/>
    </row>
    <row r="511" spans="1:1" x14ac:dyDescent="0.55000000000000004">
      <c r="A511" s="79"/>
    </row>
    <row r="512" spans="1:1" x14ac:dyDescent="0.55000000000000004">
      <c r="A512" s="79"/>
    </row>
    <row r="513" spans="1:1" x14ac:dyDescent="0.55000000000000004">
      <c r="A513" s="79"/>
    </row>
    <row r="514" spans="1:1" x14ac:dyDescent="0.55000000000000004">
      <c r="A514" s="79"/>
    </row>
    <row r="515" spans="1:1" x14ac:dyDescent="0.55000000000000004">
      <c r="A515" s="79"/>
    </row>
    <row r="516" spans="1:1" x14ac:dyDescent="0.55000000000000004">
      <c r="A516" s="79"/>
    </row>
    <row r="517" spans="1:1" x14ac:dyDescent="0.55000000000000004">
      <c r="A517" s="79"/>
    </row>
    <row r="518" spans="1:1" x14ac:dyDescent="0.55000000000000004">
      <c r="A518" s="79"/>
    </row>
    <row r="519" spans="1:1" x14ac:dyDescent="0.55000000000000004">
      <c r="A519" s="79"/>
    </row>
    <row r="520" spans="1:1" x14ac:dyDescent="0.55000000000000004">
      <c r="A520" s="79"/>
    </row>
    <row r="521" spans="1:1" x14ac:dyDescent="0.55000000000000004">
      <c r="A521" s="79"/>
    </row>
    <row r="522" spans="1:1" x14ac:dyDescent="0.55000000000000004">
      <c r="A522" s="79"/>
    </row>
    <row r="523" spans="1:1" x14ac:dyDescent="0.55000000000000004">
      <c r="A523" s="79"/>
    </row>
    <row r="524" spans="1:1" x14ac:dyDescent="0.55000000000000004">
      <c r="A524" s="79"/>
    </row>
    <row r="525" spans="1:1" x14ac:dyDescent="0.55000000000000004">
      <c r="A525" s="79"/>
    </row>
    <row r="526" spans="1:1" x14ac:dyDescent="0.55000000000000004">
      <c r="A526" s="79"/>
    </row>
    <row r="527" spans="1:1" x14ac:dyDescent="0.55000000000000004">
      <c r="A527" s="79"/>
    </row>
    <row r="528" spans="1:1" x14ac:dyDescent="0.55000000000000004">
      <c r="A528" s="79"/>
    </row>
    <row r="529" spans="1:1" x14ac:dyDescent="0.55000000000000004">
      <c r="A529" s="79"/>
    </row>
    <row r="530" spans="1:1" x14ac:dyDescent="0.55000000000000004">
      <c r="A530" s="79"/>
    </row>
    <row r="531" spans="1:1" x14ac:dyDescent="0.55000000000000004">
      <c r="A531" s="79"/>
    </row>
    <row r="532" spans="1:1" x14ac:dyDescent="0.55000000000000004">
      <c r="A532" s="79"/>
    </row>
    <row r="533" spans="1:1" x14ac:dyDescent="0.55000000000000004">
      <c r="A533" s="79"/>
    </row>
    <row r="534" spans="1:1" x14ac:dyDescent="0.55000000000000004">
      <c r="A534" s="79"/>
    </row>
    <row r="535" spans="1:1" x14ac:dyDescent="0.55000000000000004">
      <c r="A535" s="79"/>
    </row>
    <row r="536" spans="1:1" x14ac:dyDescent="0.55000000000000004">
      <c r="A536" s="79"/>
    </row>
    <row r="537" spans="1:1" x14ac:dyDescent="0.55000000000000004">
      <c r="A537" s="79"/>
    </row>
    <row r="538" spans="1:1" x14ac:dyDescent="0.55000000000000004">
      <c r="A538" s="79"/>
    </row>
    <row r="539" spans="1:1" x14ac:dyDescent="0.55000000000000004">
      <c r="A539" s="79"/>
    </row>
    <row r="540" spans="1:1" x14ac:dyDescent="0.55000000000000004">
      <c r="A540" s="79"/>
    </row>
    <row r="541" spans="1:1" x14ac:dyDescent="0.55000000000000004">
      <c r="A541" s="79"/>
    </row>
    <row r="542" spans="1:1" x14ac:dyDescent="0.55000000000000004">
      <c r="A542" s="79"/>
    </row>
    <row r="543" spans="1:1" x14ac:dyDescent="0.55000000000000004">
      <c r="A543" s="79"/>
    </row>
    <row r="544" spans="1:1" x14ac:dyDescent="0.55000000000000004">
      <c r="A544" s="79"/>
    </row>
    <row r="545" spans="1:1" x14ac:dyDescent="0.55000000000000004">
      <c r="A545" s="79"/>
    </row>
    <row r="546" spans="1:1" x14ac:dyDescent="0.55000000000000004">
      <c r="A546" s="79"/>
    </row>
    <row r="547" spans="1:1" x14ac:dyDescent="0.55000000000000004">
      <c r="A547" s="79"/>
    </row>
    <row r="548" spans="1:1" x14ac:dyDescent="0.55000000000000004">
      <c r="A548" s="79"/>
    </row>
    <row r="549" spans="1:1" x14ac:dyDescent="0.55000000000000004">
      <c r="A549" s="79"/>
    </row>
    <row r="550" spans="1:1" x14ac:dyDescent="0.55000000000000004">
      <c r="A550" s="79"/>
    </row>
    <row r="551" spans="1:1" x14ac:dyDescent="0.55000000000000004">
      <c r="A551" s="79"/>
    </row>
    <row r="552" spans="1:1" x14ac:dyDescent="0.55000000000000004">
      <c r="A552" s="79"/>
    </row>
    <row r="553" spans="1:1" x14ac:dyDescent="0.55000000000000004">
      <c r="A553" s="79"/>
    </row>
    <row r="554" spans="1:1" x14ac:dyDescent="0.55000000000000004">
      <c r="A554" s="79"/>
    </row>
    <row r="555" spans="1:1" x14ac:dyDescent="0.55000000000000004">
      <c r="A555" s="79"/>
    </row>
    <row r="556" spans="1:1" x14ac:dyDescent="0.55000000000000004">
      <c r="A556" s="79"/>
    </row>
    <row r="557" spans="1:1" x14ac:dyDescent="0.55000000000000004">
      <c r="A557" s="79"/>
    </row>
    <row r="558" spans="1:1" x14ac:dyDescent="0.55000000000000004">
      <c r="A558" s="79"/>
    </row>
    <row r="559" spans="1:1" x14ac:dyDescent="0.55000000000000004">
      <c r="A559" s="79"/>
    </row>
    <row r="560" spans="1:1" x14ac:dyDescent="0.55000000000000004">
      <c r="A560" s="79"/>
    </row>
    <row r="561" spans="1:1" x14ac:dyDescent="0.55000000000000004">
      <c r="A561" s="79"/>
    </row>
    <row r="562" spans="1:1" x14ac:dyDescent="0.55000000000000004">
      <c r="A562" s="79"/>
    </row>
    <row r="563" spans="1:1" x14ac:dyDescent="0.55000000000000004">
      <c r="A563" s="79"/>
    </row>
    <row r="564" spans="1:1" x14ac:dyDescent="0.55000000000000004">
      <c r="A564" s="79"/>
    </row>
    <row r="565" spans="1:1" x14ac:dyDescent="0.55000000000000004">
      <c r="A565" s="79"/>
    </row>
    <row r="566" spans="1:1" x14ac:dyDescent="0.55000000000000004">
      <c r="A566" s="79"/>
    </row>
    <row r="567" spans="1:1" x14ac:dyDescent="0.55000000000000004">
      <c r="A567" s="79"/>
    </row>
    <row r="568" spans="1:1" x14ac:dyDescent="0.55000000000000004">
      <c r="A568" s="79"/>
    </row>
    <row r="569" spans="1:1" x14ac:dyDescent="0.55000000000000004">
      <c r="A569" s="79"/>
    </row>
    <row r="570" spans="1:1" x14ac:dyDescent="0.55000000000000004">
      <c r="A570" s="79"/>
    </row>
    <row r="571" spans="1:1" x14ac:dyDescent="0.55000000000000004">
      <c r="A571" s="79"/>
    </row>
    <row r="572" spans="1:1" x14ac:dyDescent="0.55000000000000004">
      <c r="A572" s="79"/>
    </row>
    <row r="573" spans="1:1" x14ac:dyDescent="0.55000000000000004">
      <c r="A573" s="79"/>
    </row>
    <row r="574" spans="1:1" x14ac:dyDescent="0.55000000000000004">
      <c r="A574" s="79"/>
    </row>
    <row r="575" spans="1:1" x14ac:dyDescent="0.55000000000000004">
      <c r="A575" s="79"/>
    </row>
    <row r="576" spans="1:1" x14ac:dyDescent="0.55000000000000004">
      <c r="A576" s="79"/>
    </row>
    <row r="577" spans="1:1" x14ac:dyDescent="0.55000000000000004">
      <c r="A577" s="79"/>
    </row>
    <row r="578" spans="1:1" x14ac:dyDescent="0.55000000000000004">
      <c r="A578" s="79"/>
    </row>
    <row r="579" spans="1:1" x14ac:dyDescent="0.55000000000000004">
      <c r="A579" s="79"/>
    </row>
    <row r="580" spans="1:1" x14ac:dyDescent="0.55000000000000004">
      <c r="A580" s="79"/>
    </row>
    <row r="581" spans="1:1" x14ac:dyDescent="0.55000000000000004">
      <c r="A581" s="79"/>
    </row>
    <row r="582" spans="1:1" x14ac:dyDescent="0.55000000000000004">
      <c r="A582" s="79"/>
    </row>
    <row r="583" spans="1:1" x14ac:dyDescent="0.55000000000000004">
      <c r="A583" s="79"/>
    </row>
    <row r="584" spans="1:1" x14ac:dyDescent="0.55000000000000004">
      <c r="A584" s="79"/>
    </row>
    <row r="585" spans="1:1" x14ac:dyDescent="0.55000000000000004">
      <c r="A585" s="79"/>
    </row>
    <row r="586" spans="1:1" x14ac:dyDescent="0.55000000000000004">
      <c r="A586" s="79"/>
    </row>
    <row r="587" spans="1:1" x14ac:dyDescent="0.55000000000000004">
      <c r="A587" s="79"/>
    </row>
    <row r="588" spans="1:1" x14ac:dyDescent="0.55000000000000004">
      <c r="A588" s="79"/>
    </row>
    <row r="589" spans="1:1" x14ac:dyDescent="0.55000000000000004">
      <c r="A589" s="79"/>
    </row>
    <row r="590" spans="1:1" x14ac:dyDescent="0.55000000000000004">
      <c r="A590" s="79"/>
    </row>
    <row r="591" spans="1:1" x14ac:dyDescent="0.55000000000000004">
      <c r="A591" s="79"/>
    </row>
    <row r="592" spans="1:1" x14ac:dyDescent="0.55000000000000004">
      <c r="A592" s="79"/>
    </row>
    <row r="593" spans="1:1" x14ac:dyDescent="0.55000000000000004">
      <c r="A593" s="79"/>
    </row>
    <row r="594" spans="1:1" x14ac:dyDescent="0.55000000000000004">
      <c r="A594" s="79"/>
    </row>
    <row r="595" spans="1:1" x14ac:dyDescent="0.55000000000000004">
      <c r="A595" s="79"/>
    </row>
    <row r="596" spans="1:1" x14ac:dyDescent="0.55000000000000004">
      <c r="A596" s="79"/>
    </row>
    <row r="597" spans="1:1" x14ac:dyDescent="0.55000000000000004">
      <c r="A597" s="79"/>
    </row>
    <row r="598" spans="1:1" x14ac:dyDescent="0.55000000000000004">
      <c r="A598" s="79"/>
    </row>
    <row r="599" spans="1:1" x14ac:dyDescent="0.55000000000000004">
      <c r="A599" s="79"/>
    </row>
    <row r="600" spans="1:1" x14ac:dyDescent="0.55000000000000004">
      <c r="A600" s="79"/>
    </row>
    <row r="601" spans="1:1" x14ac:dyDescent="0.55000000000000004">
      <c r="A601" s="79"/>
    </row>
    <row r="602" spans="1:1" x14ac:dyDescent="0.55000000000000004">
      <c r="A602" s="79"/>
    </row>
    <row r="603" spans="1:1" x14ac:dyDescent="0.55000000000000004">
      <c r="A603" s="79"/>
    </row>
    <row r="604" spans="1:1" x14ac:dyDescent="0.55000000000000004">
      <c r="A604" s="79"/>
    </row>
    <row r="605" spans="1:1" x14ac:dyDescent="0.55000000000000004">
      <c r="A605" s="79"/>
    </row>
    <row r="606" spans="1:1" x14ac:dyDescent="0.55000000000000004">
      <c r="A606" s="79"/>
    </row>
    <row r="607" spans="1:1" x14ac:dyDescent="0.55000000000000004">
      <c r="A607" s="79"/>
    </row>
    <row r="608" spans="1:1" x14ac:dyDescent="0.55000000000000004">
      <c r="A608" s="79"/>
    </row>
    <row r="609" spans="1:1" x14ac:dyDescent="0.55000000000000004">
      <c r="A609" s="79"/>
    </row>
    <row r="610" spans="1:1" x14ac:dyDescent="0.55000000000000004">
      <c r="A610" s="79"/>
    </row>
    <row r="611" spans="1:1" x14ac:dyDescent="0.55000000000000004">
      <c r="A611" s="79"/>
    </row>
    <row r="612" spans="1:1" x14ac:dyDescent="0.55000000000000004">
      <c r="A612" s="79"/>
    </row>
    <row r="613" spans="1:1" x14ac:dyDescent="0.55000000000000004">
      <c r="A613" s="79"/>
    </row>
    <row r="614" spans="1:1" x14ac:dyDescent="0.55000000000000004">
      <c r="A614" s="79"/>
    </row>
    <row r="615" spans="1:1" x14ac:dyDescent="0.55000000000000004">
      <c r="A615" s="79"/>
    </row>
    <row r="616" spans="1:1" x14ac:dyDescent="0.55000000000000004">
      <c r="A616" s="79"/>
    </row>
    <row r="617" spans="1:1" x14ac:dyDescent="0.55000000000000004">
      <c r="A617" s="79"/>
    </row>
    <row r="618" spans="1:1" x14ac:dyDescent="0.55000000000000004">
      <c r="A618" s="79"/>
    </row>
    <row r="619" spans="1:1" x14ac:dyDescent="0.55000000000000004">
      <c r="A619" s="79"/>
    </row>
    <row r="620" spans="1:1" x14ac:dyDescent="0.55000000000000004">
      <c r="A620" s="79"/>
    </row>
    <row r="621" spans="1:1" x14ac:dyDescent="0.55000000000000004">
      <c r="A621" s="79"/>
    </row>
    <row r="622" spans="1:1" x14ac:dyDescent="0.55000000000000004">
      <c r="A622" s="79"/>
    </row>
    <row r="623" spans="1:1" x14ac:dyDescent="0.55000000000000004">
      <c r="A623" s="79"/>
    </row>
    <row r="624" spans="1:1" x14ac:dyDescent="0.55000000000000004">
      <c r="A624" s="79"/>
    </row>
    <row r="625" spans="1:1" x14ac:dyDescent="0.55000000000000004">
      <c r="A625" s="79"/>
    </row>
    <row r="626" spans="1:1" x14ac:dyDescent="0.55000000000000004">
      <c r="A626" s="79"/>
    </row>
    <row r="627" spans="1:1" x14ac:dyDescent="0.55000000000000004">
      <c r="A627" s="79"/>
    </row>
    <row r="628" spans="1:1" x14ac:dyDescent="0.55000000000000004">
      <c r="A628" s="79"/>
    </row>
    <row r="629" spans="1:1" x14ac:dyDescent="0.55000000000000004">
      <c r="A629" s="79"/>
    </row>
    <row r="630" spans="1:1" x14ac:dyDescent="0.55000000000000004">
      <c r="A630" s="79"/>
    </row>
    <row r="631" spans="1:1" x14ac:dyDescent="0.55000000000000004">
      <c r="A631" s="79"/>
    </row>
    <row r="632" spans="1:1" x14ac:dyDescent="0.55000000000000004">
      <c r="A632" s="79"/>
    </row>
    <row r="633" spans="1:1" x14ac:dyDescent="0.55000000000000004">
      <c r="A633" s="79"/>
    </row>
    <row r="634" spans="1:1" x14ac:dyDescent="0.55000000000000004">
      <c r="A634" s="79"/>
    </row>
    <row r="635" spans="1:1" x14ac:dyDescent="0.55000000000000004">
      <c r="A635" s="79"/>
    </row>
    <row r="636" spans="1:1" x14ac:dyDescent="0.55000000000000004">
      <c r="A636" s="79"/>
    </row>
    <row r="637" spans="1:1" x14ac:dyDescent="0.55000000000000004">
      <c r="A637" s="79"/>
    </row>
    <row r="638" spans="1:1" x14ac:dyDescent="0.55000000000000004">
      <c r="A638" s="79"/>
    </row>
    <row r="639" spans="1:1" x14ac:dyDescent="0.55000000000000004">
      <c r="A639" s="79"/>
    </row>
    <row r="640" spans="1:1" x14ac:dyDescent="0.55000000000000004">
      <c r="A640" s="79"/>
    </row>
    <row r="641" spans="1:1" x14ac:dyDescent="0.55000000000000004">
      <c r="A641" s="79"/>
    </row>
    <row r="642" spans="1:1" x14ac:dyDescent="0.55000000000000004">
      <c r="A642" s="79"/>
    </row>
    <row r="643" spans="1:1" x14ac:dyDescent="0.55000000000000004">
      <c r="A643" s="79"/>
    </row>
    <row r="644" spans="1:1" x14ac:dyDescent="0.55000000000000004">
      <c r="A644" s="79"/>
    </row>
    <row r="645" spans="1:1" x14ac:dyDescent="0.55000000000000004">
      <c r="A645" s="79"/>
    </row>
    <row r="646" spans="1:1" x14ac:dyDescent="0.55000000000000004">
      <c r="A646" s="79"/>
    </row>
    <row r="647" spans="1:1" x14ac:dyDescent="0.55000000000000004">
      <c r="A647" s="79"/>
    </row>
    <row r="648" spans="1:1" x14ac:dyDescent="0.55000000000000004">
      <c r="A648" s="79"/>
    </row>
    <row r="649" spans="1:1" x14ac:dyDescent="0.55000000000000004">
      <c r="A649" s="79"/>
    </row>
    <row r="650" spans="1:1" x14ac:dyDescent="0.55000000000000004">
      <c r="A650" s="79"/>
    </row>
    <row r="651" spans="1:1" x14ac:dyDescent="0.55000000000000004">
      <c r="A651" s="79"/>
    </row>
    <row r="652" spans="1:1" x14ac:dyDescent="0.55000000000000004">
      <c r="A652" s="79"/>
    </row>
    <row r="653" spans="1:1" x14ac:dyDescent="0.55000000000000004">
      <c r="A653" s="79"/>
    </row>
    <row r="654" spans="1:1" x14ac:dyDescent="0.55000000000000004">
      <c r="A654" s="79"/>
    </row>
    <row r="655" spans="1:1" x14ac:dyDescent="0.55000000000000004">
      <c r="A655" s="79"/>
    </row>
    <row r="656" spans="1:1" x14ac:dyDescent="0.55000000000000004">
      <c r="A656" s="79"/>
    </row>
    <row r="657" spans="1:1" x14ac:dyDescent="0.55000000000000004">
      <c r="A657" s="79"/>
    </row>
    <row r="658" spans="1:1" x14ac:dyDescent="0.55000000000000004">
      <c r="A658" s="79"/>
    </row>
    <row r="659" spans="1:1" x14ac:dyDescent="0.55000000000000004">
      <c r="A659" s="79"/>
    </row>
    <row r="660" spans="1:1" x14ac:dyDescent="0.55000000000000004">
      <c r="A660" s="79"/>
    </row>
    <row r="661" spans="1:1" x14ac:dyDescent="0.55000000000000004">
      <c r="A661" s="79"/>
    </row>
    <row r="662" spans="1:1" x14ac:dyDescent="0.55000000000000004">
      <c r="A662" s="79"/>
    </row>
    <row r="663" spans="1:1" x14ac:dyDescent="0.55000000000000004">
      <c r="A663" s="79"/>
    </row>
    <row r="664" spans="1:1" x14ac:dyDescent="0.55000000000000004">
      <c r="A664" s="79"/>
    </row>
    <row r="665" spans="1:1" x14ac:dyDescent="0.55000000000000004">
      <c r="A665" s="79"/>
    </row>
    <row r="666" spans="1:1" x14ac:dyDescent="0.55000000000000004">
      <c r="A666" s="79"/>
    </row>
    <row r="667" spans="1:1" x14ac:dyDescent="0.55000000000000004">
      <c r="A667" s="79"/>
    </row>
    <row r="668" spans="1:1" x14ac:dyDescent="0.55000000000000004">
      <c r="A668" s="79"/>
    </row>
    <row r="669" spans="1:1" x14ac:dyDescent="0.55000000000000004">
      <c r="A669" s="79"/>
    </row>
    <row r="670" spans="1:1" x14ac:dyDescent="0.55000000000000004">
      <c r="A670" s="79"/>
    </row>
    <row r="671" spans="1:1" x14ac:dyDescent="0.55000000000000004">
      <c r="A671" s="79"/>
    </row>
    <row r="672" spans="1:1" x14ac:dyDescent="0.55000000000000004">
      <c r="A672" s="79"/>
    </row>
    <row r="673" spans="1:1" x14ac:dyDescent="0.55000000000000004">
      <c r="A673" s="79"/>
    </row>
    <row r="674" spans="1:1" x14ac:dyDescent="0.55000000000000004">
      <c r="A674" s="79"/>
    </row>
    <row r="675" spans="1:1" x14ac:dyDescent="0.55000000000000004">
      <c r="A675" s="79"/>
    </row>
    <row r="676" spans="1:1" x14ac:dyDescent="0.55000000000000004">
      <c r="A676" s="79"/>
    </row>
    <row r="677" spans="1:1" x14ac:dyDescent="0.55000000000000004">
      <c r="A677" s="79"/>
    </row>
    <row r="678" spans="1:1" x14ac:dyDescent="0.55000000000000004">
      <c r="A678" s="79"/>
    </row>
    <row r="679" spans="1:1" x14ac:dyDescent="0.55000000000000004">
      <c r="A679" s="79"/>
    </row>
    <row r="680" spans="1:1" x14ac:dyDescent="0.55000000000000004">
      <c r="A680" s="79"/>
    </row>
    <row r="681" spans="1:1" x14ac:dyDescent="0.55000000000000004">
      <c r="A681" s="79"/>
    </row>
    <row r="682" spans="1:1" x14ac:dyDescent="0.55000000000000004">
      <c r="A682" s="79"/>
    </row>
    <row r="683" spans="1:1" x14ac:dyDescent="0.55000000000000004">
      <c r="A683" s="79"/>
    </row>
    <row r="684" spans="1:1" x14ac:dyDescent="0.55000000000000004">
      <c r="A684" s="79"/>
    </row>
    <row r="685" spans="1:1" x14ac:dyDescent="0.55000000000000004">
      <c r="A685" s="79"/>
    </row>
    <row r="686" spans="1:1" x14ac:dyDescent="0.55000000000000004">
      <c r="A686" s="79"/>
    </row>
    <row r="687" spans="1:1" x14ac:dyDescent="0.55000000000000004">
      <c r="A687" s="79"/>
    </row>
    <row r="688" spans="1:1" x14ac:dyDescent="0.55000000000000004">
      <c r="A688" s="79"/>
    </row>
    <row r="689" spans="1:1" x14ac:dyDescent="0.55000000000000004">
      <c r="A689" s="79"/>
    </row>
    <row r="690" spans="1:1" x14ac:dyDescent="0.55000000000000004">
      <c r="A690" s="79"/>
    </row>
    <row r="691" spans="1:1" x14ac:dyDescent="0.55000000000000004">
      <c r="A691" s="79"/>
    </row>
    <row r="692" spans="1:1" x14ac:dyDescent="0.55000000000000004">
      <c r="A692" s="79"/>
    </row>
    <row r="693" spans="1:1" x14ac:dyDescent="0.55000000000000004">
      <c r="A693" s="79"/>
    </row>
    <row r="694" spans="1:1" x14ac:dyDescent="0.55000000000000004">
      <c r="A694" s="79"/>
    </row>
    <row r="695" spans="1:1" x14ac:dyDescent="0.55000000000000004">
      <c r="A695" s="79"/>
    </row>
    <row r="696" spans="1:1" x14ac:dyDescent="0.55000000000000004">
      <c r="A696" s="79"/>
    </row>
    <row r="697" spans="1:1" x14ac:dyDescent="0.55000000000000004">
      <c r="A697" s="79"/>
    </row>
    <row r="698" spans="1:1" x14ac:dyDescent="0.55000000000000004">
      <c r="A698" s="79"/>
    </row>
    <row r="699" spans="1:1" x14ac:dyDescent="0.55000000000000004">
      <c r="A699" s="79"/>
    </row>
    <row r="700" spans="1:1" x14ac:dyDescent="0.55000000000000004">
      <c r="A700" s="79"/>
    </row>
    <row r="701" spans="1:1" x14ac:dyDescent="0.55000000000000004">
      <c r="A701" s="79"/>
    </row>
    <row r="702" spans="1:1" x14ac:dyDescent="0.55000000000000004">
      <c r="A702" s="79"/>
    </row>
    <row r="703" spans="1:1" x14ac:dyDescent="0.55000000000000004">
      <c r="A703" s="79"/>
    </row>
    <row r="704" spans="1:1" x14ac:dyDescent="0.55000000000000004">
      <c r="A704" s="79"/>
    </row>
    <row r="705" spans="1:1" x14ac:dyDescent="0.55000000000000004">
      <c r="A705" s="79"/>
    </row>
    <row r="706" spans="1:1" x14ac:dyDescent="0.55000000000000004">
      <c r="A706" s="79"/>
    </row>
    <row r="707" spans="1:1" x14ac:dyDescent="0.55000000000000004">
      <c r="A707" s="79"/>
    </row>
    <row r="708" spans="1:1" x14ac:dyDescent="0.55000000000000004">
      <c r="A708" s="79"/>
    </row>
    <row r="709" spans="1:1" x14ac:dyDescent="0.55000000000000004">
      <c r="A709" s="79"/>
    </row>
    <row r="710" spans="1:1" x14ac:dyDescent="0.55000000000000004">
      <c r="A710" s="79"/>
    </row>
    <row r="711" spans="1:1" x14ac:dyDescent="0.55000000000000004">
      <c r="A711" s="79"/>
    </row>
    <row r="712" spans="1:1" x14ac:dyDescent="0.55000000000000004">
      <c r="A712" s="79"/>
    </row>
    <row r="713" spans="1:1" x14ac:dyDescent="0.55000000000000004">
      <c r="A713" s="79"/>
    </row>
    <row r="714" spans="1:1" x14ac:dyDescent="0.55000000000000004">
      <c r="A714" s="79"/>
    </row>
    <row r="715" spans="1:1" x14ac:dyDescent="0.55000000000000004">
      <c r="A715" s="79"/>
    </row>
    <row r="716" spans="1:1" x14ac:dyDescent="0.55000000000000004">
      <c r="A716" s="79"/>
    </row>
    <row r="717" spans="1:1" x14ac:dyDescent="0.55000000000000004">
      <c r="A717" s="79"/>
    </row>
    <row r="718" spans="1:1" x14ac:dyDescent="0.55000000000000004">
      <c r="A718" s="79"/>
    </row>
    <row r="719" spans="1:1" x14ac:dyDescent="0.55000000000000004">
      <c r="A719" s="79"/>
    </row>
    <row r="720" spans="1:1" x14ac:dyDescent="0.55000000000000004">
      <c r="A720" s="79"/>
    </row>
    <row r="721" spans="1:1" x14ac:dyDescent="0.55000000000000004">
      <c r="A721" s="79"/>
    </row>
    <row r="722" spans="1:1" x14ac:dyDescent="0.55000000000000004">
      <c r="A722" s="79"/>
    </row>
    <row r="723" spans="1:1" x14ac:dyDescent="0.55000000000000004">
      <c r="A723" s="79"/>
    </row>
    <row r="724" spans="1:1" x14ac:dyDescent="0.55000000000000004">
      <c r="A724" s="79"/>
    </row>
    <row r="725" spans="1:1" x14ac:dyDescent="0.55000000000000004">
      <c r="A725" s="79"/>
    </row>
    <row r="726" spans="1:1" x14ac:dyDescent="0.55000000000000004">
      <c r="A726" s="79"/>
    </row>
    <row r="727" spans="1:1" x14ac:dyDescent="0.55000000000000004">
      <c r="A727" s="79"/>
    </row>
    <row r="728" spans="1:1" x14ac:dyDescent="0.55000000000000004">
      <c r="A728" s="79"/>
    </row>
    <row r="729" spans="1:1" x14ac:dyDescent="0.55000000000000004">
      <c r="A729" s="79"/>
    </row>
    <row r="730" spans="1:1" x14ac:dyDescent="0.55000000000000004">
      <c r="A730" s="79"/>
    </row>
    <row r="731" spans="1:1" x14ac:dyDescent="0.55000000000000004">
      <c r="A731" s="79"/>
    </row>
    <row r="732" spans="1:1" x14ac:dyDescent="0.55000000000000004">
      <c r="A732" s="79"/>
    </row>
    <row r="733" spans="1:1" x14ac:dyDescent="0.55000000000000004">
      <c r="A733" s="79"/>
    </row>
    <row r="734" spans="1:1" x14ac:dyDescent="0.55000000000000004">
      <c r="A734" s="79"/>
    </row>
    <row r="735" spans="1:1" x14ac:dyDescent="0.55000000000000004">
      <c r="A735" s="79"/>
    </row>
    <row r="736" spans="1:1" x14ac:dyDescent="0.55000000000000004">
      <c r="A736" s="79"/>
    </row>
    <row r="737" spans="1:1" x14ac:dyDescent="0.55000000000000004">
      <c r="A737" s="79"/>
    </row>
    <row r="738" spans="1:1" x14ac:dyDescent="0.55000000000000004">
      <c r="A738" s="79"/>
    </row>
    <row r="739" spans="1:1" x14ac:dyDescent="0.55000000000000004">
      <c r="A739" s="79"/>
    </row>
    <row r="740" spans="1:1" x14ac:dyDescent="0.55000000000000004">
      <c r="A740" s="79"/>
    </row>
    <row r="741" spans="1:1" x14ac:dyDescent="0.55000000000000004">
      <c r="A741" s="79"/>
    </row>
    <row r="742" spans="1:1" x14ac:dyDescent="0.55000000000000004">
      <c r="A742" s="79"/>
    </row>
    <row r="743" spans="1:1" x14ac:dyDescent="0.55000000000000004">
      <c r="A743" s="79"/>
    </row>
    <row r="744" spans="1:1" x14ac:dyDescent="0.55000000000000004">
      <c r="A744" s="79"/>
    </row>
    <row r="745" spans="1:1" x14ac:dyDescent="0.55000000000000004">
      <c r="A745" s="79"/>
    </row>
    <row r="746" spans="1:1" x14ac:dyDescent="0.55000000000000004">
      <c r="A746" s="79"/>
    </row>
    <row r="747" spans="1:1" x14ac:dyDescent="0.55000000000000004">
      <c r="A747" s="79"/>
    </row>
    <row r="748" spans="1:1" x14ac:dyDescent="0.55000000000000004">
      <c r="A748" s="79"/>
    </row>
    <row r="749" spans="1:1" x14ac:dyDescent="0.55000000000000004">
      <c r="A749" s="79"/>
    </row>
    <row r="750" spans="1:1" x14ac:dyDescent="0.55000000000000004">
      <c r="A750" s="79"/>
    </row>
    <row r="751" spans="1:1" x14ac:dyDescent="0.55000000000000004">
      <c r="A751" s="79"/>
    </row>
    <row r="752" spans="1:1" x14ac:dyDescent="0.55000000000000004">
      <c r="A752" s="79"/>
    </row>
    <row r="753" spans="1:1" x14ac:dyDescent="0.55000000000000004">
      <c r="A753" s="79"/>
    </row>
    <row r="754" spans="1:1" x14ac:dyDescent="0.55000000000000004">
      <c r="A754" s="79"/>
    </row>
    <row r="755" spans="1:1" x14ac:dyDescent="0.55000000000000004">
      <c r="A755" s="79"/>
    </row>
    <row r="756" spans="1:1" x14ac:dyDescent="0.55000000000000004">
      <c r="A756" s="79"/>
    </row>
    <row r="757" spans="1:1" x14ac:dyDescent="0.55000000000000004">
      <c r="A757" s="79"/>
    </row>
    <row r="758" spans="1:1" x14ac:dyDescent="0.55000000000000004">
      <c r="A758" s="79"/>
    </row>
    <row r="759" spans="1:1" x14ac:dyDescent="0.55000000000000004">
      <c r="A759" s="79"/>
    </row>
    <row r="760" spans="1:1" x14ac:dyDescent="0.55000000000000004">
      <c r="A760" s="79"/>
    </row>
    <row r="761" spans="1:1" x14ac:dyDescent="0.55000000000000004">
      <c r="A761" s="79"/>
    </row>
    <row r="762" spans="1:1" x14ac:dyDescent="0.55000000000000004">
      <c r="A762" s="79"/>
    </row>
    <row r="763" spans="1:1" x14ac:dyDescent="0.55000000000000004">
      <c r="A763" s="79"/>
    </row>
    <row r="764" spans="1:1" x14ac:dyDescent="0.55000000000000004">
      <c r="A764" s="79"/>
    </row>
    <row r="765" spans="1:1" x14ac:dyDescent="0.55000000000000004">
      <c r="A765" s="79"/>
    </row>
    <row r="766" spans="1:1" x14ac:dyDescent="0.55000000000000004">
      <c r="A766" s="79"/>
    </row>
    <row r="767" spans="1:1" x14ac:dyDescent="0.55000000000000004">
      <c r="A767" s="79"/>
    </row>
    <row r="768" spans="1:1" x14ac:dyDescent="0.55000000000000004">
      <c r="A768" s="79"/>
    </row>
    <row r="769" spans="1:1" x14ac:dyDescent="0.55000000000000004">
      <c r="A769" s="79"/>
    </row>
    <row r="770" spans="1:1" x14ac:dyDescent="0.55000000000000004">
      <c r="A770" s="79"/>
    </row>
    <row r="771" spans="1:1" x14ac:dyDescent="0.55000000000000004">
      <c r="A771" s="79"/>
    </row>
    <row r="772" spans="1:1" x14ac:dyDescent="0.55000000000000004">
      <c r="A772" s="79"/>
    </row>
    <row r="773" spans="1:1" x14ac:dyDescent="0.55000000000000004">
      <c r="A773" s="79"/>
    </row>
    <row r="774" spans="1:1" x14ac:dyDescent="0.55000000000000004">
      <c r="A774" s="79"/>
    </row>
    <row r="775" spans="1:1" x14ac:dyDescent="0.55000000000000004">
      <c r="A775" s="79"/>
    </row>
    <row r="776" spans="1:1" x14ac:dyDescent="0.55000000000000004">
      <c r="A776" s="79"/>
    </row>
    <row r="777" spans="1:1" x14ac:dyDescent="0.55000000000000004">
      <c r="A777" s="79"/>
    </row>
    <row r="778" spans="1:1" x14ac:dyDescent="0.55000000000000004">
      <c r="A778" s="79"/>
    </row>
    <row r="779" spans="1:1" x14ac:dyDescent="0.55000000000000004">
      <c r="A779" s="79"/>
    </row>
    <row r="780" spans="1:1" x14ac:dyDescent="0.55000000000000004">
      <c r="A780" s="79"/>
    </row>
    <row r="781" spans="1:1" x14ac:dyDescent="0.55000000000000004">
      <c r="A781" s="79"/>
    </row>
    <row r="782" spans="1:1" x14ac:dyDescent="0.55000000000000004">
      <c r="A782" s="79"/>
    </row>
    <row r="783" spans="1:1" x14ac:dyDescent="0.55000000000000004">
      <c r="A783" s="79"/>
    </row>
    <row r="784" spans="1:1" x14ac:dyDescent="0.55000000000000004">
      <c r="A784" s="79"/>
    </row>
    <row r="785" spans="1:1" x14ac:dyDescent="0.55000000000000004">
      <c r="A785" s="79"/>
    </row>
    <row r="786" spans="1:1" x14ac:dyDescent="0.55000000000000004">
      <c r="A786" s="79"/>
    </row>
    <row r="787" spans="1:1" x14ac:dyDescent="0.55000000000000004">
      <c r="A787" s="79"/>
    </row>
    <row r="788" spans="1:1" x14ac:dyDescent="0.55000000000000004">
      <c r="A788" s="79"/>
    </row>
    <row r="789" spans="1:1" x14ac:dyDescent="0.55000000000000004">
      <c r="A789" s="79"/>
    </row>
    <row r="790" spans="1:1" x14ac:dyDescent="0.55000000000000004">
      <c r="A790" s="79"/>
    </row>
    <row r="791" spans="1:1" x14ac:dyDescent="0.55000000000000004">
      <c r="A791" s="79"/>
    </row>
    <row r="792" spans="1:1" x14ac:dyDescent="0.55000000000000004">
      <c r="A792" s="79"/>
    </row>
    <row r="793" spans="1:1" x14ac:dyDescent="0.55000000000000004">
      <c r="A793" s="79"/>
    </row>
    <row r="794" spans="1:1" x14ac:dyDescent="0.55000000000000004">
      <c r="A794" s="79"/>
    </row>
    <row r="795" spans="1:1" x14ac:dyDescent="0.55000000000000004">
      <c r="A795" s="79"/>
    </row>
    <row r="796" spans="1:1" x14ac:dyDescent="0.55000000000000004">
      <c r="A796" s="79"/>
    </row>
    <row r="797" spans="1:1" x14ac:dyDescent="0.55000000000000004">
      <c r="A797" s="79"/>
    </row>
    <row r="798" spans="1:1" x14ac:dyDescent="0.55000000000000004">
      <c r="A798" s="79"/>
    </row>
    <row r="799" spans="1:1" x14ac:dyDescent="0.55000000000000004">
      <c r="A799" s="79"/>
    </row>
    <row r="800" spans="1:1" x14ac:dyDescent="0.55000000000000004">
      <c r="A800" s="79"/>
    </row>
    <row r="801" spans="1:1" x14ac:dyDescent="0.55000000000000004">
      <c r="A801" s="79"/>
    </row>
    <row r="802" spans="1:1" x14ac:dyDescent="0.55000000000000004">
      <c r="A802" s="79"/>
    </row>
    <row r="803" spans="1:1" x14ac:dyDescent="0.55000000000000004">
      <c r="A803" s="79"/>
    </row>
    <row r="804" spans="1:1" x14ac:dyDescent="0.55000000000000004">
      <c r="A804" s="79"/>
    </row>
    <row r="805" spans="1:1" x14ac:dyDescent="0.55000000000000004">
      <c r="A805" s="79"/>
    </row>
    <row r="806" spans="1:1" x14ac:dyDescent="0.55000000000000004">
      <c r="A806" s="79"/>
    </row>
    <row r="807" spans="1:1" x14ac:dyDescent="0.55000000000000004">
      <c r="A807" s="79"/>
    </row>
    <row r="808" spans="1:1" x14ac:dyDescent="0.55000000000000004">
      <c r="A808" s="79"/>
    </row>
    <row r="809" spans="1:1" x14ac:dyDescent="0.55000000000000004">
      <c r="A809" s="79"/>
    </row>
    <row r="810" spans="1:1" x14ac:dyDescent="0.55000000000000004">
      <c r="A810" s="79"/>
    </row>
    <row r="811" spans="1:1" x14ac:dyDescent="0.55000000000000004">
      <c r="A811" s="79"/>
    </row>
    <row r="812" spans="1:1" x14ac:dyDescent="0.55000000000000004">
      <c r="A812" s="79"/>
    </row>
    <row r="813" spans="1:1" x14ac:dyDescent="0.55000000000000004">
      <c r="A813" s="79"/>
    </row>
    <row r="814" spans="1:1" x14ac:dyDescent="0.55000000000000004">
      <c r="A814" s="79"/>
    </row>
    <row r="815" spans="1:1" x14ac:dyDescent="0.55000000000000004">
      <c r="A815" s="79"/>
    </row>
    <row r="816" spans="1:1" x14ac:dyDescent="0.55000000000000004">
      <c r="A816" s="79"/>
    </row>
    <row r="817" spans="1:1" x14ac:dyDescent="0.55000000000000004">
      <c r="A817" s="79"/>
    </row>
    <row r="818" spans="1:1" x14ac:dyDescent="0.55000000000000004">
      <c r="A818" s="79"/>
    </row>
    <row r="819" spans="1:1" x14ac:dyDescent="0.55000000000000004">
      <c r="A819" s="79"/>
    </row>
    <row r="820" spans="1:1" x14ac:dyDescent="0.55000000000000004">
      <c r="A820" s="79"/>
    </row>
    <row r="821" spans="1:1" x14ac:dyDescent="0.55000000000000004">
      <c r="A821" s="79"/>
    </row>
    <row r="822" spans="1:1" x14ac:dyDescent="0.55000000000000004">
      <c r="A822" s="79"/>
    </row>
    <row r="823" spans="1:1" x14ac:dyDescent="0.55000000000000004">
      <c r="A823" s="79"/>
    </row>
    <row r="824" spans="1:1" x14ac:dyDescent="0.55000000000000004">
      <c r="A824" s="79"/>
    </row>
    <row r="825" spans="1:1" x14ac:dyDescent="0.55000000000000004">
      <c r="A825" s="79"/>
    </row>
    <row r="826" spans="1:1" x14ac:dyDescent="0.55000000000000004">
      <c r="A826" s="79"/>
    </row>
    <row r="827" spans="1:1" x14ac:dyDescent="0.55000000000000004">
      <c r="A827" s="79"/>
    </row>
    <row r="828" spans="1:1" x14ac:dyDescent="0.55000000000000004">
      <c r="A828" s="79"/>
    </row>
    <row r="829" spans="1:1" x14ac:dyDescent="0.55000000000000004">
      <c r="A829" s="79"/>
    </row>
    <row r="830" spans="1:1" x14ac:dyDescent="0.55000000000000004">
      <c r="A830" s="79"/>
    </row>
    <row r="831" spans="1:1" x14ac:dyDescent="0.55000000000000004">
      <c r="A831" s="79"/>
    </row>
    <row r="832" spans="1:1" x14ac:dyDescent="0.55000000000000004">
      <c r="A832" s="79"/>
    </row>
    <row r="833" spans="1:1" x14ac:dyDescent="0.55000000000000004">
      <c r="A833" s="79"/>
    </row>
    <row r="834" spans="1:1" x14ac:dyDescent="0.55000000000000004">
      <c r="A834" s="79"/>
    </row>
    <row r="835" spans="1:1" x14ac:dyDescent="0.55000000000000004">
      <c r="A835" s="79"/>
    </row>
    <row r="836" spans="1:1" x14ac:dyDescent="0.55000000000000004">
      <c r="A836" s="79"/>
    </row>
    <row r="837" spans="1:1" x14ac:dyDescent="0.55000000000000004">
      <c r="A837" s="79"/>
    </row>
    <row r="838" spans="1:1" x14ac:dyDescent="0.55000000000000004">
      <c r="A838" s="79"/>
    </row>
    <row r="839" spans="1:1" x14ac:dyDescent="0.55000000000000004">
      <c r="A839" s="79"/>
    </row>
    <row r="840" spans="1:1" x14ac:dyDescent="0.55000000000000004">
      <c r="A840" s="79"/>
    </row>
    <row r="841" spans="1:1" x14ac:dyDescent="0.55000000000000004">
      <c r="A841" s="79"/>
    </row>
    <row r="842" spans="1:1" x14ac:dyDescent="0.55000000000000004">
      <c r="A842" s="79"/>
    </row>
    <row r="843" spans="1:1" x14ac:dyDescent="0.55000000000000004">
      <c r="A843" s="79"/>
    </row>
    <row r="844" spans="1:1" x14ac:dyDescent="0.55000000000000004">
      <c r="A844" s="79"/>
    </row>
    <row r="845" spans="1:1" x14ac:dyDescent="0.55000000000000004">
      <c r="A845" s="79"/>
    </row>
    <row r="846" spans="1:1" x14ac:dyDescent="0.55000000000000004">
      <c r="A846" s="79"/>
    </row>
    <row r="847" spans="1:1" x14ac:dyDescent="0.55000000000000004">
      <c r="A847" s="79"/>
    </row>
    <row r="848" spans="1:1" x14ac:dyDescent="0.55000000000000004">
      <c r="A848" s="79"/>
    </row>
    <row r="849" spans="1:1" x14ac:dyDescent="0.55000000000000004">
      <c r="A849" s="79"/>
    </row>
    <row r="850" spans="1:1" x14ac:dyDescent="0.55000000000000004">
      <c r="A850" s="79"/>
    </row>
    <row r="851" spans="1:1" x14ac:dyDescent="0.55000000000000004">
      <c r="A851" s="79"/>
    </row>
    <row r="852" spans="1:1" x14ac:dyDescent="0.55000000000000004">
      <c r="A852" s="79"/>
    </row>
    <row r="853" spans="1:1" x14ac:dyDescent="0.55000000000000004">
      <c r="A853" s="79"/>
    </row>
    <row r="854" spans="1:1" x14ac:dyDescent="0.55000000000000004">
      <c r="A854" s="79"/>
    </row>
    <row r="855" spans="1:1" x14ac:dyDescent="0.55000000000000004">
      <c r="A855" s="79"/>
    </row>
    <row r="856" spans="1:1" x14ac:dyDescent="0.55000000000000004">
      <c r="A856" s="79"/>
    </row>
    <row r="857" spans="1:1" x14ac:dyDescent="0.55000000000000004">
      <c r="A857" s="79"/>
    </row>
    <row r="858" spans="1:1" x14ac:dyDescent="0.55000000000000004">
      <c r="A858" s="79"/>
    </row>
    <row r="859" spans="1:1" x14ac:dyDescent="0.55000000000000004">
      <c r="A859" s="79"/>
    </row>
    <row r="860" spans="1:1" x14ac:dyDescent="0.55000000000000004">
      <c r="A860" s="79"/>
    </row>
    <row r="861" spans="1:1" x14ac:dyDescent="0.55000000000000004">
      <c r="A861" s="79"/>
    </row>
    <row r="862" spans="1:1" x14ac:dyDescent="0.55000000000000004">
      <c r="A862" s="79"/>
    </row>
    <row r="863" spans="1:1" x14ac:dyDescent="0.55000000000000004">
      <c r="A863" s="79"/>
    </row>
    <row r="864" spans="1:1" x14ac:dyDescent="0.55000000000000004">
      <c r="A864" s="79"/>
    </row>
    <row r="865" spans="1:1" x14ac:dyDescent="0.55000000000000004">
      <c r="A865" s="79"/>
    </row>
    <row r="866" spans="1:1" x14ac:dyDescent="0.55000000000000004">
      <c r="A866" s="79"/>
    </row>
    <row r="867" spans="1:1" x14ac:dyDescent="0.55000000000000004">
      <c r="A867" s="79"/>
    </row>
    <row r="868" spans="1:1" x14ac:dyDescent="0.55000000000000004">
      <c r="A868" s="79"/>
    </row>
    <row r="869" spans="1:1" x14ac:dyDescent="0.55000000000000004">
      <c r="A869" s="79"/>
    </row>
    <row r="870" spans="1:1" x14ac:dyDescent="0.55000000000000004">
      <c r="A870" s="79"/>
    </row>
    <row r="871" spans="1:1" x14ac:dyDescent="0.55000000000000004">
      <c r="A871" s="79"/>
    </row>
    <row r="872" spans="1:1" x14ac:dyDescent="0.55000000000000004">
      <c r="A872" s="79"/>
    </row>
    <row r="873" spans="1:1" x14ac:dyDescent="0.55000000000000004">
      <c r="A873" s="79"/>
    </row>
    <row r="874" spans="1:1" x14ac:dyDescent="0.55000000000000004">
      <c r="A874" s="79"/>
    </row>
    <row r="875" spans="1:1" x14ac:dyDescent="0.55000000000000004">
      <c r="A875" s="79"/>
    </row>
    <row r="876" spans="1:1" x14ac:dyDescent="0.55000000000000004">
      <c r="A876" s="79"/>
    </row>
    <row r="877" spans="1:1" x14ac:dyDescent="0.55000000000000004">
      <c r="A877" s="79"/>
    </row>
    <row r="878" spans="1:1" x14ac:dyDescent="0.55000000000000004">
      <c r="A878" s="79"/>
    </row>
    <row r="879" spans="1:1" x14ac:dyDescent="0.55000000000000004">
      <c r="A879" s="79"/>
    </row>
    <row r="880" spans="1:1" x14ac:dyDescent="0.55000000000000004">
      <c r="A880" s="79"/>
    </row>
    <row r="881" spans="1:1" x14ac:dyDescent="0.55000000000000004">
      <c r="A881" s="79"/>
    </row>
    <row r="882" spans="1:1" x14ac:dyDescent="0.55000000000000004">
      <c r="A882" s="79"/>
    </row>
    <row r="883" spans="1:1" x14ac:dyDescent="0.55000000000000004">
      <c r="A883" s="79"/>
    </row>
    <row r="884" spans="1:1" x14ac:dyDescent="0.55000000000000004">
      <c r="A884" s="79"/>
    </row>
    <row r="885" spans="1:1" x14ac:dyDescent="0.55000000000000004">
      <c r="A885" s="79"/>
    </row>
    <row r="886" spans="1:1" x14ac:dyDescent="0.55000000000000004">
      <c r="A886" s="79"/>
    </row>
    <row r="887" spans="1:1" x14ac:dyDescent="0.55000000000000004">
      <c r="A887" s="79"/>
    </row>
    <row r="888" spans="1:1" x14ac:dyDescent="0.55000000000000004">
      <c r="A888" s="79"/>
    </row>
    <row r="889" spans="1:1" x14ac:dyDescent="0.55000000000000004">
      <c r="A889" s="79"/>
    </row>
    <row r="890" spans="1:1" x14ac:dyDescent="0.55000000000000004">
      <c r="A890" s="79"/>
    </row>
    <row r="891" spans="1:1" x14ac:dyDescent="0.55000000000000004">
      <c r="A891" s="79"/>
    </row>
    <row r="892" spans="1:1" x14ac:dyDescent="0.55000000000000004">
      <c r="A892" s="79"/>
    </row>
    <row r="893" spans="1:1" x14ac:dyDescent="0.55000000000000004">
      <c r="A893" s="79"/>
    </row>
    <row r="894" spans="1:1" x14ac:dyDescent="0.55000000000000004">
      <c r="A894" s="79"/>
    </row>
    <row r="895" spans="1:1" x14ac:dyDescent="0.55000000000000004">
      <c r="A895" s="79"/>
    </row>
    <row r="896" spans="1:1" x14ac:dyDescent="0.55000000000000004">
      <c r="A896" s="79"/>
    </row>
    <row r="897" spans="1:1" x14ac:dyDescent="0.55000000000000004">
      <c r="A897" s="79"/>
    </row>
    <row r="898" spans="1:1" x14ac:dyDescent="0.55000000000000004">
      <c r="A898" s="79"/>
    </row>
    <row r="899" spans="1:1" x14ac:dyDescent="0.55000000000000004">
      <c r="A899" s="79"/>
    </row>
    <row r="900" spans="1:1" x14ac:dyDescent="0.55000000000000004">
      <c r="A900" s="79"/>
    </row>
    <row r="901" spans="1:1" x14ac:dyDescent="0.55000000000000004">
      <c r="A901" s="79"/>
    </row>
    <row r="902" spans="1:1" x14ac:dyDescent="0.55000000000000004">
      <c r="A902" s="79"/>
    </row>
    <row r="903" spans="1:1" x14ac:dyDescent="0.55000000000000004">
      <c r="A903" s="79"/>
    </row>
    <row r="904" spans="1:1" x14ac:dyDescent="0.55000000000000004">
      <c r="A904" s="79"/>
    </row>
    <row r="905" spans="1:1" x14ac:dyDescent="0.55000000000000004">
      <c r="A905" s="79"/>
    </row>
    <row r="906" spans="1:1" x14ac:dyDescent="0.55000000000000004">
      <c r="A906" s="79"/>
    </row>
    <row r="907" spans="1:1" x14ac:dyDescent="0.55000000000000004">
      <c r="A907" s="79"/>
    </row>
    <row r="908" spans="1:1" x14ac:dyDescent="0.55000000000000004">
      <c r="A908" s="79"/>
    </row>
    <row r="909" spans="1:1" x14ac:dyDescent="0.55000000000000004">
      <c r="A909" s="79"/>
    </row>
    <row r="910" spans="1:1" x14ac:dyDescent="0.55000000000000004">
      <c r="A910" s="79"/>
    </row>
    <row r="911" spans="1:1" x14ac:dyDescent="0.55000000000000004">
      <c r="A911" s="79"/>
    </row>
    <row r="912" spans="1:1" x14ac:dyDescent="0.55000000000000004">
      <c r="A912" s="79"/>
    </row>
    <row r="913" spans="1:1" x14ac:dyDescent="0.55000000000000004">
      <c r="A913" s="79"/>
    </row>
    <row r="914" spans="1:1" x14ac:dyDescent="0.55000000000000004">
      <c r="A914" s="79"/>
    </row>
    <row r="915" spans="1:1" x14ac:dyDescent="0.55000000000000004">
      <c r="A915" s="79"/>
    </row>
    <row r="916" spans="1:1" x14ac:dyDescent="0.55000000000000004">
      <c r="A916" s="79"/>
    </row>
    <row r="917" spans="1:1" x14ac:dyDescent="0.55000000000000004">
      <c r="A917" s="79"/>
    </row>
    <row r="918" spans="1:1" x14ac:dyDescent="0.55000000000000004">
      <c r="A918" s="79"/>
    </row>
    <row r="919" spans="1:1" x14ac:dyDescent="0.55000000000000004">
      <c r="A919" s="79"/>
    </row>
    <row r="920" spans="1:1" x14ac:dyDescent="0.55000000000000004">
      <c r="A920" s="79"/>
    </row>
    <row r="921" spans="1:1" x14ac:dyDescent="0.55000000000000004">
      <c r="A921" s="79"/>
    </row>
    <row r="922" spans="1:1" x14ac:dyDescent="0.55000000000000004">
      <c r="A922" s="79"/>
    </row>
    <row r="923" spans="1:1" x14ac:dyDescent="0.55000000000000004">
      <c r="A923" s="79"/>
    </row>
    <row r="924" spans="1:1" x14ac:dyDescent="0.55000000000000004">
      <c r="A924" s="79"/>
    </row>
    <row r="925" spans="1:1" x14ac:dyDescent="0.55000000000000004">
      <c r="A925" s="79"/>
    </row>
    <row r="926" spans="1:1" x14ac:dyDescent="0.55000000000000004">
      <c r="A926" s="79"/>
    </row>
    <row r="927" spans="1:1" x14ac:dyDescent="0.55000000000000004">
      <c r="A927" s="79"/>
    </row>
    <row r="928" spans="1:1" x14ac:dyDescent="0.55000000000000004">
      <c r="A928" s="79"/>
    </row>
    <row r="929" spans="1:1" x14ac:dyDescent="0.55000000000000004">
      <c r="A929" s="79"/>
    </row>
    <row r="930" spans="1:1" x14ac:dyDescent="0.55000000000000004">
      <c r="A930" s="79"/>
    </row>
    <row r="931" spans="1:1" x14ac:dyDescent="0.55000000000000004">
      <c r="A931" s="79"/>
    </row>
    <row r="932" spans="1:1" x14ac:dyDescent="0.55000000000000004">
      <c r="A932" s="79"/>
    </row>
    <row r="933" spans="1:1" x14ac:dyDescent="0.55000000000000004">
      <c r="A933" s="79"/>
    </row>
    <row r="934" spans="1:1" x14ac:dyDescent="0.55000000000000004">
      <c r="A934" s="79"/>
    </row>
    <row r="935" spans="1:1" x14ac:dyDescent="0.55000000000000004">
      <c r="A935" s="79"/>
    </row>
    <row r="936" spans="1:1" x14ac:dyDescent="0.55000000000000004">
      <c r="A936" s="79"/>
    </row>
    <row r="937" spans="1:1" x14ac:dyDescent="0.55000000000000004">
      <c r="A937" s="79"/>
    </row>
    <row r="938" spans="1:1" x14ac:dyDescent="0.55000000000000004">
      <c r="A938" s="79"/>
    </row>
    <row r="939" spans="1:1" x14ac:dyDescent="0.55000000000000004">
      <c r="A939" s="79"/>
    </row>
    <row r="940" spans="1:1" x14ac:dyDescent="0.55000000000000004">
      <c r="A940" s="79"/>
    </row>
    <row r="941" spans="1:1" x14ac:dyDescent="0.55000000000000004">
      <c r="A941" s="79"/>
    </row>
    <row r="942" spans="1:1" x14ac:dyDescent="0.55000000000000004">
      <c r="A942" s="79"/>
    </row>
    <row r="943" spans="1:1" x14ac:dyDescent="0.55000000000000004">
      <c r="A943" s="79"/>
    </row>
    <row r="944" spans="1:1" x14ac:dyDescent="0.55000000000000004">
      <c r="A944" s="79"/>
    </row>
    <row r="945" spans="1:1" x14ac:dyDescent="0.55000000000000004">
      <c r="A945" s="79"/>
    </row>
    <row r="946" spans="1:1" x14ac:dyDescent="0.55000000000000004">
      <c r="A946" s="79"/>
    </row>
    <row r="947" spans="1:1" x14ac:dyDescent="0.55000000000000004">
      <c r="A947" s="79"/>
    </row>
    <row r="948" spans="1:1" x14ac:dyDescent="0.55000000000000004">
      <c r="A948" s="79"/>
    </row>
    <row r="949" spans="1:1" x14ac:dyDescent="0.55000000000000004">
      <c r="A949" s="79"/>
    </row>
    <row r="950" spans="1:1" x14ac:dyDescent="0.55000000000000004">
      <c r="A950" s="79"/>
    </row>
    <row r="951" spans="1:1" x14ac:dyDescent="0.55000000000000004">
      <c r="A951" s="79"/>
    </row>
    <row r="952" spans="1:1" x14ac:dyDescent="0.55000000000000004">
      <c r="A952" s="79"/>
    </row>
    <row r="953" spans="1:1" x14ac:dyDescent="0.55000000000000004">
      <c r="A953" s="79"/>
    </row>
    <row r="954" spans="1:1" x14ac:dyDescent="0.55000000000000004">
      <c r="A954" s="79"/>
    </row>
    <row r="955" spans="1:1" x14ac:dyDescent="0.55000000000000004">
      <c r="A955" s="79"/>
    </row>
    <row r="956" spans="1:1" x14ac:dyDescent="0.55000000000000004">
      <c r="A956" s="79"/>
    </row>
    <row r="957" spans="1:1" x14ac:dyDescent="0.55000000000000004">
      <c r="A957" s="79"/>
    </row>
    <row r="958" spans="1:1" x14ac:dyDescent="0.55000000000000004">
      <c r="A958" s="79"/>
    </row>
    <row r="959" spans="1:1" x14ac:dyDescent="0.55000000000000004">
      <c r="A959" s="79"/>
    </row>
    <row r="960" spans="1:1" x14ac:dyDescent="0.55000000000000004">
      <c r="A960" s="79"/>
    </row>
    <row r="961" spans="1:1" x14ac:dyDescent="0.55000000000000004">
      <c r="A961" s="79"/>
    </row>
    <row r="962" spans="1:1" x14ac:dyDescent="0.55000000000000004">
      <c r="A962" s="79"/>
    </row>
    <row r="963" spans="1:1" x14ac:dyDescent="0.55000000000000004">
      <c r="A963" s="79"/>
    </row>
    <row r="964" spans="1:1" x14ac:dyDescent="0.55000000000000004">
      <c r="A964" s="79"/>
    </row>
    <row r="965" spans="1:1" x14ac:dyDescent="0.55000000000000004">
      <c r="A965" s="79"/>
    </row>
    <row r="966" spans="1:1" x14ac:dyDescent="0.55000000000000004">
      <c r="A966" s="79"/>
    </row>
    <row r="967" spans="1:1" x14ac:dyDescent="0.55000000000000004">
      <c r="A967" s="79"/>
    </row>
    <row r="968" spans="1:1" x14ac:dyDescent="0.55000000000000004">
      <c r="A968" s="79"/>
    </row>
    <row r="969" spans="1:1" x14ac:dyDescent="0.55000000000000004">
      <c r="A969" s="79"/>
    </row>
    <row r="970" spans="1:1" x14ac:dyDescent="0.55000000000000004">
      <c r="A970" s="79"/>
    </row>
    <row r="971" spans="1:1" x14ac:dyDescent="0.55000000000000004">
      <c r="A971" s="79"/>
    </row>
    <row r="972" spans="1:1" x14ac:dyDescent="0.55000000000000004">
      <c r="A972" s="79"/>
    </row>
    <row r="973" spans="1:1" x14ac:dyDescent="0.55000000000000004">
      <c r="A973" s="79"/>
    </row>
    <row r="974" spans="1:1" x14ac:dyDescent="0.55000000000000004">
      <c r="A974" s="79"/>
    </row>
    <row r="975" spans="1:1" x14ac:dyDescent="0.55000000000000004">
      <c r="A975" s="79"/>
    </row>
    <row r="976" spans="1:1" x14ac:dyDescent="0.55000000000000004">
      <c r="A976" s="79"/>
    </row>
    <row r="977" spans="1:1" x14ac:dyDescent="0.55000000000000004">
      <c r="A977" s="79"/>
    </row>
    <row r="978" spans="1:1" x14ac:dyDescent="0.55000000000000004">
      <c r="A978" s="79"/>
    </row>
    <row r="979" spans="1:1" x14ac:dyDescent="0.55000000000000004">
      <c r="A979" s="79"/>
    </row>
    <row r="980" spans="1:1" x14ac:dyDescent="0.55000000000000004">
      <c r="A980" s="79"/>
    </row>
    <row r="981" spans="1:1" x14ac:dyDescent="0.55000000000000004">
      <c r="A981" s="79"/>
    </row>
    <row r="982" spans="1:1" x14ac:dyDescent="0.55000000000000004">
      <c r="A982" s="79"/>
    </row>
    <row r="983" spans="1:1" x14ac:dyDescent="0.55000000000000004">
      <c r="A983" s="79"/>
    </row>
    <row r="984" spans="1:1" x14ac:dyDescent="0.55000000000000004">
      <c r="A984" s="79"/>
    </row>
    <row r="985" spans="1:1" x14ac:dyDescent="0.55000000000000004">
      <c r="A985" s="79"/>
    </row>
    <row r="986" spans="1:1" x14ac:dyDescent="0.55000000000000004">
      <c r="A986" s="79"/>
    </row>
    <row r="987" spans="1:1" x14ac:dyDescent="0.55000000000000004">
      <c r="A987" s="79"/>
    </row>
    <row r="988" spans="1:1" x14ac:dyDescent="0.55000000000000004">
      <c r="A988" s="79"/>
    </row>
    <row r="989" spans="1:1" x14ac:dyDescent="0.55000000000000004">
      <c r="A989" s="79"/>
    </row>
    <row r="990" spans="1:1" x14ac:dyDescent="0.55000000000000004">
      <c r="A990" s="79"/>
    </row>
    <row r="991" spans="1:1" x14ac:dyDescent="0.55000000000000004">
      <c r="A991" s="79"/>
    </row>
    <row r="992" spans="1:1" x14ac:dyDescent="0.55000000000000004">
      <c r="A992" s="79"/>
    </row>
    <row r="993" spans="1:1" x14ac:dyDescent="0.55000000000000004">
      <c r="A993" s="79"/>
    </row>
    <row r="994" spans="1:1" x14ac:dyDescent="0.55000000000000004">
      <c r="A994" s="79"/>
    </row>
    <row r="995" spans="1:1" x14ac:dyDescent="0.55000000000000004">
      <c r="A995" s="79"/>
    </row>
    <row r="996" spans="1:1" x14ac:dyDescent="0.55000000000000004">
      <c r="A996" s="79"/>
    </row>
    <row r="997" spans="1:1" x14ac:dyDescent="0.55000000000000004">
      <c r="A997" s="79"/>
    </row>
    <row r="998" spans="1:1" x14ac:dyDescent="0.55000000000000004">
      <c r="A998" s="79"/>
    </row>
    <row r="999" spans="1:1" x14ac:dyDescent="0.55000000000000004">
      <c r="A999" s="79"/>
    </row>
    <row r="1000" spans="1:1" x14ac:dyDescent="0.55000000000000004">
      <c r="A1000" s="79"/>
    </row>
    <row r="1001" spans="1:1" x14ac:dyDescent="0.55000000000000004">
      <c r="A1001" s="79"/>
    </row>
    <row r="1002" spans="1:1" x14ac:dyDescent="0.55000000000000004">
      <c r="A1002" s="79"/>
    </row>
    <row r="1003" spans="1:1" x14ac:dyDescent="0.55000000000000004">
      <c r="A1003" s="79"/>
    </row>
    <row r="1004" spans="1:1" x14ac:dyDescent="0.55000000000000004">
      <c r="A1004" s="79"/>
    </row>
    <row r="1005" spans="1:1" x14ac:dyDescent="0.55000000000000004">
      <c r="A1005" s="79"/>
    </row>
    <row r="1006" spans="1:1" x14ac:dyDescent="0.55000000000000004">
      <c r="A1006" s="79"/>
    </row>
    <row r="1007" spans="1:1" x14ac:dyDescent="0.55000000000000004">
      <c r="A1007" s="79"/>
    </row>
    <row r="1008" spans="1:1" x14ac:dyDescent="0.55000000000000004">
      <c r="A1008" s="79"/>
    </row>
    <row r="1009" spans="1:1" x14ac:dyDescent="0.55000000000000004">
      <c r="A1009" s="79"/>
    </row>
    <row r="1010" spans="1:1" x14ac:dyDescent="0.55000000000000004">
      <c r="A1010" s="79"/>
    </row>
    <row r="1011" spans="1:1" x14ac:dyDescent="0.55000000000000004">
      <c r="A1011" s="79"/>
    </row>
    <row r="1012" spans="1:1" x14ac:dyDescent="0.55000000000000004">
      <c r="A1012" s="79"/>
    </row>
    <row r="1013" spans="1:1" x14ac:dyDescent="0.55000000000000004">
      <c r="A1013" s="79"/>
    </row>
    <row r="1014" spans="1:1" x14ac:dyDescent="0.55000000000000004">
      <c r="A1014" s="79"/>
    </row>
    <row r="1015" spans="1:1" x14ac:dyDescent="0.55000000000000004">
      <c r="A1015" s="79"/>
    </row>
    <row r="1016" spans="1:1" x14ac:dyDescent="0.55000000000000004">
      <c r="A1016" s="79"/>
    </row>
    <row r="1017" spans="1:1" x14ac:dyDescent="0.55000000000000004">
      <c r="A1017" s="79"/>
    </row>
    <row r="1018" spans="1:1" x14ac:dyDescent="0.55000000000000004">
      <c r="A1018" s="79"/>
    </row>
    <row r="1019" spans="1:1" x14ac:dyDescent="0.55000000000000004">
      <c r="A1019" s="79"/>
    </row>
    <row r="1020" spans="1:1" x14ac:dyDescent="0.55000000000000004">
      <c r="A1020" s="79"/>
    </row>
    <row r="1021" spans="1:1" x14ac:dyDescent="0.55000000000000004">
      <c r="A1021" s="79"/>
    </row>
    <row r="1022" spans="1:1" x14ac:dyDescent="0.55000000000000004">
      <c r="A1022" s="79"/>
    </row>
    <row r="1023" spans="1:1" x14ac:dyDescent="0.55000000000000004">
      <c r="A1023" s="79"/>
    </row>
    <row r="1024" spans="1:1" x14ac:dyDescent="0.55000000000000004">
      <c r="A1024" s="79"/>
    </row>
    <row r="1025" spans="1:1" x14ac:dyDescent="0.55000000000000004">
      <c r="A1025" s="79"/>
    </row>
    <row r="1026" spans="1:1" x14ac:dyDescent="0.55000000000000004">
      <c r="A1026" s="79"/>
    </row>
    <row r="1027" spans="1:1" x14ac:dyDescent="0.55000000000000004">
      <c r="A1027" s="79"/>
    </row>
    <row r="1028" spans="1:1" x14ac:dyDescent="0.55000000000000004">
      <c r="A1028" s="79"/>
    </row>
    <row r="1029" spans="1:1" x14ac:dyDescent="0.55000000000000004">
      <c r="A1029" s="79"/>
    </row>
    <row r="1030" spans="1:1" x14ac:dyDescent="0.55000000000000004">
      <c r="A1030" s="79"/>
    </row>
    <row r="1031" spans="1:1" x14ac:dyDescent="0.55000000000000004">
      <c r="A1031" s="79"/>
    </row>
    <row r="1032" spans="1:1" x14ac:dyDescent="0.55000000000000004">
      <c r="A1032" s="79"/>
    </row>
    <row r="1033" spans="1:1" x14ac:dyDescent="0.55000000000000004">
      <c r="A1033" s="79"/>
    </row>
    <row r="1034" spans="1:1" x14ac:dyDescent="0.55000000000000004">
      <c r="A1034" s="79"/>
    </row>
    <row r="1035" spans="1:1" x14ac:dyDescent="0.55000000000000004">
      <c r="A1035" s="79"/>
    </row>
    <row r="1036" spans="1:1" x14ac:dyDescent="0.55000000000000004">
      <c r="A1036" s="79"/>
    </row>
    <row r="1037" spans="1:1" x14ac:dyDescent="0.55000000000000004">
      <c r="A1037" s="79"/>
    </row>
    <row r="1038" spans="1:1" x14ac:dyDescent="0.55000000000000004">
      <c r="A1038" s="79"/>
    </row>
    <row r="1039" spans="1:1" x14ac:dyDescent="0.55000000000000004">
      <c r="A1039" s="79"/>
    </row>
    <row r="1040" spans="1:1" x14ac:dyDescent="0.55000000000000004">
      <c r="A1040" s="79"/>
    </row>
    <row r="1041" spans="1:1" x14ac:dyDescent="0.55000000000000004">
      <c r="A1041" s="79"/>
    </row>
    <row r="1042" spans="1:1" x14ac:dyDescent="0.55000000000000004">
      <c r="A1042" s="79"/>
    </row>
    <row r="1043" spans="1:1" x14ac:dyDescent="0.55000000000000004">
      <c r="A1043" s="79"/>
    </row>
    <row r="1044" spans="1:1" x14ac:dyDescent="0.55000000000000004">
      <c r="A1044" s="79"/>
    </row>
    <row r="1045" spans="1:1" x14ac:dyDescent="0.55000000000000004">
      <c r="A1045" s="79"/>
    </row>
    <row r="1046" spans="1:1" x14ac:dyDescent="0.55000000000000004">
      <c r="A1046" s="79"/>
    </row>
    <row r="1047" spans="1:1" x14ac:dyDescent="0.55000000000000004">
      <c r="A1047" s="79"/>
    </row>
    <row r="1048" spans="1:1" x14ac:dyDescent="0.55000000000000004">
      <c r="A1048" s="79"/>
    </row>
    <row r="1049" spans="1:1" x14ac:dyDescent="0.55000000000000004">
      <c r="A1049" s="79"/>
    </row>
    <row r="1050" spans="1:1" x14ac:dyDescent="0.55000000000000004">
      <c r="A1050" s="79"/>
    </row>
    <row r="1051" spans="1:1" x14ac:dyDescent="0.55000000000000004">
      <c r="A1051" s="79"/>
    </row>
    <row r="1052" spans="1:1" x14ac:dyDescent="0.55000000000000004">
      <c r="A1052" s="79"/>
    </row>
    <row r="1053" spans="1:1" x14ac:dyDescent="0.55000000000000004">
      <c r="A1053" s="79"/>
    </row>
    <row r="1054" spans="1:1" x14ac:dyDescent="0.55000000000000004">
      <c r="A1054" s="79"/>
    </row>
    <row r="1055" spans="1:1" x14ac:dyDescent="0.55000000000000004">
      <c r="A1055" s="79"/>
    </row>
    <row r="1056" spans="1:1" x14ac:dyDescent="0.55000000000000004">
      <c r="A1056" s="79"/>
    </row>
    <row r="1057" spans="1:1" x14ac:dyDescent="0.55000000000000004">
      <c r="A1057" s="79"/>
    </row>
    <row r="1058" spans="1:1" x14ac:dyDescent="0.55000000000000004">
      <c r="A1058" s="79"/>
    </row>
    <row r="1059" spans="1:1" x14ac:dyDescent="0.55000000000000004">
      <c r="A1059" s="79"/>
    </row>
    <row r="1060" spans="1:1" x14ac:dyDescent="0.55000000000000004">
      <c r="A1060" s="79"/>
    </row>
    <row r="1061" spans="1:1" x14ac:dyDescent="0.55000000000000004">
      <c r="A1061" s="79"/>
    </row>
    <row r="1062" spans="1:1" x14ac:dyDescent="0.55000000000000004">
      <c r="A1062" s="79"/>
    </row>
    <row r="1063" spans="1:1" x14ac:dyDescent="0.55000000000000004">
      <c r="A1063" s="79"/>
    </row>
    <row r="1064" spans="1:1" x14ac:dyDescent="0.55000000000000004">
      <c r="A1064" s="79"/>
    </row>
    <row r="1065" spans="1:1" x14ac:dyDescent="0.55000000000000004">
      <c r="A1065" s="79"/>
    </row>
    <row r="1066" spans="1:1" x14ac:dyDescent="0.55000000000000004">
      <c r="A1066" s="79"/>
    </row>
    <row r="1067" spans="1:1" x14ac:dyDescent="0.55000000000000004">
      <c r="A1067" s="79"/>
    </row>
    <row r="1068" spans="1:1" x14ac:dyDescent="0.55000000000000004">
      <c r="A1068" s="79"/>
    </row>
    <row r="1069" spans="1:1" x14ac:dyDescent="0.55000000000000004">
      <c r="A1069" s="79"/>
    </row>
    <row r="1070" spans="1:1" x14ac:dyDescent="0.55000000000000004">
      <c r="A1070" s="79"/>
    </row>
    <row r="1071" spans="1:1" x14ac:dyDescent="0.55000000000000004">
      <c r="A1071" s="79"/>
    </row>
    <row r="1072" spans="1:1" x14ac:dyDescent="0.55000000000000004">
      <c r="A1072" s="79"/>
    </row>
    <row r="1073" spans="1:1" x14ac:dyDescent="0.55000000000000004">
      <c r="A1073" s="79"/>
    </row>
    <row r="1074" spans="1:1" x14ac:dyDescent="0.55000000000000004">
      <c r="A1074" s="79"/>
    </row>
    <row r="1075" spans="1:1" x14ac:dyDescent="0.55000000000000004">
      <c r="A1075" s="79"/>
    </row>
    <row r="1076" spans="1:1" x14ac:dyDescent="0.55000000000000004">
      <c r="A1076" s="79"/>
    </row>
    <row r="1077" spans="1:1" x14ac:dyDescent="0.55000000000000004">
      <c r="A1077" s="79"/>
    </row>
    <row r="1078" spans="1:1" x14ac:dyDescent="0.55000000000000004">
      <c r="A1078" s="79"/>
    </row>
    <row r="1079" spans="1:1" x14ac:dyDescent="0.55000000000000004">
      <c r="A1079" s="79"/>
    </row>
    <row r="1080" spans="1:1" x14ac:dyDescent="0.55000000000000004">
      <c r="A1080" s="79"/>
    </row>
    <row r="1081" spans="1:1" x14ac:dyDescent="0.55000000000000004">
      <c r="A1081" s="79"/>
    </row>
    <row r="1082" spans="1:1" x14ac:dyDescent="0.55000000000000004">
      <c r="A1082" s="79"/>
    </row>
    <row r="1083" spans="1:1" x14ac:dyDescent="0.55000000000000004">
      <c r="A1083" s="79"/>
    </row>
    <row r="1084" spans="1:1" x14ac:dyDescent="0.55000000000000004">
      <c r="A1084" s="79"/>
    </row>
    <row r="1085" spans="1:1" x14ac:dyDescent="0.55000000000000004">
      <c r="A1085" s="79"/>
    </row>
    <row r="1086" spans="1:1" x14ac:dyDescent="0.55000000000000004">
      <c r="A1086" s="79"/>
    </row>
    <row r="1087" spans="1:1" x14ac:dyDescent="0.55000000000000004">
      <c r="A1087" s="79"/>
    </row>
    <row r="1088" spans="1:1" x14ac:dyDescent="0.55000000000000004">
      <c r="A1088" s="79"/>
    </row>
    <row r="1089" spans="1:1" x14ac:dyDescent="0.55000000000000004">
      <c r="A1089" s="79"/>
    </row>
    <row r="1090" spans="1:1" x14ac:dyDescent="0.55000000000000004">
      <c r="A1090" s="79"/>
    </row>
    <row r="1091" spans="1:1" x14ac:dyDescent="0.55000000000000004">
      <c r="A1091" s="79"/>
    </row>
    <row r="1092" spans="1:1" x14ac:dyDescent="0.55000000000000004">
      <c r="A1092" s="79"/>
    </row>
    <row r="1093" spans="1:1" x14ac:dyDescent="0.55000000000000004">
      <c r="A1093" s="79"/>
    </row>
    <row r="1094" spans="1:1" x14ac:dyDescent="0.55000000000000004">
      <c r="A1094" s="79"/>
    </row>
    <row r="1095" spans="1:1" x14ac:dyDescent="0.55000000000000004">
      <c r="A1095" s="79"/>
    </row>
    <row r="1096" spans="1:1" x14ac:dyDescent="0.55000000000000004">
      <c r="A1096" s="79"/>
    </row>
    <row r="1097" spans="1:1" x14ac:dyDescent="0.55000000000000004">
      <c r="A1097" s="79"/>
    </row>
    <row r="1098" spans="1:1" x14ac:dyDescent="0.55000000000000004">
      <c r="A1098" s="79"/>
    </row>
    <row r="1099" spans="1:1" x14ac:dyDescent="0.55000000000000004">
      <c r="A1099" s="79"/>
    </row>
    <row r="1100" spans="1:1" x14ac:dyDescent="0.55000000000000004">
      <c r="A1100" s="79"/>
    </row>
    <row r="1101" spans="1:1" x14ac:dyDescent="0.55000000000000004">
      <c r="A1101" s="79"/>
    </row>
    <row r="1102" spans="1:1" x14ac:dyDescent="0.55000000000000004">
      <c r="A1102" s="79"/>
    </row>
    <row r="1103" spans="1:1" x14ac:dyDescent="0.55000000000000004">
      <c r="A1103" s="79"/>
    </row>
    <row r="1104" spans="1:1" x14ac:dyDescent="0.55000000000000004">
      <c r="A1104" s="79"/>
    </row>
    <row r="1105" spans="1:1" x14ac:dyDescent="0.55000000000000004">
      <c r="A1105" s="79"/>
    </row>
    <row r="1106" spans="1:1" x14ac:dyDescent="0.55000000000000004">
      <c r="A1106" s="79"/>
    </row>
    <row r="1107" spans="1:1" x14ac:dyDescent="0.55000000000000004">
      <c r="A1107" s="79"/>
    </row>
    <row r="1108" spans="1:1" x14ac:dyDescent="0.55000000000000004">
      <c r="A1108" s="79"/>
    </row>
    <row r="1109" spans="1:1" x14ac:dyDescent="0.55000000000000004">
      <c r="A1109" s="79"/>
    </row>
    <row r="1110" spans="1:1" x14ac:dyDescent="0.55000000000000004">
      <c r="A1110" s="79"/>
    </row>
    <row r="1111" spans="1:1" x14ac:dyDescent="0.55000000000000004">
      <c r="A1111" s="79"/>
    </row>
    <row r="1112" spans="1:1" x14ac:dyDescent="0.55000000000000004">
      <c r="A1112" s="79"/>
    </row>
    <row r="1113" spans="1:1" x14ac:dyDescent="0.55000000000000004">
      <c r="A1113" s="79"/>
    </row>
    <row r="1114" spans="1:1" x14ac:dyDescent="0.55000000000000004">
      <c r="A1114" s="79"/>
    </row>
    <row r="1115" spans="1:1" x14ac:dyDescent="0.55000000000000004">
      <c r="A1115" s="79"/>
    </row>
    <row r="1116" spans="1:1" x14ac:dyDescent="0.55000000000000004">
      <c r="A1116" s="79"/>
    </row>
    <row r="1117" spans="1:1" x14ac:dyDescent="0.55000000000000004">
      <c r="A1117" s="79"/>
    </row>
    <row r="1118" spans="1:1" x14ac:dyDescent="0.55000000000000004">
      <c r="A1118" s="79"/>
    </row>
    <row r="1119" spans="1:1" x14ac:dyDescent="0.55000000000000004">
      <c r="A1119" s="79"/>
    </row>
    <row r="1120" spans="1:1" x14ac:dyDescent="0.55000000000000004">
      <c r="A1120" s="79"/>
    </row>
    <row r="1121" spans="1:1" x14ac:dyDescent="0.55000000000000004">
      <c r="A1121" s="79"/>
    </row>
    <row r="1122" spans="1:1" x14ac:dyDescent="0.55000000000000004">
      <c r="A1122" s="79"/>
    </row>
    <row r="1123" spans="1:1" x14ac:dyDescent="0.55000000000000004">
      <c r="A1123" s="79"/>
    </row>
    <row r="1124" spans="1:1" x14ac:dyDescent="0.55000000000000004">
      <c r="A1124" s="79"/>
    </row>
    <row r="1125" spans="1:1" x14ac:dyDescent="0.55000000000000004">
      <c r="A1125" s="79"/>
    </row>
    <row r="1126" spans="1:1" x14ac:dyDescent="0.55000000000000004">
      <c r="A1126" s="79"/>
    </row>
    <row r="1127" spans="1:1" x14ac:dyDescent="0.55000000000000004">
      <c r="A1127" s="79"/>
    </row>
    <row r="1128" spans="1:1" x14ac:dyDescent="0.55000000000000004">
      <c r="A1128" s="79"/>
    </row>
    <row r="1129" spans="1:1" x14ac:dyDescent="0.55000000000000004">
      <c r="A1129" s="79"/>
    </row>
    <row r="1130" spans="1:1" x14ac:dyDescent="0.55000000000000004">
      <c r="A1130" s="79"/>
    </row>
    <row r="1131" spans="1:1" x14ac:dyDescent="0.55000000000000004">
      <c r="A1131" s="79"/>
    </row>
    <row r="1132" spans="1:1" x14ac:dyDescent="0.55000000000000004">
      <c r="A1132" s="79"/>
    </row>
    <row r="1133" spans="1:1" x14ac:dyDescent="0.55000000000000004">
      <c r="A1133" s="79"/>
    </row>
    <row r="1134" spans="1:1" x14ac:dyDescent="0.55000000000000004">
      <c r="A1134" s="79"/>
    </row>
    <row r="1135" spans="1:1" x14ac:dyDescent="0.55000000000000004">
      <c r="A1135" s="79"/>
    </row>
    <row r="1136" spans="1:1" x14ac:dyDescent="0.55000000000000004">
      <c r="A1136" s="79"/>
    </row>
    <row r="1137" spans="1:1" x14ac:dyDescent="0.55000000000000004">
      <c r="A1137" s="79"/>
    </row>
    <row r="1138" spans="1:1" x14ac:dyDescent="0.55000000000000004">
      <c r="A1138" s="79"/>
    </row>
    <row r="1139" spans="1:1" x14ac:dyDescent="0.55000000000000004">
      <c r="A1139" s="79"/>
    </row>
    <row r="1140" spans="1:1" x14ac:dyDescent="0.55000000000000004">
      <c r="A1140" s="79"/>
    </row>
    <row r="1141" spans="1:1" x14ac:dyDescent="0.55000000000000004">
      <c r="A1141" s="79"/>
    </row>
    <row r="1142" spans="1:1" x14ac:dyDescent="0.55000000000000004">
      <c r="A1142" s="79"/>
    </row>
    <row r="1143" spans="1:1" x14ac:dyDescent="0.55000000000000004">
      <c r="A1143" s="79"/>
    </row>
    <row r="1144" spans="1:1" x14ac:dyDescent="0.55000000000000004">
      <c r="A1144" s="79"/>
    </row>
    <row r="1145" spans="1:1" x14ac:dyDescent="0.55000000000000004">
      <c r="A1145" s="79"/>
    </row>
    <row r="1146" spans="1:1" x14ac:dyDescent="0.55000000000000004">
      <c r="A1146" s="79"/>
    </row>
    <row r="1147" spans="1:1" x14ac:dyDescent="0.55000000000000004">
      <c r="A1147" s="79"/>
    </row>
    <row r="1148" spans="1:1" x14ac:dyDescent="0.55000000000000004">
      <c r="A1148" s="79"/>
    </row>
    <row r="1149" spans="1:1" x14ac:dyDescent="0.55000000000000004">
      <c r="A1149" s="79"/>
    </row>
    <row r="1150" spans="1:1" x14ac:dyDescent="0.55000000000000004">
      <c r="A1150" s="79"/>
    </row>
    <row r="1151" spans="1:1" x14ac:dyDescent="0.55000000000000004">
      <c r="A1151" s="79"/>
    </row>
    <row r="1152" spans="1:1" x14ac:dyDescent="0.55000000000000004">
      <c r="A1152" s="79"/>
    </row>
    <row r="1153" spans="1:1" x14ac:dyDescent="0.55000000000000004">
      <c r="A1153" s="79"/>
    </row>
    <row r="1154" spans="1:1" x14ac:dyDescent="0.55000000000000004">
      <c r="A1154" s="79"/>
    </row>
    <row r="1155" spans="1:1" x14ac:dyDescent="0.55000000000000004">
      <c r="A1155" s="79"/>
    </row>
    <row r="1156" spans="1:1" x14ac:dyDescent="0.55000000000000004">
      <c r="A1156" s="79"/>
    </row>
    <row r="1157" spans="1:1" x14ac:dyDescent="0.55000000000000004">
      <c r="A1157" s="79"/>
    </row>
    <row r="1158" spans="1:1" x14ac:dyDescent="0.55000000000000004">
      <c r="A1158" s="79"/>
    </row>
    <row r="1159" spans="1:1" x14ac:dyDescent="0.55000000000000004">
      <c r="A1159" s="79"/>
    </row>
    <row r="1160" spans="1:1" x14ac:dyDescent="0.55000000000000004">
      <c r="A1160" s="79"/>
    </row>
    <row r="1161" spans="1:1" x14ac:dyDescent="0.55000000000000004">
      <c r="A1161" s="79"/>
    </row>
    <row r="1162" spans="1:1" x14ac:dyDescent="0.55000000000000004">
      <c r="A1162" s="79"/>
    </row>
    <row r="1163" spans="1:1" x14ac:dyDescent="0.55000000000000004">
      <c r="A1163" s="79"/>
    </row>
    <row r="1164" spans="1:1" x14ac:dyDescent="0.55000000000000004">
      <c r="A1164" s="79"/>
    </row>
    <row r="1165" spans="1:1" x14ac:dyDescent="0.55000000000000004">
      <c r="A1165" s="79"/>
    </row>
    <row r="1166" spans="1:1" x14ac:dyDescent="0.55000000000000004">
      <c r="A1166" s="79"/>
    </row>
    <row r="1167" spans="1:1" x14ac:dyDescent="0.55000000000000004">
      <c r="A1167" s="79"/>
    </row>
    <row r="1168" spans="1:1" x14ac:dyDescent="0.55000000000000004">
      <c r="A1168" s="79"/>
    </row>
    <row r="1169" spans="1:1" x14ac:dyDescent="0.55000000000000004">
      <c r="A1169" s="79"/>
    </row>
    <row r="1170" spans="1:1" x14ac:dyDescent="0.55000000000000004">
      <c r="A1170" s="79"/>
    </row>
    <row r="1171" spans="1:1" x14ac:dyDescent="0.55000000000000004">
      <c r="A1171" s="79"/>
    </row>
    <row r="1172" spans="1:1" x14ac:dyDescent="0.55000000000000004">
      <c r="A1172" s="79"/>
    </row>
    <row r="1173" spans="1:1" x14ac:dyDescent="0.55000000000000004">
      <c r="A1173" s="79"/>
    </row>
    <row r="1174" spans="1:1" x14ac:dyDescent="0.55000000000000004">
      <c r="A1174" s="79"/>
    </row>
    <row r="1175" spans="1:1" x14ac:dyDescent="0.55000000000000004">
      <c r="A1175" s="79"/>
    </row>
    <row r="1176" spans="1:1" x14ac:dyDescent="0.55000000000000004">
      <c r="A1176" s="79"/>
    </row>
    <row r="1177" spans="1:1" x14ac:dyDescent="0.55000000000000004">
      <c r="A1177" s="79"/>
    </row>
    <row r="1178" spans="1:1" x14ac:dyDescent="0.55000000000000004">
      <c r="A1178" s="79"/>
    </row>
    <row r="1179" spans="1:1" x14ac:dyDescent="0.55000000000000004">
      <c r="A1179" s="79"/>
    </row>
    <row r="1180" spans="1:1" x14ac:dyDescent="0.55000000000000004">
      <c r="A1180" s="79"/>
    </row>
    <row r="1181" spans="1:1" x14ac:dyDescent="0.55000000000000004">
      <c r="A1181" s="79"/>
    </row>
    <row r="1182" spans="1:1" x14ac:dyDescent="0.55000000000000004">
      <c r="A1182" s="79"/>
    </row>
    <row r="1183" spans="1:1" x14ac:dyDescent="0.55000000000000004">
      <c r="A1183" s="79"/>
    </row>
    <row r="1184" spans="1:1" x14ac:dyDescent="0.55000000000000004">
      <c r="A1184" s="79"/>
    </row>
    <row r="1185" spans="1:1" x14ac:dyDescent="0.55000000000000004">
      <c r="A1185" s="79"/>
    </row>
    <row r="1186" spans="1:1" x14ac:dyDescent="0.55000000000000004">
      <c r="A1186" s="79"/>
    </row>
    <row r="1187" spans="1:1" x14ac:dyDescent="0.55000000000000004">
      <c r="A1187" s="79"/>
    </row>
    <row r="1188" spans="1:1" x14ac:dyDescent="0.55000000000000004">
      <c r="A1188" s="79"/>
    </row>
    <row r="1189" spans="1:1" x14ac:dyDescent="0.55000000000000004">
      <c r="A1189" s="79"/>
    </row>
    <row r="1190" spans="1:1" x14ac:dyDescent="0.55000000000000004">
      <c r="A1190" s="79"/>
    </row>
    <row r="1191" spans="1:1" x14ac:dyDescent="0.55000000000000004">
      <c r="A1191" s="79"/>
    </row>
    <row r="1192" spans="1:1" x14ac:dyDescent="0.55000000000000004">
      <c r="A1192" s="79"/>
    </row>
    <row r="1193" spans="1:1" x14ac:dyDescent="0.55000000000000004">
      <c r="A1193" s="79"/>
    </row>
    <row r="1194" spans="1:1" x14ac:dyDescent="0.55000000000000004">
      <c r="A1194" s="79"/>
    </row>
    <row r="1195" spans="1:1" x14ac:dyDescent="0.55000000000000004">
      <c r="A1195" s="79"/>
    </row>
    <row r="1196" spans="1:1" x14ac:dyDescent="0.55000000000000004">
      <c r="A1196" s="79"/>
    </row>
    <row r="1197" spans="1:1" x14ac:dyDescent="0.55000000000000004">
      <c r="A1197" s="79"/>
    </row>
    <row r="1198" spans="1:1" x14ac:dyDescent="0.55000000000000004">
      <c r="A1198" s="79"/>
    </row>
    <row r="1199" spans="1:1" x14ac:dyDescent="0.55000000000000004">
      <c r="A1199" s="79"/>
    </row>
    <row r="1200" spans="1:1" x14ac:dyDescent="0.55000000000000004">
      <c r="A1200" s="79"/>
    </row>
    <row r="1201" spans="1:1" x14ac:dyDescent="0.55000000000000004">
      <c r="A1201" s="79"/>
    </row>
    <row r="1202" spans="1:1" x14ac:dyDescent="0.55000000000000004">
      <c r="A1202" s="79"/>
    </row>
    <row r="1203" spans="1:1" x14ac:dyDescent="0.55000000000000004">
      <c r="A1203" s="79"/>
    </row>
    <row r="1204" spans="1:1" x14ac:dyDescent="0.55000000000000004">
      <c r="A1204" s="79"/>
    </row>
    <row r="1205" spans="1:1" x14ac:dyDescent="0.55000000000000004">
      <c r="A1205" s="79"/>
    </row>
    <row r="1206" spans="1:1" x14ac:dyDescent="0.55000000000000004">
      <c r="A1206" s="79"/>
    </row>
    <row r="1207" spans="1:1" x14ac:dyDescent="0.55000000000000004">
      <c r="A1207" s="79"/>
    </row>
    <row r="1208" spans="1:1" x14ac:dyDescent="0.55000000000000004">
      <c r="A1208" s="79"/>
    </row>
    <row r="1209" spans="1:1" x14ac:dyDescent="0.55000000000000004">
      <c r="A1209" s="79"/>
    </row>
    <row r="1210" spans="1:1" x14ac:dyDescent="0.55000000000000004">
      <c r="A1210" s="79"/>
    </row>
    <row r="1211" spans="1:1" x14ac:dyDescent="0.55000000000000004">
      <c r="A1211" s="79"/>
    </row>
    <row r="1212" spans="1:1" x14ac:dyDescent="0.55000000000000004">
      <c r="A1212" s="79"/>
    </row>
    <row r="1213" spans="1:1" x14ac:dyDescent="0.55000000000000004">
      <c r="A1213" s="79"/>
    </row>
    <row r="1214" spans="1:1" x14ac:dyDescent="0.55000000000000004">
      <c r="A1214" s="79"/>
    </row>
    <row r="1215" spans="1:1" x14ac:dyDescent="0.55000000000000004">
      <c r="A1215" s="79"/>
    </row>
    <row r="1216" spans="1:1" x14ac:dyDescent="0.55000000000000004">
      <c r="A1216" s="79"/>
    </row>
    <row r="1217" spans="1:1" x14ac:dyDescent="0.55000000000000004">
      <c r="A1217" s="79"/>
    </row>
    <row r="1218" spans="1:1" x14ac:dyDescent="0.55000000000000004">
      <c r="A1218" s="79"/>
    </row>
    <row r="1219" spans="1:1" x14ac:dyDescent="0.55000000000000004">
      <c r="A1219" s="79"/>
    </row>
    <row r="1220" spans="1:1" x14ac:dyDescent="0.55000000000000004">
      <c r="A1220" s="79"/>
    </row>
    <row r="1221" spans="1:1" x14ac:dyDescent="0.55000000000000004">
      <c r="A1221" s="79"/>
    </row>
    <row r="1222" spans="1:1" x14ac:dyDescent="0.55000000000000004">
      <c r="A1222" s="79"/>
    </row>
    <row r="1223" spans="1:1" x14ac:dyDescent="0.55000000000000004">
      <c r="A1223" s="79"/>
    </row>
    <row r="1224" spans="1:1" x14ac:dyDescent="0.55000000000000004">
      <c r="A1224" s="79"/>
    </row>
    <row r="1225" spans="1:1" x14ac:dyDescent="0.55000000000000004">
      <c r="A1225" s="79"/>
    </row>
    <row r="1226" spans="1:1" x14ac:dyDescent="0.55000000000000004">
      <c r="A1226" s="79"/>
    </row>
    <row r="1227" spans="1:1" x14ac:dyDescent="0.55000000000000004">
      <c r="A1227" s="79"/>
    </row>
    <row r="1228" spans="1:1" x14ac:dyDescent="0.55000000000000004">
      <c r="A1228" s="79"/>
    </row>
    <row r="1229" spans="1:1" x14ac:dyDescent="0.55000000000000004">
      <c r="A1229" s="79"/>
    </row>
    <row r="1230" spans="1:1" x14ac:dyDescent="0.55000000000000004">
      <c r="A1230" s="79"/>
    </row>
    <row r="1231" spans="1:1" x14ac:dyDescent="0.55000000000000004">
      <c r="A1231" s="79"/>
    </row>
    <row r="1232" spans="1:1" x14ac:dyDescent="0.55000000000000004">
      <c r="A1232" s="79"/>
    </row>
    <row r="1233" spans="1:1" x14ac:dyDescent="0.55000000000000004">
      <c r="A1233" s="79"/>
    </row>
    <row r="1234" spans="1:1" x14ac:dyDescent="0.55000000000000004">
      <c r="A1234" s="79"/>
    </row>
    <row r="1235" spans="1:1" x14ac:dyDescent="0.55000000000000004">
      <c r="A1235" s="79"/>
    </row>
    <row r="1236" spans="1:1" x14ac:dyDescent="0.55000000000000004">
      <c r="A1236" s="79"/>
    </row>
    <row r="1237" spans="1:1" x14ac:dyDescent="0.55000000000000004">
      <c r="A1237" s="79"/>
    </row>
    <row r="1238" spans="1:1" x14ac:dyDescent="0.55000000000000004">
      <c r="A1238" s="79"/>
    </row>
    <row r="1239" spans="1:1" x14ac:dyDescent="0.55000000000000004">
      <c r="A1239" s="79"/>
    </row>
    <row r="1240" spans="1:1" x14ac:dyDescent="0.55000000000000004">
      <c r="A1240" s="79"/>
    </row>
    <row r="1241" spans="1:1" x14ac:dyDescent="0.55000000000000004">
      <c r="A1241" s="79"/>
    </row>
    <row r="1242" spans="1:1" x14ac:dyDescent="0.55000000000000004">
      <c r="A1242" s="79"/>
    </row>
    <row r="1243" spans="1:1" x14ac:dyDescent="0.55000000000000004">
      <c r="A1243" s="79"/>
    </row>
    <row r="1244" spans="1:1" x14ac:dyDescent="0.55000000000000004">
      <c r="A1244" s="79"/>
    </row>
    <row r="1245" spans="1:1" x14ac:dyDescent="0.55000000000000004">
      <c r="A1245" s="79"/>
    </row>
    <row r="1246" spans="1:1" x14ac:dyDescent="0.55000000000000004">
      <c r="A1246" s="79"/>
    </row>
    <row r="1247" spans="1:1" x14ac:dyDescent="0.55000000000000004">
      <c r="A1247" s="79"/>
    </row>
    <row r="1248" spans="1:1" x14ac:dyDescent="0.55000000000000004">
      <c r="A1248" s="79"/>
    </row>
    <row r="1249" spans="1:1" x14ac:dyDescent="0.55000000000000004">
      <c r="A1249" s="79"/>
    </row>
    <row r="1250" spans="1:1" x14ac:dyDescent="0.55000000000000004">
      <c r="A1250" s="79"/>
    </row>
    <row r="1251" spans="1:1" x14ac:dyDescent="0.55000000000000004">
      <c r="A1251" s="79"/>
    </row>
    <row r="1252" spans="1:1" x14ac:dyDescent="0.55000000000000004">
      <c r="A1252" s="79"/>
    </row>
    <row r="1253" spans="1:1" x14ac:dyDescent="0.55000000000000004">
      <c r="A1253" s="79"/>
    </row>
    <row r="1254" spans="1:1" x14ac:dyDescent="0.55000000000000004">
      <c r="A1254" s="79"/>
    </row>
    <row r="1255" spans="1:1" x14ac:dyDescent="0.55000000000000004">
      <c r="A1255" s="79"/>
    </row>
    <row r="1256" spans="1:1" x14ac:dyDescent="0.55000000000000004">
      <c r="A1256" s="79"/>
    </row>
    <row r="1257" spans="1:1" x14ac:dyDescent="0.55000000000000004">
      <c r="A1257" s="79"/>
    </row>
    <row r="1258" spans="1:1" x14ac:dyDescent="0.55000000000000004">
      <c r="A1258" s="79"/>
    </row>
    <row r="1259" spans="1:1" x14ac:dyDescent="0.55000000000000004">
      <c r="A1259" s="79"/>
    </row>
    <row r="1260" spans="1:1" x14ac:dyDescent="0.55000000000000004">
      <c r="A1260" s="79"/>
    </row>
    <row r="1261" spans="1:1" x14ac:dyDescent="0.55000000000000004">
      <c r="A1261" s="79"/>
    </row>
    <row r="1262" spans="1:1" x14ac:dyDescent="0.55000000000000004">
      <c r="A1262" s="79"/>
    </row>
    <row r="1263" spans="1:1" x14ac:dyDescent="0.55000000000000004">
      <c r="A1263" s="79"/>
    </row>
    <row r="1264" spans="1:1" x14ac:dyDescent="0.55000000000000004">
      <c r="A1264" s="79"/>
    </row>
    <row r="1265" spans="1:1" x14ac:dyDescent="0.55000000000000004">
      <c r="A1265" s="79"/>
    </row>
    <row r="1266" spans="1:1" x14ac:dyDescent="0.55000000000000004">
      <c r="A1266" s="79"/>
    </row>
    <row r="1267" spans="1:1" x14ac:dyDescent="0.55000000000000004">
      <c r="A1267" s="79"/>
    </row>
    <row r="1268" spans="1:1" x14ac:dyDescent="0.55000000000000004">
      <c r="A1268" s="79"/>
    </row>
    <row r="1269" spans="1:1" x14ac:dyDescent="0.55000000000000004">
      <c r="A1269" s="79"/>
    </row>
    <row r="1270" spans="1:1" x14ac:dyDescent="0.55000000000000004">
      <c r="A1270" s="79"/>
    </row>
    <row r="1271" spans="1:1" x14ac:dyDescent="0.55000000000000004">
      <c r="A1271" s="79"/>
    </row>
    <row r="1272" spans="1:1" x14ac:dyDescent="0.55000000000000004">
      <c r="A1272" s="79"/>
    </row>
    <row r="1273" spans="1:1" x14ac:dyDescent="0.55000000000000004">
      <c r="A1273" s="79"/>
    </row>
    <row r="1274" spans="1:1" x14ac:dyDescent="0.55000000000000004">
      <c r="A1274" s="79"/>
    </row>
    <row r="1275" spans="1:1" x14ac:dyDescent="0.55000000000000004">
      <c r="A1275" s="79"/>
    </row>
    <row r="1276" spans="1:1" x14ac:dyDescent="0.55000000000000004">
      <c r="A1276" s="79"/>
    </row>
    <row r="1277" spans="1:1" x14ac:dyDescent="0.55000000000000004">
      <c r="A1277" s="79"/>
    </row>
    <row r="1278" spans="1:1" x14ac:dyDescent="0.55000000000000004">
      <c r="A1278" s="79"/>
    </row>
    <row r="1279" spans="1:1" x14ac:dyDescent="0.55000000000000004">
      <c r="A1279" s="79"/>
    </row>
    <row r="1280" spans="1:1" x14ac:dyDescent="0.55000000000000004">
      <c r="A1280" s="79"/>
    </row>
    <row r="1281" spans="1:1" x14ac:dyDescent="0.55000000000000004">
      <c r="A1281" s="79"/>
    </row>
    <row r="1282" spans="1:1" x14ac:dyDescent="0.55000000000000004">
      <c r="A1282" s="79"/>
    </row>
    <row r="1283" spans="1:1" x14ac:dyDescent="0.55000000000000004">
      <c r="A1283" s="79"/>
    </row>
    <row r="1284" spans="1:1" x14ac:dyDescent="0.55000000000000004">
      <c r="A1284" s="79"/>
    </row>
    <row r="1285" spans="1:1" x14ac:dyDescent="0.55000000000000004">
      <c r="A1285" s="79"/>
    </row>
    <row r="1286" spans="1:1" x14ac:dyDescent="0.55000000000000004">
      <c r="A1286" s="79"/>
    </row>
    <row r="1287" spans="1:1" x14ac:dyDescent="0.55000000000000004">
      <c r="A1287" s="79"/>
    </row>
    <row r="1288" spans="1:1" x14ac:dyDescent="0.55000000000000004">
      <c r="A1288" s="79"/>
    </row>
    <row r="1289" spans="1:1" x14ac:dyDescent="0.55000000000000004">
      <c r="A1289" s="79"/>
    </row>
    <row r="1290" spans="1:1" x14ac:dyDescent="0.55000000000000004">
      <c r="A1290" s="79"/>
    </row>
    <row r="1291" spans="1:1" x14ac:dyDescent="0.55000000000000004">
      <c r="A1291" s="79"/>
    </row>
    <row r="1292" spans="1:1" x14ac:dyDescent="0.55000000000000004">
      <c r="A1292" s="79"/>
    </row>
    <row r="1293" spans="1:1" x14ac:dyDescent="0.55000000000000004">
      <c r="A1293" s="79"/>
    </row>
    <row r="1294" spans="1:1" x14ac:dyDescent="0.55000000000000004">
      <c r="A1294" s="79"/>
    </row>
    <row r="1295" spans="1:1" x14ac:dyDescent="0.55000000000000004">
      <c r="A1295" s="79"/>
    </row>
    <row r="1296" spans="1:1" x14ac:dyDescent="0.55000000000000004">
      <c r="A1296" s="79"/>
    </row>
    <row r="1297" spans="1:1" x14ac:dyDescent="0.55000000000000004">
      <c r="A1297" s="79"/>
    </row>
    <row r="1298" spans="1:1" x14ac:dyDescent="0.55000000000000004">
      <c r="A1298" s="79"/>
    </row>
    <row r="1299" spans="1:1" x14ac:dyDescent="0.55000000000000004">
      <c r="A1299" s="79"/>
    </row>
    <row r="1300" spans="1:1" x14ac:dyDescent="0.55000000000000004">
      <c r="A1300" s="79"/>
    </row>
    <row r="1301" spans="1:1" x14ac:dyDescent="0.55000000000000004">
      <c r="A1301" s="79"/>
    </row>
    <row r="1302" spans="1:1" x14ac:dyDescent="0.55000000000000004">
      <c r="A1302" s="79"/>
    </row>
    <row r="1303" spans="1:1" x14ac:dyDescent="0.55000000000000004">
      <c r="A1303" s="79"/>
    </row>
    <row r="1304" spans="1:1" x14ac:dyDescent="0.55000000000000004">
      <c r="A1304" s="79"/>
    </row>
    <row r="1305" spans="1:1" x14ac:dyDescent="0.55000000000000004">
      <c r="A1305" s="79"/>
    </row>
    <row r="1306" spans="1:1" x14ac:dyDescent="0.55000000000000004">
      <c r="A1306" s="79"/>
    </row>
    <row r="1307" spans="1:1" x14ac:dyDescent="0.55000000000000004">
      <c r="A1307" s="79"/>
    </row>
    <row r="1308" spans="1:1" x14ac:dyDescent="0.55000000000000004">
      <c r="A1308" s="79"/>
    </row>
    <row r="1309" spans="1:1" x14ac:dyDescent="0.55000000000000004">
      <c r="A1309" s="79"/>
    </row>
    <row r="1310" spans="1:1" x14ac:dyDescent="0.55000000000000004">
      <c r="A1310" s="79"/>
    </row>
    <row r="1311" spans="1:1" x14ac:dyDescent="0.55000000000000004">
      <c r="A1311" s="79"/>
    </row>
    <row r="1312" spans="1:1" x14ac:dyDescent="0.55000000000000004">
      <c r="A1312" s="79"/>
    </row>
    <row r="1313" spans="1:1" x14ac:dyDescent="0.55000000000000004">
      <c r="A1313" s="79"/>
    </row>
    <row r="1314" spans="1:1" x14ac:dyDescent="0.55000000000000004">
      <c r="A1314" s="79"/>
    </row>
    <row r="1315" spans="1:1" x14ac:dyDescent="0.55000000000000004">
      <c r="A1315" s="79"/>
    </row>
    <row r="1316" spans="1:1" x14ac:dyDescent="0.55000000000000004">
      <c r="A1316" s="79"/>
    </row>
    <row r="1317" spans="1:1" x14ac:dyDescent="0.55000000000000004">
      <c r="A1317" s="79"/>
    </row>
    <row r="1318" spans="1:1" x14ac:dyDescent="0.55000000000000004">
      <c r="A1318" s="79"/>
    </row>
    <row r="1319" spans="1:1" x14ac:dyDescent="0.55000000000000004">
      <c r="A1319" s="79"/>
    </row>
    <row r="1320" spans="1:1" x14ac:dyDescent="0.55000000000000004">
      <c r="A1320" s="79"/>
    </row>
    <row r="1321" spans="1:1" x14ac:dyDescent="0.55000000000000004">
      <c r="A1321" s="79"/>
    </row>
    <row r="1322" spans="1:1" x14ac:dyDescent="0.55000000000000004">
      <c r="A1322" s="79"/>
    </row>
    <row r="1323" spans="1:1" x14ac:dyDescent="0.55000000000000004">
      <c r="A1323" s="79"/>
    </row>
    <row r="1324" spans="1:1" x14ac:dyDescent="0.55000000000000004">
      <c r="A1324" s="79"/>
    </row>
    <row r="1325" spans="1:1" x14ac:dyDescent="0.55000000000000004">
      <c r="A1325" s="79"/>
    </row>
    <row r="1326" spans="1:1" x14ac:dyDescent="0.55000000000000004">
      <c r="A1326" s="79"/>
    </row>
    <row r="1327" spans="1:1" x14ac:dyDescent="0.55000000000000004">
      <c r="A1327" s="79"/>
    </row>
    <row r="1328" spans="1:1" x14ac:dyDescent="0.55000000000000004">
      <c r="A1328" s="79"/>
    </row>
    <row r="1329" spans="1:1" x14ac:dyDescent="0.55000000000000004">
      <c r="A1329" s="79"/>
    </row>
    <row r="1330" spans="1:1" x14ac:dyDescent="0.55000000000000004">
      <c r="A1330" s="79"/>
    </row>
    <row r="1331" spans="1:1" x14ac:dyDescent="0.55000000000000004">
      <c r="A1331" s="79"/>
    </row>
    <row r="1332" spans="1:1" x14ac:dyDescent="0.55000000000000004">
      <c r="A1332" s="79"/>
    </row>
    <row r="1333" spans="1:1" x14ac:dyDescent="0.55000000000000004">
      <c r="A1333" s="79"/>
    </row>
    <row r="1334" spans="1:1" x14ac:dyDescent="0.55000000000000004">
      <c r="A1334" s="79"/>
    </row>
    <row r="1335" spans="1:1" x14ac:dyDescent="0.55000000000000004">
      <c r="A1335" s="79"/>
    </row>
    <row r="1336" spans="1:1" x14ac:dyDescent="0.55000000000000004">
      <c r="A1336" s="79"/>
    </row>
    <row r="1337" spans="1:1" x14ac:dyDescent="0.55000000000000004">
      <c r="A1337" s="79"/>
    </row>
    <row r="1338" spans="1:1" x14ac:dyDescent="0.55000000000000004">
      <c r="A1338" s="79"/>
    </row>
    <row r="1339" spans="1:1" x14ac:dyDescent="0.55000000000000004">
      <c r="A1339" s="79"/>
    </row>
    <row r="1340" spans="1:1" x14ac:dyDescent="0.55000000000000004">
      <c r="A1340" s="79"/>
    </row>
    <row r="1341" spans="1:1" x14ac:dyDescent="0.55000000000000004">
      <c r="A1341" s="79"/>
    </row>
    <row r="1342" spans="1:1" x14ac:dyDescent="0.55000000000000004">
      <c r="A1342" s="79"/>
    </row>
    <row r="1343" spans="1:1" x14ac:dyDescent="0.55000000000000004">
      <c r="A1343" s="79"/>
    </row>
    <row r="1344" spans="1:1" x14ac:dyDescent="0.55000000000000004">
      <c r="A1344" s="79"/>
    </row>
    <row r="1345" spans="1:1" x14ac:dyDescent="0.55000000000000004">
      <c r="A1345" s="79"/>
    </row>
    <row r="1346" spans="1:1" x14ac:dyDescent="0.55000000000000004">
      <c r="A1346" s="79"/>
    </row>
    <row r="1347" spans="1:1" x14ac:dyDescent="0.55000000000000004">
      <c r="A1347" s="79"/>
    </row>
    <row r="1348" spans="1:1" x14ac:dyDescent="0.55000000000000004">
      <c r="A1348" s="79"/>
    </row>
    <row r="1349" spans="1:1" x14ac:dyDescent="0.55000000000000004">
      <c r="A1349" s="79"/>
    </row>
    <row r="1350" spans="1:1" x14ac:dyDescent="0.55000000000000004">
      <c r="A1350" s="79"/>
    </row>
    <row r="1351" spans="1:1" x14ac:dyDescent="0.55000000000000004">
      <c r="A1351" s="79"/>
    </row>
    <row r="1352" spans="1:1" x14ac:dyDescent="0.55000000000000004">
      <c r="A1352" s="79"/>
    </row>
    <row r="1353" spans="1:1" x14ac:dyDescent="0.55000000000000004">
      <c r="A1353" s="79"/>
    </row>
    <row r="1354" spans="1:1" x14ac:dyDescent="0.55000000000000004">
      <c r="A1354" s="79"/>
    </row>
    <row r="1355" spans="1:1" x14ac:dyDescent="0.55000000000000004">
      <c r="A1355" s="79"/>
    </row>
    <row r="1356" spans="1:1" x14ac:dyDescent="0.55000000000000004">
      <c r="A1356" s="79"/>
    </row>
    <row r="1357" spans="1:1" x14ac:dyDescent="0.55000000000000004">
      <c r="A1357" s="79"/>
    </row>
    <row r="1358" spans="1:1" x14ac:dyDescent="0.55000000000000004">
      <c r="A1358" s="79"/>
    </row>
    <row r="1359" spans="1:1" x14ac:dyDescent="0.55000000000000004">
      <c r="A1359" s="79"/>
    </row>
    <row r="1360" spans="1:1" x14ac:dyDescent="0.55000000000000004">
      <c r="A1360" s="79"/>
    </row>
    <row r="1361" spans="1:1" x14ac:dyDescent="0.55000000000000004">
      <c r="A1361" s="79"/>
    </row>
    <row r="1362" spans="1:1" x14ac:dyDescent="0.55000000000000004">
      <c r="A1362" s="79"/>
    </row>
    <row r="1363" spans="1:1" x14ac:dyDescent="0.55000000000000004">
      <c r="A1363" s="79"/>
    </row>
    <row r="1364" spans="1:1" x14ac:dyDescent="0.55000000000000004">
      <c r="A1364" s="79"/>
    </row>
    <row r="1365" spans="1:1" x14ac:dyDescent="0.55000000000000004">
      <c r="A1365" s="79"/>
    </row>
    <row r="1366" spans="1:1" x14ac:dyDescent="0.55000000000000004">
      <c r="A1366" s="79"/>
    </row>
    <row r="1367" spans="1:1" x14ac:dyDescent="0.55000000000000004">
      <c r="A1367" s="79"/>
    </row>
    <row r="1368" spans="1:1" x14ac:dyDescent="0.55000000000000004">
      <c r="A1368" s="79"/>
    </row>
    <row r="1369" spans="1:1" x14ac:dyDescent="0.55000000000000004">
      <c r="A1369" s="79"/>
    </row>
    <row r="1370" spans="1:1" x14ac:dyDescent="0.55000000000000004">
      <c r="A1370" s="79"/>
    </row>
    <row r="1371" spans="1:1" x14ac:dyDescent="0.55000000000000004">
      <c r="A1371" s="79"/>
    </row>
    <row r="1372" spans="1:1" x14ac:dyDescent="0.55000000000000004">
      <c r="A1372" s="79"/>
    </row>
    <row r="1373" spans="1:1" x14ac:dyDescent="0.55000000000000004">
      <c r="A1373" s="79"/>
    </row>
    <row r="1374" spans="1:1" x14ac:dyDescent="0.55000000000000004">
      <c r="A1374" s="79"/>
    </row>
    <row r="1375" spans="1:1" x14ac:dyDescent="0.55000000000000004">
      <c r="A1375" s="79"/>
    </row>
    <row r="1376" spans="1:1" x14ac:dyDescent="0.55000000000000004">
      <c r="A1376" s="79"/>
    </row>
    <row r="1377" spans="1:1" x14ac:dyDescent="0.55000000000000004">
      <c r="A1377" s="79"/>
    </row>
    <row r="1378" spans="1:1" x14ac:dyDescent="0.55000000000000004">
      <c r="A1378" s="79"/>
    </row>
    <row r="1379" spans="1:1" x14ac:dyDescent="0.55000000000000004">
      <c r="A1379" s="79"/>
    </row>
    <row r="1380" spans="1:1" x14ac:dyDescent="0.55000000000000004">
      <c r="A1380" s="79"/>
    </row>
    <row r="1381" spans="1:1" x14ac:dyDescent="0.55000000000000004">
      <c r="A1381" s="79"/>
    </row>
    <row r="1382" spans="1:1" x14ac:dyDescent="0.55000000000000004">
      <c r="A1382" s="79"/>
    </row>
    <row r="1383" spans="1:1" x14ac:dyDescent="0.55000000000000004">
      <c r="A1383" s="79"/>
    </row>
    <row r="1384" spans="1:1" x14ac:dyDescent="0.55000000000000004">
      <c r="A1384" s="79"/>
    </row>
    <row r="1385" spans="1:1" x14ac:dyDescent="0.55000000000000004">
      <c r="A1385" s="79"/>
    </row>
    <row r="1386" spans="1:1" x14ac:dyDescent="0.55000000000000004">
      <c r="A1386" s="79"/>
    </row>
    <row r="1387" spans="1:1" x14ac:dyDescent="0.55000000000000004">
      <c r="A1387" s="79"/>
    </row>
    <row r="1388" spans="1:1" x14ac:dyDescent="0.55000000000000004">
      <c r="A1388" s="79"/>
    </row>
    <row r="1389" spans="1:1" x14ac:dyDescent="0.55000000000000004">
      <c r="A1389" s="79"/>
    </row>
    <row r="1390" spans="1:1" x14ac:dyDescent="0.55000000000000004">
      <c r="A1390" s="79"/>
    </row>
    <row r="1391" spans="1:1" x14ac:dyDescent="0.55000000000000004">
      <c r="A1391" s="79"/>
    </row>
    <row r="1392" spans="1:1" x14ac:dyDescent="0.55000000000000004">
      <c r="A1392" s="79"/>
    </row>
    <row r="1393" spans="1:1" x14ac:dyDescent="0.55000000000000004">
      <c r="A1393" s="79"/>
    </row>
    <row r="1394" spans="1:1" x14ac:dyDescent="0.55000000000000004">
      <c r="A1394" s="79"/>
    </row>
    <row r="1395" spans="1:1" x14ac:dyDescent="0.55000000000000004">
      <c r="A1395" s="79"/>
    </row>
    <row r="1396" spans="1:1" x14ac:dyDescent="0.55000000000000004">
      <c r="A1396" s="79"/>
    </row>
    <row r="1397" spans="1:1" x14ac:dyDescent="0.55000000000000004">
      <c r="A1397" s="79"/>
    </row>
    <row r="1398" spans="1:1" x14ac:dyDescent="0.55000000000000004">
      <c r="A1398" s="79"/>
    </row>
    <row r="1399" spans="1:1" x14ac:dyDescent="0.55000000000000004">
      <c r="A1399" s="79"/>
    </row>
    <row r="1400" spans="1:1" x14ac:dyDescent="0.55000000000000004">
      <c r="A1400" s="79"/>
    </row>
    <row r="1401" spans="1:1" x14ac:dyDescent="0.55000000000000004">
      <c r="A1401" s="79"/>
    </row>
    <row r="1402" spans="1:1" x14ac:dyDescent="0.55000000000000004">
      <c r="A1402" s="79"/>
    </row>
    <row r="1403" spans="1:1" x14ac:dyDescent="0.55000000000000004">
      <c r="A1403" s="79"/>
    </row>
    <row r="1404" spans="1:1" x14ac:dyDescent="0.55000000000000004">
      <c r="A1404" s="79"/>
    </row>
    <row r="1405" spans="1:1" x14ac:dyDescent="0.55000000000000004">
      <c r="A1405" s="79"/>
    </row>
    <row r="1406" spans="1:1" x14ac:dyDescent="0.55000000000000004">
      <c r="A1406" s="79"/>
    </row>
    <row r="1407" spans="1:1" x14ac:dyDescent="0.55000000000000004">
      <c r="A1407" s="79"/>
    </row>
    <row r="1408" spans="1:1" x14ac:dyDescent="0.55000000000000004">
      <c r="A1408" s="79"/>
    </row>
    <row r="1409" spans="1:1" x14ac:dyDescent="0.55000000000000004">
      <c r="A1409" s="79"/>
    </row>
    <row r="1410" spans="1:1" x14ac:dyDescent="0.55000000000000004">
      <c r="A1410" s="79"/>
    </row>
    <row r="1411" spans="1:1" x14ac:dyDescent="0.55000000000000004">
      <c r="A1411" s="79"/>
    </row>
    <row r="1412" spans="1:1" x14ac:dyDescent="0.55000000000000004">
      <c r="A1412" s="79"/>
    </row>
    <row r="1413" spans="1:1" x14ac:dyDescent="0.55000000000000004">
      <c r="A1413" s="79"/>
    </row>
    <row r="1414" spans="1:1" x14ac:dyDescent="0.55000000000000004">
      <c r="A1414" s="79"/>
    </row>
    <row r="1415" spans="1:1" x14ac:dyDescent="0.55000000000000004">
      <c r="A1415" s="79"/>
    </row>
    <row r="1416" spans="1:1" x14ac:dyDescent="0.55000000000000004">
      <c r="A1416" s="79"/>
    </row>
    <row r="1417" spans="1:1" x14ac:dyDescent="0.55000000000000004">
      <c r="A1417" s="79"/>
    </row>
    <row r="1418" spans="1:1" x14ac:dyDescent="0.55000000000000004">
      <c r="A1418" s="79"/>
    </row>
    <row r="1419" spans="1:1" x14ac:dyDescent="0.55000000000000004">
      <c r="A1419" s="79"/>
    </row>
    <row r="1420" spans="1:1" x14ac:dyDescent="0.55000000000000004">
      <c r="A1420" s="79"/>
    </row>
    <row r="1421" spans="1:1" x14ac:dyDescent="0.55000000000000004">
      <c r="A1421" s="79"/>
    </row>
    <row r="1422" spans="1:1" x14ac:dyDescent="0.55000000000000004">
      <c r="A1422" s="79"/>
    </row>
    <row r="1423" spans="1:1" x14ac:dyDescent="0.55000000000000004">
      <c r="A1423" s="79"/>
    </row>
    <row r="1424" spans="1:1" x14ac:dyDescent="0.55000000000000004">
      <c r="A1424" s="79"/>
    </row>
    <row r="1425" spans="1:1" x14ac:dyDescent="0.55000000000000004">
      <c r="A1425" s="79"/>
    </row>
    <row r="1426" spans="1:1" x14ac:dyDescent="0.55000000000000004">
      <c r="A1426" s="79"/>
    </row>
    <row r="1427" spans="1:1" x14ac:dyDescent="0.55000000000000004">
      <c r="A1427" s="79"/>
    </row>
    <row r="1428" spans="1:1" x14ac:dyDescent="0.55000000000000004">
      <c r="A1428" s="79"/>
    </row>
    <row r="1429" spans="1:1" x14ac:dyDescent="0.55000000000000004">
      <c r="A1429" s="79"/>
    </row>
    <row r="1430" spans="1:1" x14ac:dyDescent="0.55000000000000004">
      <c r="A1430" s="79"/>
    </row>
    <row r="1431" spans="1:1" x14ac:dyDescent="0.55000000000000004">
      <c r="A1431" s="79"/>
    </row>
    <row r="1432" spans="1:1" x14ac:dyDescent="0.55000000000000004">
      <c r="A1432" s="79"/>
    </row>
    <row r="1433" spans="1:1" x14ac:dyDescent="0.55000000000000004">
      <c r="A1433" s="79"/>
    </row>
    <row r="1434" spans="1:1" x14ac:dyDescent="0.55000000000000004">
      <c r="A1434" s="79"/>
    </row>
    <row r="1435" spans="1:1" x14ac:dyDescent="0.55000000000000004">
      <c r="A1435" s="79"/>
    </row>
    <row r="1436" spans="1:1" x14ac:dyDescent="0.55000000000000004">
      <c r="A1436" s="79"/>
    </row>
    <row r="1437" spans="1:1" x14ac:dyDescent="0.55000000000000004">
      <c r="A1437" s="79"/>
    </row>
    <row r="1438" spans="1:1" x14ac:dyDescent="0.55000000000000004">
      <c r="A1438" s="79"/>
    </row>
    <row r="1439" spans="1:1" x14ac:dyDescent="0.55000000000000004">
      <c r="A1439" s="79"/>
    </row>
    <row r="1440" spans="1:1" x14ac:dyDescent="0.55000000000000004">
      <c r="A1440" s="79"/>
    </row>
    <row r="1441" spans="1:1" x14ac:dyDescent="0.55000000000000004">
      <c r="A1441" s="79"/>
    </row>
    <row r="1442" spans="1:1" x14ac:dyDescent="0.55000000000000004">
      <c r="A1442" s="79"/>
    </row>
    <row r="1443" spans="1:1" x14ac:dyDescent="0.55000000000000004">
      <c r="A1443" s="79"/>
    </row>
    <row r="1444" spans="1:1" x14ac:dyDescent="0.55000000000000004">
      <c r="A1444" s="79"/>
    </row>
    <row r="1445" spans="1:1" x14ac:dyDescent="0.55000000000000004">
      <c r="A1445" s="79"/>
    </row>
    <row r="1446" spans="1:1" x14ac:dyDescent="0.55000000000000004">
      <c r="A1446" s="79"/>
    </row>
    <row r="1447" spans="1:1" x14ac:dyDescent="0.55000000000000004">
      <c r="A1447" s="79"/>
    </row>
    <row r="1448" spans="1:1" x14ac:dyDescent="0.55000000000000004">
      <c r="A1448" s="79"/>
    </row>
    <row r="1449" spans="1:1" x14ac:dyDescent="0.55000000000000004">
      <c r="A1449" s="79"/>
    </row>
    <row r="1450" spans="1:1" x14ac:dyDescent="0.55000000000000004">
      <c r="A1450" s="79"/>
    </row>
    <row r="1451" spans="1:1" x14ac:dyDescent="0.55000000000000004">
      <c r="A1451" s="79"/>
    </row>
    <row r="1452" spans="1:1" x14ac:dyDescent="0.55000000000000004">
      <c r="A1452" s="79"/>
    </row>
    <row r="1453" spans="1:1" x14ac:dyDescent="0.55000000000000004">
      <c r="A1453" s="79"/>
    </row>
    <row r="1454" spans="1:1" x14ac:dyDescent="0.55000000000000004">
      <c r="A1454" s="79"/>
    </row>
    <row r="1455" spans="1:1" x14ac:dyDescent="0.55000000000000004">
      <c r="A1455" s="79"/>
    </row>
    <row r="1456" spans="1:1" x14ac:dyDescent="0.55000000000000004">
      <c r="A1456" s="79"/>
    </row>
    <row r="1457" spans="1:1" x14ac:dyDescent="0.55000000000000004">
      <c r="A1457" s="79"/>
    </row>
    <row r="1458" spans="1:1" x14ac:dyDescent="0.55000000000000004">
      <c r="A1458" s="79"/>
    </row>
    <row r="1459" spans="1:1" x14ac:dyDescent="0.55000000000000004">
      <c r="A1459" s="79"/>
    </row>
    <row r="1460" spans="1:1" x14ac:dyDescent="0.55000000000000004">
      <c r="A1460" s="79"/>
    </row>
    <row r="1461" spans="1:1" x14ac:dyDescent="0.55000000000000004">
      <c r="A1461" s="79"/>
    </row>
    <row r="1462" spans="1:1" x14ac:dyDescent="0.55000000000000004">
      <c r="A1462" s="79"/>
    </row>
    <row r="1463" spans="1:1" x14ac:dyDescent="0.55000000000000004">
      <c r="A1463" s="79"/>
    </row>
    <row r="1464" spans="1:1" x14ac:dyDescent="0.55000000000000004">
      <c r="A1464" s="79"/>
    </row>
    <row r="1465" spans="1:1" x14ac:dyDescent="0.55000000000000004">
      <c r="A1465" s="79"/>
    </row>
    <row r="1466" spans="1:1" x14ac:dyDescent="0.55000000000000004">
      <c r="A1466" s="79"/>
    </row>
    <row r="1467" spans="1:1" x14ac:dyDescent="0.55000000000000004">
      <c r="A1467" s="79"/>
    </row>
    <row r="1468" spans="1:1" x14ac:dyDescent="0.55000000000000004">
      <c r="A1468" s="79"/>
    </row>
    <row r="1469" spans="1:1" x14ac:dyDescent="0.55000000000000004">
      <c r="A1469" s="79"/>
    </row>
    <row r="1470" spans="1:1" x14ac:dyDescent="0.55000000000000004">
      <c r="A1470" s="79"/>
    </row>
    <row r="1471" spans="1:1" x14ac:dyDescent="0.55000000000000004">
      <c r="A1471" s="79"/>
    </row>
    <row r="1472" spans="1:1" x14ac:dyDescent="0.55000000000000004">
      <c r="A1472" s="79"/>
    </row>
    <row r="1473" spans="1:1" x14ac:dyDescent="0.55000000000000004">
      <c r="A1473" s="79"/>
    </row>
    <row r="1474" spans="1:1" x14ac:dyDescent="0.55000000000000004">
      <c r="A1474" s="79"/>
    </row>
    <row r="1475" spans="1:1" x14ac:dyDescent="0.55000000000000004">
      <c r="A1475" s="79"/>
    </row>
    <row r="1476" spans="1:1" x14ac:dyDescent="0.55000000000000004">
      <c r="A1476" s="79"/>
    </row>
    <row r="1477" spans="1:1" x14ac:dyDescent="0.55000000000000004">
      <c r="A1477" s="79"/>
    </row>
    <row r="1478" spans="1:1" x14ac:dyDescent="0.55000000000000004">
      <c r="A1478" s="79"/>
    </row>
    <row r="1479" spans="1:1" x14ac:dyDescent="0.55000000000000004">
      <c r="A1479" s="79"/>
    </row>
    <row r="1480" spans="1:1" x14ac:dyDescent="0.55000000000000004">
      <c r="A1480" s="79"/>
    </row>
    <row r="1481" spans="1:1" x14ac:dyDescent="0.55000000000000004">
      <c r="A1481" s="79"/>
    </row>
    <row r="1482" spans="1:1" x14ac:dyDescent="0.55000000000000004">
      <c r="A1482" s="79"/>
    </row>
    <row r="1483" spans="1:1" x14ac:dyDescent="0.55000000000000004">
      <c r="A1483" s="79"/>
    </row>
    <row r="1484" spans="1:1" x14ac:dyDescent="0.55000000000000004">
      <c r="A1484" s="79"/>
    </row>
    <row r="1485" spans="1:1" x14ac:dyDescent="0.55000000000000004">
      <c r="A1485" s="79"/>
    </row>
    <row r="1486" spans="1:1" x14ac:dyDescent="0.55000000000000004">
      <c r="A1486" s="79"/>
    </row>
    <row r="1487" spans="1:1" x14ac:dyDescent="0.55000000000000004">
      <c r="A1487" s="79"/>
    </row>
    <row r="1488" spans="1:1" x14ac:dyDescent="0.55000000000000004">
      <c r="A1488" s="79"/>
    </row>
    <row r="1489" spans="1:1" x14ac:dyDescent="0.55000000000000004">
      <c r="A1489" s="79"/>
    </row>
    <row r="1490" spans="1:1" x14ac:dyDescent="0.55000000000000004">
      <c r="A1490" s="79"/>
    </row>
    <row r="1491" spans="1:1" x14ac:dyDescent="0.55000000000000004">
      <c r="A1491" s="79"/>
    </row>
    <row r="1492" spans="1:1" x14ac:dyDescent="0.55000000000000004">
      <c r="A1492" s="79"/>
    </row>
    <row r="1493" spans="1:1" x14ac:dyDescent="0.55000000000000004">
      <c r="A1493" s="79"/>
    </row>
    <row r="1494" spans="1:1" x14ac:dyDescent="0.55000000000000004">
      <c r="A1494" s="79"/>
    </row>
    <row r="1495" spans="1:1" x14ac:dyDescent="0.55000000000000004">
      <c r="A1495" s="79"/>
    </row>
    <row r="1496" spans="1:1" x14ac:dyDescent="0.55000000000000004">
      <c r="A1496" s="79"/>
    </row>
    <row r="1497" spans="1:1" x14ac:dyDescent="0.55000000000000004">
      <c r="A1497" s="79"/>
    </row>
    <row r="1498" spans="1:1" x14ac:dyDescent="0.55000000000000004">
      <c r="A1498" s="79"/>
    </row>
    <row r="1499" spans="1:1" x14ac:dyDescent="0.55000000000000004">
      <c r="A1499" s="79"/>
    </row>
    <row r="1500" spans="1:1" x14ac:dyDescent="0.55000000000000004">
      <c r="A1500" s="79"/>
    </row>
    <row r="1501" spans="1:1" x14ac:dyDescent="0.55000000000000004">
      <c r="A1501" s="79"/>
    </row>
    <row r="1502" spans="1:1" x14ac:dyDescent="0.55000000000000004">
      <c r="A1502" s="79"/>
    </row>
    <row r="1503" spans="1:1" x14ac:dyDescent="0.55000000000000004">
      <c r="A1503" s="79"/>
    </row>
    <row r="1504" spans="1:1" x14ac:dyDescent="0.55000000000000004">
      <c r="A1504" s="79"/>
    </row>
    <row r="1505" spans="1:1" x14ac:dyDescent="0.55000000000000004">
      <c r="A1505" s="79"/>
    </row>
    <row r="1506" spans="1:1" x14ac:dyDescent="0.55000000000000004">
      <c r="A1506" s="79"/>
    </row>
    <row r="1507" spans="1:1" x14ac:dyDescent="0.55000000000000004">
      <c r="A1507" s="79"/>
    </row>
    <row r="1508" spans="1:1" x14ac:dyDescent="0.55000000000000004">
      <c r="A1508" s="79"/>
    </row>
    <row r="1509" spans="1:1" x14ac:dyDescent="0.55000000000000004">
      <c r="A1509" s="79"/>
    </row>
    <row r="1510" spans="1:1" x14ac:dyDescent="0.55000000000000004">
      <c r="A1510" s="79"/>
    </row>
    <row r="1511" spans="1:1" x14ac:dyDescent="0.55000000000000004">
      <c r="A1511" s="79"/>
    </row>
    <row r="1512" spans="1:1" x14ac:dyDescent="0.55000000000000004">
      <c r="A1512" s="79"/>
    </row>
    <row r="1513" spans="1:1" x14ac:dyDescent="0.55000000000000004">
      <c r="A1513" s="79"/>
    </row>
    <row r="1514" spans="1:1" x14ac:dyDescent="0.55000000000000004">
      <c r="A1514" s="79"/>
    </row>
    <row r="1515" spans="1:1" x14ac:dyDescent="0.55000000000000004">
      <c r="A1515" s="79"/>
    </row>
    <row r="1516" spans="1:1" x14ac:dyDescent="0.55000000000000004">
      <c r="A1516" s="79"/>
    </row>
    <row r="1517" spans="1:1" x14ac:dyDescent="0.55000000000000004">
      <c r="A1517" s="79"/>
    </row>
    <row r="1518" spans="1:1" x14ac:dyDescent="0.55000000000000004">
      <c r="A1518" s="79"/>
    </row>
    <row r="1519" spans="1:1" x14ac:dyDescent="0.55000000000000004">
      <c r="A1519" s="79"/>
    </row>
    <row r="1520" spans="1:1" x14ac:dyDescent="0.55000000000000004">
      <c r="A1520" s="79"/>
    </row>
    <row r="1521" spans="1:1" x14ac:dyDescent="0.55000000000000004">
      <c r="A1521" s="79"/>
    </row>
    <row r="1522" spans="1:1" x14ac:dyDescent="0.55000000000000004">
      <c r="A1522" s="79"/>
    </row>
    <row r="1523" spans="1:1" x14ac:dyDescent="0.55000000000000004">
      <c r="A1523" s="79"/>
    </row>
    <row r="1524" spans="1:1" x14ac:dyDescent="0.55000000000000004">
      <c r="A1524" s="79"/>
    </row>
    <row r="1525" spans="1:1" x14ac:dyDescent="0.55000000000000004">
      <c r="A1525" s="79"/>
    </row>
    <row r="1526" spans="1:1" x14ac:dyDescent="0.55000000000000004">
      <c r="A1526" s="79"/>
    </row>
    <row r="1527" spans="1:1" x14ac:dyDescent="0.55000000000000004">
      <c r="A1527" s="79"/>
    </row>
    <row r="1528" spans="1:1" x14ac:dyDescent="0.55000000000000004">
      <c r="A1528" s="79"/>
    </row>
    <row r="1529" spans="1:1" x14ac:dyDescent="0.55000000000000004">
      <c r="A1529" s="79"/>
    </row>
    <row r="1530" spans="1:1" x14ac:dyDescent="0.55000000000000004">
      <c r="A1530" s="79"/>
    </row>
    <row r="1531" spans="1:1" x14ac:dyDescent="0.55000000000000004">
      <c r="A1531" s="79"/>
    </row>
    <row r="1532" spans="1:1" x14ac:dyDescent="0.55000000000000004">
      <c r="A1532" s="79"/>
    </row>
    <row r="1533" spans="1:1" x14ac:dyDescent="0.55000000000000004">
      <c r="A1533" s="79"/>
    </row>
    <row r="1534" spans="1:1" x14ac:dyDescent="0.55000000000000004">
      <c r="A1534" s="79"/>
    </row>
    <row r="1535" spans="1:1" x14ac:dyDescent="0.55000000000000004">
      <c r="A1535" s="79"/>
    </row>
    <row r="1536" spans="1:1" x14ac:dyDescent="0.55000000000000004">
      <c r="A1536" s="79"/>
    </row>
    <row r="1537" spans="1:1" x14ac:dyDescent="0.55000000000000004">
      <c r="A1537" s="79"/>
    </row>
    <row r="1538" spans="1:1" x14ac:dyDescent="0.55000000000000004">
      <c r="A1538" s="79"/>
    </row>
    <row r="1539" spans="1:1" x14ac:dyDescent="0.55000000000000004">
      <c r="A1539" s="79"/>
    </row>
    <row r="1540" spans="1:1" x14ac:dyDescent="0.55000000000000004">
      <c r="A1540" s="79"/>
    </row>
    <row r="1541" spans="1:1" x14ac:dyDescent="0.55000000000000004">
      <c r="A1541" s="79"/>
    </row>
    <row r="1542" spans="1:1" x14ac:dyDescent="0.55000000000000004">
      <c r="A1542" s="79"/>
    </row>
    <row r="1543" spans="1:1" x14ac:dyDescent="0.55000000000000004">
      <c r="A1543" s="79"/>
    </row>
    <row r="1544" spans="1:1" x14ac:dyDescent="0.55000000000000004">
      <c r="A1544" s="79"/>
    </row>
    <row r="1545" spans="1:1" x14ac:dyDescent="0.55000000000000004">
      <c r="A1545" s="79"/>
    </row>
    <row r="1546" spans="1:1" x14ac:dyDescent="0.55000000000000004">
      <c r="A1546" s="79"/>
    </row>
    <row r="1547" spans="1:1" x14ac:dyDescent="0.55000000000000004">
      <c r="A1547" s="79"/>
    </row>
    <row r="1548" spans="1:1" x14ac:dyDescent="0.55000000000000004">
      <c r="A1548" s="79"/>
    </row>
    <row r="1549" spans="1:1" x14ac:dyDescent="0.55000000000000004">
      <c r="A1549" s="79"/>
    </row>
    <row r="1550" spans="1:1" x14ac:dyDescent="0.55000000000000004">
      <c r="A1550" s="79"/>
    </row>
    <row r="1551" spans="1:1" x14ac:dyDescent="0.55000000000000004">
      <c r="A1551" s="79"/>
    </row>
    <row r="1552" spans="1:1" x14ac:dyDescent="0.55000000000000004">
      <c r="A1552" s="79"/>
    </row>
    <row r="1553" spans="1:1" x14ac:dyDescent="0.55000000000000004">
      <c r="A1553" s="79"/>
    </row>
    <row r="1554" spans="1:1" x14ac:dyDescent="0.55000000000000004">
      <c r="A1554" s="79"/>
    </row>
    <row r="1555" spans="1:1" x14ac:dyDescent="0.55000000000000004">
      <c r="A1555" s="79"/>
    </row>
    <row r="1556" spans="1:1" x14ac:dyDescent="0.55000000000000004">
      <c r="A1556" s="79"/>
    </row>
    <row r="1557" spans="1:1" x14ac:dyDescent="0.55000000000000004">
      <c r="A1557" s="79"/>
    </row>
    <row r="1558" spans="1:1" x14ac:dyDescent="0.55000000000000004">
      <c r="A1558" s="79"/>
    </row>
    <row r="1559" spans="1:1" x14ac:dyDescent="0.55000000000000004">
      <c r="A1559" s="79"/>
    </row>
    <row r="1560" spans="1:1" x14ac:dyDescent="0.55000000000000004">
      <c r="A1560" s="79"/>
    </row>
    <row r="1561" spans="1:1" x14ac:dyDescent="0.55000000000000004">
      <c r="A1561" s="79"/>
    </row>
    <row r="1562" spans="1:1" x14ac:dyDescent="0.55000000000000004">
      <c r="A1562" s="79"/>
    </row>
    <row r="1563" spans="1:1" x14ac:dyDescent="0.55000000000000004">
      <c r="A1563" s="79"/>
    </row>
    <row r="1564" spans="1:1" x14ac:dyDescent="0.55000000000000004">
      <c r="A1564" s="79"/>
    </row>
    <row r="1565" spans="1:1" x14ac:dyDescent="0.55000000000000004">
      <c r="A1565" s="79"/>
    </row>
    <row r="1566" spans="1:1" x14ac:dyDescent="0.55000000000000004">
      <c r="A1566" s="79"/>
    </row>
    <row r="1567" spans="1:1" x14ac:dyDescent="0.55000000000000004">
      <c r="A1567" s="79"/>
    </row>
    <row r="1568" spans="1:1" x14ac:dyDescent="0.55000000000000004">
      <c r="A1568" s="79"/>
    </row>
    <row r="1569" spans="1:1" x14ac:dyDescent="0.55000000000000004">
      <c r="A1569" s="79"/>
    </row>
    <row r="1570" spans="1:1" x14ac:dyDescent="0.55000000000000004">
      <c r="A1570" s="79"/>
    </row>
    <row r="1571" spans="1:1" x14ac:dyDescent="0.55000000000000004">
      <c r="A1571" s="79"/>
    </row>
    <row r="1572" spans="1:1" x14ac:dyDescent="0.55000000000000004">
      <c r="A1572" s="79"/>
    </row>
    <row r="1573" spans="1:1" x14ac:dyDescent="0.55000000000000004">
      <c r="A1573" s="79"/>
    </row>
    <row r="1574" spans="1:1" x14ac:dyDescent="0.55000000000000004">
      <c r="A1574" s="79"/>
    </row>
    <row r="1575" spans="1:1" x14ac:dyDescent="0.55000000000000004">
      <c r="A1575" s="79"/>
    </row>
    <row r="1576" spans="1:1" x14ac:dyDescent="0.55000000000000004">
      <c r="A1576" s="79"/>
    </row>
    <row r="1577" spans="1:1" x14ac:dyDescent="0.55000000000000004">
      <c r="A1577" s="79"/>
    </row>
    <row r="1578" spans="1:1" x14ac:dyDescent="0.55000000000000004">
      <c r="A1578" s="79"/>
    </row>
    <row r="1579" spans="1:1" x14ac:dyDescent="0.55000000000000004">
      <c r="A1579" s="79"/>
    </row>
    <row r="1580" spans="1:1" x14ac:dyDescent="0.55000000000000004">
      <c r="A1580" s="79"/>
    </row>
    <row r="1581" spans="1:1" x14ac:dyDescent="0.55000000000000004">
      <c r="A1581" s="79"/>
    </row>
    <row r="1582" spans="1:1" x14ac:dyDescent="0.55000000000000004">
      <c r="A1582" s="79"/>
    </row>
    <row r="1583" spans="1:1" x14ac:dyDescent="0.55000000000000004">
      <c r="A1583" s="79"/>
    </row>
    <row r="1584" spans="1:1" x14ac:dyDescent="0.55000000000000004">
      <c r="A1584" s="79"/>
    </row>
    <row r="1585" spans="1:1" x14ac:dyDescent="0.55000000000000004">
      <c r="A1585" s="79"/>
    </row>
    <row r="1586" spans="1:1" x14ac:dyDescent="0.55000000000000004">
      <c r="A1586" s="79"/>
    </row>
    <row r="1587" spans="1:1" x14ac:dyDescent="0.55000000000000004">
      <c r="A1587" s="79"/>
    </row>
    <row r="1588" spans="1:1" x14ac:dyDescent="0.55000000000000004">
      <c r="A1588" s="79"/>
    </row>
    <row r="1589" spans="1:1" x14ac:dyDescent="0.55000000000000004">
      <c r="A1589" s="79"/>
    </row>
    <row r="1590" spans="1:1" x14ac:dyDescent="0.55000000000000004">
      <c r="A1590" s="79"/>
    </row>
    <row r="1591" spans="1:1" x14ac:dyDescent="0.55000000000000004">
      <c r="A1591" s="79"/>
    </row>
    <row r="1592" spans="1:1" x14ac:dyDescent="0.55000000000000004">
      <c r="A1592" s="79"/>
    </row>
    <row r="1593" spans="1:1" x14ac:dyDescent="0.55000000000000004">
      <c r="A1593" s="79"/>
    </row>
    <row r="1594" spans="1:1" x14ac:dyDescent="0.55000000000000004">
      <c r="A1594" s="79"/>
    </row>
    <row r="1595" spans="1:1" x14ac:dyDescent="0.55000000000000004">
      <c r="A1595" s="79"/>
    </row>
    <row r="1596" spans="1:1" x14ac:dyDescent="0.55000000000000004">
      <c r="A1596" s="79"/>
    </row>
    <row r="1597" spans="1:1" x14ac:dyDescent="0.55000000000000004">
      <c r="A1597" s="79"/>
    </row>
    <row r="1598" spans="1:1" x14ac:dyDescent="0.55000000000000004">
      <c r="A1598" s="79"/>
    </row>
    <row r="1599" spans="1:1" x14ac:dyDescent="0.55000000000000004">
      <c r="A1599" s="79"/>
    </row>
    <row r="1600" spans="1:1" x14ac:dyDescent="0.55000000000000004">
      <c r="A1600" s="79"/>
    </row>
    <row r="1601" spans="1:1" x14ac:dyDescent="0.55000000000000004">
      <c r="A1601" s="79"/>
    </row>
    <row r="1602" spans="1:1" x14ac:dyDescent="0.55000000000000004">
      <c r="A1602" s="79"/>
    </row>
    <row r="1603" spans="1:1" x14ac:dyDescent="0.55000000000000004">
      <c r="A1603" s="79"/>
    </row>
    <row r="1604" spans="1:1" x14ac:dyDescent="0.55000000000000004">
      <c r="A1604" s="79"/>
    </row>
    <row r="1605" spans="1:1" x14ac:dyDescent="0.55000000000000004">
      <c r="A1605" s="79"/>
    </row>
    <row r="1606" spans="1:1" x14ac:dyDescent="0.55000000000000004">
      <c r="A1606" s="79"/>
    </row>
    <row r="1607" spans="1:1" x14ac:dyDescent="0.55000000000000004">
      <c r="A1607" s="79"/>
    </row>
    <row r="1608" spans="1:1" x14ac:dyDescent="0.55000000000000004">
      <c r="A1608" s="79"/>
    </row>
    <row r="1609" spans="1:1" x14ac:dyDescent="0.55000000000000004">
      <c r="A1609" s="79"/>
    </row>
    <row r="1610" spans="1:1" x14ac:dyDescent="0.55000000000000004">
      <c r="A1610" s="79"/>
    </row>
    <row r="1611" spans="1:1" x14ac:dyDescent="0.55000000000000004">
      <c r="A1611" s="79"/>
    </row>
    <row r="1612" spans="1:1" x14ac:dyDescent="0.55000000000000004">
      <c r="A1612" s="79"/>
    </row>
    <row r="1613" spans="1:1" x14ac:dyDescent="0.55000000000000004">
      <c r="A1613" s="79"/>
    </row>
    <row r="1614" spans="1:1" x14ac:dyDescent="0.55000000000000004">
      <c r="A1614" s="79"/>
    </row>
    <row r="1615" spans="1:1" x14ac:dyDescent="0.55000000000000004">
      <c r="A1615" s="79"/>
    </row>
    <row r="1616" spans="1:1" x14ac:dyDescent="0.55000000000000004">
      <c r="A1616" s="79"/>
    </row>
    <row r="1617" spans="1:1" x14ac:dyDescent="0.55000000000000004">
      <c r="A1617" s="79"/>
    </row>
    <row r="1618" spans="1:1" x14ac:dyDescent="0.55000000000000004">
      <c r="A1618" s="79"/>
    </row>
    <row r="1619" spans="1:1" x14ac:dyDescent="0.55000000000000004">
      <c r="A1619" s="79"/>
    </row>
    <row r="1620" spans="1:1" x14ac:dyDescent="0.55000000000000004">
      <c r="A1620" s="79"/>
    </row>
    <row r="1621" spans="1:1" x14ac:dyDescent="0.55000000000000004">
      <c r="A1621" s="79"/>
    </row>
    <row r="1622" spans="1:1" x14ac:dyDescent="0.55000000000000004">
      <c r="A1622" s="79"/>
    </row>
    <row r="1623" spans="1:1" x14ac:dyDescent="0.55000000000000004">
      <c r="A1623" s="79"/>
    </row>
    <row r="1624" spans="1:1" x14ac:dyDescent="0.55000000000000004">
      <c r="A1624" s="79"/>
    </row>
    <row r="1625" spans="1:1" x14ac:dyDescent="0.55000000000000004">
      <c r="A1625" s="79"/>
    </row>
    <row r="1626" spans="1:1" x14ac:dyDescent="0.55000000000000004">
      <c r="A1626" s="79"/>
    </row>
    <row r="1627" spans="1:1" x14ac:dyDescent="0.55000000000000004">
      <c r="A1627" s="79"/>
    </row>
    <row r="1628" spans="1:1" x14ac:dyDescent="0.55000000000000004">
      <c r="A1628" s="79"/>
    </row>
    <row r="1629" spans="1:1" x14ac:dyDescent="0.55000000000000004">
      <c r="A1629" s="79"/>
    </row>
    <row r="1630" spans="1:1" x14ac:dyDescent="0.55000000000000004">
      <c r="A1630" s="79"/>
    </row>
    <row r="1631" spans="1:1" x14ac:dyDescent="0.55000000000000004">
      <c r="A1631" s="79"/>
    </row>
    <row r="1632" spans="1:1" x14ac:dyDescent="0.55000000000000004">
      <c r="A1632" s="79"/>
    </row>
    <row r="1633" spans="1:1" x14ac:dyDescent="0.55000000000000004">
      <c r="A1633" s="79"/>
    </row>
    <row r="1634" spans="1:1" x14ac:dyDescent="0.55000000000000004">
      <c r="A1634" s="79"/>
    </row>
    <row r="1635" spans="1:1" x14ac:dyDescent="0.55000000000000004">
      <c r="A1635" s="79"/>
    </row>
    <row r="1636" spans="1:1" x14ac:dyDescent="0.55000000000000004">
      <c r="A1636" s="79"/>
    </row>
    <row r="1637" spans="1:1" x14ac:dyDescent="0.55000000000000004">
      <c r="A1637" s="79"/>
    </row>
    <row r="1638" spans="1:1" x14ac:dyDescent="0.55000000000000004">
      <c r="A1638" s="79"/>
    </row>
    <row r="1639" spans="1:1" x14ac:dyDescent="0.55000000000000004">
      <c r="A1639" s="79"/>
    </row>
    <row r="1640" spans="1:1" x14ac:dyDescent="0.55000000000000004">
      <c r="A1640" s="79"/>
    </row>
    <row r="1641" spans="1:1" x14ac:dyDescent="0.55000000000000004">
      <c r="A1641" s="79"/>
    </row>
    <row r="1642" spans="1:1" x14ac:dyDescent="0.55000000000000004">
      <c r="A1642" s="79"/>
    </row>
    <row r="1643" spans="1:1" x14ac:dyDescent="0.55000000000000004">
      <c r="A1643" s="79"/>
    </row>
    <row r="1644" spans="1:1" x14ac:dyDescent="0.55000000000000004">
      <c r="A1644" s="79"/>
    </row>
    <row r="1645" spans="1:1" x14ac:dyDescent="0.55000000000000004">
      <c r="A1645" s="79"/>
    </row>
    <row r="1646" spans="1:1" x14ac:dyDescent="0.55000000000000004">
      <c r="A1646" s="79"/>
    </row>
    <row r="1647" spans="1:1" x14ac:dyDescent="0.55000000000000004">
      <c r="A1647" s="79"/>
    </row>
    <row r="1648" spans="1:1" x14ac:dyDescent="0.55000000000000004">
      <c r="A1648" s="79"/>
    </row>
    <row r="1649" spans="1:1" x14ac:dyDescent="0.55000000000000004">
      <c r="A1649" s="79"/>
    </row>
    <row r="1650" spans="1:1" x14ac:dyDescent="0.55000000000000004">
      <c r="A1650" s="79"/>
    </row>
    <row r="1651" spans="1:1" x14ac:dyDescent="0.55000000000000004">
      <c r="A1651" s="79"/>
    </row>
    <row r="1652" spans="1:1" x14ac:dyDescent="0.55000000000000004">
      <c r="A1652" s="79"/>
    </row>
    <row r="1653" spans="1:1" x14ac:dyDescent="0.55000000000000004">
      <c r="A1653" s="79"/>
    </row>
    <row r="1654" spans="1:1" x14ac:dyDescent="0.55000000000000004">
      <c r="A1654" s="79"/>
    </row>
    <row r="1655" spans="1:1" x14ac:dyDescent="0.55000000000000004">
      <c r="A1655" s="79"/>
    </row>
    <row r="1656" spans="1:1" x14ac:dyDescent="0.55000000000000004">
      <c r="A1656" s="79"/>
    </row>
    <row r="1657" spans="1:1" x14ac:dyDescent="0.55000000000000004">
      <c r="A1657" s="79"/>
    </row>
    <row r="1658" spans="1:1" x14ac:dyDescent="0.55000000000000004">
      <c r="A1658" s="79"/>
    </row>
    <row r="1659" spans="1:1" x14ac:dyDescent="0.55000000000000004">
      <c r="A1659" s="79"/>
    </row>
    <row r="1660" spans="1:1" x14ac:dyDescent="0.55000000000000004">
      <c r="A1660" s="79"/>
    </row>
    <row r="1661" spans="1:1" x14ac:dyDescent="0.55000000000000004">
      <c r="A1661" s="79"/>
    </row>
    <row r="1662" spans="1:1" x14ac:dyDescent="0.55000000000000004">
      <c r="A1662" s="79"/>
    </row>
    <row r="1663" spans="1:1" x14ac:dyDescent="0.55000000000000004">
      <c r="A1663" s="79"/>
    </row>
    <row r="1664" spans="1:1" x14ac:dyDescent="0.55000000000000004">
      <c r="A1664" s="79"/>
    </row>
    <row r="1665" spans="1:1" x14ac:dyDescent="0.55000000000000004">
      <c r="A1665" s="79"/>
    </row>
    <row r="1666" spans="1:1" x14ac:dyDescent="0.55000000000000004">
      <c r="A1666" s="79"/>
    </row>
    <row r="1667" spans="1:1" x14ac:dyDescent="0.55000000000000004">
      <c r="A1667" s="79"/>
    </row>
    <row r="1668" spans="1:1" x14ac:dyDescent="0.55000000000000004">
      <c r="A1668" s="79"/>
    </row>
    <row r="1669" spans="1:1" x14ac:dyDescent="0.55000000000000004">
      <c r="A1669" s="79"/>
    </row>
    <row r="1670" spans="1:1" x14ac:dyDescent="0.55000000000000004">
      <c r="A1670" s="79"/>
    </row>
    <row r="1671" spans="1:1" x14ac:dyDescent="0.55000000000000004">
      <c r="A1671" s="79"/>
    </row>
    <row r="1672" spans="1:1" x14ac:dyDescent="0.55000000000000004">
      <c r="A1672" s="79"/>
    </row>
    <row r="1673" spans="1:1" x14ac:dyDescent="0.55000000000000004">
      <c r="A1673" s="79"/>
    </row>
    <row r="1674" spans="1:1" x14ac:dyDescent="0.55000000000000004">
      <c r="A1674" s="79"/>
    </row>
    <row r="1675" spans="1:1" x14ac:dyDescent="0.55000000000000004">
      <c r="A1675" s="79"/>
    </row>
    <row r="1676" spans="1:1" x14ac:dyDescent="0.55000000000000004">
      <c r="A1676" s="79"/>
    </row>
    <row r="1677" spans="1:1" x14ac:dyDescent="0.55000000000000004">
      <c r="A1677" s="79"/>
    </row>
    <row r="1678" spans="1:1" x14ac:dyDescent="0.55000000000000004">
      <c r="A1678" s="79"/>
    </row>
    <row r="1679" spans="1:1" x14ac:dyDescent="0.55000000000000004">
      <c r="A1679" s="79"/>
    </row>
    <row r="1680" spans="1:1" x14ac:dyDescent="0.55000000000000004">
      <c r="A1680" s="79"/>
    </row>
    <row r="1681" spans="1:1" x14ac:dyDescent="0.55000000000000004">
      <c r="A1681" s="79"/>
    </row>
    <row r="1682" spans="1:1" x14ac:dyDescent="0.55000000000000004">
      <c r="A1682" s="79"/>
    </row>
    <row r="1683" spans="1:1" x14ac:dyDescent="0.55000000000000004">
      <c r="A1683" s="79"/>
    </row>
    <row r="1684" spans="1:1" x14ac:dyDescent="0.55000000000000004">
      <c r="A1684" s="79"/>
    </row>
    <row r="1685" spans="1:1" x14ac:dyDescent="0.55000000000000004">
      <c r="A1685" s="79"/>
    </row>
    <row r="1686" spans="1:1" x14ac:dyDescent="0.55000000000000004">
      <c r="A1686" s="79"/>
    </row>
    <row r="1687" spans="1:1" x14ac:dyDescent="0.55000000000000004">
      <c r="A1687" s="79"/>
    </row>
    <row r="1688" spans="1:1" x14ac:dyDescent="0.55000000000000004">
      <c r="A1688" s="79"/>
    </row>
    <row r="1689" spans="1:1" x14ac:dyDescent="0.55000000000000004">
      <c r="A1689" s="79"/>
    </row>
    <row r="1690" spans="1:1" x14ac:dyDescent="0.55000000000000004">
      <c r="A1690" s="79"/>
    </row>
    <row r="1691" spans="1:1" x14ac:dyDescent="0.55000000000000004">
      <c r="A1691" s="79"/>
    </row>
    <row r="1692" spans="1:1" x14ac:dyDescent="0.55000000000000004">
      <c r="A1692" s="79"/>
    </row>
    <row r="1693" spans="1:1" x14ac:dyDescent="0.55000000000000004">
      <c r="A1693" s="79"/>
    </row>
    <row r="1694" spans="1:1" x14ac:dyDescent="0.55000000000000004">
      <c r="A1694" s="79"/>
    </row>
    <row r="1695" spans="1:1" x14ac:dyDescent="0.55000000000000004">
      <c r="A1695" s="79"/>
    </row>
    <row r="1696" spans="1:1" x14ac:dyDescent="0.55000000000000004">
      <c r="A1696" s="79"/>
    </row>
    <row r="1697" spans="1:1" x14ac:dyDescent="0.55000000000000004">
      <c r="A1697" s="79"/>
    </row>
    <row r="1698" spans="1:1" x14ac:dyDescent="0.55000000000000004">
      <c r="A1698" s="79"/>
    </row>
    <row r="1699" spans="1:1" x14ac:dyDescent="0.55000000000000004">
      <c r="A1699" s="79"/>
    </row>
    <row r="1700" spans="1:1" x14ac:dyDescent="0.55000000000000004">
      <c r="A1700" s="79"/>
    </row>
    <row r="1701" spans="1:1" x14ac:dyDescent="0.55000000000000004">
      <c r="A1701" s="79"/>
    </row>
    <row r="1702" spans="1:1" x14ac:dyDescent="0.55000000000000004">
      <c r="A1702" s="79"/>
    </row>
    <row r="1703" spans="1:1" x14ac:dyDescent="0.55000000000000004">
      <c r="A1703" s="79"/>
    </row>
    <row r="1704" spans="1:1" x14ac:dyDescent="0.55000000000000004">
      <c r="A1704" s="79"/>
    </row>
    <row r="1705" spans="1:1" x14ac:dyDescent="0.55000000000000004">
      <c r="A1705" s="79"/>
    </row>
    <row r="1706" spans="1:1" x14ac:dyDescent="0.55000000000000004">
      <c r="A1706" s="79"/>
    </row>
    <row r="1707" spans="1:1" x14ac:dyDescent="0.55000000000000004">
      <c r="A1707" s="79"/>
    </row>
    <row r="1708" spans="1:1" x14ac:dyDescent="0.55000000000000004">
      <c r="A1708" s="79"/>
    </row>
    <row r="1709" spans="1:1" x14ac:dyDescent="0.55000000000000004">
      <c r="A1709" s="79"/>
    </row>
    <row r="1710" spans="1:1" x14ac:dyDescent="0.55000000000000004">
      <c r="A1710" s="79"/>
    </row>
    <row r="1711" spans="1:1" x14ac:dyDescent="0.55000000000000004">
      <c r="A1711" s="79"/>
    </row>
    <row r="1712" spans="1:1" x14ac:dyDescent="0.55000000000000004">
      <c r="A1712" s="79"/>
    </row>
    <row r="1713" spans="1:1" x14ac:dyDescent="0.55000000000000004">
      <c r="A1713" s="79"/>
    </row>
    <row r="1714" spans="1:1" x14ac:dyDescent="0.55000000000000004">
      <c r="A1714" s="79"/>
    </row>
    <row r="1715" spans="1:1" x14ac:dyDescent="0.55000000000000004">
      <c r="A1715" s="79"/>
    </row>
    <row r="1716" spans="1:1" x14ac:dyDescent="0.55000000000000004">
      <c r="A1716" s="79"/>
    </row>
    <row r="1717" spans="1:1" x14ac:dyDescent="0.55000000000000004">
      <c r="A1717" s="79"/>
    </row>
    <row r="1718" spans="1:1" x14ac:dyDescent="0.55000000000000004">
      <c r="A1718" s="79"/>
    </row>
    <row r="1719" spans="1:1" x14ac:dyDescent="0.55000000000000004">
      <c r="A1719" s="79"/>
    </row>
    <row r="1720" spans="1:1" x14ac:dyDescent="0.55000000000000004">
      <c r="A1720" s="79"/>
    </row>
    <row r="1721" spans="1:1" x14ac:dyDescent="0.55000000000000004">
      <c r="A1721" s="79"/>
    </row>
    <row r="1722" spans="1:1" x14ac:dyDescent="0.55000000000000004">
      <c r="A1722" s="79"/>
    </row>
    <row r="1723" spans="1:1" x14ac:dyDescent="0.55000000000000004">
      <c r="A1723" s="79"/>
    </row>
    <row r="1724" spans="1:1" x14ac:dyDescent="0.55000000000000004">
      <c r="A1724" s="79"/>
    </row>
    <row r="1725" spans="1:1" x14ac:dyDescent="0.55000000000000004">
      <c r="A1725" s="79"/>
    </row>
    <row r="1726" spans="1:1" x14ac:dyDescent="0.55000000000000004">
      <c r="A1726" s="79"/>
    </row>
    <row r="1727" spans="1:1" x14ac:dyDescent="0.55000000000000004">
      <c r="A1727" s="79"/>
    </row>
    <row r="1728" spans="1:1" x14ac:dyDescent="0.55000000000000004">
      <c r="A1728" s="79"/>
    </row>
    <row r="1729" spans="1:1" x14ac:dyDescent="0.55000000000000004">
      <c r="A1729" s="79"/>
    </row>
    <row r="1730" spans="1:1" x14ac:dyDescent="0.55000000000000004">
      <c r="A1730" s="79"/>
    </row>
    <row r="1731" spans="1:1" x14ac:dyDescent="0.55000000000000004">
      <c r="A1731" s="79"/>
    </row>
    <row r="1732" spans="1:1" x14ac:dyDescent="0.55000000000000004">
      <c r="A1732" s="79"/>
    </row>
    <row r="1733" spans="1:1" x14ac:dyDescent="0.55000000000000004">
      <c r="A1733" s="79"/>
    </row>
    <row r="1734" spans="1:1" x14ac:dyDescent="0.55000000000000004">
      <c r="A1734" s="79"/>
    </row>
    <row r="1735" spans="1:1" x14ac:dyDescent="0.55000000000000004">
      <c r="A1735" s="79"/>
    </row>
    <row r="1736" spans="1:1" x14ac:dyDescent="0.55000000000000004">
      <c r="A1736" s="79"/>
    </row>
    <row r="1737" spans="1:1" x14ac:dyDescent="0.55000000000000004">
      <c r="A1737" s="79"/>
    </row>
    <row r="1738" spans="1:1" x14ac:dyDescent="0.55000000000000004">
      <c r="A1738" s="79"/>
    </row>
    <row r="1739" spans="1:1" x14ac:dyDescent="0.55000000000000004">
      <c r="A1739" s="79"/>
    </row>
    <row r="1740" spans="1:1" x14ac:dyDescent="0.55000000000000004">
      <c r="A1740" s="79"/>
    </row>
    <row r="1741" spans="1:1" x14ac:dyDescent="0.55000000000000004">
      <c r="A1741" s="79"/>
    </row>
    <row r="1742" spans="1:1" x14ac:dyDescent="0.55000000000000004">
      <c r="A1742" s="79"/>
    </row>
    <row r="1743" spans="1:1" x14ac:dyDescent="0.55000000000000004">
      <c r="A1743" s="79"/>
    </row>
    <row r="1744" spans="1:1" x14ac:dyDescent="0.55000000000000004">
      <c r="A1744" s="79"/>
    </row>
    <row r="1745" spans="1:1" x14ac:dyDescent="0.55000000000000004">
      <c r="A1745" s="79"/>
    </row>
    <row r="1746" spans="1:1" x14ac:dyDescent="0.55000000000000004">
      <c r="A1746" s="79"/>
    </row>
    <row r="1747" spans="1:1" x14ac:dyDescent="0.55000000000000004">
      <c r="A1747" s="79"/>
    </row>
    <row r="1748" spans="1:1" x14ac:dyDescent="0.55000000000000004">
      <c r="A1748" s="79"/>
    </row>
    <row r="1749" spans="1:1" x14ac:dyDescent="0.55000000000000004">
      <c r="A1749" s="79"/>
    </row>
    <row r="1750" spans="1:1" x14ac:dyDescent="0.55000000000000004">
      <c r="A1750" s="79"/>
    </row>
    <row r="1751" spans="1:1" x14ac:dyDescent="0.55000000000000004">
      <c r="A1751" s="79"/>
    </row>
    <row r="1752" spans="1:1" x14ac:dyDescent="0.55000000000000004">
      <c r="A1752" s="79"/>
    </row>
    <row r="1753" spans="1:1" x14ac:dyDescent="0.55000000000000004">
      <c r="A1753" s="79"/>
    </row>
    <row r="1754" spans="1:1" x14ac:dyDescent="0.55000000000000004">
      <c r="A1754" s="79"/>
    </row>
    <row r="1755" spans="1:1" x14ac:dyDescent="0.55000000000000004">
      <c r="A1755" s="79"/>
    </row>
    <row r="1756" spans="1:1" x14ac:dyDescent="0.55000000000000004">
      <c r="A1756" s="79"/>
    </row>
    <row r="1757" spans="1:1" x14ac:dyDescent="0.55000000000000004">
      <c r="A1757" s="79"/>
    </row>
    <row r="1758" spans="1:1" x14ac:dyDescent="0.55000000000000004">
      <c r="A1758" s="79"/>
    </row>
    <row r="1759" spans="1:1" x14ac:dyDescent="0.55000000000000004">
      <c r="A1759" s="79"/>
    </row>
    <row r="1760" spans="1:1" x14ac:dyDescent="0.55000000000000004">
      <c r="A1760" s="79"/>
    </row>
    <row r="1761" spans="1:1" x14ac:dyDescent="0.55000000000000004">
      <c r="A1761" s="79"/>
    </row>
    <row r="1762" spans="1:1" x14ac:dyDescent="0.55000000000000004">
      <c r="A1762" s="79"/>
    </row>
    <row r="1763" spans="1:1" x14ac:dyDescent="0.55000000000000004">
      <c r="A1763" s="79"/>
    </row>
    <row r="1764" spans="1:1" x14ac:dyDescent="0.55000000000000004">
      <c r="A1764" s="79"/>
    </row>
    <row r="1765" spans="1:1" x14ac:dyDescent="0.55000000000000004">
      <c r="A1765" s="79"/>
    </row>
    <row r="1766" spans="1:1" x14ac:dyDescent="0.55000000000000004">
      <c r="A1766" s="79"/>
    </row>
    <row r="1767" spans="1:1" x14ac:dyDescent="0.55000000000000004">
      <c r="A1767" s="79"/>
    </row>
    <row r="1768" spans="1:1" x14ac:dyDescent="0.55000000000000004">
      <c r="A1768" s="79"/>
    </row>
    <row r="1769" spans="1:1" x14ac:dyDescent="0.55000000000000004">
      <c r="A1769" s="79"/>
    </row>
    <row r="1770" spans="1:1" x14ac:dyDescent="0.55000000000000004">
      <c r="A1770" s="79"/>
    </row>
    <row r="1771" spans="1:1" x14ac:dyDescent="0.55000000000000004">
      <c r="A1771" s="79"/>
    </row>
    <row r="1772" spans="1:1" x14ac:dyDescent="0.55000000000000004">
      <c r="A1772" s="79"/>
    </row>
    <row r="1773" spans="1:1" x14ac:dyDescent="0.55000000000000004">
      <c r="A1773" s="79"/>
    </row>
    <row r="1774" spans="1:1" x14ac:dyDescent="0.55000000000000004">
      <c r="A1774" s="79"/>
    </row>
    <row r="1775" spans="1:1" x14ac:dyDescent="0.55000000000000004">
      <c r="A1775" s="79"/>
    </row>
    <row r="1776" spans="1:1" x14ac:dyDescent="0.55000000000000004">
      <c r="A1776" s="79"/>
    </row>
    <row r="1777" spans="1:1" x14ac:dyDescent="0.55000000000000004">
      <c r="A1777" s="79"/>
    </row>
    <row r="1778" spans="1:1" x14ac:dyDescent="0.55000000000000004">
      <c r="A1778" s="79"/>
    </row>
    <row r="1779" spans="1:1" x14ac:dyDescent="0.55000000000000004">
      <c r="A1779" s="79"/>
    </row>
    <row r="1780" spans="1:1" x14ac:dyDescent="0.55000000000000004">
      <c r="A1780" s="79"/>
    </row>
    <row r="1781" spans="1:1" x14ac:dyDescent="0.55000000000000004">
      <c r="A1781" s="79"/>
    </row>
    <row r="1782" spans="1:1" x14ac:dyDescent="0.55000000000000004">
      <c r="A1782" s="79"/>
    </row>
    <row r="1783" spans="1:1" x14ac:dyDescent="0.55000000000000004">
      <c r="A1783" s="79"/>
    </row>
    <row r="1784" spans="1:1" x14ac:dyDescent="0.55000000000000004">
      <c r="A1784" s="79"/>
    </row>
    <row r="1785" spans="1:1" x14ac:dyDescent="0.55000000000000004">
      <c r="A1785" s="79"/>
    </row>
    <row r="1786" spans="1:1" x14ac:dyDescent="0.55000000000000004">
      <c r="A1786" s="79"/>
    </row>
    <row r="1787" spans="1:1" x14ac:dyDescent="0.55000000000000004">
      <c r="A1787" s="79"/>
    </row>
    <row r="1788" spans="1:1" x14ac:dyDescent="0.55000000000000004">
      <c r="A1788" s="79"/>
    </row>
    <row r="1789" spans="1:1" x14ac:dyDescent="0.55000000000000004">
      <c r="A1789" s="79"/>
    </row>
    <row r="1790" spans="1:1" x14ac:dyDescent="0.55000000000000004">
      <c r="A1790" s="79"/>
    </row>
    <row r="1791" spans="1:1" x14ac:dyDescent="0.55000000000000004">
      <c r="A1791" s="79"/>
    </row>
    <row r="1792" spans="1:1" x14ac:dyDescent="0.55000000000000004">
      <c r="A1792" s="79"/>
    </row>
    <row r="1793" spans="1:1" x14ac:dyDescent="0.55000000000000004">
      <c r="A1793" s="79"/>
    </row>
    <row r="1794" spans="1:1" x14ac:dyDescent="0.55000000000000004">
      <c r="A1794" s="79"/>
    </row>
    <row r="1795" spans="1:1" x14ac:dyDescent="0.55000000000000004">
      <c r="A1795" s="79"/>
    </row>
    <row r="1796" spans="1:1" x14ac:dyDescent="0.55000000000000004">
      <c r="A1796" s="79"/>
    </row>
    <row r="1797" spans="1:1" x14ac:dyDescent="0.55000000000000004">
      <c r="A1797" s="79"/>
    </row>
    <row r="1798" spans="1:1" x14ac:dyDescent="0.55000000000000004">
      <c r="A1798" s="79"/>
    </row>
    <row r="1799" spans="1:1" x14ac:dyDescent="0.55000000000000004">
      <c r="A1799" s="79"/>
    </row>
    <row r="1800" spans="1:1" x14ac:dyDescent="0.55000000000000004">
      <c r="A1800" s="79"/>
    </row>
    <row r="1801" spans="1:1" x14ac:dyDescent="0.55000000000000004">
      <c r="A1801" s="79"/>
    </row>
    <row r="1802" spans="1:1" x14ac:dyDescent="0.55000000000000004">
      <c r="A1802" s="79"/>
    </row>
    <row r="1803" spans="1:1" x14ac:dyDescent="0.55000000000000004">
      <c r="A1803" s="79"/>
    </row>
    <row r="1804" spans="1:1" x14ac:dyDescent="0.55000000000000004">
      <c r="A1804" s="79"/>
    </row>
    <row r="1805" spans="1:1" x14ac:dyDescent="0.55000000000000004">
      <c r="A1805" s="79"/>
    </row>
    <row r="1806" spans="1:1" x14ac:dyDescent="0.55000000000000004">
      <c r="A1806" s="79"/>
    </row>
    <row r="1807" spans="1:1" x14ac:dyDescent="0.55000000000000004">
      <c r="A1807" s="79"/>
    </row>
    <row r="1808" spans="1:1" x14ac:dyDescent="0.55000000000000004">
      <c r="A1808" s="79"/>
    </row>
    <row r="1809" spans="1:1" x14ac:dyDescent="0.55000000000000004">
      <c r="A1809" s="79"/>
    </row>
    <row r="1810" spans="1:1" x14ac:dyDescent="0.55000000000000004">
      <c r="A1810" s="79"/>
    </row>
    <row r="1811" spans="1:1" x14ac:dyDescent="0.55000000000000004">
      <c r="A1811" s="79"/>
    </row>
    <row r="1812" spans="1:1" x14ac:dyDescent="0.55000000000000004">
      <c r="A1812" s="79"/>
    </row>
    <row r="1813" spans="1:1" x14ac:dyDescent="0.55000000000000004">
      <c r="A1813" s="79"/>
    </row>
    <row r="1814" spans="1:1" x14ac:dyDescent="0.55000000000000004">
      <c r="A1814" s="79"/>
    </row>
    <row r="1815" spans="1:1" x14ac:dyDescent="0.55000000000000004">
      <c r="A1815" s="79"/>
    </row>
    <row r="1816" spans="1:1" x14ac:dyDescent="0.55000000000000004">
      <c r="A1816" s="79"/>
    </row>
    <row r="1817" spans="1:1" x14ac:dyDescent="0.55000000000000004">
      <c r="A1817" s="79"/>
    </row>
    <row r="1818" spans="1:1" x14ac:dyDescent="0.55000000000000004">
      <c r="A1818" s="79"/>
    </row>
    <row r="1819" spans="1:1" x14ac:dyDescent="0.55000000000000004">
      <c r="A1819" s="79"/>
    </row>
    <row r="1820" spans="1:1" x14ac:dyDescent="0.55000000000000004">
      <c r="A1820" s="79"/>
    </row>
    <row r="1821" spans="1:1" x14ac:dyDescent="0.55000000000000004">
      <c r="A1821" s="79"/>
    </row>
    <row r="1822" spans="1:1" x14ac:dyDescent="0.55000000000000004">
      <c r="A1822" s="79"/>
    </row>
    <row r="1823" spans="1:1" x14ac:dyDescent="0.55000000000000004">
      <c r="A1823" s="79"/>
    </row>
    <row r="1824" spans="1:1" x14ac:dyDescent="0.55000000000000004">
      <c r="A1824" s="79"/>
    </row>
    <row r="1825" spans="1:1" x14ac:dyDescent="0.55000000000000004">
      <c r="A1825" s="79"/>
    </row>
    <row r="1826" spans="1:1" x14ac:dyDescent="0.55000000000000004">
      <c r="A1826" s="79"/>
    </row>
    <row r="1827" spans="1:1" x14ac:dyDescent="0.55000000000000004">
      <c r="A1827" s="79"/>
    </row>
    <row r="1828" spans="1:1" x14ac:dyDescent="0.55000000000000004">
      <c r="A1828" s="79"/>
    </row>
    <row r="1829" spans="1:1" x14ac:dyDescent="0.55000000000000004">
      <c r="A1829" s="79"/>
    </row>
    <row r="1830" spans="1:1" x14ac:dyDescent="0.55000000000000004">
      <c r="A1830" s="79"/>
    </row>
    <row r="1831" spans="1:1" x14ac:dyDescent="0.55000000000000004">
      <c r="A1831" s="79"/>
    </row>
    <row r="1832" spans="1:1" x14ac:dyDescent="0.55000000000000004">
      <c r="A1832" s="79"/>
    </row>
    <row r="1833" spans="1:1" x14ac:dyDescent="0.55000000000000004">
      <c r="A1833" s="79"/>
    </row>
    <row r="1834" spans="1:1" x14ac:dyDescent="0.55000000000000004">
      <c r="A1834" s="79"/>
    </row>
    <row r="1835" spans="1:1" x14ac:dyDescent="0.55000000000000004">
      <c r="A1835" s="79"/>
    </row>
    <row r="1836" spans="1:1" x14ac:dyDescent="0.55000000000000004">
      <c r="A1836" s="79"/>
    </row>
    <row r="1837" spans="1:1" x14ac:dyDescent="0.55000000000000004">
      <c r="A1837" s="79"/>
    </row>
    <row r="1838" spans="1:1" x14ac:dyDescent="0.55000000000000004">
      <c r="A1838" s="79"/>
    </row>
    <row r="1839" spans="1:1" x14ac:dyDescent="0.55000000000000004">
      <c r="A1839" s="79"/>
    </row>
    <row r="1840" spans="1:1" x14ac:dyDescent="0.55000000000000004">
      <c r="A1840" s="79"/>
    </row>
    <row r="1841" spans="1:1" x14ac:dyDescent="0.55000000000000004">
      <c r="A1841" s="79"/>
    </row>
    <row r="1842" spans="1:1" x14ac:dyDescent="0.55000000000000004">
      <c r="A1842" s="79"/>
    </row>
    <row r="1843" spans="1:1" x14ac:dyDescent="0.55000000000000004">
      <c r="A1843" s="79"/>
    </row>
    <row r="1844" spans="1:1" x14ac:dyDescent="0.55000000000000004">
      <c r="A1844" s="79"/>
    </row>
    <row r="1845" spans="1:1" x14ac:dyDescent="0.55000000000000004">
      <c r="A1845" s="79"/>
    </row>
    <row r="1846" spans="1:1" x14ac:dyDescent="0.55000000000000004">
      <c r="A1846" s="79"/>
    </row>
    <row r="1847" spans="1:1" x14ac:dyDescent="0.55000000000000004">
      <c r="A1847" s="79"/>
    </row>
    <row r="1848" spans="1:1" x14ac:dyDescent="0.55000000000000004">
      <c r="A1848" s="79"/>
    </row>
    <row r="1849" spans="1:1" x14ac:dyDescent="0.55000000000000004">
      <c r="A1849" s="79"/>
    </row>
    <row r="1850" spans="1:1" x14ac:dyDescent="0.55000000000000004">
      <c r="A1850" s="79"/>
    </row>
    <row r="1851" spans="1:1" x14ac:dyDescent="0.55000000000000004">
      <c r="A1851" s="79"/>
    </row>
    <row r="1852" spans="1:1" x14ac:dyDescent="0.55000000000000004">
      <c r="A1852" s="79"/>
    </row>
    <row r="1853" spans="1:1" x14ac:dyDescent="0.55000000000000004">
      <c r="A1853" s="79"/>
    </row>
    <row r="1854" spans="1:1" x14ac:dyDescent="0.55000000000000004">
      <c r="A1854" s="79"/>
    </row>
    <row r="1855" spans="1:1" x14ac:dyDescent="0.55000000000000004">
      <c r="A1855" s="79"/>
    </row>
    <row r="1856" spans="1:1" x14ac:dyDescent="0.55000000000000004">
      <c r="A1856" s="79"/>
    </row>
    <row r="1857" spans="1:1" x14ac:dyDescent="0.55000000000000004">
      <c r="A1857" s="79"/>
    </row>
    <row r="1858" spans="1:1" x14ac:dyDescent="0.55000000000000004">
      <c r="A1858" s="79"/>
    </row>
    <row r="1859" spans="1:1" x14ac:dyDescent="0.55000000000000004">
      <c r="A1859" s="79"/>
    </row>
    <row r="1860" spans="1:1" x14ac:dyDescent="0.55000000000000004">
      <c r="A1860" s="79"/>
    </row>
    <row r="1861" spans="1:1" x14ac:dyDescent="0.55000000000000004">
      <c r="A1861" s="79"/>
    </row>
    <row r="1862" spans="1:1" x14ac:dyDescent="0.55000000000000004">
      <c r="A1862" s="79"/>
    </row>
    <row r="1863" spans="1:1" x14ac:dyDescent="0.55000000000000004">
      <c r="A1863" s="79"/>
    </row>
    <row r="1864" spans="1:1" x14ac:dyDescent="0.55000000000000004">
      <c r="A1864" s="79"/>
    </row>
    <row r="1865" spans="1:1" x14ac:dyDescent="0.55000000000000004">
      <c r="A1865" s="79"/>
    </row>
    <row r="1866" spans="1:1" x14ac:dyDescent="0.55000000000000004">
      <c r="A1866" s="79"/>
    </row>
    <row r="1867" spans="1:1" x14ac:dyDescent="0.55000000000000004">
      <c r="A1867" s="79"/>
    </row>
    <row r="1868" spans="1:1" x14ac:dyDescent="0.55000000000000004">
      <c r="A1868" s="79"/>
    </row>
    <row r="1869" spans="1:1" x14ac:dyDescent="0.55000000000000004">
      <c r="A1869" s="79"/>
    </row>
    <row r="1870" spans="1:1" x14ac:dyDescent="0.55000000000000004">
      <c r="A1870" s="79"/>
    </row>
    <row r="1871" spans="1:1" x14ac:dyDescent="0.55000000000000004">
      <c r="A1871" s="79"/>
    </row>
    <row r="1872" spans="1:1" x14ac:dyDescent="0.55000000000000004">
      <c r="A1872" s="79"/>
    </row>
    <row r="1873" spans="1:1" x14ac:dyDescent="0.55000000000000004">
      <c r="A1873" s="79"/>
    </row>
    <row r="1874" spans="1:1" x14ac:dyDescent="0.55000000000000004">
      <c r="A1874" s="79"/>
    </row>
    <row r="1875" spans="1:1" x14ac:dyDescent="0.55000000000000004">
      <c r="A1875" s="79"/>
    </row>
    <row r="1876" spans="1:1" x14ac:dyDescent="0.55000000000000004">
      <c r="A1876" s="79"/>
    </row>
    <row r="1877" spans="1:1" x14ac:dyDescent="0.55000000000000004">
      <c r="A1877" s="79"/>
    </row>
    <row r="1878" spans="1:1" x14ac:dyDescent="0.55000000000000004">
      <c r="A1878" s="79"/>
    </row>
    <row r="1879" spans="1:1" x14ac:dyDescent="0.55000000000000004">
      <c r="A1879" s="79"/>
    </row>
    <row r="1880" spans="1:1" x14ac:dyDescent="0.55000000000000004">
      <c r="A1880" s="79"/>
    </row>
    <row r="1881" spans="1:1" x14ac:dyDescent="0.55000000000000004">
      <c r="A1881" s="79"/>
    </row>
    <row r="1882" spans="1:1" x14ac:dyDescent="0.55000000000000004">
      <c r="A1882" s="79"/>
    </row>
    <row r="1883" spans="1:1" x14ac:dyDescent="0.55000000000000004">
      <c r="A1883" s="79"/>
    </row>
    <row r="1884" spans="1:1" x14ac:dyDescent="0.55000000000000004">
      <c r="A1884" s="79"/>
    </row>
    <row r="1885" spans="1:1" x14ac:dyDescent="0.55000000000000004">
      <c r="A1885" s="79"/>
    </row>
    <row r="1886" spans="1:1" x14ac:dyDescent="0.55000000000000004">
      <c r="A1886" s="79"/>
    </row>
    <row r="1887" spans="1:1" x14ac:dyDescent="0.55000000000000004">
      <c r="A1887" s="79"/>
    </row>
    <row r="1888" spans="1:1" x14ac:dyDescent="0.55000000000000004">
      <c r="A1888" s="79"/>
    </row>
    <row r="1889" spans="1:1" x14ac:dyDescent="0.55000000000000004">
      <c r="A1889" s="79"/>
    </row>
    <row r="1890" spans="1:1" x14ac:dyDescent="0.55000000000000004">
      <c r="A1890" s="79"/>
    </row>
    <row r="1891" spans="1:1" x14ac:dyDescent="0.55000000000000004">
      <c r="A1891" s="79"/>
    </row>
    <row r="1892" spans="1:1" x14ac:dyDescent="0.55000000000000004">
      <c r="A1892" s="79"/>
    </row>
    <row r="1893" spans="1:1" x14ac:dyDescent="0.55000000000000004">
      <c r="A1893" s="79"/>
    </row>
    <row r="1894" spans="1:1" x14ac:dyDescent="0.55000000000000004">
      <c r="A1894" s="79"/>
    </row>
    <row r="1895" spans="1:1" x14ac:dyDescent="0.55000000000000004">
      <c r="A1895" s="79"/>
    </row>
    <row r="1896" spans="1:1" x14ac:dyDescent="0.55000000000000004">
      <c r="A1896" s="79"/>
    </row>
    <row r="1897" spans="1:1" x14ac:dyDescent="0.55000000000000004">
      <c r="A1897" s="79"/>
    </row>
    <row r="1898" spans="1:1" x14ac:dyDescent="0.55000000000000004">
      <c r="A1898" s="79"/>
    </row>
    <row r="1899" spans="1:1" x14ac:dyDescent="0.55000000000000004">
      <c r="A1899" s="79"/>
    </row>
    <row r="1900" spans="1:1" x14ac:dyDescent="0.55000000000000004">
      <c r="A1900" s="79"/>
    </row>
    <row r="1901" spans="1:1" x14ac:dyDescent="0.55000000000000004">
      <c r="A1901" s="79"/>
    </row>
    <row r="1902" spans="1:1" x14ac:dyDescent="0.55000000000000004">
      <c r="A1902" s="79"/>
    </row>
    <row r="1903" spans="1:1" x14ac:dyDescent="0.55000000000000004">
      <c r="A1903" s="79"/>
    </row>
    <row r="1904" spans="1:1" x14ac:dyDescent="0.55000000000000004">
      <c r="A1904" s="79"/>
    </row>
    <row r="1905" spans="1:1" x14ac:dyDescent="0.55000000000000004">
      <c r="A1905" s="79"/>
    </row>
    <row r="1906" spans="1:1" x14ac:dyDescent="0.55000000000000004">
      <c r="A1906" s="79"/>
    </row>
    <row r="1907" spans="1:1" x14ac:dyDescent="0.55000000000000004">
      <c r="A1907" s="79"/>
    </row>
    <row r="1908" spans="1:1" x14ac:dyDescent="0.55000000000000004">
      <c r="A1908" s="79"/>
    </row>
    <row r="1909" spans="1:1" x14ac:dyDescent="0.55000000000000004">
      <c r="A1909" s="79"/>
    </row>
    <row r="1910" spans="1:1" x14ac:dyDescent="0.55000000000000004">
      <c r="A1910" s="79"/>
    </row>
    <row r="1911" spans="1:1" x14ac:dyDescent="0.55000000000000004">
      <c r="A1911" s="79"/>
    </row>
    <row r="1912" spans="1:1" x14ac:dyDescent="0.55000000000000004">
      <c r="A1912" s="79"/>
    </row>
    <row r="1913" spans="1:1" x14ac:dyDescent="0.55000000000000004">
      <c r="A1913" s="79"/>
    </row>
    <row r="1914" spans="1:1" x14ac:dyDescent="0.55000000000000004">
      <c r="A1914" s="79"/>
    </row>
    <row r="1915" spans="1:1" x14ac:dyDescent="0.55000000000000004">
      <c r="A1915" s="79"/>
    </row>
    <row r="1916" spans="1:1" x14ac:dyDescent="0.55000000000000004">
      <c r="A1916" s="79"/>
    </row>
    <row r="1917" spans="1:1" x14ac:dyDescent="0.55000000000000004">
      <c r="A1917" s="79"/>
    </row>
    <row r="1918" spans="1:1" x14ac:dyDescent="0.55000000000000004">
      <c r="A1918" s="79"/>
    </row>
    <row r="1919" spans="1:1" x14ac:dyDescent="0.55000000000000004">
      <c r="A1919" s="79"/>
    </row>
    <row r="1920" spans="1:1" x14ac:dyDescent="0.55000000000000004">
      <c r="A1920" s="79"/>
    </row>
    <row r="1921" spans="1:1" x14ac:dyDescent="0.55000000000000004">
      <c r="A1921" s="79"/>
    </row>
    <row r="1922" spans="1:1" x14ac:dyDescent="0.55000000000000004">
      <c r="A1922" s="79"/>
    </row>
    <row r="1923" spans="1:1" x14ac:dyDescent="0.55000000000000004">
      <c r="A1923" s="79"/>
    </row>
    <row r="1924" spans="1:1" x14ac:dyDescent="0.55000000000000004">
      <c r="A1924" s="79"/>
    </row>
    <row r="1925" spans="1:1" x14ac:dyDescent="0.55000000000000004">
      <c r="A1925" s="79"/>
    </row>
    <row r="1926" spans="1:1" x14ac:dyDescent="0.55000000000000004">
      <c r="A1926" s="79"/>
    </row>
    <row r="1927" spans="1:1" x14ac:dyDescent="0.55000000000000004">
      <c r="A1927" s="79"/>
    </row>
    <row r="1928" spans="1:1" x14ac:dyDescent="0.55000000000000004">
      <c r="A1928" s="79"/>
    </row>
    <row r="1929" spans="1:1" x14ac:dyDescent="0.55000000000000004">
      <c r="A1929" s="79"/>
    </row>
    <row r="1930" spans="1:1" x14ac:dyDescent="0.55000000000000004">
      <c r="A1930" s="79"/>
    </row>
    <row r="1931" spans="1:1" x14ac:dyDescent="0.55000000000000004">
      <c r="A1931" s="79"/>
    </row>
    <row r="1932" spans="1:1" x14ac:dyDescent="0.55000000000000004">
      <c r="A1932" s="79"/>
    </row>
    <row r="1933" spans="1:1" x14ac:dyDescent="0.55000000000000004">
      <c r="A1933" s="79"/>
    </row>
    <row r="1934" spans="1:1" x14ac:dyDescent="0.55000000000000004">
      <c r="A1934" s="79"/>
    </row>
    <row r="1935" spans="1:1" x14ac:dyDescent="0.55000000000000004">
      <c r="A1935" s="79"/>
    </row>
    <row r="1936" spans="1:1" x14ac:dyDescent="0.55000000000000004">
      <c r="A1936" s="79"/>
    </row>
    <row r="1937" spans="1:1" x14ac:dyDescent="0.55000000000000004">
      <c r="A1937" s="79"/>
    </row>
    <row r="1938" spans="1:1" x14ac:dyDescent="0.55000000000000004">
      <c r="A1938" s="79"/>
    </row>
    <row r="1939" spans="1:1" x14ac:dyDescent="0.55000000000000004">
      <c r="A1939" s="79"/>
    </row>
    <row r="1940" spans="1:1" x14ac:dyDescent="0.55000000000000004">
      <c r="A1940" s="79"/>
    </row>
    <row r="1941" spans="1:1" x14ac:dyDescent="0.55000000000000004">
      <c r="A1941" s="79"/>
    </row>
    <row r="1942" spans="1:1" x14ac:dyDescent="0.55000000000000004">
      <c r="A1942" s="79"/>
    </row>
    <row r="1943" spans="1:1" x14ac:dyDescent="0.55000000000000004">
      <c r="A1943" s="79"/>
    </row>
    <row r="1944" spans="1:1" x14ac:dyDescent="0.55000000000000004">
      <c r="A1944" s="79"/>
    </row>
    <row r="1945" spans="1:1" x14ac:dyDescent="0.55000000000000004">
      <c r="A1945" s="79"/>
    </row>
    <row r="1946" spans="1:1" x14ac:dyDescent="0.55000000000000004">
      <c r="A1946" s="79"/>
    </row>
    <row r="1947" spans="1:1" x14ac:dyDescent="0.55000000000000004">
      <c r="A1947" s="79"/>
    </row>
    <row r="1948" spans="1:1" x14ac:dyDescent="0.55000000000000004">
      <c r="A1948" s="79"/>
    </row>
    <row r="1949" spans="1:1" x14ac:dyDescent="0.55000000000000004">
      <c r="A1949" s="79"/>
    </row>
    <row r="1950" spans="1:1" x14ac:dyDescent="0.55000000000000004">
      <c r="A1950" s="79"/>
    </row>
    <row r="1951" spans="1:1" x14ac:dyDescent="0.55000000000000004">
      <c r="A1951" s="79"/>
    </row>
    <row r="1952" spans="1:1" x14ac:dyDescent="0.55000000000000004">
      <c r="A1952" s="79"/>
    </row>
    <row r="1953" spans="1:1" x14ac:dyDescent="0.55000000000000004">
      <c r="A1953" s="79"/>
    </row>
    <row r="1954" spans="1:1" x14ac:dyDescent="0.55000000000000004">
      <c r="A1954" s="79"/>
    </row>
    <row r="1955" spans="1:1" x14ac:dyDescent="0.55000000000000004">
      <c r="A1955" s="79"/>
    </row>
    <row r="1956" spans="1:1" x14ac:dyDescent="0.55000000000000004">
      <c r="A1956" s="79"/>
    </row>
    <row r="1957" spans="1:1" x14ac:dyDescent="0.55000000000000004">
      <c r="A1957" s="79"/>
    </row>
    <row r="1958" spans="1:1" x14ac:dyDescent="0.55000000000000004">
      <c r="A1958" s="79"/>
    </row>
    <row r="1959" spans="1:1" x14ac:dyDescent="0.55000000000000004">
      <c r="A1959" s="79"/>
    </row>
    <row r="1960" spans="1:1" x14ac:dyDescent="0.55000000000000004">
      <c r="A1960" s="79"/>
    </row>
    <row r="1961" spans="1:1" x14ac:dyDescent="0.55000000000000004">
      <c r="A1961" s="79"/>
    </row>
    <row r="1962" spans="1:1" x14ac:dyDescent="0.55000000000000004">
      <c r="A1962" s="79"/>
    </row>
    <row r="1963" spans="1:1" x14ac:dyDescent="0.55000000000000004">
      <c r="A1963" s="79"/>
    </row>
    <row r="1964" spans="1:1" x14ac:dyDescent="0.55000000000000004">
      <c r="A1964" s="79"/>
    </row>
    <row r="1965" spans="1:1" x14ac:dyDescent="0.55000000000000004">
      <c r="A1965" s="79"/>
    </row>
    <row r="1966" spans="1:1" x14ac:dyDescent="0.55000000000000004">
      <c r="A1966" s="79"/>
    </row>
    <row r="1967" spans="1:1" x14ac:dyDescent="0.55000000000000004">
      <c r="A1967" s="79"/>
    </row>
    <row r="1968" spans="1:1" x14ac:dyDescent="0.55000000000000004">
      <c r="A1968" s="79"/>
    </row>
    <row r="1969" spans="1:1" x14ac:dyDescent="0.55000000000000004">
      <c r="A1969" s="79"/>
    </row>
    <row r="1970" spans="1:1" x14ac:dyDescent="0.55000000000000004">
      <c r="A1970" s="79"/>
    </row>
    <row r="1971" spans="1:1" x14ac:dyDescent="0.55000000000000004">
      <c r="A1971" s="79"/>
    </row>
    <row r="1972" spans="1:1" x14ac:dyDescent="0.55000000000000004">
      <c r="A1972" s="79"/>
    </row>
    <row r="1973" spans="1:1" x14ac:dyDescent="0.55000000000000004">
      <c r="A1973" s="79"/>
    </row>
    <row r="1974" spans="1:1" x14ac:dyDescent="0.55000000000000004">
      <c r="A1974" s="79"/>
    </row>
    <row r="1975" spans="1:1" x14ac:dyDescent="0.55000000000000004">
      <c r="A1975" s="79"/>
    </row>
    <row r="1976" spans="1:1" x14ac:dyDescent="0.55000000000000004">
      <c r="A1976" s="79"/>
    </row>
    <row r="1977" spans="1:1" x14ac:dyDescent="0.55000000000000004">
      <c r="A1977" s="79"/>
    </row>
    <row r="1978" spans="1:1" x14ac:dyDescent="0.55000000000000004">
      <c r="A1978" s="79"/>
    </row>
    <row r="1979" spans="1:1" x14ac:dyDescent="0.55000000000000004">
      <c r="A1979" s="79"/>
    </row>
    <row r="1980" spans="1:1" x14ac:dyDescent="0.55000000000000004">
      <c r="A1980" s="79"/>
    </row>
    <row r="1981" spans="1:1" x14ac:dyDescent="0.55000000000000004">
      <c r="A1981" s="79"/>
    </row>
    <row r="1982" spans="1:1" x14ac:dyDescent="0.55000000000000004">
      <c r="A1982" s="79"/>
    </row>
    <row r="1983" spans="1:1" x14ac:dyDescent="0.55000000000000004">
      <c r="A1983" s="79"/>
    </row>
    <row r="1984" spans="1:1" x14ac:dyDescent="0.55000000000000004">
      <c r="A1984" s="79"/>
    </row>
    <row r="1985" spans="1:1" x14ac:dyDescent="0.55000000000000004">
      <c r="A1985" s="79"/>
    </row>
    <row r="1986" spans="1:1" x14ac:dyDescent="0.55000000000000004">
      <c r="A1986" s="79"/>
    </row>
    <row r="1987" spans="1:1" x14ac:dyDescent="0.55000000000000004">
      <c r="A1987" s="79"/>
    </row>
    <row r="1988" spans="1:1" x14ac:dyDescent="0.55000000000000004">
      <c r="A1988" s="79"/>
    </row>
    <row r="1989" spans="1:1" x14ac:dyDescent="0.55000000000000004">
      <c r="A1989" s="79"/>
    </row>
    <row r="1990" spans="1:1" x14ac:dyDescent="0.55000000000000004">
      <c r="A1990" s="79"/>
    </row>
    <row r="1991" spans="1:1" x14ac:dyDescent="0.55000000000000004">
      <c r="A1991" s="79"/>
    </row>
    <row r="1992" spans="1:1" x14ac:dyDescent="0.55000000000000004">
      <c r="A1992" s="79"/>
    </row>
    <row r="1993" spans="1:1" x14ac:dyDescent="0.55000000000000004">
      <c r="A1993" s="79"/>
    </row>
    <row r="1994" spans="1:1" x14ac:dyDescent="0.55000000000000004">
      <c r="A1994" s="79"/>
    </row>
    <row r="1995" spans="1:1" x14ac:dyDescent="0.55000000000000004">
      <c r="A1995" s="79"/>
    </row>
    <row r="1996" spans="1:1" x14ac:dyDescent="0.55000000000000004">
      <c r="A1996" s="79"/>
    </row>
    <row r="1997" spans="1:1" x14ac:dyDescent="0.55000000000000004">
      <c r="A1997" s="79"/>
    </row>
    <row r="1998" spans="1:1" x14ac:dyDescent="0.55000000000000004">
      <c r="A1998" s="79"/>
    </row>
    <row r="1999" spans="1:1" x14ac:dyDescent="0.55000000000000004">
      <c r="A1999" s="79"/>
    </row>
    <row r="2000" spans="1:1" x14ac:dyDescent="0.55000000000000004">
      <c r="A2000" s="79"/>
    </row>
    <row r="2001" spans="1:1" x14ac:dyDescent="0.55000000000000004">
      <c r="A2001" s="79"/>
    </row>
    <row r="2002" spans="1:1" x14ac:dyDescent="0.55000000000000004">
      <c r="A2002" s="79"/>
    </row>
    <row r="2003" spans="1:1" x14ac:dyDescent="0.55000000000000004">
      <c r="A2003" s="79"/>
    </row>
    <row r="2004" spans="1:1" x14ac:dyDescent="0.55000000000000004">
      <c r="A2004" s="79"/>
    </row>
    <row r="2005" spans="1:1" x14ac:dyDescent="0.55000000000000004">
      <c r="A2005" s="79"/>
    </row>
    <row r="2006" spans="1:1" x14ac:dyDescent="0.55000000000000004">
      <c r="A2006" s="79"/>
    </row>
    <row r="2007" spans="1:1" x14ac:dyDescent="0.55000000000000004">
      <c r="A2007" s="79"/>
    </row>
    <row r="2008" spans="1:1" x14ac:dyDescent="0.55000000000000004">
      <c r="A2008" s="79"/>
    </row>
    <row r="2009" spans="1:1" x14ac:dyDescent="0.55000000000000004">
      <c r="A2009" s="79"/>
    </row>
    <row r="2010" spans="1:1" x14ac:dyDescent="0.55000000000000004">
      <c r="A2010" s="79"/>
    </row>
    <row r="2011" spans="1:1" x14ac:dyDescent="0.55000000000000004">
      <c r="A2011" s="79"/>
    </row>
    <row r="2012" spans="1:1" x14ac:dyDescent="0.55000000000000004">
      <c r="A2012" s="79"/>
    </row>
    <row r="2013" spans="1:1" x14ac:dyDescent="0.55000000000000004">
      <c r="A2013" s="79"/>
    </row>
    <row r="2014" spans="1:1" x14ac:dyDescent="0.55000000000000004">
      <c r="A2014" s="79"/>
    </row>
    <row r="2015" spans="1:1" x14ac:dyDescent="0.55000000000000004">
      <c r="A2015" s="79"/>
    </row>
    <row r="2016" spans="1:1" x14ac:dyDescent="0.55000000000000004">
      <c r="A2016" s="79"/>
    </row>
    <row r="2017" spans="1:1" x14ac:dyDescent="0.55000000000000004">
      <c r="A2017" s="79"/>
    </row>
    <row r="2018" spans="1:1" x14ac:dyDescent="0.55000000000000004">
      <c r="A2018" s="79"/>
    </row>
    <row r="2019" spans="1:1" x14ac:dyDescent="0.55000000000000004">
      <c r="A2019" s="79"/>
    </row>
    <row r="2020" spans="1:1" x14ac:dyDescent="0.55000000000000004">
      <c r="A2020" s="79"/>
    </row>
    <row r="2021" spans="1:1" x14ac:dyDescent="0.55000000000000004">
      <c r="A2021" s="79"/>
    </row>
    <row r="2022" spans="1:1" x14ac:dyDescent="0.55000000000000004">
      <c r="A2022" s="79"/>
    </row>
    <row r="2023" spans="1:1" x14ac:dyDescent="0.55000000000000004">
      <c r="A2023" s="79"/>
    </row>
    <row r="2024" spans="1:1" x14ac:dyDescent="0.55000000000000004">
      <c r="A2024" s="79"/>
    </row>
    <row r="2025" spans="1:1" x14ac:dyDescent="0.55000000000000004">
      <c r="A2025" s="79"/>
    </row>
    <row r="2026" spans="1:1" x14ac:dyDescent="0.55000000000000004">
      <c r="A2026" s="79"/>
    </row>
    <row r="2027" spans="1:1" x14ac:dyDescent="0.55000000000000004">
      <c r="A2027" s="79"/>
    </row>
    <row r="2028" spans="1:1" x14ac:dyDescent="0.55000000000000004">
      <c r="A2028" s="79"/>
    </row>
    <row r="2029" spans="1:1" x14ac:dyDescent="0.55000000000000004">
      <c r="A2029" s="79"/>
    </row>
    <row r="2030" spans="1:1" x14ac:dyDescent="0.55000000000000004">
      <c r="A2030" s="79"/>
    </row>
    <row r="2031" spans="1:1" x14ac:dyDescent="0.55000000000000004">
      <c r="A2031" s="79"/>
    </row>
    <row r="2032" spans="1:1" x14ac:dyDescent="0.55000000000000004">
      <c r="A2032" s="79"/>
    </row>
    <row r="2033" spans="1:1" x14ac:dyDescent="0.55000000000000004">
      <c r="A2033" s="79"/>
    </row>
    <row r="2034" spans="1:1" x14ac:dyDescent="0.55000000000000004">
      <c r="A2034" s="79"/>
    </row>
    <row r="2035" spans="1:1" x14ac:dyDescent="0.55000000000000004">
      <c r="A2035" s="79"/>
    </row>
    <row r="2036" spans="1:1" x14ac:dyDescent="0.55000000000000004">
      <c r="A2036" s="79"/>
    </row>
    <row r="2037" spans="1:1" x14ac:dyDescent="0.55000000000000004">
      <c r="A2037" s="79"/>
    </row>
    <row r="2038" spans="1:1" x14ac:dyDescent="0.55000000000000004">
      <c r="A2038" s="79"/>
    </row>
    <row r="2039" spans="1:1" x14ac:dyDescent="0.55000000000000004">
      <c r="A2039" s="79"/>
    </row>
    <row r="2040" spans="1:1" x14ac:dyDescent="0.55000000000000004">
      <c r="A2040" s="79"/>
    </row>
    <row r="2041" spans="1:1" x14ac:dyDescent="0.55000000000000004">
      <c r="A2041" s="79"/>
    </row>
    <row r="2042" spans="1:1" x14ac:dyDescent="0.55000000000000004">
      <c r="A2042" s="79"/>
    </row>
    <row r="2043" spans="1:1" x14ac:dyDescent="0.55000000000000004">
      <c r="A2043" s="79"/>
    </row>
    <row r="2044" spans="1:1" x14ac:dyDescent="0.55000000000000004">
      <c r="A2044" s="79"/>
    </row>
    <row r="2045" spans="1:1" x14ac:dyDescent="0.55000000000000004">
      <c r="A2045" s="79"/>
    </row>
    <row r="2046" spans="1:1" x14ac:dyDescent="0.55000000000000004">
      <c r="A2046" s="79"/>
    </row>
    <row r="2047" spans="1:1" x14ac:dyDescent="0.55000000000000004">
      <c r="A2047" s="79"/>
    </row>
    <row r="2048" spans="1:1" x14ac:dyDescent="0.55000000000000004">
      <c r="A2048" s="79"/>
    </row>
    <row r="2049" spans="1:1" x14ac:dyDescent="0.55000000000000004">
      <c r="A2049" s="79"/>
    </row>
    <row r="2050" spans="1:1" x14ac:dyDescent="0.55000000000000004">
      <c r="A2050" s="79"/>
    </row>
    <row r="2051" spans="1:1" x14ac:dyDescent="0.55000000000000004">
      <c r="A2051" s="79"/>
    </row>
    <row r="2052" spans="1:1" x14ac:dyDescent="0.55000000000000004">
      <c r="A2052" s="79"/>
    </row>
    <row r="2053" spans="1:1" x14ac:dyDescent="0.55000000000000004">
      <c r="A2053" s="79"/>
    </row>
    <row r="2054" spans="1:1" x14ac:dyDescent="0.55000000000000004">
      <c r="A2054" s="79"/>
    </row>
    <row r="2055" spans="1:1" x14ac:dyDescent="0.55000000000000004">
      <c r="A2055" s="79"/>
    </row>
    <row r="2056" spans="1:1" x14ac:dyDescent="0.55000000000000004">
      <c r="A2056" s="79"/>
    </row>
    <row r="2057" spans="1:1" x14ac:dyDescent="0.55000000000000004">
      <c r="A2057" s="79"/>
    </row>
    <row r="2058" spans="1:1" x14ac:dyDescent="0.55000000000000004">
      <c r="A2058" s="79"/>
    </row>
    <row r="2059" spans="1:1" x14ac:dyDescent="0.55000000000000004">
      <c r="A2059" s="79"/>
    </row>
    <row r="2060" spans="1:1" x14ac:dyDescent="0.55000000000000004">
      <c r="A2060" s="79"/>
    </row>
    <row r="2061" spans="1:1" x14ac:dyDescent="0.55000000000000004">
      <c r="A2061" s="79"/>
    </row>
    <row r="2062" spans="1:1" x14ac:dyDescent="0.55000000000000004">
      <c r="A2062" s="79"/>
    </row>
    <row r="2063" spans="1:1" x14ac:dyDescent="0.55000000000000004">
      <c r="A2063" s="79"/>
    </row>
    <row r="2064" spans="1:1" x14ac:dyDescent="0.55000000000000004">
      <c r="A2064" s="79"/>
    </row>
    <row r="2065" spans="1:1" x14ac:dyDescent="0.55000000000000004">
      <c r="A2065" s="79"/>
    </row>
    <row r="2066" spans="1:1" x14ac:dyDescent="0.55000000000000004">
      <c r="A2066" s="79"/>
    </row>
    <row r="2067" spans="1:1" x14ac:dyDescent="0.55000000000000004">
      <c r="A2067" s="79"/>
    </row>
    <row r="2068" spans="1:1" x14ac:dyDescent="0.55000000000000004">
      <c r="A2068" s="79"/>
    </row>
    <row r="2069" spans="1:1" x14ac:dyDescent="0.55000000000000004">
      <c r="A2069" s="79"/>
    </row>
    <row r="2070" spans="1:1" x14ac:dyDescent="0.55000000000000004">
      <c r="A2070" s="79"/>
    </row>
    <row r="2071" spans="1:1" x14ac:dyDescent="0.55000000000000004">
      <c r="A2071" s="79"/>
    </row>
    <row r="2072" spans="1:1" x14ac:dyDescent="0.55000000000000004">
      <c r="A2072" s="79"/>
    </row>
    <row r="2073" spans="1:1" x14ac:dyDescent="0.55000000000000004">
      <c r="A2073" s="79"/>
    </row>
    <row r="2074" spans="1:1" x14ac:dyDescent="0.55000000000000004">
      <c r="A2074" s="79"/>
    </row>
    <row r="2075" spans="1:1" x14ac:dyDescent="0.55000000000000004">
      <c r="A2075" s="79"/>
    </row>
    <row r="2076" spans="1:1" x14ac:dyDescent="0.55000000000000004">
      <c r="A2076" s="79"/>
    </row>
    <row r="2077" spans="1:1" x14ac:dyDescent="0.55000000000000004">
      <c r="A2077" s="79"/>
    </row>
    <row r="2078" spans="1:1" x14ac:dyDescent="0.55000000000000004">
      <c r="A2078" s="79"/>
    </row>
    <row r="2079" spans="1:1" x14ac:dyDescent="0.55000000000000004">
      <c r="A2079" s="79"/>
    </row>
    <row r="2080" spans="1:1" x14ac:dyDescent="0.55000000000000004">
      <c r="A2080" s="79"/>
    </row>
    <row r="2081" spans="1:1" x14ac:dyDescent="0.55000000000000004">
      <c r="A2081" s="79"/>
    </row>
    <row r="2082" spans="1:1" x14ac:dyDescent="0.55000000000000004">
      <c r="A2082" s="79"/>
    </row>
    <row r="2083" spans="1:1" x14ac:dyDescent="0.55000000000000004">
      <c r="A2083" s="79"/>
    </row>
    <row r="2084" spans="1:1" x14ac:dyDescent="0.55000000000000004">
      <c r="A2084" s="79"/>
    </row>
    <row r="2085" spans="1:1" x14ac:dyDescent="0.55000000000000004">
      <c r="A2085" s="79"/>
    </row>
    <row r="2086" spans="1:1" x14ac:dyDescent="0.55000000000000004">
      <c r="A2086" s="79"/>
    </row>
    <row r="2087" spans="1:1" x14ac:dyDescent="0.55000000000000004">
      <c r="A2087" s="79"/>
    </row>
    <row r="2088" spans="1:1" x14ac:dyDescent="0.55000000000000004">
      <c r="A2088" s="79"/>
    </row>
    <row r="2089" spans="1:1" x14ac:dyDescent="0.55000000000000004">
      <c r="A2089" s="79"/>
    </row>
    <row r="2090" spans="1:1" x14ac:dyDescent="0.55000000000000004">
      <c r="A2090" s="79"/>
    </row>
    <row r="2091" spans="1:1" x14ac:dyDescent="0.55000000000000004">
      <c r="A2091" s="79"/>
    </row>
    <row r="2092" spans="1:1" x14ac:dyDescent="0.55000000000000004">
      <c r="A2092" s="79"/>
    </row>
    <row r="2093" spans="1:1" x14ac:dyDescent="0.55000000000000004">
      <c r="A2093" s="79"/>
    </row>
    <row r="2094" spans="1:1" x14ac:dyDescent="0.55000000000000004">
      <c r="A2094" s="79"/>
    </row>
    <row r="2095" spans="1:1" x14ac:dyDescent="0.55000000000000004">
      <c r="A2095" s="79"/>
    </row>
    <row r="2096" spans="1:1" x14ac:dyDescent="0.55000000000000004">
      <c r="A2096" s="79"/>
    </row>
    <row r="2097" spans="1:1" x14ac:dyDescent="0.55000000000000004">
      <c r="A2097" s="79"/>
    </row>
    <row r="2098" spans="1:1" x14ac:dyDescent="0.55000000000000004">
      <c r="A2098" s="79"/>
    </row>
    <row r="2099" spans="1:1" x14ac:dyDescent="0.55000000000000004">
      <c r="A2099" s="79"/>
    </row>
    <row r="2100" spans="1:1" x14ac:dyDescent="0.55000000000000004">
      <c r="A2100" s="79"/>
    </row>
    <row r="2101" spans="1:1" x14ac:dyDescent="0.55000000000000004">
      <c r="A2101" s="79"/>
    </row>
    <row r="2102" spans="1:1" x14ac:dyDescent="0.55000000000000004">
      <c r="A2102" s="79"/>
    </row>
    <row r="2103" spans="1:1" x14ac:dyDescent="0.55000000000000004">
      <c r="A2103" s="79"/>
    </row>
    <row r="2104" spans="1:1" x14ac:dyDescent="0.55000000000000004">
      <c r="A2104" s="79"/>
    </row>
    <row r="2105" spans="1:1" x14ac:dyDescent="0.55000000000000004">
      <c r="A2105" s="79"/>
    </row>
    <row r="2106" spans="1:1" x14ac:dyDescent="0.55000000000000004">
      <c r="A2106" s="79"/>
    </row>
    <row r="2107" spans="1:1" x14ac:dyDescent="0.55000000000000004">
      <c r="A2107" s="79"/>
    </row>
    <row r="2108" spans="1:1" x14ac:dyDescent="0.55000000000000004">
      <c r="A2108" s="79"/>
    </row>
    <row r="2109" spans="1:1" x14ac:dyDescent="0.55000000000000004">
      <c r="A2109" s="79"/>
    </row>
    <row r="2110" spans="1:1" x14ac:dyDescent="0.55000000000000004">
      <c r="A2110" s="79"/>
    </row>
    <row r="2111" spans="1:1" x14ac:dyDescent="0.55000000000000004">
      <c r="A2111" s="79"/>
    </row>
    <row r="2112" spans="1:1" x14ac:dyDescent="0.55000000000000004">
      <c r="A2112" s="79"/>
    </row>
    <row r="2113" spans="1:1" x14ac:dyDescent="0.55000000000000004">
      <c r="A2113" s="79"/>
    </row>
    <row r="2114" spans="1:1" x14ac:dyDescent="0.55000000000000004">
      <c r="A2114" s="79"/>
    </row>
    <row r="2115" spans="1:1" x14ac:dyDescent="0.55000000000000004">
      <c r="A2115" s="79"/>
    </row>
    <row r="2116" spans="1:1" x14ac:dyDescent="0.55000000000000004">
      <c r="A2116" s="79"/>
    </row>
    <row r="2117" spans="1:1" x14ac:dyDescent="0.55000000000000004">
      <c r="A2117" s="79"/>
    </row>
    <row r="2118" spans="1:1" x14ac:dyDescent="0.55000000000000004">
      <c r="A2118" s="79"/>
    </row>
    <row r="2119" spans="1:1" x14ac:dyDescent="0.55000000000000004">
      <c r="A2119" s="79"/>
    </row>
    <row r="2120" spans="1:1" x14ac:dyDescent="0.55000000000000004">
      <c r="A2120" s="79"/>
    </row>
    <row r="2121" spans="1:1" x14ac:dyDescent="0.55000000000000004">
      <c r="A2121" s="79"/>
    </row>
    <row r="2122" spans="1:1" x14ac:dyDescent="0.55000000000000004">
      <c r="A2122" s="79"/>
    </row>
    <row r="2123" spans="1:1" x14ac:dyDescent="0.55000000000000004">
      <c r="A2123" s="79"/>
    </row>
    <row r="2124" spans="1:1" x14ac:dyDescent="0.55000000000000004">
      <c r="A2124" s="79"/>
    </row>
    <row r="2125" spans="1:1" x14ac:dyDescent="0.55000000000000004">
      <c r="A2125" s="79"/>
    </row>
    <row r="2126" spans="1:1" x14ac:dyDescent="0.55000000000000004">
      <c r="A2126" s="79"/>
    </row>
    <row r="2127" spans="1:1" x14ac:dyDescent="0.55000000000000004">
      <c r="A2127" s="79"/>
    </row>
    <row r="2128" spans="1:1" x14ac:dyDescent="0.55000000000000004">
      <c r="A2128" s="79"/>
    </row>
    <row r="2129" spans="1:1" x14ac:dyDescent="0.55000000000000004">
      <c r="A2129" s="79"/>
    </row>
    <row r="2130" spans="1:1" x14ac:dyDescent="0.55000000000000004">
      <c r="A2130" s="79"/>
    </row>
    <row r="2131" spans="1:1" x14ac:dyDescent="0.55000000000000004">
      <c r="A2131" s="79"/>
    </row>
    <row r="2132" spans="1:1" x14ac:dyDescent="0.55000000000000004">
      <c r="A2132" s="79"/>
    </row>
    <row r="2133" spans="1:1" x14ac:dyDescent="0.55000000000000004">
      <c r="A2133" s="79"/>
    </row>
    <row r="2134" spans="1:1" x14ac:dyDescent="0.55000000000000004">
      <c r="A2134" s="79"/>
    </row>
    <row r="2135" spans="1:1" x14ac:dyDescent="0.55000000000000004">
      <c r="A2135" s="79"/>
    </row>
    <row r="2136" spans="1:1" x14ac:dyDescent="0.55000000000000004">
      <c r="A2136" s="79"/>
    </row>
    <row r="2137" spans="1:1" x14ac:dyDescent="0.55000000000000004">
      <c r="A2137" s="79"/>
    </row>
    <row r="2138" spans="1:1" x14ac:dyDescent="0.55000000000000004">
      <c r="A2138" s="79"/>
    </row>
    <row r="2139" spans="1:1" x14ac:dyDescent="0.55000000000000004">
      <c r="A2139" s="79"/>
    </row>
    <row r="2140" spans="1:1" x14ac:dyDescent="0.55000000000000004">
      <c r="A2140" s="79"/>
    </row>
    <row r="2141" spans="1:1" x14ac:dyDescent="0.55000000000000004">
      <c r="A2141" s="79"/>
    </row>
    <row r="2142" spans="1:1" x14ac:dyDescent="0.55000000000000004">
      <c r="A2142" s="79"/>
    </row>
    <row r="2143" spans="1:1" x14ac:dyDescent="0.55000000000000004">
      <c r="A2143" s="79"/>
    </row>
    <row r="2144" spans="1:1" x14ac:dyDescent="0.55000000000000004">
      <c r="A2144" s="79"/>
    </row>
    <row r="2145" spans="1:1" x14ac:dyDescent="0.55000000000000004">
      <c r="A2145" s="79"/>
    </row>
    <row r="2146" spans="1:1" x14ac:dyDescent="0.55000000000000004">
      <c r="A2146" s="79"/>
    </row>
    <row r="2147" spans="1:1" x14ac:dyDescent="0.55000000000000004">
      <c r="A2147" s="79"/>
    </row>
    <row r="2148" spans="1:1" x14ac:dyDescent="0.55000000000000004">
      <c r="A2148" s="79"/>
    </row>
    <row r="2149" spans="1:1" x14ac:dyDescent="0.55000000000000004">
      <c r="A2149" s="79"/>
    </row>
    <row r="2150" spans="1:1" x14ac:dyDescent="0.55000000000000004">
      <c r="A2150" s="79"/>
    </row>
    <row r="2151" spans="1:1" x14ac:dyDescent="0.55000000000000004">
      <c r="A2151" s="79"/>
    </row>
    <row r="2152" spans="1:1" x14ac:dyDescent="0.55000000000000004">
      <c r="A2152" s="79"/>
    </row>
    <row r="2153" spans="1:1" x14ac:dyDescent="0.55000000000000004">
      <c r="A2153" s="79"/>
    </row>
    <row r="2154" spans="1:1" x14ac:dyDescent="0.55000000000000004">
      <c r="A2154" s="79"/>
    </row>
    <row r="2155" spans="1:1" x14ac:dyDescent="0.55000000000000004">
      <c r="A2155" s="79"/>
    </row>
    <row r="2156" spans="1:1" x14ac:dyDescent="0.55000000000000004">
      <c r="A2156" s="79"/>
    </row>
    <row r="2157" spans="1:1" x14ac:dyDescent="0.55000000000000004">
      <c r="A2157" s="79"/>
    </row>
    <row r="2158" spans="1:1" x14ac:dyDescent="0.55000000000000004">
      <c r="A2158" s="79"/>
    </row>
    <row r="2159" spans="1:1" x14ac:dyDescent="0.55000000000000004">
      <c r="A2159" s="79"/>
    </row>
    <row r="2160" spans="1:1" x14ac:dyDescent="0.55000000000000004">
      <c r="A2160" s="79"/>
    </row>
    <row r="2161" spans="1:1" x14ac:dyDescent="0.55000000000000004">
      <c r="A2161" s="79"/>
    </row>
    <row r="2162" spans="1:1" x14ac:dyDescent="0.55000000000000004">
      <c r="A2162" s="79"/>
    </row>
    <row r="2163" spans="1:1" x14ac:dyDescent="0.55000000000000004">
      <c r="A2163" s="79"/>
    </row>
    <row r="2164" spans="1:1" x14ac:dyDescent="0.55000000000000004">
      <c r="A2164" s="79"/>
    </row>
    <row r="2165" spans="1:1" x14ac:dyDescent="0.55000000000000004">
      <c r="A2165" s="79"/>
    </row>
    <row r="2166" spans="1:1" x14ac:dyDescent="0.55000000000000004">
      <c r="A2166" s="79"/>
    </row>
    <row r="2167" spans="1:1" x14ac:dyDescent="0.55000000000000004">
      <c r="A2167" s="79"/>
    </row>
    <row r="2168" spans="1:1" x14ac:dyDescent="0.55000000000000004">
      <c r="A2168" s="79"/>
    </row>
    <row r="2169" spans="1:1" x14ac:dyDescent="0.55000000000000004">
      <c r="A2169" s="79"/>
    </row>
    <row r="2170" spans="1:1" x14ac:dyDescent="0.55000000000000004">
      <c r="A2170" s="79"/>
    </row>
    <row r="2171" spans="1:1" x14ac:dyDescent="0.55000000000000004">
      <c r="A2171" s="79"/>
    </row>
    <row r="2172" spans="1:1" x14ac:dyDescent="0.55000000000000004">
      <c r="A2172" s="79"/>
    </row>
    <row r="2173" spans="1:1" x14ac:dyDescent="0.55000000000000004">
      <c r="A2173" s="79"/>
    </row>
    <row r="2174" spans="1:1" x14ac:dyDescent="0.55000000000000004">
      <c r="A2174" s="79"/>
    </row>
    <row r="2175" spans="1:1" x14ac:dyDescent="0.55000000000000004">
      <c r="A2175" s="79"/>
    </row>
    <row r="2176" spans="1:1" x14ac:dyDescent="0.55000000000000004">
      <c r="A2176" s="79"/>
    </row>
    <row r="2177" spans="1:1" x14ac:dyDescent="0.55000000000000004">
      <c r="A2177" s="79"/>
    </row>
    <row r="2178" spans="1:1" x14ac:dyDescent="0.55000000000000004">
      <c r="A2178" s="79"/>
    </row>
    <row r="2179" spans="1:1" x14ac:dyDescent="0.55000000000000004">
      <c r="A2179" s="79"/>
    </row>
    <row r="2180" spans="1:1" x14ac:dyDescent="0.55000000000000004">
      <c r="A2180" s="79"/>
    </row>
    <row r="2181" spans="1:1" x14ac:dyDescent="0.55000000000000004">
      <c r="A2181" s="79"/>
    </row>
    <row r="2182" spans="1:1" x14ac:dyDescent="0.55000000000000004">
      <c r="A2182" s="79"/>
    </row>
    <row r="2183" spans="1:1" x14ac:dyDescent="0.55000000000000004">
      <c r="A2183" s="79"/>
    </row>
    <row r="2184" spans="1:1" x14ac:dyDescent="0.55000000000000004">
      <c r="A2184" s="79"/>
    </row>
    <row r="2185" spans="1:1" x14ac:dyDescent="0.55000000000000004">
      <c r="A2185" s="79"/>
    </row>
    <row r="2186" spans="1:1" x14ac:dyDescent="0.55000000000000004">
      <c r="A2186" s="79"/>
    </row>
    <row r="2187" spans="1:1" x14ac:dyDescent="0.55000000000000004">
      <c r="A2187" s="79"/>
    </row>
    <row r="2188" spans="1:1" x14ac:dyDescent="0.55000000000000004">
      <c r="A2188" s="79"/>
    </row>
    <row r="2189" spans="1:1" x14ac:dyDescent="0.55000000000000004">
      <c r="A2189" s="79"/>
    </row>
    <row r="2190" spans="1:1" x14ac:dyDescent="0.55000000000000004">
      <c r="A2190" s="79"/>
    </row>
    <row r="2191" spans="1:1" x14ac:dyDescent="0.55000000000000004">
      <c r="A2191" s="79"/>
    </row>
    <row r="2192" spans="1:1" x14ac:dyDescent="0.55000000000000004">
      <c r="A2192" s="79"/>
    </row>
    <row r="2193" spans="1:1" x14ac:dyDescent="0.55000000000000004">
      <c r="A2193" s="79"/>
    </row>
    <row r="2194" spans="1:1" x14ac:dyDescent="0.55000000000000004">
      <c r="A2194" s="79"/>
    </row>
    <row r="2195" spans="1:1" x14ac:dyDescent="0.55000000000000004">
      <c r="A2195" s="79"/>
    </row>
    <row r="2196" spans="1:1" x14ac:dyDescent="0.55000000000000004">
      <c r="A2196" s="79"/>
    </row>
    <row r="2197" spans="1:1" x14ac:dyDescent="0.55000000000000004">
      <c r="A2197" s="79"/>
    </row>
    <row r="2198" spans="1:1" x14ac:dyDescent="0.55000000000000004">
      <c r="A2198" s="79"/>
    </row>
    <row r="2199" spans="1:1" x14ac:dyDescent="0.55000000000000004">
      <c r="A2199" s="79"/>
    </row>
    <row r="2200" spans="1:1" x14ac:dyDescent="0.55000000000000004">
      <c r="A2200" s="79"/>
    </row>
    <row r="2201" spans="1:1" x14ac:dyDescent="0.55000000000000004">
      <c r="A2201" s="79"/>
    </row>
    <row r="2202" spans="1:1" x14ac:dyDescent="0.55000000000000004">
      <c r="A2202" s="79"/>
    </row>
    <row r="2203" spans="1:1" x14ac:dyDescent="0.55000000000000004">
      <c r="A2203" s="79"/>
    </row>
    <row r="2204" spans="1:1" x14ac:dyDescent="0.55000000000000004">
      <c r="A2204" s="79"/>
    </row>
    <row r="2205" spans="1:1" x14ac:dyDescent="0.55000000000000004">
      <c r="A2205" s="79"/>
    </row>
    <row r="2206" spans="1:1" x14ac:dyDescent="0.55000000000000004">
      <c r="A2206" s="79"/>
    </row>
    <row r="2207" spans="1:1" x14ac:dyDescent="0.55000000000000004">
      <c r="A2207" s="79"/>
    </row>
    <row r="2208" spans="1:1" x14ac:dyDescent="0.55000000000000004">
      <c r="A2208" s="79"/>
    </row>
    <row r="2209" spans="1:1" x14ac:dyDescent="0.55000000000000004">
      <c r="A2209" s="79"/>
    </row>
    <row r="2210" spans="1:1" x14ac:dyDescent="0.55000000000000004">
      <c r="A2210" s="79"/>
    </row>
    <row r="2211" spans="1:1" x14ac:dyDescent="0.55000000000000004">
      <c r="A2211" s="79"/>
    </row>
    <row r="2212" spans="1:1" x14ac:dyDescent="0.55000000000000004">
      <c r="A2212" s="79"/>
    </row>
    <row r="2213" spans="1:1" x14ac:dyDescent="0.55000000000000004">
      <c r="A2213" s="79"/>
    </row>
    <row r="2214" spans="1:1" x14ac:dyDescent="0.55000000000000004">
      <c r="A2214" s="79"/>
    </row>
    <row r="2215" spans="1:1" x14ac:dyDescent="0.55000000000000004">
      <c r="A2215" s="79"/>
    </row>
    <row r="2216" spans="1:1" x14ac:dyDescent="0.55000000000000004">
      <c r="A2216" s="79"/>
    </row>
    <row r="2217" spans="1:1" x14ac:dyDescent="0.55000000000000004">
      <c r="A2217" s="79"/>
    </row>
    <row r="2218" spans="1:1" x14ac:dyDescent="0.55000000000000004">
      <c r="A2218" s="79"/>
    </row>
    <row r="2219" spans="1:1" x14ac:dyDescent="0.55000000000000004">
      <c r="A2219" s="79"/>
    </row>
    <row r="2220" spans="1:1" x14ac:dyDescent="0.55000000000000004">
      <c r="A2220" s="79"/>
    </row>
    <row r="2221" spans="1:1" x14ac:dyDescent="0.55000000000000004">
      <c r="A2221" s="79"/>
    </row>
    <row r="2222" spans="1:1" x14ac:dyDescent="0.55000000000000004">
      <c r="A2222" s="79"/>
    </row>
    <row r="2223" spans="1:1" x14ac:dyDescent="0.55000000000000004">
      <c r="A2223" s="79"/>
    </row>
    <row r="2224" spans="1:1" x14ac:dyDescent="0.55000000000000004">
      <c r="A2224" s="79"/>
    </row>
    <row r="2225" spans="1:1" x14ac:dyDescent="0.55000000000000004">
      <c r="A2225" s="79"/>
    </row>
    <row r="2226" spans="1:1" x14ac:dyDescent="0.55000000000000004">
      <c r="A2226" s="79"/>
    </row>
    <row r="2227" spans="1:1" x14ac:dyDescent="0.55000000000000004">
      <c r="A2227" s="79"/>
    </row>
    <row r="2228" spans="1:1" x14ac:dyDescent="0.55000000000000004">
      <c r="A2228" s="79"/>
    </row>
    <row r="2229" spans="1:1" x14ac:dyDescent="0.55000000000000004">
      <c r="A2229" s="79"/>
    </row>
    <row r="2230" spans="1:1" x14ac:dyDescent="0.55000000000000004">
      <c r="A2230" s="79"/>
    </row>
    <row r="2231" spans="1:1" x14ac:dyDescent="0.55000000000000004">
      <c r="A2231" s="79"/>
    </row>
    <row r="2232" spans="1:1" x14ac:dyDescent="0.55000000000000004">
      <c r="A2232" s="79"/>
    </row>
    <row r="2233" spans="1:1" x14ac:dyDescent="0.55000000000000004">
      <c r="A2233" s="79"/>
    </row>
    <row r="2234" spans="1:1" x14ac:dyDescent="0.55000000000000004">
      <c r="A2234" s="79"/>
    </row>
    <row r="2235" spans="1:1" x14ac:dyDescent="0.55000000000000004">
      <c r="A2235" s="79"/>
    </row>
    <row r="2236" spans="1:1" x14ac:dyDescent="0.55000000000000004">
      <c r="A2236" s="79"/>
    </row>
    <row r="2237" spans="1:1" x14ac:dyDescent="0.55000000000000004">
      <c r="A2237" s="79"/>
    </row>
    <row r="2238" spans="1:1" x14ac:dyDescent="0.55000000000000004">
      <c r="A2238" s="79"/>
    </row>
    <row r="2239" spans="1:1" x14ac:dyDescent="0.55000000000000004">
      <c r="A2239" s="79"/>
    </row>
    <row r="2240" spans="1:1" x14ac:dyDescent="0.55000000000000004">
      <c r="A2240" s="79"/>
    </row>
    <row r="2241" spans="1:1" x14ac:dyDescent="0.55000000000000004">
      <c r="A2241" s="79"/>
    </row>
    <row r="2242" spans="1:1" x14ac:dyDescent="0.55000000000000004">
      <c r="A2242" s="79"/>
    </row>
    <row r="2243" spans="1:1" x14ac:dyDescent="0.55000000000000004">
      <c r="A2243" s="79"/>
    </row>
    <row r="2244" spans="1:1" x14ac:dyDescent="0.55000000000000004">
      <c r="A2244" s="79"/>
    </row>
    <row r="2245" spans="1:1" x14ac:dyDescent="0.55000000000000004">
      <c r="A2245" s="79"/>
    </row>
    <row r="2246" spans="1:1" x14ac:dyDescent="0.55000000000000004">
      <c r="A2246" s="79"/>
    </row>
    <row r="2247" spans="1:1" x14ac:dyDescent="0.55000000000000004">
      <c r="A2247" s="79"/>
    </row>
    <row r="2248" spans="1:1" x14ac:dyDescent="0.55000000000000004">
      <c r="A2248" s="79"/>
    </row>
    <row r="2249" spans="1:1" x14ac:dyDescent="0.55000000000000004">
      <c r="A2249" s="79"/>
    </row>
    <row r="2250" spans="1:1" x14ac:dyDescent="0.55000000000000004">
      <c r="A2250" s="79"/>
    </row>
    <row r="2251" spans="1:1" x14ac:dyDescent="0.55000000000000004">
      <c r="A2251" s="79"/>
    </row>
    <row r="2252" spans="1:1" x14ac:dyDescent="0.55000000000000004">
      <c r="A2252" s="79"/>
    </row>
    <row r="2253" spans="1:1" x14ac:dyDescent="0.55000000000000004">
      <c r="A2253" s="79"/>
    </row>
    <row r="2254" spans="1:1" x14ac:dyDescent="0.55000000000000004">
      <c r="A2254" s="79"/>
    </row>
    <row r="2255" spans="1:1" x14ac:dyDescent="0.55000000000000004">
      <c r="A2255" s="79"/>
    </row>
    <row r="2256" spans="1:1" x14ac:dyDescent="0.55000000000000004">
      <c r="A2256" s="79"/>
    </row>
    <row r="2257" spans="1:1" x14ac:dyDescent="0.55000000000000004">
      <c r="A2257" s="79"/>
    </row>
    <row r="2258" spans="1:1" x14ac:dyDescent="0.55000000000000004">
      <c r="A2258" s="79"/>
    </row>
    <row r="2259" spans="1:1" x14ac:dyDescent="0.55000000000000004">
      <c r="A2259" s="79"/>
    </row>
    <row r="2260" spans="1:1" x14ac:dyDescent="0.55000000000000004">
      <c r="A2260" s="79"/>
    </row>
    <row r="2261" spans="1:1" x14ac:dyDescent="0.55000000000000004">
      <c r="A2261" s="79"/>
    </row>
    <row r="2262" spans="1:1" x14ac:dyDescent="0.55000000000000004">
      <c r="A2262" s="79"/>
    </row>
    <row r="2263" spans="1:1" x14ac:dyDescent="0.55000000000000004">
      <c r="A2263" s="79"/>
    </row>
    <row r="2264" spans="1:1" x14ac:dyDescent="0.55000000000000004">
      <c r="A2264" s="79"/>
    </row>
    <row r="2265" spans="1:1" x14ac:dyDescent="0.55000000000000004">
      <c r="A2265" s="79"/>
    </row>
    <row r="2266" spans="1:1" x14ac:dyDescent="0.55000000000000004">
      <c r="A2266" s="79"/>
    </row>
    <row r="2267" spans="1:1" x14ac:dyDescent="0.55000000000000004">
      <c r="A2267" s="79"/>
    </row>
    <row r="2268" spans="1:1" x14ac:dyDescent="0.55000000000000004">
      <c r="A2268" s="79"/>
    </row>
    <row r="2269" spans="1:1" x14ac:dyDescent="0.55000000000000004">
      <c r="A2269" s="79"/>
    </row>
    <row r="2270" spans="1:1" x14ac:dyDescent="0.55000000000000004">
      <c r="A2270" s="79"/>
    </row>
    <row r="2271" spans="1:1" x14ac:dyDescent="0.55000000000000004">
      <c r="A2271" s="79"/>
    </row>
    <row r="2272" spans="1:1" x14ac:dyDescent="0.55000000000000004">
      <c r="A2272" s="79"/>
    </row>
    <row r="2273" spans="1:1" x14ac:dyDescent="0.55000000000000004">
      <c r="A2273" s="79"/>
    </row>
    <row r="2274" spans="1:1" x14ac:dyDescent="0.55000000000000004">
      <c r="A2274" s="79"/>
    </row>
    <row r="2275" spans="1:1" x14ac:dyDescent="0.55000000000000004">
      <c r="A2275" s="79"/>
    </row>
    <row r="2276" spans="1:1" x14ac:dyDescent="0.55000000000000004">
      <c r="A2276" s="79"/>
    </row>
    <row r="2277" spans="1:1" x14ac:dyDescent="0.55000000000000004">
      <c r="A2277" s="79"/>
    </row>
    <row r="2278" spans="1:1" x14ac:dyDescent="0.55000000000000004">
      <c r="A2278" s="79"/>
    </row>
    <row r="2279" spans="1:1" x14ac:dyDescent="0.55000000000000004">
      <c r="A2279" s="79"/>
    </row>
    <row r="2280" spans="1:1" x14ac:dyDescent="0.55000000000000004">
      <c r="A2280" s="79"/>
    </row>
    <row r="2281" spans="1:1" x14ac:dyDescent="0.55000000000000004">
      <c r="A2281" s="79"/>
    </row>
    <row r="2282" spans="1:1" x14ac:dyDescent="0.55000000000000004">
      <c r="A2282" s="79"/>
    </row>
    <row r="2283" spans="1:1" x14ac:dyDescent="0.55000000000000004">
      <c r="A2283" s="79"/>
    </row>
    <row r="2284" spans="1:1" x14ac:dyDescent="0.55000000000000004">
      <c r="A2284" s="79"/>
    </row>
    <row r="2285" spans="1:1" x14ac:dyDescent="0.55000000000000004">
      <c r="A2285" s="79"/>
    </row>
    <row r="2286" spans="1:1" x14ac:dyDescent="0.55000000000000004">
      <c r="A2286" s="79"/>
    </row>
    <row r="2287" spans="1:1" x14ac:dyDescent="0.55000000000000004">
      <c r="A2287" s="79"/>
    </row>
    <row r="2288" spans="1:1" x14ac:dyDescent="0.55000000000000004">
      <c r="A2288" s="79"/>
    </row>
    <row r="2289" spans="1:1" x14ac:dyDescent="0.55000000000000004">
      <c r="A2289" s="79"/>
    </row>
    <row r="2290" spans="1:1" x14ac:dyDescent="0.55000000000000004">
      <c r="A2290" s="79"/>
    </row>
    <row r="2291" spans="1:1" x14ac:dyDescent="0.55000000000000004">
      <c r="A2291" s="79"/>
    </row>
    <row r="2292" spans="1:1" x14ac:dyDescent="0.55000000000000004">
      <c r="A2292" s="79"/>
    </row>
    <row r="2293" spans="1:1" x14ac:dyDescent="0.55000000000000004">
      <c r="A2293" s="79"/>
    </row>
    <row r="2294" spans="1:1" x14ac:dyDescent="0.55000000000000004">
      <c r="A2294" s="79"/>
    </row>
    <row r="2295" spans="1:1" x14ac:dyDescent="0.55000000000000004">
      <c r="A2295" s="79"/>
    </row>
    <row r="2296" spans="1:1" x14ac:dyDescent="0.55000000000000004">
      <c r="A2296" s="79"/>
    </row>
    <row r="2297" spans="1:1" x14ac:dyDescent="0.55000000000000004">
      <c r="A2297" s="79"/>
    </row>
    <row r="2298" spans="1:1" x14ac:dyDescent="0.55000000000000004">
      <c r="A2298" s="79"/>
    </row>
    <row r="2299" spans="1:1" x14ac:dyDescent="0.55000000000000004">
      <c r="A2299" s="79"/>
    </row>
    <row r="2300" spans="1:1" x14ac:dyDescent="0.55000000000000004">
      <c r="A2300" s="79"/>
    </row>
    <row r="2301" spans="1:1" x14ac:dyDescent="0.55000000000000004">
      <c r="A2301" s="79"/>
    </row>
    <row r="2302" spans="1:1" x14ac:dyDescent="0.55000000000000004">
      <c r="A2302" s="79"/>
    </row>
    <row r="2303" spans="1:1" x14ac:dyDescent="0.55000000000000004">
      <c r="A2303" s="79"/>
    </row>
    <row r="2304" spans="1:1" x14ac:dyDescent="0.55000000000000004">
      <c r="A2304" s="79"/>
    </row>
    <row r="2305" spans="1:1" x14ac:dyDescent="0.55000000000000004">
      <c r="A2305" s="79"/>
    </row>
    <row r="2306" spans="1:1" x14ac:dyDescent="0.55000000000000004">
      <c r="A2306" s="79"/>
    </row>
    <row r="2307" spans="1:1" x14ac:dyDescent="0.55000000000000004">
      <c r="A2307" s="79"/>
    </row>
    <row r="2308" spans="1:1" x14ac:dyDescent="0.55000000000000004">
      <c r="A2308" s="79"/>
    </row>
    <row r="2309" spans="1:1" x14ac:dyDescent="0.55000000000000004">
      <c r="A2309" s="79"/>
    </row>
    <row r="2310" spans="1:1" x14ac:dyDescent="0.55000000000000004">
      <c r="A2310" s="79"/>
    </row>
    <row r="2311" spans="1:1" x14ac:dyDescent="0.55000000000000004">
      <c r="A2311" s="79"/>
    </row>
    <row r="2312" spans="1:1" x14ac:dyDescent="0.55000000000000004">
      <c r="A2312" s="79"/>
    </row>
    <row r="2313" spans="1:1" x14ac:dyDescent="0.55000000000000004">
      <c r="A2313" s="79"/>
    </row>
    <row r="2314" spans="1:1" x14ac:dyDescent="0.55000000000000004">
      <c r="A2314" s="79"/>
    </row>
    <row r="2315" spans="1:1" x14ac:dyDescent="0.55000000000000004">
      <c r="A2315" s="79"/>
    </row>
    <row r="2316" spans="1:1" x14ac:dyDescent="0.55000000000000004">
      <c r="A2316" s="79"/>
    </row>
    <row r="2317" spans="1:1" x14ac:dyDescent="0.55000000000000004">
      <c r="A2317" s="79"/>
    </row>
    <row r="2318" spans="1:1" x14ac:dyDescent="0.55000000000000004">
      <c r="A2318" s="79"/>
    </row>
    <row r="2319" spans="1:1" x14ac:dyDescent="0.55000000000000004">
      <c r="A2319" s="79"/>
    </row>
    <row r="2320" spans="1:1" x14ac:dyDescent="0.55000000000000004">
      <c r="A2320" s="79"/>
    </row>
    <row r="2321" spans="1:1" x14ac:dyDescent="0.55000000000000004">
      <c r="A2321" s="79"/>
    </row>
    <row r="2322" spans="1:1" x14ac:dyDescent="0.55000000000000004">
      <c r="A2322" s="79"/>
    </row>
    <row r="2323" spans="1:1" x14ac:dyDescent="0.55000000000000004">
      <c r="A2323" s="79"/>
    </row>
    <row r="2324" spans="1:1" x14ac:dyDescent="0.55000000000000004">
      <c r="A2324" s="79"/>
    </row>
    <row r="2325" spans="1:1" x14ac:dyDescent="0.55000000000000004">
      <c r="A2325" s="79"/>
    </row>
    <row r="2326" spans="1:1" x14ac:dyDescent="0.55000000000000004">
      <c r="A2326" s="79"/>
    </row>
    <row r="2327" spans="1:1" x14ac:dyDescent="0.55000000000000004">
      <c r="A2327" s="79"/>
    </row>
    <row r="2328" spans="1:1" x14ac:dyDescent="0.55000000000000004">
      <c r="A2328" s="79"/>
    </row>
    <row r="2329" spans="1:1" x14ac:dyDescent="0.55000000000000004">
      <c r="A2329" s="79"/>
    </row>
    <row r="2330" spans="1:1" x14ac:dyDescent="0.55000000000000004">
      <c r="A2330" s="79"/>
    </row>
    <row r="2331" spans="1:1" x14ac:dyDescent="0.55000000000000004">
      <c r="A2331" s="79"/>
    </row>
    <row r="2332" spans="1:1" x14ac:dyDescent="0.55000000000000004">
      <c r="A2332" s="79"/>
    </row>
    <row r="2333" spans="1:1" x14ac:dyDescent="0.55000000000000004">
      <c r="A2333" s="79"/>
    </row>
    <row r="2334" spans="1:1" x14ac:dyDescent="0.55000000000000004">
      <c r="A2334" s="79"/>
    </row>
    <row r="2335" spans="1:1" x14ac:dyDescent="0.55000000000000004">
      <c r="A2335" s="79"/>
    </row>
    <row r="2336" spans="1:1" x14ac:dyDescent="0.55000000000000004">
      <c r="A2336" s="79"/>
    </row>
    <row r="2337" spans="1:1" x14ac:dyDescent="0.55000000000000004">
      <c r="A2337" s="79"/>
    </row>
    <row r="2338" spans="1:1" x14ac:dyDescent="0.55000000000000004">
      <c r="A2338" s="79"/>
    </row>
    <row r="2339" spans="1:1" x14ac:dyDescent="0.55000000000000004">
      <c r="A2339" s="79"/>
    </row>
    <row r="2340" spans="1:1" x14ac:dyDescent="0.55000000000000004">
      <c r="A2340" s="79"/>
    </row>
    <row r="2341" spans="1:1" x14ac:dyDescent="0.55000000000000004">
      <c r="A2341" s="79"/>
    </row>
    <row r="2342" spans="1:1" x14ac:dyDescent="0.55000000000000004">
      <c r="A2342" s="79"/>
    </row>
    <row r="2343" spans="1:1" x14ac:dyDescent="0.55000000000000004">
      <c r="A2343" s="79"/>
    </row>
    <row r="2344" spans="1:1" x14ac:dyDescent="0.55000000000000004">
      <c r="A2344" s="79"/>
    </row>
    <row r="2345" spans="1:1" x14ac:dyDescent="0.55000000000000004">
      <c r="A2345" s="79"/>
    </row>
    <row r="2346" spans="1:1" x14ac:dyDescent="0.55000000000000004">
      <c r="A2346" s="79"/>
    </row>
    <row r="2347" spans="1:1" x14ac:dyDescent="0.55000000000000004">
      <c r="A2347" s="79"/>
    </row>
    <row r="2348" spans="1:1" x14ac:dyDescent="0.55000000000000004">
      <c r="A2348" s="79"/>
    </row>
    <row r="2349" spans="1:1" x14ac:dyDescent="0.55000000000000004">
      <c r="A2349" s="79"/>
    </row>
    <row r="2350" spans="1:1" x14ac:dyDescent="0.55000000000000004">
      <c r="A2350" s="79"/>
    </row>
    <row r="2351" spans="1:1" x14ac:dyDescent="0.55000000000000004">
      <c r="A2351" s="79"/>
    </row>
    <row r="2352" spans="1:1" x14ac:dyDescent="0.55000000000000004">
      <c r="A2352" s="79"/>
    </row>
    <row r="2353" spans="1:1" x14ac:dyDescent="0.55000000000000004">
      <c r="A2353" s="79"/>
    </row>
    <row r="2354" spans="1:1" x14ac:dyDescent="0.55000000000000004">
      <c r="A2354" s="79"/>
    </row>
    <row r="2355" spans="1:1" x14ac:dyDescent="0.55000000000000004">
      <c r="A2355" s="79"/>
    </row>
    <row r="2356" spans="1:1" x14ac:dyDescent="0.55000000000000004">
      <c r="A2356" s="79"/>
    </row>
    <row r="2357" spans="1:1" x14ac:dyDescent="0.55000000000000004">
      <c r="A2357" s="79"/>
    </row>
    <row r="2358" spans="1:1" x14ac:dyDescent="0.55000000000000004">
      <c r="A2358" s="79"/>
    </row>
    <row r="2359" spans="1:1" x14ac:dyDescent="0.55000000000000004">
      <c r="A2359" s="79"/>
    </row>
    <row r="2360" spans="1:1" x14ac:dyDescent="0.55000000000000004">
      <c r="A2360" s="79"/>
    </row>
    <row r="2361" spans="1:1" x14ac:dyDescent="0.55000000000000004">
      <c r="A2361" s="79"/>
    </row>
    <row r="2362" spans="1:1" x14ac:dyDescent="0.55000000000000004">
      <c r="A2362" s="79"/>
    </row>
    <row r="2363" spans="1:1" x14ac:dyDescent="0.55000000000000004">
      <c r="A2363" s="79"/>
    </row>
    <row r="2364" spans="1:1" x14ac:dyDescent="0.55000000000000004">
      <c r="A2364" s="79"/>
    </row>
    <row r="2365" spans="1:1" x14ac:dyDescent="0.55000000000000004">
      <c r="A2365" s="79"/>
    </row>
    <row r="2366" spans="1:1" x14ac:dyDescent="0.55000000000000004">
      <c r="A2366" s="79"/>
    </row>
    <row r="2367" spans="1:1" x14ac:dyDescent="0.55000000000000004">
      <c r="A2367" s="79"/>
    </row>
    <row r="2368" spans="1:1" x14ac:dyDescent="0.55000000000000004">
      <c r="A2368" s="79"/>
    </row>
    <row r="2369" spans="1:1" x14ac:dyDescent="0.55000000000000004">
      <c r="A2369" s="79"/>
    </row>
    <row r="2370" spans="1:1" x14ac:dyDescent="0.55000000000000004">
      <c r="A2370" s="79"/>
    </row>
    <row r="2371" spans="1:1" x14ac:dyDescent="0.55000000000000004">
      <c r="A2371" s="79"/>
    </row>
    <row r="2372" spans="1:1" x14ac:dyDescent="0.55000000000000004">
      <c r="A2372" s="79"/>
    </row>
    <row r="2373" spans="1:1" x14ac:dyDescent="0.55000000000000004">
      <c r="A2373" s="79"/>
    </row>
    <row r="2374" spans="1:1" x14ac:dyDescent="0.55000000000000004">
      <c r="A2374" s="79"/>
    </row>
    <row r="2375" spans="1:1" x14ac:dyDescent="0.55000000000000004">
      <c r="A2375" s="79"/>
    </row>
    <row r="2376" spans="1:1" x14ac:dyDescent="0.55000000000000004">
      <c r="A2376" s="79"/>
    </row>
    <row r="2377" spans="1:1" x14ac:dyDescent="0.55000000000000004">
      <c r="A2377" s="79"/>
    </row>
    <row r="2378" spans="1:1" x14ac:dyDescent="0.55000000000000004">
      <c r="A2378" s="79"/>
    </row>
    <row r="2379" spans="1:1" x14ac:dyDescent="0.55000000000000004">
      <c r="A2379" s="79"/>
    </row>
    <row r="2380" spans="1:1" x14ac:dyDescent="0.55000000000000004">
      <c r="A2380" s="79"/>
    </row>
    <row r="2381" spans="1:1" x14ac:dyDescent="0.55000000000000004">
      <c r="A2381" s="79"/>
    </row>
    <row r="2382" spans="1:1" x14ac:dyDescent="0.55000000000000004">
      <c r="A2382" s="79"/>
    </row>
    <row r="2383" spans="1:1" x14ac:dyDescent="0.55000000000000004">
      <c r="A2383" s="79"/>
    </row>
    <row r="2384" spans="1:1" x14ac:dyDescent="0.55000000000000004">
      <c r="A2384" s="79"/>
    </row>
    <row r="2385" spans="1:1" x14ac:dyDescent="0.55000000000000004">
      <c r="A2385" s="79"/>
    </row>
    <row r="2386" spans="1:1" x14ac:dyDescent="0.55000000000000004">
      <c r="A2386" s="79"/>
    </row>
    <row r="2387" spans="1:1" x14ac:dyDescent="0.55000000000000004">
      <c r="A2387" s="79"/>
    </row>
    <row r="2388" spans="1:1" x14ac:dyDescent="0.55000000000000004">
      <c r="A2388" s="79"/>
    </row>
    <row r="2389" spans="1:1" x14ac:dyDescent="0.55000000000000004">
      <c r="A2389" s="79"/>
    </row>
    <row r="2390" spans="1:1" x14ac:dyDescent="0.55000000000000004">
      <c r="A2390" s="79"/>
    </row>
    <row r="2391" spans="1:1" x14ac:dyDescent="0.55000000000000004">
      <c r="A2391" s="79"/>
    </row>
    <row r="2392" spans="1:1" x14ac:dyDescent="0.55000000000000004">
      <c r="A2392" s="79"/>
    </row>
    <row r="2393" spans="1:1" x14ac:dyDescent="0.55000000000000004">
      <c r="A2393" s="79"/>
    </row>
    <row r="2394" spans="1:1" x14ac:dyDescent="0.55000000000000004">
      <c r="A2394" s="79"/>
    </row>
    <row r="2395" spans="1:1" x14ac:dyDescent="0.55000000000000004">
      <c r="A2395" s="79"/>
    </row>
    <row r="2396" spans="1:1" x14ac:dyDescent="0.55000000000000004">
      <c r="A2396" s="79"/>
    </row>
    <row r="2397" spans="1:1" x14ac:dyDescent="0.55000000000000004">
      <c r="A2397" s="79"/>
    </row>
    <row r="2398" spans="1:1" x14ac:dyDescent="0.55000000000000004">
      <c r="A2398" s="79"/>
    </row>
    <row r="2399" spans="1:1" x14ac:dyDescent="0.55000000000000004">
      <c r="A2399" s="79"/>
    </row>
    <row r="2400" spans="1:1" x14ac:dyDescent="0.55000000000000004">
      <c r="A2400" s="79"/>
    </row>
    <row r="2401" spans="1:1" x14ac:dyDescent="0.55000000000000004">
      <c r="A2401" s="79"/>
    </row>
    <row r="2402" spans="1:1" x14ac:dyDescent="0.55000000000000004">
      <c r="A2402" s="79"/>
    </row>
    <row r="2403" spans="1:1" x14ac:dyDescent="0.55000000000000004">
      <c r="A2403" s="79"/>
    </row>
    <row r="2404" spans="1:1" x14ac:dyDescent="0.55000000000000004">
      <c r="A2404" s="79"/>
    </row>
    <row r="2405" spans="1:1" x14ac:dyDescent="0.55000000000000004">
      <c r="A2405" s="79"/>
    </row>
    <row r="2406" spans="1:1" x14ac:dyDescent="0.55000000000000004">
      <c r="A2406" s="79"/>
    </row>
    <row r="2407" spans="1:1" x14ac:dyDescent="0.55000000000000004">
      <c r="A2407" s="79"/>
    </row>
    <row r="2408" spans="1:1" x14ac:dyDescent="0.55000000000000004">
      <c r="A2408" s="79"/>
    </row>
    <row r="2409" spans="1:1" x14ac:dyDescent="0.55000000000000004">
      <c r="A2409" s="79"/>
    </row>
    <row r="2410" spans="1:1" x14ac:dyDescent="0.55000000000000004">
      <c r="A2410" s="79"/>
    </row>
    <row r="2411" spans="1:1" x14ac:dyDescent="0.55000000000000004">
      <c r="A2411" s="79"/>
    </row>
    <row r="2412" spans="1:1" x14ac:dyDescent="0.55000000000000004">
      <c r="A2412" s="79"/>
    </row>
    <row r="2413" spans="1:1" x14ac:dyDescent="0.55000000000000004">
      <c r="A2413" s="79"/>
    </row>
    <row r="2414" spans="1:1" x14ac:dyDescent="0.55000000000000004">
      <c r="A2414" s="79"/>
    </row>
    <row r="2415" spans="1:1" x14ac:dyDescent="0.55000000000000004">
      <c r="A2415" s="79"/>
    </row>
    <row r="2416" spans="1:1" x14ac:dyDescent="0.55000000000000004">
      <c r="A2416" s="79"/>
    </row>
    <row r="2417" spans="1:1" x14ac:dyDescent="0.55000000000000004">
      <c r="A2417" s="79"/>
    </row>
    <row r="2418" spans="1:1" x14ac:dyDescent="0.55000000000000004">
      <c r="A2418" s="79"/>
    </row>
    <row r="2419" spans="1:1" x14ac:dyDescent="0.55000000000000004">
      <c r="A2419" s="79"/>
    </row>
    <row r="2420" spans="1:1" x14ac:dyDescent="0.55000000000000004">
      <c r="A2420" s="79"/>
    </row>
    <row r="2421" spans="1:1" x14ac:dyDescent="0.55000000000000004">
      <c r="A2421" s="79"/>
    </row>
    <row r="2422" spans="1:1" x14ac:dyDescent="0.55000000000000004">
      <c r="A2422" s="79"/>
    </row>
    <row r="2423" spans="1:1" x14ac:dyDescent="0.55000000000000004">
      <c r="A2423" s="79"/>
    </row>
    <row r="2424" spans="1:1" x14ac:dyDescent="0.55000000000000004">
      <c r="A2424" s="79"/>
    </row>
    <row r="2425" spans="1:1" x14ac:dyDescent="0.55000000000000004">
      <c r="A2425" s="79"/>
    </row>
    <row r="2426" spans="1:1" x14ac:dyDescent="0.55000000000000004">
      <c r="A2426" s="79"/>
    </row>
    <row r="2427" spans="1:1" x14ac:dyDescent="0.55000000000000004">
      <c r="A2427" s="79"/>
    </row>
    <row r="2428" spans="1:1" x14ac:dyDescent="0.55000000000000004">
      <c r="A2428" s="79"/>
    </row>
    <row r="2429" spans="1:1" x14ac:dyDescent="0.55000000000000004">
      <c r="A2429" s="79"/>
    </row>
    <row r="2430" spans="1:1" x14ac:dyDescent="0.55000000000000004">
      <c r="A2430" s="79"/>
    </row>
    <row r="2431" spans="1:1" x14ac:dyDescent="0.55000000000000004">
      <c r="A2431" s="79"/>
    </row>
    <row r="2432" spans="1:1" x14ac:dyDescent="0.55000000000000004">
      <c r="A2432" s="79"/>
    </row>
    <row r="2433" spans="1:1" x14ac:dyDescent="0.55000000000000004">
      <c r="A2433" s="79"/>
    </row>
    <row r="2434" spans="1:1" x14ac:dyDescent="0.55000000000000004">
      <c r="A2434" s="79"/>
    </row>
    <row r="2435" spans="1:1" x14ac:dyDescent="0.55000000000000004">
      <c r="A2435" s="79"/>
    </row>
    <row r="2436" spans="1:1" x14ac:dyDescent="0.55000000000000004">
      <c r="A2436" s="79"/>
    </row>
    <row r="2437" spans="1:1" x14ac:dyDescent="0.55000000000000004">
      <c r="A2437" s="79"/>
    </row>
    <row r="2438" spans="1:1" x14ac:dyDescent="0.55000000000000004">
      <c r="A2438" s="79"/>
    </row>
    <row r="2439" spans="1:1" x14ac:dyDescent="0.55000000000000004">
      <c r="A2439" s="79"/>
    </row>
    <row r="2440" spans="1:1" x14ac:dyDescent="0.55000000000000004">
      <c r="A2440" s="79"/>
    </row>
    <row r="2441" spans="1:1" x14ac:dyDescent="0.55000000000000004">
      <c r="A2441" s="79"/>
    </row>
    <row r="2442" spans="1:1" x14ac:dyDescent="0.55000000000000004">
      <c r="A2442" s="79"/>
    </row>
    <row r="2443" spans="1:1" x14ac:dyDescent="0.55000000000000004">
      <c r="A2443" s="79"/>
    </row>
    <row r="2444" spans="1:1" x14ac:dyDescent="0.55000000000000004">
      <c r="A2444" s="79"/>
    </row>
    <row r="2445" spans="1:1" x14ac:dyDescent="0.55000000000000004">
      <c r="A2445" s="79"/>
    </row>
    <row r="2446" spans="1:1" x14ac:dyDescent="0.55000000000000004">
      <c r="A2446" s="79"/>
    </row>
    <row r="2447" spans="1:1" x14ac:dyDescent="0.55000000000000004">
      <c r="A2447" s="79"/>
    </row>
    <row r="2448" spans="1:1" x14ac:dyDescent="0.55000000000000004">
      <c r="A2448" s="79"/>
    </row>
    <row r="2449" spans="1:1" x14ac:dyDescent="0.55000000000000004">
      <c r="A2449" s="79"/>
    </row>
    <row r="2450" spans="1:1" x14ac:dyDescent="0.55000000000000004">
      <c r="A2450" s="79"/>
    </row>
    <row r="2451" spans="1:1" x14ac:dyDescent="0.55000000000000004">
      <c r="A2451" s="79"/>
    </row>
    <row r="2452" spans="1:1" x14ac:dyDescent="0.55000000000000004">
      <c r="A2452" s="79"/>
    </row>
    <row r="2453" spans="1:1" x14ac:dyDescent="0.55000000000000004">
      <c r="A2453" s="79"/>
    </row>
    <row r="2454" spans="1:1" x14ac:dyDescent="0.55000000000000004">
      <c r="A2454" s="79"/>
    </row>
    <row r="2455" spans="1:1" x14ac:dyDescent="0.55000000000000004">
      <c r="A2455" s="79"/>
    </row>
    <row r="2456" spans="1:1" x14ac:dyDescent="0.55000000000000004">
      <c r="A2456" s="79"/>
    </row>
    <row r="2457" spans="1:1" x14ac:dyDescent="0.55000000000000004">
      <c r="A2457" s="79"/>
    </row>
    <row r="2458" spans="1:1" x14ac:dyDescent="0.55000000000000004">
      <c r="A2458" s="79"/>
    </row>
    <row r="2459" spans="1:1" x14ac:dyDescent="0.55000000000000004">
      <c r="A2459" s="79"/>
    </row>
    <row r="2460" spans="1:1" x14ac:dyDescent="0.55000000000000004">
      <c r="A2460" s="79"/>
    </row>
    <row r="2461" spans="1:1" x14ac:dyDescent="0.55000000000000004">
      <c r="A2461" s="79"/>
    </row>
    <row r="2462" spans="1:1" x14ac:dyDescent="0.55000000000000004">
      <c r="A2462" s="79"/>
    </row>
    <row r="2463" spans="1:1" x14ac:dyDescent="0.55000000000000004">
      <c r="A2463" s="79"/>
    </row>
    <row r="2464" spans="1:1" x14ac:dyDescent="0.55000000000000004">
      <c r="A2464" s="79"/>
    </row>
    <row r="2465" spans="1:1" x14ac:dyDescent="0.55000000000000004">
      <c r="A2465" s="79"/>
    </row>
    <row r="2466" spans="1:1" x14ac:dyDescent="0.55000000000000004">
      <c r="A2466" s="79"/>
    </row>
    <row r="2467" spans="1:1" x14ac:dyDescent="0.55000000000000004">
      <c r="A2467" s="79"/>
    </row>
    <row r="2468" spans="1:1" x14ac:dyDescent="0.55000000000000004">
      <c r="A2468" s="79"/>
    </row>
    <row r="2469" spans="1:1" x14ac:dyDescent="0.55000000000000004">
      <c r="A2469" s="79"/>
    </row>
    <row r="2470" spans="1:1" x14ac:dyDescent="0.55000000000000004">
      <c r="A2470" s="79"/>
    </row>
    <row r="2471" spans="1:1" x14ac:dyDescent="0.55000000000000004">
      <c r="A2471" s="79"/>
    </row>
    <row r="2472" spans="1:1" x14ac:dyDescent="0.55000000000000004">
      <c r="A2472" s="79"/>
    </row>
    <row r="2473" spans="1:1" x14ac:dyDescent="0.55000000000000004">
      <c r="A2473" s="79"/>
    </row>
    <row r="2474" spans="1:1" x14ac:dyDescent="0.55000000000000004">
      <c r="A2474" s="79"/>
    </row>
    <row r="2475" spans="1:1" x14ac:dyDescent="0.55000000000000004">
      <c r="A2475" s="79"/>
    </row>
    <row r="2476" spans="1:1" x14ac:dyDescent="0.55000000000000004">
      <c r="A2476" s="79"/>
    </row>
    <row r="2477" spans="1:1" x14ac:dyDescent="0.55000000000000004">
      <c r="A2477" s="79"/>
    </row>
    <row r="2478" spans="1:1" x14ac:dyDescent="0.55000000000000004">
      <c r="A2478" s="79"/>
    </row>
    <row r="2479" spans="1:1" x14ac:dyDescent="0.55000000000000004">
      <c r="A2479" s="79"/>
    </row>
    <row r="2480" spans="1:1" x14ac:dyDescent="0.55000000000000004">
      <c r="A2480" s="79"/>
    </row>
    <row r="2481" spans="1:1" x14ac:dyDescent="0.55000000000000004">
      <c r="A2481" s="79"/>
    </row>
    <row r="2482" spans="1:1" x14ac:dyDescent="0.55000000000000004">
      <c r="A2482" s="79"/>
    </row>
    <row r="2483" spans="1:1" x14ac:dyDescent="0.55000000000000004">
      <c r="A2483" s="79"/>
    </row>
    <row r="2484" spans="1:1" x14ac:dyDescent="0.55000000000000004">
      <c r="A2484" s="79"/>
    </row>
    <row r="2485" spans="1:1" x14ac:dyDescent="0.55000000000000004">
      <c r="A2485" s="79"/>
    </row>
    <row r="2486" spans="1:1" x14ac:dyDescent="0.55000000000000004">
      <c r="A2486" s="79"/>
    </row>
    <row r="2487" spans="1:1" x14ac:dyDescent="0.55000000000000004">
      <c r="A2487" s="79"/>
    </row>
    <row r="2488" spans="1:1" x14ac:dyDescent="0.55000000000000004">
      <c r="A2488" s="79"/>
    </row>
    <row r="2489" spans="1:1" x14ac:dyDescent="0.55000000000000004">
      <c r="A2489" s="79"/>
    </row>
    <row r="2490" spans="1:1" x14ac:dyDescent="0.55000000000000004">
      <c r="A2490" s="79"/>
    </row>
    <row r="2491" spans="1:1" x14ac:dyDescent="0.55000000000000004">
      <c r="A2491" s="79"/>
    </row>
    <row r="2492" spans="1:1" x14ac:dyDescent="0.55000000000000004">
      <c r="A2492" s="79"/>
    </row>
    <row r="2493" spans="1:1" x14ac:dyDescent="0.55000000000000004">
      <c r="A2493" s="79"/>
    </row>
    <row r="2494" spans="1:1" x14ac:dyDescent="0.55000000000000004">
      <c r="A2494" s="79"/>
    </row>
    <row r="2495" spans="1:1" x14ac:dyDescent="0.55000000000000004">
      <c r="A2495" s="79"/>
    </row>
    <row r="2496" spans="1:1" x14ac:dyDescent="0.55000000000000004">
      <c r="A2496" s="79"/>
    </row>
    <row r="2497" spans="1:1" x14ac:dyDescent="0.55000000000000004">
      <c r="A2497" s="79"/>
    </row>
    <row r="2498" spans="1:1" x14ac:dyDescent="0.55000000000000004">
      <c r="A2498" s="79"/>
    </row>
    <row r="2499" spans="1:1" x14ac:dyDescent="0.55000000000000004">
      <c r="A2499" s="79"/>
    </row>
    <row r="2500" spans="1:1" x14ac:dyDescent="0.55000000000000004">
      <c r="A2500" s="79"/>
    </row>
    <row r="2501" spans="1:1" x14ac:dyDescent="0.55000000000000004">
      <c r="A2501" s="79"/>
    </row>
    <row r="2502" spans="1:1" x14ac:dyDescent="0.55000000000000004">
      <c r="A2502" s="79"/>
    </row>
    <row r="2503" spans="1:1" x14ac:dyDescent="0.55000000000000004">
      <c r="A2503" s="79"/>
    </row>
    <row r="2504" spans="1:1" x14ac:dyDescent="0.55000000000000004">
      <c r="A2504" s="79"/>
    </row>
    <row r="2505" spans="1:1" x14ac:dyDescent="0.55000000000000004">
      <c r="A2505" s="79"/>
    </row>
    <row r="2506" spans="1:1" x14ac:dyDescent="0.55000000000000004">
      <c r="A2506" s="79"/>
    </row>
    <row r="2507" spans="1:1" x14ac:dyDescent="0.55000000000000004">
      <c r="A2507" s="79"/>
    </row>
    <row r="2508" spans="1:1" x14ac:dyDescent="0.55000000000000004">
      <c r="A2508" s="79"/>
    </row>
    <row r="2509" spans="1:1" x14ac:dyDescent="0.55000000000000004">
      <c r="A2509" s="79"/>
    </row>
    <row r="2510" spans="1:1" x14ac:dyDescent="0.55000000000000004">
      <c r="A2510" s="79"/>
    </row>
    <row r="2511" spans="1:1" x14ac:dyDescent="0.55000000000000004">
      <c r="A2511" s="79"/>
    </row>
    <row r="2512" spans="1:1" x14ac:dyDescent="0.55000000000000004">
      <c r="A2512" s="79"/>
    </row>
    <row r="2513" spans="1:1" x14ac:dyDescent="0.55000000000000004">
      <c r="A2513" s="79"/>
    </row>
    <row r="2514" spans="1:1" x14ac:dyDescent="0.55000000000000004">
      <c r="A2514" s="79"/>
    </row>
    <row r="2515" spans="1:1" x14ac:dyDescent="0.55000000000000004">
      <c r="A2515" s="79"/>
    </row>
    <row r="2516" spans="1:1" x14ac:dyDescent="0.55000000000000004">
      <c r="A2516" s="79"/>
    </row>
    <row r="2517" spans="1:1" x14ac:dyDescent="0.55000000000000004">
      <c r="A2517" s="79"/>
    </row>
    <row r="2518" spans="1:1" x14ac:dyDescent="0.55000000000000004">
      <c r="A2518" s="79"/>
    </row>
    <row r="2519" spans="1:1" x14ac:dyDescent="0.55000000000000004">
      <c r="A2519" s="79"/>
    </row>
    <row r="2520" spans="1:1" x14ac:dyDescent="0.55000000000000004">
      <c r="A2520" s="79"/>
    </row>
    <row r="2521" spans="1:1" x14ac:dyDescent="0.55000000000000004">
      <c r="A2521" s="79"/>
    </row>
    <row r="2522" spans="1:1" x14ac:dyDescent="0.55000000000000004">
      <c r="A2522" s="79"/>
    </row>
    <row r="2523" spans="1:1" x14ac:dyDescent="0.55000000000000004">
      <c r="A2523" s="79"/>
    </row>
    <row r="2524" spans="1:1" x14ac:dyDescent="0.55000000000000004">
      <c r="A2524" s="79"/>
    </row>
    <row r="2525" spans="1:1" x14ac:dyDescent="0.55000000000000004">
      <c r="A2525" s="79"/>
    </row>
    <row r="2526" spans="1:1" x14ac:dyDescent="0.55000000000000004">
      <c r="A2526" s="79"/>
    </row>
    <row r="2527" spans="1:1" x14ac:dyDescent="0.55000000000000004">
      <c r="A2527" s="79"/>
    </row>
    <row r="2528" spans="1:1" x14ac:dyDescent="0.55000000000000004">
      <c r="A2528" s="79"/>
    </row>
    <row r="2529" spans="1:1" x14ac:dyDescent="0.55000000000000004">
      <c r="A2529" s="79"/>
    </row>
    <row r="2530" spans="1:1" x14ac:dyDescent="0.55000000000000004">
      <c r="A2530" s="79"/>
    </row>
    <row r="2531" spans="1:1" x14ac:dyDescent="0.55000000000000004">
      <c r="A2531" s="79"/>
    </row>
    <row r="2532" spans="1:1" x14ac:dyDescent="0.55000000000000004">
      <c r="A2532" s="79"/>
    </row>
    <row r="2533" spans="1:1" x14ac:dyDescent="0.55000000000000004">
      <c r="A2533" s="79"/>
    </row>
    <row r="2534" spans="1:1" x14ac:dyDescent="0.55000000000000004">
      <c r="A2534" s="79"/>
    </row>
    <row r="2535" spans="1:1" x14ac:dyDescent="0.55000000000000004">
      <c r="A2535" s="79"/>
    </row>
    <row r="2536" spans="1:1" x14ac:dyDescent="0.55000000000000004">
      <c r="A2536" s="79"/>
    </row>
    <row r="2537" spans="1:1" x14ac:dyDescent="0.55000000000000004">
      <c r="A2537" s="79"/>
    </row>
    <row r="2538" spans="1:1" x14ac:dyDescent="0.55000000000000004">
      <c r="A2538" s="79"/>
    </row>
    <row r="2539" spans="1:1" x14ac:dyDescent="0.55000000000000004">
      <c r="A2539" s="79"/>
    </row>
    <row r="2540" spans="1:1" x14ac:dyDescent="0.55000000000000004">
      <c r="A2540" s="79"/>
    </row>
    <row r="2541" spans="1:1" x14ac:dyDescent="0.55000000000000004">
      <c r="A2541" s="79"/>
    </row>
    <row r="2542" spans="1:1" x14ac:dyDescent="0.55000000000000004">
      <c r="A2542" s="79"/>
    </row>
    <row r="2543" spans="1:1" x14ac:dyDescent="0.55000000000000004">
      <c r="A2543" s="79"/>
    </row>
    <row r="2544" spans="1:1" x14ac:dyDescent="0.55000000000000004">
      <c r="A2544" s="79"/>
    </row>
    <row r="2545" spans="1:1" x14ac:dyDescent="0.55000000000000004">
      <c r="A2545" s="79"/>
    </row>
    <row r="2546" spans="1:1" x14ac:dyDescent="0.55000000000000004">
      <c r="A2546" s="79"/>
    </row>
    <row r="2547" spans="1:1" x14ac:dyDescent="0.55000000000000004">
      <c r="A2547" s="79"/>
    </row>
    <row r="2548" spans="1:1" x14ac:dyDescent="0.55000000000000004">
      <c r="A2548" s="79"/>
    </row>
    <row r="2549" spans="1:1" x14ac:dyDescent="0.55000000000000004">
      <c r="A2549" s="79"/>
    </row>
    <row r="2550" spans="1:1" x14ac:dyDescent="0.55000000000000004">
      <c r="A2550" s="79"/>
    </row>
    <row r="2551" spans="1:1" x14ac:dyDescent="0.55000000000000004">
      <c r="A2551" s="79"/>
    </row>
    <row r="2552" spans="1:1" x14ac:dyDescent="0.55000000000000004">
      <c r="A2552" s="79"/>
    </row>
    <row r="2553" spans="1:1" x14ac:dyDescent="0.55000000000000004">
      <c r="A2553" s="79"/>
    </row>
    <row r="2554" spans="1:1" x14ac:dyDescent="0.55000000000000004">
      <c r="A2554" s="79"/>
    </row>
    <row r="2555" spans="1:1" x14ac:dyDescent="0.55000000000000004">
      <c r="A2555" s="79"/>
    </row>
    <row r="2556" spans="1:1" x14ac:dyDescent="0.55000000000000004">
      <c r="A2556" s="79"/>
    </row>
    <row r="2557" spans="1:1" x14ac:dyDescent="0.55000000000000004">
      <c r="A2557" s="79"/>
    </row>
    <row r="2558" spans="1:1" x14ac:dyDescent="0.55000000000000004">
      <c r="A2558" s="79"/>
    </row>
    <row r="2559" spans="1:1" x14ac:dyDescent="0.55000000000000004">
      <c r="A2559" s="79"/>
    </row>
    <row r="2560" spans="1:1" x14ac:dyDescent="0.55000000000000004">
      <c r="A2560" s="79"/>
    </row>
    <row r="2561" spans="1:1" x14ac:dyDescent="0.55000000000000004">
      <c r="A2561" s="79"/>
    </row>
    <row r="2562" spans="1:1" x14ac:dyDescent="0.55000000000000004">
      <c r="A2562" s="79"/>
    </row>
    <row r="2563" spans="1:1" x14ac:dyDescent="0.55000000000000004">
      <c r="A2563" s="79"/>
    </row>
    <row r="2564" spans="1:1" x14ac:dyDescent="0.55000000000000004">
      <c r="A2564" s="79"/>
    </row>
    <row r="2565" spans="1:1" x14ac:dyDescent="0.55000000000000004">
      <c r="A2565" s="79"/>
    </row>
    <row r="2566" spans="1:1" x14ac:dyDescent="0.55000000000000004">
      <c r="A2566" s="79"/>
    </row>
    <row r="2567" spans="1:1" x14ac:dyDescent="0.55000000000000004">
      <c r="A2567" s="79"/>
    </row>
    <row r="2568" spans="1:1" x14ac:dyDescent="0.55000000000000004">
      <c r="A2568" s="79"/>
    </row>
    <row r="2569" spans="1:1" x14ac:dyDescent="0.55000000000000004">
      <c r="A2569" s="79"/>
    </row>
    <row r="2570" spans="1:1" x14ac:dyDescent="0.55000000000000004">
      <c r="A2570" s="79"/>
    </row>
    <row r="2571" spans="1:1" x14ac:dyDescent="0.55000000000000004">
      <c r="A2571" s="79"/>
    </row>
    <row r="2572" spans="1:1" x14ac:dyDescent="0.55000000000000004">
      <c r="A2572" s="79"/>
    </row>
    <row r="2573" spans="1:1" x14ac:dyDescent="0.55000000000000004">
      <c r="A2573" s="79"/>
    </row>
    <row r="2574" spans="1:1" x14ac:dyDescent="0.55000000000000004">
      <c r="A2574" s="79"/>
    </row>
    <row r="2575" spans="1:1" x14ac:dyDescent="0.55000000000000004">
      <c r="A2575" s="79"/>
    </row>
    <row r="2576" spans="1:1" x14ac:dyDescent="0.55000000000000004">
      <c r="A2576" s="79"/>
    </row>
    <row r="2577" spans="1:1" x14ac:dyDescent="0.55000000000000004">
      <c r="A2577" s="79"/>
    </row>
    <row r="2578" spans="1:1" x14ac:dyDescent="0.55000000000000004">
      <c r="A2578" s="79"/>
    </row>
    <row r="2579" spans="1:1" x14ac:dyDescent="0.55000000000000004">
      <c r="A2579" s="79"/>
    </row>
    <row r="2580" spans="1:1" x14ac:dyDescent="0.55000000000000004">
      <c r="A2580" s="79"/>
    </row>
    <row r="2581" spans="1:1" x14ac:dyDescent="0.55000000000000004">
      <c r="A2581" s="79"/>
    </row>
    <row r="2582" spans="1:1" x14ac:dyDescent="0.55000000000000004">
      <c r="A2582" s="79"/>
    </row>
    <row r="2583" spans="1:1" x14ac:dyDescent="0.55000000000000004">
      <c r="A2583" s="79"/>
    </row>
    <row r="2584" spans="1:1" x14ac:dyDescent="0.55000000000000004">
      <c r="A2584" s="79"/>
    </row>
    <row r="2585" spans="1:1" x14ac:dyDescent="0.55000000000000004">
      <c r="A2585" s="79"/>
    </row>
    <row r="2586" spans="1:1" x14ac:dyDescent="0.55000000000000004">
      <c r="A2586" s="79"/>
    </row>
    <row r="2587" spans="1:1" x14ac:dyDescent="0.55000000000000004">
      <c r="A2587" s="79"/>
    </row>
    <row r="2588" spans="1:1" x14ac:dyDescent="0.55000000000000004">
      <c r="A2588" s="79"/>
    </row>
    <row r="2589" spans="1:1" x14ac:dyDescent="0.55000000000000004">
      <c r="A2589" s="79"/>
    </row>
    <row r="2590" spans="1:1" x14ac:dyDescent="0.55000000000000004">
      <c r="A2590" s="79"/>
    </row>
    <row r="2591" spans="1:1" x14ac:dyDescent="0.55000000000000004">
      <c r="A2591" s="79"/>
    </row>
    <row r="2592" spans="1:1" x14ac:dyDescent="0.55000000000000004">
      <c r="A2592" s="79"/>
    </row>
    <row r="2593" spans="1:1" x14ac:dyDescent="0.55000000000000004">
      <c r="A2593" s="79"/>
    </row>
    <row r="2594" spans="1:1" x14ac:dyDescent="0.55000000000000004">
      <c r="A2594" s="79"/>
    </row>
    <row r="2595" spans="1:1" x14ac:dyDescent="0.55000000000000004">
      <c r="A2595" s="79"/>
    </row>
    <row r="2596" spans="1:1" x14ac:dyDescent="0.55000000000000004">
      <c r="A2596" s="79"/>
    </row>
    <row r="2597" spans="1:1" x14ac:dyDescent="0.55000000000000004">
      <c r="A2597" s="79"/>
    </row>
    <row r="2598" spans="1:1" x14ac:dyDescent="0.55000000000000004">
      <c r="A2598" s="79"/>
    </row>
    <row r="2599" spans="1:1" x14ac:dyDescent="0.55000000000000004">
      <c r="A2599" s="79"/>
    </row>
    <row r="2600" spans="1:1" x14ac:dyDescent="0.55000000000000004">
      <c r="A2600" s="79"/>
    </row>
    <row r="2601" spans="1:1" x14ac:dyDescent="0.55000000000000004">
      <c r="A2601" s="79"/>
    </row>
    <row r="2602" spans="1:1" x14ac:dyDescent="0.55000000000000004">
      <c r="A2602" s="79"/>
    </row>
    <row r="2603" spans="1:1" x14ac:dyDescent="0.55000000000000004">
      <c r="A2603" s="79"/>
    </row>
    <row r="2604" spans="1:1" x14ac:dyDescent="0.55000000000000004">
      <c r="A2604" s="79"/>
    </row>
    <row r="2605" spans="1:1" x14ac:dyDescent="0.55000000000000004">
      <c r="A2605" s="79"/>
    </row>
    <row r="2606" spans="1:1" x14ac:dyDescent="0.55000000000000004">
      <c r="A2606" s="79"/>
    </row>
    <row r="2607" spans="1:1" x14ac:dyDescent="0.55000000000000004">
      <c r="A2607" s="79"/>
    </row>
    <row r="2608" spans="1:1" x14ac:dyDescent="0.55000000000000004">
      <c r="A2608" s="79"/>
    </row>
    <row r="2609" spans="1:1" x14ac:dyDescent="0.55000000000000004">
      <c r="A2609" s="79"/>
    </row>
    <row r="2610" spans="1:1" x14ac:dyDescent="0.55000000000000004">
      <c r="A2610" s="79"/>
    </row>
    <row r="2611" spans="1:1" x14ac:dyDescent="0.55000000000000004">
      <c r="A2611" s="79"/>
    </row>
    <row r="2612" spans="1:1" x14ac:dyDescent="0.55000000000000004">
      <c r="A2612" s="79"/>
    </row>
    <row r="2613" spans="1:1" x14ac:dyDescent="0.55000000000000004">
      <c r="A2613" s="79"/>
    </row>
    <row r="2614" spans="1:1" x14ac:dyDescent="0.55000000000000004">
      <c r="A2614" s="79"/>
    </row>
    <row r="2615" spans="1:1" x14ac:dyDescent="0.55000000000000004">
      <c r="A2615" s="79"/>
    </row>
    <row r="2616" spans="1:1" x14ac:dyDescent="0.55000000000000004">
      <c r="A2616" s="79"/>
    </row>
    <row r="2617" spans="1:1" x14ac:dyDescent="0.55000000000000004">
      <c r="A2617" s="79"/>
    </row>
    <row r="2618" spans="1:1" x14ac:dyDescent="0.55000000000000004">
      <c r="A2618" s="79"/>
    </row>
    <row r="2619" spans="1:1" x14ac:dyDescent="0.55000000000000004">
      <c r="A2619" s="79"/>
    </row>
    <row r="2620" spans="1:1" x14ac:dyDescent="0.55000000000000004">
      <c r="A2620" s="79"/>
    </row>
    <row r="2621" spans="1:1" x14ac:dyDescent="0.55000000000000004">
      <c r="A2621" s="79"/>
    </row>
    <row r="2622" spans="1:1" x14ac:dyDescent="0.55000000000000004">
      <c r="A2622" s="79"/>
    </row>
    <row r="2623" spans="1:1" x14ac:dyDescent="0.55000000000000004">
      <c r="A2623" s="79"/>
    </row>
    <row r="2624" spans="1:1" x14ac:dyDescent="0.55000000000000004">
      <c r="A2624" s="79"/>
    </row>
    <row r="2625" spans="1:1" x14ac:dyDescent="0.55000000000000004">
      <c r="A2625" s="79"/>
    </row>
    <row r="2626" spans="1:1" x14ac:dyDescent="0.55000000000000004">
      <c r="A2626" s="79"/>
    </row>
    <row r="2627" spans="1:1" x14ac:dyDescent="0.55000000000000004">
      <c r="A2627" s="79"/>
    </row>
    <row r="2628" spans="1:1" x14ac:dyDescent="0.55000000000000004">
      <c r="A2628" s="79"/>
    </row>
    <row r="2629" spans="1:1" x14ac:dyDescent="0.55000000000000004">
      <c r="A2629" s="79"/>
    </row>
    <row r="2630" spans="1:1" x14ac:dyDescent="0.55000000000000004">
      <c r="A2630" s="79"/>
    </row>
    <row r="2631" spans="1:1" x14ac:dyDescent="0.55000000000000004">
      <c r="A2631" s="79"/>
    </row>
    <row r="2632" spans="1:1" x14ac:dyDescent="0.55000000000000004">
      <c r="A2632" s="79"/>
    </row>
    <row r="2633" spans="1:1" x14ac:dyDescent="0.55000000000000004">
      <c r="A2633" s="79"/>
    </row>
    <row r="2634" spans="1:1" x14ac:dyDescent="0.55000000000000004">
      <c r="A2634" s="79"/>
    </row>
    <row r="2635" spans="1:1" x14ac:dyDescent="0.55000000000000004">
      <c r="A2635" s="79"/>
    </row>
    <row r="2636" spans="1:1" x14ac:dyDescent="0.55000000000000004">
      <c r="A2636" s="79"/>
    </row>
    <row r="2637" spans="1:1" x14ac:dyDescent="0.55000000000000004">
      <c r="A2637" s="79"/>
    </row>
    <row r="2638" spans="1:1" x14ac:dyDescent="0.55000000000000004">
      <c r="A2638" s="79"/>
    </row>
    <row r="2639" spans="1:1" x14ac:dyDescent="0.55000000000000004">
      <c r="A2639" s="79"/>
    </row>
    <row r="2640" spans="1:1" x14ac:dyDescent="0.55000000000000004">
      <c r="A2640" s="79"/>
    </row>
    <row r="2641" spans="1:1" x14ac:dyDescent="0.55000000000000004">
      <c r="A2641" s="79"/>
    </row>
    <row r="2642" spans="1:1" x14ac:dyDescent="0.55000000000000004">
      <c r="A2642" s="79"/>
    </row>
    <row r="2643" spans="1:1" x14ac:dyDescent="0.55000000000000004">
      <c r="A2643" s="79"/>
    </row>
    <row r="2644" spans="1:1" x14ac:dyDescent="0.55000000000000004">
      <c r="A2644" s="79"/>
    </row>
    <row r="2645" spans="1:1" x14ac:dyDescent="0.55000000000000004">
      <c r="A2645" s="79"/>
    </row>
    <row r="2646" spans="1:1" x14ac:dyDescent="0.55000000000000004">
      <c r="A2646" s="79"/>
    </row>
    <row r="2647" spans="1:1" x14ac:dyDescent="0.55000000000000004">
      <c r="A2647" s="79"/>
    </row>
    <row r="2648" spans="1:1" x14ac:dyDescent="0.55000000000000004">
      <c r="A2648" s="79"/>
    </row>
    <row r="2649" spans="1:1" x14ac:dyDescent="0.55000000000000004">
      <c r="A2649" s="79"/>
    </row>
    <row r="2650" spans="1:1" x14ac:dyDescent="0.55000000000000004">
      <c r="A2650" s="79"/>
    </row>
    <row r="2651" spans="1:1" x14ac:dyDescent="0.55000000000000004">
      <c r="A2651" s="79"/>
    </row>
    <row r="2652" spans="1:1" x14ac:dyDescent="0.55000000000000004">
      <c r="A2652" s="79"/>
    </row>
    <row r="2653" spans="1:1" x14ac:dyDescent="0.55000000000000004">
      <c r="A2653" s="79"/>
    </row>
    <row r="2654" spans="1:1" x14ac:dyDescent="0.55000000000000004">
      <c r="A2654" s="79"/>
    </row>
    <row r="2655" spans="1:1" x14ac:dyDescent="0.55000000000000004">
      <c r="A2655" s="79"/>
    </row>
    <row r="2656" spans="1:1" x14ac:dyDescent="0.55000000000000004">
      <c r="A2656" s="79"/>
    </row>
    <row r="2657" spans="1:1" x14ac:dyDescent="0.55000000000000004">
      <c r="A2657" s="79"/>
    </row>
    <row r="2658" spans="1:1" x14ac:dyDescent="0.55000000000000004">
      <c r="A2658" s="79"/>
    </row>
    <row r="2659" spans="1:1" x14ac:dyDescent="0.55000000000000004">
      <c r="A2659" s="79"/>
    </row>
    <row r="2660" spans="1:1" x14ac:dyDescent="0.55000000000000004">
      <c r="A2660" s="79"/>
    </row>
    <row r="2661" spans="1:1" x14ac:dyDescent="0.55000000000000004">
      <c r="A2661" s="79"/>
    </row>
    <row r="2662" spans="1:1" x14ac:dyDescent="0.55000000000000004">
      <c r="A2662" s="79"/>
    </row>
    <row r="2663" spans="1:1" x14ac:dyDescent="0.55000000000000004">
      <c r="A2663" s="79"/>
    </row>
    <row r="2664" spans="1:1" x14ac:dyDescent="0.55000000000000004">
      <c r="A2664" s="79"/>
    </row>
    <row r="2665" spans="1:1" x14ac:dyDescent="0.55000000000000004">
      <c r="A2665" s="79"/>
    </row>
    <row r="2666" spans="1:1" x14ac:dyDescent="0.55000000000000004">
      <c r="A2666" s="79"/>
    </row>
    <row r="2667" spans="1:1" x14ac:dyDescent="0.55000000000000004">
      <c r="A2667" s="79"/>
    </row>
    <row r="2668" spans="1:1" x14ac:dyDescent="0.55000000000000004">
      <c r="A2668" s="79"/>
    </row>
    <row r="2669" spans="1:1" x14ac:dyDescent="0.55000000000000004">
      <c r="A2669" s="79"/>
    </row>
    <row r="2670" spans="1:1" x14ac:dyDescent="0.55000000000000004">
      <c r="A2670" s="79"/>
    </row>
    <row r="2671" spans="1:1" x14ac:dyDescent="0.55000000000000004">
      <c r="A2671" s="79"/>
    </row>
    <row r="2672" spans="1:1" x14ac:dyDescent="0.55000000000000004">
      <c r="A2672" s="79"/>
    </row>
    <row r="2673" spans="1:1" x14ac:dyDescent="0.55000000000000004">
      <c r="A2673" s="79"/>
    </row>
    <row r="2674" spans="1:1" x14ac:dyDescent="0.55000000000000004">
      <c r="A2674" s="79"/>
    </row>
    <row r="2675" spans="1:1" x14ac:dyDescent="0.55000000000000004">
      <c r="A2675" s="79"/>
    </row>
    <row r="2676" spans="1:1" x14ac:dyDescent="0.55000000000000004">
      <c r="A2676" s="79"/>
    </row>
    <row r="2677" spans="1:1" x14ac:dyDescent="0.55000000000000004">
      <c r="A2677" s="79"/>
    </row>
    <row r="2678" spans="1:1" x14ac:dyDescent="0.55000000000000004">
      <c r="A2678" s="79"/>
    </row>
    <row r="2679" spans="1:1" x14ac:dyDescent="0.55000000000000004">
      <c r="A2679" s="79"/>
    </row>
    <row r="2680" spans="1:1" x14ac:dyDescent="0.55000000000000004">
      <c r="A2680" s="79"/>
    </row>
    <row r="2681" spans="1:1" x14ac:dyDescent="0.55000000000000004">
      <c r="A2681" s="79"/>
    </row>
    <row r="2682" spans="1:1" x14ac:dyDescent="0.55000000000000004">
      <c r="A2682" s="79"/>
    </row>
    <row r="2683" spans="1:1" x14ac:dyDescent="0.55000000000000004">
      <c r="A2683" s="79"/>
    </row>
    <row r="2684" spans="1:1" x14ac:dyDescent="0.55000000000000004">
      <c r="A2684" s="79"/>
    </row>
    <row r="2685" spans="1:1" x14ac:dyDescent="0.55000000000000004">
      <c r="A2685" s="79"/>
    </row>
    <row r="2686" spans="1:1" x14ac:dyDescent="0.55000000000000004">
      <c r="A2686" s="79"/>
    </row>
    <row r="2687" spans="1:1" x14ac:dyDescent="0.55000000000000004">
      <c r="A2687" s="79"/>
    </row>
    <row r="2688" spans="1:1" x14ac:dyDescent="0.55000000000000004">
      <c r="A2688" s="79"/>
    </row>
    <row r="2689" spans="1:1" x14ac:dyDescent="0.55000000000000004">
      <c r="A2689" s="79"/>
    </row>
    <row r="2690" spans="1:1" x14ac:dyDescent="0.55000000000000004">
      <c r="A2690" s="79"/>
    </row>
    <row r="2691" spans="1:1" x14ac:dyDescent="0.55000000000000004">
      <c r="A2691" s="79"/>
    </row>
    <row r="2692" spans="1:1" x14ac:dyDescent="0.55000000000000004">
      <c r="A2692" s="79"/>
    </row>
    <row r="2693" spans="1:1" x14ac:dyDescent="0.55000000000000004">
      <c r="A2693" s="79"/>
    </row>
    <row r="2694" spans="1:1" x14ac:dyDescent="0.55000000000000004">
      <c r="A2694" s="79"/>
    </row>
    <row r="2695" spans="1:1" x14ac:dyDescent="0.55000000000000004">
      <c r="A2695" s="79"/>
    </row>
    <row r="2696" spans="1:1" x14ac:dyDescent="0.55000000000000004">
      <c r="A2696" s="79"/>
    </row>
    <row r="2697" spans="1:1" x14ac:dyDescent="0.55000000000000004">
      <c r="A2697" s="79"/>
    </row>
    <row r="2698" spans="1:1" x14ac:dyDescent="0.55000000000000004">
      <c r="A2698" s="79"/>
    </row>
    <row r="2699" spans="1:1" x14ac:dyDescent="0.55000000000000004">
      <c r="A2699" s="79"/>
    </row>
    <row r="2700" spans="1:1" x14ac:dyDescent="0.55000000000000004">
      <c r="A2700" s="79"/>
    </row>
    <row r="2701" spans="1:1" x14ac:dyDescent="0.55000000000000004">
      <c r="A2701" s="79"/>
    </row>
    <row r="2702" spans="1:1" x14ac:dyDescent="0.55000000000000004">
      <c r="A2702" s="79"/>
    </row>
    <row r="2703" spans="1:1" x14ac:dyDescent="0.55000000000000004">
      <c r="A2703" s="79"/>
    </row>
    <row r="2704" spans="1:1" x14ac:dyDescent="0.55000000000000004">
      <c r="A2704" s="79"/>
    </row>
    <row r="2705" spans="1:1" x14ac:dyDescent="0.55000000000000004">
      <c r="A2705" s="79"/>
    </row>
    <row r="2706" spans="1:1" x14ac:dyDescent="0.55000000000000004">
      <c r="A2706" s="79"/>
    </row>
    <row r="2707" spans="1:1" x14ac:dyDescent="0.55000000000000004">
      <c r="A2707" s="79"/>
    </row>
    <row r="2708" spans="1:1" x14ac:dyDescent="0.55000000000000004">
      <c r="A2708" s="79"/>
    </row>
    <row r="2709" spans="1:1" x14ac:dyDescent="0.55000000000000004">
      <c r="A2709" s="79"/>
    </row>
    <row r="2710" spans="1:1" x14ac:dyDescent="0.55000000000000004">
      <c r="A2710" s="79"/>
    </row>
    <row r="2711" spans="1:1" x14ac:dyDescent="0.55000000000000004">
      <c r="A2711" s="79"/>
    </row>
    <row r="2712" spans="1:1" x14ac:dyDescent="0.55000000000000004">
      <c r="A2712" s="79"/>
    </row>
    <row r="2713" spans="1:1" x14ac:dyDescent="0.55000000000000004">
      <c r="A2713" s="79"/>
    </row>
    <row r="2714" spans="1:1" x14ac:dyDescent="0.55000000000000004">
      <c r="A2714" s="79"/>
    </row>
    <row r="2715" spans="1:1" x14ac:dyDescent="0.55000000000000004">
      <c r="A2715" s="79"/>
    </row>
    <row r="2716" spans="1:1" x14ac:dyDescent="0.55000000000000004">
      <c r="A2716" s="79"/>
    </row>
    <row r="2717" spans="1:1" x14ac:dyDescent="0.55000000000000004">
      <c r="A2717" s="79"/>
    </row>
    <row r="2718" spans="1:1" x14ac:dyDescent="0.55000000000000004">
      <c r="A2718" s="79"/>
    </row>
    <row r="2719" spans="1:1" x14ac:dyDescent="0.55000000000000004">
      <c r="A2719" s="79"/>
    </row>
    <row r="2720" spans="1:1" x14ac:dyDescent="0.55000000000000004">
      <c r="A2720" s="79"/>
    </row>
    <row r="2721" spans="1:1" x14ac:dyDescent="0.55000000000000004">
      <c r="A2721" s="79"/>
    </row>
    <row r="2722" spans="1:1" x14ac:dyDescent="0.55000000000000004">
      <c r="A2722" s="79"/>
    </row>
    <row r="2723" spans="1:1" x14ac:dyDescent="0.55000000000000004">
      <c r="A2723" s="79"/>
    </row>
    <row r="2724" spans="1:1" x14ac:dyDescent="0.55000000000000004">
      <c r="A2724" s="79"/>
    </row>
    <row r="2725" spans="1:1" x14ac:dyDescent="0.55000000000000004">
      <c r="A2725" s="79"/>
    </row>
    <row r="2726" spans="1:1" x14ac:dyDescent="0.55000000000000004">
      <c r="A2726" s="79"/>
    </row>
    <row r="2727" spans="1:1" x14ac:dyDescent="0.55000000000000004">
      <c r="A2727" s="79"/>
    </row>
    <row r="2728" spans="1:1" x14ac:dyDescent="0.55000000000000004">
      <c r="A2728" s="79"/>
    </row>
    <row r="2729" spans="1:1" x14ac:dyDescent="0.55000000000000004">
      <c r="A2729" s="79"/>
    </row>
    <row r="2730" spans="1:1" x14ac:dyDescent="0.55000000000000004">
      <c r="A2730" s="79"/>
    </row>
    <row r="2731" spans="1:1" x14ac:dyDescent="0.55000000000000004">
      <c r="A2731" s="79"/>
    </row>
    <row r="2732" spans="1:1" x14ac:dyDescent="0.55000000000000004">
      <c r="A2732" s="79"/>
    </row>
    <row r="2733" spans="1:1" x14ac:dyDescent="0.55000000000000004">
      <c r="A2733" s="79"/>
    </row>
    <row r="2734" spans="1:1" x14ac:dyDescent="0.55000000000000004">
      <c r="A2734" s="79"/>
    </row>
    <row r="2735" spans="1:1" x14ac:dyDescent="0.55000000000000004">
      <c r="A2735" s="79"/>
    </row>
    <row r="2736" spans="1:1" x14ac:dyDescent="0.55000000000000004">
      <c r="A2736" s="79"/>
    </row>
    <row r="2737" spans="1:1" x14ac:dyDescent="0.55000000000000004">
      <c r="A2737" s="79"/>
    </row>
    <row r="2738" spans="1:1" x14ac:dyDescent="0.55000000000000004">
      <c r="A2738" s="79"/>
    </row>
    <row r="2739" spans="1:1" x14ac:dyDescent="0.55000000000000004">
      <c r="A2739" s="79"/>
    </row>
    <row r="2740" spans="1:1" x14ac:dyDescent="0.55000000000000004">
      <c r="A2740" s="79"/>
    </row>
    <row r="2741" spans="1:1" x14ac:dyDescent="0.55000000000000004">
      <c r="A2741" s="79"/>
    </row>
    <row r="2742" spans="1:1" x14ac:dyDescent="0.55000000000000004">
      <c r="A2742" s="79"/>
    </row>
    <row r="2743" spans="1:1" x14ac:dyDescent="0.55000000000000004">
      <c r="A2743" s="79"/>
    </row>
    <row r="2744" spans="1:1" x14ac:dyDescent="0.55000000000000004">
      <c r="A2744" s="79"/>
    </row>
    <row r="2745" spans="1:1" x14ac:dyDescent="0.55000000000000004">
      <c r="A2745" s="79"/>
    </row>
    <row r="2746" spans="1:1" x14ac:dyDescent="0.55000000000000004">
      <c r="A2746" s="79"/>
    </row>
    <row r="2747" spans="1:1" x14ac:dyDescent="0.55000000000000004">
      <c r="A2747" s="79"/>
    </row>
    <row r="2748" spans="1:1" x14ac:dyDescent="0.55000000000000004">
      <c r="A2748" s="79"/>
    </row>
    <row r="2749" spans="1:1" x14ac:dyDescent="0.55000000000000004">
      <c r="A2749" s="79"/>
    </row>
    <row r="2750" spans="1:1" x14ac:dyDescent="0.55000000000000004">
      <c r="A2750" s="79"/>
    </row>
    <row r="2751" spans="1:1" x14ac:dyDescent="0.55000000000000004">
      <c r="A2751" s="79"/>
    </row>
    <row r="2752" spans="1:1" x14ac:dyDescent="0.55000000000000004">
      <c r="A2752" s="79"/>
    </row>
    <row r="2753" spans="1:1" x14ac:dyDescent="0.55000000000000004">
      <c r="A2753" s="79"/>
    </row>
    <row r="2754" spans="1:1" x14ac:dyDescent="0.55000000000000004">
      <c r="A2754" s="79"/>
    </row>
    <row r="2755" spans="1:1" x14ac:dyDescent="0.55000000000000004">
      <c r="A2755" s="79"/>
    </row>
    <row r="2756" spans="1:1" x14ac:dyDescent="0.55000000000000004">
      <c r="A2756" s="79"/>
    </row>
    <row r="2757" spans="1:1" x14ac:dyDescent="0.55000000000000004">
      <c r="A2757" s="79"/>
    </row>
    <row r="2758" spans="1:1" x14ac:dyDescent="0.55000000000000004">
      <c r="A2758" s="79"/>
    </row>
    <row r="2759" spans="1:1" x14ac:dyDescent="0.55000000000000004">
      <c r="A2759" s="79"/>
    </row>
    <row r="2760" spans="1:1" x14ac:dyDescent="0.55000000000000004">
      <c r="A2760" s="79"/>
    </row>
    <row r="2761" spans="1:1" x14ac:dyDescent="0.55000000000000004">
      <c r="A2761" s="79"/>
    </row>
    <row r="2762" spans="1:1" x14ac:dyDescent="0.55000000000000004">
      <c r="A2762" s="79"/>
    </row>
    <row r="2763" spans="1:1" x14ac:dyDescent="0.55000000000000004">
      <c r="A2763" s="79"/>
    </row>
    <row r="2764" spans="1:1" x14ac:dyDescent="0.55000000000000004">
      <c r="A2764" s="79"/>
    </row>
    <row r="2765" spans="1:1" x14ac:dyDescent="0.55000000000000004">
      <c r="A2765" s="79"/>
    </row>
    <row r="2766" spans="1:1" x14ac:dyDescent="0.55000000000000004">
      <c r="A2766" s="79"/>
    </row>
    <row r="2767" spans="1:1" x14ac:dyDescent="0.55000000000000004">
      <c r="A2767" s="79"/>
    </row>
    <row r="2768" spans="1:1" x14ac:dyDescent="0.55000000000000004">
      <c r="A2768" s="79"/>
    </row>
    <row r="2769" spans="1:1" x14ac:dyDescent="0.55000000000000004">
      <c r="A2769" s="79"/>
    </row>
    <row r="2770" spans="1:1" x14ac:dyDescent="0.55000000000000004">
      <c r="A2770" s="79"/>
    </row>
    <row r="2771" spans="1:1" x14ac:dyDescent="0.55000000000000004">
      <c r="A2771" s="79"/>
    </row>
    <row r="2772" spans="1:1" x14ac:dyDescent="0.55000000000000004">
      <c r="A2772" s="79"/>
    </row>
    <row r="2773" spans="1:1" x14ac:dyDescent="0.55000000000000004">
      <c r="A2773" s="79"/>
    </row>
    <row r="2774" spans="1:1" x14ac:dyDescent="0.55000000000000004">
      <c r="A2774" s="79"/>
    </row>
    <row r="2775" spans="1:1" x14ac:dyDescent="0.55000000000000004">
      <c r="A2775" s="79"/>
    </row>
    <row r="2776" spans="1:1" x14ac:dyDescent="0.55000000000000004">
      <c r="A2776" s="79"/>
    </row>
    <row r="2777" spans="1:1" x14ac:dyDescent="0.55000000000000004">
      <c r="A2777" s="79"/>
    </row>
    <row r="2778" spans="1:1" x14ac:dyDescent="0.55000000000000004">
      <c r="A2778" s="79"/>
    </row>
    <row r="2779" spans="1:1" x14ac:dyDescent="0.55000000000000004">
      <c r="A2779" s="79"/>
    </row>
    <row r="2780" spans="1:1" x14ac:dyDescent="0.55000000000000004">
      <c r="A2780" s="79"/>
    </row>
    <row r="2781" spans="1:1" x14ac:dyDescent="0.55000000000000004">
      <c r="A2781" s="79"/>
    </row>
    <row r="2782" spans="1:1" x14ac:dyDescent="0.55000000000000004">
      <c r="A2782" s="79"/>
    </row>
    <row r="2783" spans="1:1" x14ac:dyDescent="0.55000000000000004">
      <c r="A2783" s="79"/>
    </row>
    <row r="2784" spans="1:1" x14ac:dyDescent="0.55000000000000004">
      <c r="A2784" s="79"/>
    </row>
    <row r="2785" spans="1:1" x14ac:dyDescent="0.55000000000000004">
      <c r="A2785" s="79"/>
    </row>
    <row r="2786" spans="1:1" x14ac:dyDescent="0.55000000000000004">
      <c r="A2786" s="79"/>
    </row>
    <row r="2787" spans="1:1" x14ac:dyDescent="0.55000000000000004">
      <c r="A2787" s="79"/>
    </row>
    <row r="2788" spans="1:1" x14ac:dyDescent="0.55000000000000004">
      <c r="A2788" s="79"/>
    </row>
    <row r="2789" spans="1:1" x14ac:dyDescent="0.55000000000000004">
      <c r="A2789" s="79"/>
    </row>
    <row r="2790" spans="1:1" x14ac:dyDescent="0.55000000000000004">
      <c r="A2790" s="79"/>
    </row>
    <row r="2791" spans="1:1" x14ac:dyDescent="0.55000000000000004">
      <c r="A2791" s="79"/>
    </row>
    <row r="2792" spans="1:1" x14ac:dyDescent="0.55000000000000004">
      <c r="A2792" s="79"/>
    </row>
    <row r="2793" spans="1:1" x14ac:dyDescent="0.55000000000000004">
      <c r="A2793" s="79"/>
    </row>
    <row r="2794" spans="1:1" x14ac:dyDescent="0.55000000000000004">
      <c r="A2794" s="79"/>
    </row>
    <row r="2795" spans="1:1" x14ac:dyDescent="0.55000000000000004">
      <c r="A2795" s="79"/>
    </row>
    <row r="2796" spans="1:1" x14ac:dyDescent="0.55000000000000004">
      <c r="A2796" s="79"/>
    </row>
    <row r="2797" spans="1:1" x14ac:dyDescent="0.55000000000000004">
      <c r="A2797" s="79"/>
    </row>
    <row r="2798" spans="1:1" x14ac:dyDescent="0.55000000000000004">
      <c r="A2798" s="79"/>
    </row>
    <row r="2799" spans="1:1" x14ac:dyDescent="0.55000000000000004">
      <c r="A2799" s="79"/>
    </row>
    <row r="2800" spans="1:1" x14ac:dyDescent="0.55000000000000004">
      <c r="A2800" s="79"/>
    </row>
    <row r="2801" spans="1:1" x14ac:dyDescent="0.55000000000000004">
      <c r="A2801" s="79"/>
    </row>
    <row r="2802" spans="1:1" x14ac:dyDescent="0.55000000000000004">
      <c r="A2802" s="79"/>
    </row>
    <row r="2803" spans="1:1" x14ac:dyDescent="0.55000000000000004">
      <c r="A2803" s="79"/>
    </row>
    <row r="2804" spans="1:1" x14ac:dyDescent="0.55000000000000004">
      <c r="A2804" s="79"/>
    </row>
    <row r="2805" spans="1:1" x14ac:dyDescent="0.55000000000000004">
      <c r="A2805" s="79"/>
    </row>
    <row r="2806" spans="1:1" x14ac:dyDescent="0.55000000000000004">
      <c r="A2806" s="79"/>
    </row>
    <row r="2807" spans="1:1" x14ac:dyDescent="0.55000000000000004">
      <c r="A2807" s="79"/>
    </row>
    <row r="2808" spans="1:1" x14ac:dyDescent="0.55000000000000004">
      <c r="A2808" s="79"/>
    </row>
    <row r="2809" spans="1:1" x14ac:dyDescent="0.55000000000000004">
      <c r="A2809" s="79"/>
    </row>
    <row r="2810" spans="1:1" x14ac:dyDescent="0.55000000000000004">
      <c r="A2810" s="79"/>
    </row>
    <row r="2811" spans="1:1" x14ac:dyDescent="0.55000000000000004">
      <c r="A2811" s="79"/>
    </row>
    <row r="2812" spans="1:1" x14ac:dyDescent="0.55000000000000004">
      <c r="A2812" s="79"/>
    </row>
    <row r="2813" spans="1:1" x14ac:dyDescent="0.55000000000000004">
      <c r="A2813" s="79"/>
    </row>
    <row r="2814" spans="1:1" x14ac:dyDescent="0.55000000000000004">
      <c r="A2814" s="79"/>
    </row>
    <row r="2815" spans="1:1" x14ac:dyDescent="0.55000000000000004">
      <c r="A2815" s="79"/>
    </row>
    <row r="2816" spans="1:1" x14ac:dyDescent="0.55000000000000004">
      <c r="A2816" s="79"/>
    </row>
    <row r="2817" spans="1:1" x14ac:dyDescent="0.55000000000000004">
      <c r="A2817" s="79"/>
    </row>
    <row r="2818" spans="1:1" x14ac:dyDescent="0.55000000000000004">
      <c r="A2818" s="79"/>
    </row>
    <row r="2819" spans="1:1" x14ac:dyDescent="0.55000000000000004">
      <c r="A2819" s="79"/>
    </row>
    <row r="2820" spans="1:1" x14ac:dyDescent="0.55000000000000004">
      <c r="A2820" s="79"/>
    </row>
    <row r="2821" spans="1:1" x14ac:dyDescent="0.55000000000000004">
      <c r="A2821" s="79"/>
    </row>
    <row r="2822" spans="1:1" x14ac:dyDescent="0.55000000000000004">
      <c r="A2822" s="79"/>
    </row>
    <row r="2823" spans="1:1" x14ac:dyDescent="0.55000000000000004">
      <c r="A2823" s="79"/>
    </row>
    <row r="2824" spans="1:1" x14ac:dyDescent="0.55000000000000004">
      <c r="A2824" s="79"/>
    </row>
    <row r="2825" spans="1:1" x14ac:dyDescent="0.55000000000000004">
      <c r="A2825" s="79"/>
    </row>
    <row r="2826" spans="1:1" x14ac:dyDescent="0.55000000000000004">
      <c r="A2826" s="79"/>
    </row>
    <row r="2827" spans="1:1" x14ac:dyDescent="0.55000000000000004">
      <c r="A2827" s="79"/>
    </row>
    <row r="2828" spans="1:1" x14ac:dyDescent="0.55000000000000004">
      <c r="A2828" s="79"/>
    </row>
    <row r="2829" spans="1:1" x14ac:dyDescent="0.55000000000000004">
      <c r="A2829" s="79"/>
    </row>
    <row r="2830" spans="1:1" x14ac:dyDescent="0.55000000000000004">
      <c r="A2830" s="79"/>
    </row>
    <row r="2831" spans="1:1" x14ac:dyDescent="0.55000000000000004">
      <c r="A2831" s="79"/>
    </row>
    <row r="2832" spans="1:1" x14ac:dyDescent="0.55000000000000004">
      <c r="A2832" s="79"/>
    </row>
    <row r="2833" spans="1:1" x14ac:dyDescent="0.55000000000000004">
      <c r="A2833" s="79"/>
    </row>
    <row r="2834" spans="1:1" x14ac:dyDescent="0.55000000000000004">
      <c r="A2834" s="79"/>
    </row>
    <row r="2835" spans="1:1" x14ac:dyDescent="0.55000000000000004">
      <c r="A2835" s="79"/>
    </row>
    <row r="2836" spans="1:1" x14ac:dyDescent="0.55000000000000004">
      <c r="A2836" s="79"/>
    </row>
    <row r="2837" spans="1:1" x14ac:dyDescent="0.55000000000000004">
      <c r="A2837" s="79"/>
    </row>
    <row r="2838" spans="1:1" x14ac:dyDescent="0.55000000000000004">
      <c r="A2838" s="79"/>
    </row>
    <row r="2839" spans="1:1" x14ac:dyDescent="0.55000000000000004">
      <c r="A2839" s="79"/>
    </row>
    <row r="2840" spans="1:1" x14ac:dyDescent="0.55000000000000004">
      <c r="A2840" s="79"/>
    </row>
    <row r="2841" spans="1:1" x14ac:dyDescent="0.55000000000000004">
      <c r="A2841" s="79"/>
    </row>
    <row r="2842" spans="1:1" x14ac:dyDescent="0.55000000000000004">
      <c r="A2842" s="79"/>
    </row>
    <row r="2843" spans="1:1" x14ac:dyDescent="0.55000000000000004">
      <c r="A2843" s="79"/>
    </row>
    <row r="2844" spans="1:1" x14ac:dyDescent="0.55000000000000004">
      <c r="A2844" s="79"/>
    </row>
    <row r="2845" spans="1:1" x14ac:dyDescent="0.55000000000000004">
      <c r="A2845" s="79"/>
    </row>
    <row r="2846" spans="1:1" x14ac:dyDescent="0.55000000000000004">
      <c r="A2846" s="79"/>
    </row>
    <row r="2847" spans="1:1" x14ac:dyDescent="0.55000000000000004">
      <c r="A2847" s="79"/>
    </row>
    <row r="2848" spans="1:1" x14ac:dyDescent="0.55000000000000004">
      <c r="A2848" s="79"/>
    </row>
    <row r="2849" spans="1:1" x14ac:dyDescent="0.55000000000000004">
      <c r="A2849" s="79"/>
    </row>
    <row r="2850" spans="1:1" x14ac:dyDescent="0.55000000000000004">
      <c r="A2850" s="79"/>
    </row>
    <row r="2851" spans="1:1" x14ac:dyDescent="0.55000000000000004">
      <c r="A2851" s="79"/>
    </row>
    <row r="2852" spans="1:1" x14ac:dyDescent="0.55000000000000004">
      <c r="A2852" s="79"/>
    </row>
    <row r="2853" spans="1:1" x14ac:dyDescent="0.55000000000000004">
      <c r="A2853" s="79"/>
    </row>
    <row r="2854" spans="1:1" x14ac:dyDescent="0.55000000000000004">
      <c r="A2854" s="79"/>
    </row>
    <row r="2855" spans="1:1" x14ac:dyDescent="0.55000000000000004">
      <c r="A2855" s="79"/>
    </row>
    <row r="2856" spans="1:1" x14ac:dyDescent="0.55000000000000004">
      <c r="A2856" s="79"/>
    </row>
    <row r="2857" spans="1:1" x14ac:dyDescent="0.55000000000000004">
      <c r="A2857" s="79"/>
    </row>
    <row r="2858" spans="1:1" x14ac:dyDescent="0.55000000000000004">
      <c r="A2858" s="79"/>
    </row>
    <row r="2859" spans="1:1" x14ac:dyDescent="0.55000000000000004">
      <c r="A2859" s="79"/>
    </row>
    <row r="2860" spans="1:1" x14ac:dyDescent="0.55000000000000004">
      <c r="A2860" s="79"/>
    </row>
    <row r="2861" spans="1:1" x14ac:dyDescent="0.55000000000000004">
      <c r="A2861" s="79"/>
    </row>
    <row r="2862" spans="1:1" x14ac:dyDescent="0.55000000000000004">
      <c r="A2862" s="79"/>
    </row>
    <row r="2863" spans="1:1" x14ac:dyDescent="0.55000000000000004">
      <c r="A2863" s="79"/>
    </row>
    <row r="2864" spans="1:1" x14ac:dyDescent="0.55000000000000004">
      <c r="A2864" s="79"/>
    </row>
    <row r="2865" spans="1:1" x14ac:dyDescent="0.55000000000000004">
      <c r="A2865" s="79"/>
    </row>
    <row r="2866" spans="1:1" x14ac:dyDescent="0.55000000000000004">
      <c r="A2866" s="79"/>
    </row>
    <row r="2867" spans="1:1" x14ac:dyDescent="0.55000000000000004">
      <c r="A2867" s="79"/>
    </row>
    <row r="2868" spans="1:1" x14ac:dyDescent="0.55000000000000004">
      <c r="A2868" s="79"/>
    </row>
    <row r="2869" spans="1:1" x14ac:dyDescent="0.55000000000000004">
      <c r="A2869" s="79"/>
    </row>
    <row r="2870" spans="1:1" x14ac:dyDescent="0.55000000000000004">
      <c r="A2870" s="79"/>
    </row>
    <row r="2871" spans="1:1" x14ac:dyDescent="0.55000000000000004">
      <c r="A2871" s="79"/>
    </row>
    <row r="2872" spans="1:1" x14ac:dyDescent="0.55000000000000004">
      <c r="A2872" s="79"/>
    </row>
    <row r="2873" spans="1:1" x14ac:dyDescent="0.55000000000000004">
      <c r="A2873" s="79"/>
    </row>
    <row r="2874" spans="1:1" x14ac:dyDescent="0.55000000000000004">
      <c r="A2874" s="79"/>
    </row>
    <row r="2875" spans="1:1" x14ac:dyDescent="0.55000000000000004">
      <c r="A2875" s="79"/>
    </row>
    <row r="2876" spans="1:1" x14ac:dyDescent="0.55000000000000004">
      <c r="A2876" s="79"/>
    </row>
    <row r="2877" spans="1:1" x14ac:dyDescent="0.55000000000000004">
      <c r="A2877" s="79"/>
    </row>
    <row r="2878" spans="1:1" x14ac:dyDescent="0.55000000000000004">
      <c r="A2878" s="79"/>
    </row>
    <row r="2879" spans="1:1" x14ac:dyDescent="0.55000000000000004">
      <c r="A2879" s="79"/>
    </row>
    <row r="2880" spans="1:1" x14ac:dyDescent="0.55000000000000004">
      <c r="A2880" s="79"/>
    </row>
    <row r="2881" spans="1:1" x14ac:dyDescent="0.55000000000000004">
      <c r="A2881" s="79"/>
    </row>
    <row r="2882" spans="1:1" x14ac:dyDescent="0.55000000000000004">
      <c r="A2882" s="79"/>
    </row>
    <row r="2883" spans="1:1" x14ac:dyDescent="0.55000000000000004">
      <c r="A2883" s="79"/>
    </row>
    <row r="2884" spans="1:1" x14ac:dyDescent="0.55000000000000004">
      <c r="A2884" s="79"/>
    </row>
    <row r="2885" spans="1:1" x14ac:dyDescent="0.55000000000000004">
      <c r="A2885" s="79"/>
    </row>
    <row r="2886" spans="1:1" x14ac:dyDescent="0.55000000000000004">
      <c r="A2886" s="79"/>
    </row>
    <row r="2887" spans="1:1" x14ac:dyDescent="0.55000000000000004">
      <c r="A2887" s="79"/>
    </row>
    <row r="2888" spans="1:1" x14ac:dyDescent="0.55000000000000004">
      <c r="A2888" s="79"/>
    </row>
    <row r="2889" spans="1:1" x14ac:dyDescent="0.55000000000000004">
      <c r="A2889" s="79"/>
    </row>
    <row r="2890" spans="1:1" x14ac:dyDescent="0.55000000000000004">
      <c r="A2890" s="79"/>
    </row>
    <row r="2891" spans="1:1" x14ac:dyDescent="0.55000000000000004">
      <c r="A2891" s="79"/>
    </row>
    <row r="2892" spans="1:1" x14ac:dyDescent="0.55000000000000004">
      <c r="A2892" s="79"/>
    </row>
    <row r="2893" spans="1:1" x14ac:dyDescent="0.55000000000000004">
      <c r="A2893" s="79"/>
    </row>
    <row r="2894" spans="1:1" x14ac:dyDescent="0.55000000000000004">
      <c r="A2894" s="79"/>
    </row>
    <row r="2895" spans="1:1" x14ac:dyDescent="0.55000000000000004">
      <c r="A2895" s="79"/>
    </row>
    <row r="2896" spans="1:1" x14ac:dyDescent="0.55000000000000004">
      <c r="A2896" s="79"/>
    </row>
    <row r="2897" spans="1:1" x14ac:dyDescent="0.55000000000000004">
      <c r="A2897" s="79"/>
    </row>
    <row r="2898" spans="1:1" x14ac:dyDescent="0.55000000000000004">
      <c r="A2898" s="79"/>
    </row>
    <row r="2899" spans="1:1" x14ac:dyDescent="0.55000000000000004">
      <c r="A2899" s="79"/>
    </row>
    <row r="2900" spans="1:1" x14ac:dyDescent="0.55000000000000004">
      <c r="A2900" s="79"/>
    </row>
    <row r="2901" spans="1:1" x14ac:dyDescent="0.55000000000000004">
      <c r="A2901" s="79"/>
    </row>
    <row r="2902" spans="1:1" x14ac:dyDescent="0.55000000000000004">
      <c r="A2902" s="79"/>
    </row>
    <row r="2903" spans="1:1" x14ac:dyDescent="0.55000000000000004">
      <c r="A2903" s="79"/>
    </row>
    <row r="2904" spans="1:1" x14ac:dyDescent="0.55000000000000004">
      <c r="A2904" s="79"/>
    </row>
    <row r="2905" spans="1:1" x14ac:dyDescent="0.55000000000000004">
      <c r="A2905" s="79"/>
    </row>
    <row r="2906" spans="1:1" x14ac:dyDescent="0.55000000000000004">
      <c r="A2906" s="79"/>
    </row>
    <row r="2907" spans="1:1" x14ac:dyDescent="0.55000000000000004">
      <c r="A2907" s="79"/>
    </row>
    <row r="2908" spans="1:1" x14ac:dyDescent="0.55000000000000004">
      <c r="A2908" s="79"/>
    </row>
    <row r="2909" spans="1:1" x14ac:dyDescent="0.55000000000000004">
      <c r="A2909" s="79"/>
    </row>
    <row r="2910" spans="1:1" x14ac:dyDescent="0.55000000000000004">
      <c r="A2910" s="79"/>
    </row>
    <row r="2911" spans="1:1" x14ac:dyDescent="0.55000000000000004">
      <c r="A2911" s="79"/>
    </row>
    <row r="2912" spans="1:1" x14ac:dyDescent="0.55000000000000004">
      <c r="A2912" s="79"/>
    </row>
    <row r="2913" spans="1:1" x14ac:dyDescent="0.55000000000000004">
      <c r="A2913" s="79"/>
    </row>
    <row r="2914" spans="1:1" x14ac:dyDescent="0.55000000000000004">
      <c r="A2914" s="79"/>
    </row>
    <row r="2915" spans="1:1" x14ac:dyDescent="0.55000000000000004">
      <c r="A2915" s="79"/>
    </row>
    <row r="2916" spans="1:1" x14ac:dyDescent="0.55000000000000004">
      <c r="A2916" s="79"/>
    </row>
    <row r="2917" spans="1:1" x14ac:dyDescent="0.55000000000000004">
      <c r="A2917" s="79"/>
    </row>
    <row r="2918" spans="1:1" x14ac:dyDescent="0.55000000000000004">
      <c r="A2918" s="79"/>
    </row>
    <row r="2919" spans="1:1" x14ac:dyDescent="0.55000000000000004">
      <c r="A2919" s="79"/>
    </row>
    <row r="2920" spans="1:1" x14ac:dyDescent="0.55000000000000004">
      <c r="A2920" s="79"/>
    </row>
    <row r="2921" spans="1:1" x14ac:dyDescent="0.55000000000000004">
      <c r="A2921" s="79"/>
    </row>
    <row r="2922" spans="1:1" x14ac:dyDescent="0.55000000000000004">
      <c r="A2922" s="79"/>
    </row>
    <row r="2923" spans="1:1" x14ac:dyDescent="0.55000000000000004">
      <c r="A2923" s="79"/>
    </row>
    <row r="2924" spans="1:1" x14ac:dyDescent="0.55000000000000004">
      <c r="A2924" s="79"/>
    </row>
    <row r="2925" spans="1:1" x14ac:dyDescent="0.55000000000000004">
      <c r="A2925" s="79"/>
    </row>
    <row r="2926" spans="1:1" x14ac:dyDescent="0.55000000000000004">
      <c r="A2926" s="79"/>
    </row>
    <row r="2927" spans="1:1" x14ac:dyDescent="0.55000000000000004">
      <c r="A2927" s="79"/>
    </row>
    <row r="2928" spans="1:1" x14ac:dyDescent="0.55000000000000004">
      <c r="A2928" s="79"/>
    </row>
    <row r="2929" spans="1:1" x14ac:dyDescent="0.55000000000000004">
      <c r="A2929" s="79"/>
    </row>
    <row r="2930" spans="1:1" x14ac:dyDescent="0.55000000000000004">
      <c r="A2930" s="79"/>
    </row>
    <row r="2931" spans="1:1" x14ac:dyDescent="0.55000000000000004">
      <c r="A2931" s="79"/>
    </row>
    <row r="2932" spans="1:1" x14ac:dyDescent="0.55000000000000004">
      <c r="A2932" s="79"/>
    </row>
    <row r="2933" spans="1:1" x14ac:dyDescent="0.55000000000000004">
      <c r="A2933" s="79"/>
    </row>
    <row r="2934" spans="1:1" x14ac:dyDescent="0.55000000000000004">
      <c r="A2934" s="79"/>
    </row>
    <row r="2935" spans="1:1" x14ac:dyDescent="0.55000000000000004">
      <c r="A2935" s="79"/>
    </row>
    <row r="2936" spans="1:1" x14ac:dyDescent="0.55000000000000004">
      <c r="A2936" s="79"/>
    </row>
    <row r="2937" spans="1:1" x14ac:dyDescent="0.55000000000000004">
      <c r="A2937" s="79"/>
    </row>
    <row r="2938" spans="1:1" x14ac:dyDescent="0.55000000000000004">
      <c r="A2938" s="79"/>
    </row>
    <row r="2939" spans="1:1" x14ac:dyDescent="0.55000000000000004">
      <c r="A2939" s="79"/>
    </row>
    <row r="2940" spans="1:1" x14ac:dyDescent="0.55000000000000004">
      <c r="A2940" s="79"/>
    </row>
    <row r="2941" spans="1:1" x14ac:dyDescent="0.55000000000000004">
      <c r="A2941" s="79"/>
    </row>
    <row r="2942" spans="1:1" x14ac:dyDescent="0.55000000000000004">
      <c r="A2942" s="79"/>
    </row>
    <row r="2943" spans="1:1" x14ac:dyDescent="0.55000000000000004">
      <c r="A2943" s="79"/>
    </row>
    <row r="2944" spans="1:1" x14ac:dyDescent="0.55000000000000004">
      <c r="A2944" s="79"/>
    </row>
    <row r="2945" spans="1:1" x14ac:dyDescent="0.55000000000000004">
      <c r="A2945" s="79"/>
    </row>
    <row r="2946" spans="1:1" x14ac:dyDescent="0.55000000000000004">
      <c r="A2946" s="79"/>
    </row>
    <row r="2947" spans="1:1" x14ac:dyDescent="0.55000000000000004">
      <c r="A2947" s="79"/>
    </row>
    <row r="2948" spans="1:1" x14ac:dyDescent="0.55000000000000004">
      <c r="A2948" s="79"/>
    </row>
    <row r="2949" spans="1:1" x14ac:dyDescent="0.55000000000000004">
      <c r="A2949" s="79"/>
    </row>
    <row r="2950" spans="1:1" x14ac:dyDescent="0.55000000000000004">
      <c r="A2950" s="79"/>
    </row>
    <row r="2951" spans="1:1" x14ac:dyDescent="0.55000000000000004">
      <c r="A2951" s="79"/>
    </row>
    <row r="2952" spans="1:1" x14ac:dyDescent="0.55000000000000004">
      <c r="A2952" s="79"/>
    </row>
    <row r="2953" spans="1:1" x14ac:dyDescent="0.55000000000000004">
      <c r="A2953" s="79"/>
    </row>
    <row r="2954" spans="1:1" x14ac:dyDescent="0.55000000000000004">
      <c r="A2954" s="79"/>
    </row>
    <row r="2955" spans="1:1" x14ac:dyDescent="0.55000000000000004">
      <c r="A2955" s="79"/>
    </row>
    <row r="2956" spans="1:1" x14ac:dyDescent="0.55000000000000004">
      <c r="A2956" s="79"/>
    </row>
    <row r="2957" spans="1:1" x14ac:dyDescent="0.55000000000000004">
      <c r="A2957" s="79"/>
    </row>
    <row r="2958" spans="1:1" x14ac:dyDescent="0.55000000000000004">
      <c r="A2958" s="79"/>
    </row>
    <row r="2959" spans="1:1" x14ac:dyDescent="0.55000000000000004">
      <c r="A2959" s="79"/>
    </row>
    <row r="2960" spans="1:1" x14ac:dyDescent="0.55000000000000004">
      <c r="A2960" s="79"/>
    </row>
    <row r="2961" spans="1:1" x14ac:dyDescent="0.55000000000000004">
      <c r="A2961" s="79"/>
    </row>
    <row r="2962" spans="1:1" x14ac:dyDescent="0.55000000000000004">
      <c r="A2962" s="79"/>
    </row>
    <row r="2963" spans="1:1" x14ac:dyDescent="0.55000000000000004">
      <c r="A2963" s="79"/>
    </row>
    <row r="2964" spans="1:1" x14ac:dyDescent="0.55000000000000004">
      <c r="A2964" s="79"/>
    </row>
    <row r="2965" spans="1:1" x14ac:dyDescent="0.55000000000000004">
      <c r="A2965" s="79"/>
    </row>
    <row r="2966" spans="1:1" x14ac:dyDescent="0.55000000000000004">
      <c r="A2966" s="79"/>
    </row>
    <row r="2967" spans="1:1" x14ac:dyDescent="0.55000000000000004">
      <c r="A2967" s="79"/>
    </row>
    <row r="2968" spans="1:1" x14ac:dyDescent="0.55000000000000004">
      <c r="A2968" s="79"/>
    </row>
    <row r="2969" spans="1:1" x14ac:dyDescent="0.55000000000000004">
      <c r="A2969" s="79"/>
    </row>
    <row r="2970" spans="1:1" x14ac:dyDescent="0.55000000000000004">
      <c r="A2970" s="79"/>
    </row>
    <row r="2971" spans="1:1" x14ac:dyDescent="0.55000000000000004">
      <c r="A2971" s="79"/>
    </row>
    <row r="2972" spans="1:1" x14ac:dyDescent="0.55000000000000004">
      <c r="A2972" s="79"/>
    </row>
    <row r="2973" spans="1:1" x14ac:dyDescent="0.55000000000000004">
      <c r="A2973" s="79"/>
    </row>
    <row r="2974" spans="1:1" x14ac:dyDescent="0.55000000000000004">
      <c r="A2974" s="79"/>
    </row>
    <row r="2975" spans="1:1" x14ac:dyDescent="0.55000000000000004">
      <c r="A2975" s="79"/>
    </row>
    <row r="2976" spans="1:1" x14ac:dyDescent="0.55000000000000004">
      <c r="A2976" s="79"/>
    </row>
    <row r="2977" spans="1:1" x14ac:dyDescent="0.55000000000000004">
      <c r="A2977" s="79"/>
    </row>
    <row r="2978" spans="1:1" x14ac:dyDescent="0.55000000000000004">
      <c r="A2978" s="79"/>
    </row>
    <row r="2979" spans="1:1" x14ac:dyDescent="0.55000000000000004">
      <c r="A2979" s="79"/>
    </row>
    <row r="2980" spans="1:1" x14ac:dyDescent="0.55000000000000004">
      <c r="A2980" s="79"/>
    </row>
    <row r="2981" spans="1:1" x14ac:dyDescent="0.55000000000000004">
      <c r="A2981" s="79"/>
    </row>
    <row r="2982" spans="1:1" x14ac:dyDescent="0.55000000000000004">
      <c r="A2982" s="79"/>
    </row>
    <row r="2983" spans="1:1" x14ac:dyDescent="0.55000000000000004">
      <c r="A2983" s="79"/>
    </row>
    <row r="2984" spans="1:1" x14ac:dyDescent="0.55000000000000004">
      <c r="A2984" s="79"/>
    </row>
    <row r="2985" spans="1:1" x14ac:dyDescent="0.55000000000000004">
      <c r="A2985" s="79"/>
    </row>
    <row r="2986" spans="1:1" x14ac:dyDescent="0.55000000000000004">
      <c r="A2986" s="79"/>
    </row>
    <row r="2987" spans="1:1" x14ac:dyDescent="0.55000000000000004">
      <c r="A2987" s="79"/>
    </row>
    <row r="2988" spans="1:1" x14ac:dyDescent="0.55000000000000004">
      <c r="A2988" s="79"/>
    </row>
    <row r="2989" spans="1:1" x14ac:dyDescent="0.55000000000000004">
      <c r="A2989" s="79"/>
    </row>
    <row r="2990" spans="1:1" x14ac:dyDescent="0.55000000000000004">
      <c r="A2990" s="79"/>
    </row>
    <row r="2991" spans="1:1" x14ac:dyDescent="0.55000000000000004">
      <c r="A2991" s="79"/>
    </row>
    <row r="2992" spans="1:1" x14ac:dyDescent="0.55000000000000004">
      <c r="A2992" s="79"/>
    </row>
    <row r="2993" spans="1:1" x14ac:dyDescent="0.55000000000000004">
      <c r="A2993" s="79"/>
    </row>
    <row r="2994" spans="1:1" x14ac:dyDescent="0.55000000000000004">
      <c r="A2994" s="79"/>
    </row>
    <row r="2995" spans="1:1" x14ac:dyDescent="0.55000000000000004">
      <c r="A2995" s="79"/>
    </row>
    <row r="2996" spans="1:1" x14ac:dyDescent="0.55000000000000004">
      <c r="A2996" s="79"/>
    </row>
    <row r="2997" spans="1:1" x14ac:dyDescent="0.55000000000000004">
      <c r="A2997" s="79"/>
    </row>
    <row r="2998" spans="1:1" x14ac:dyDescent="0.55000000000000004">
      <c r="A2998" s="79"/>
    </row>
    <row r="2999" spans="1:1" x14ac:dyDescent="0.55000000000000004">
      <c r="A2999" s="79"/>
    </row>
    <row r="3000" spans="1:1" x14ac:dyDescent="0.55000000000000004">
      <c r="A3000" s="79"/>
    </row>
    <row r="3001" spans="1:1" x14ac:dyDescent="0.55000000000000004">
      <c r="A3001" s="79"/>
    </row>
    <row r="3002" spans="1:1" x14ac:dyDescent="0.55000000000000004">
      <c r="A3002" s="79"/>
    </row>
    <row r="3003" spans="1:1" x14ac:dyDescent="0.55000000000000004">
      <c r="A3003" s="79"/>
    </row>
    <row r="3004" spans="1:1" x14ac:dyDescent="0.55000000000000004">
      <c r="A3004" s="79"/>
    </row>
    <row r="3005" spans="1:1" x14ac:dyDescent="0.55000000000000004">
      <c r="A3005" s="79"/>
    </row>
    <row r="3006" spans="1:1" x14ac:dyDescent="0.55000000000000004">
      <c r="A3006" s="79"/>
    </row>
    <row r="3007" spans="1:1" x14ac:dyDescent="0.55000000000000004">
      <c r="A3007" s="79"/>
    </row>
    <row r="3008" spans="1:1" x14ac:dyDescent="0.55000000000000004">
      <c r="A3008" s="79"/>
    </row>
    <row r="3009" spans="1:1" x14ac:dyDescent="0.55000000000000004">
      <c r="A3009" s="79"/>
    </row>
    <row r="3010" spans="1:1" x14ac:dyDescent="0.55000000000000004">
      <c r="A3010" s="79"/>
    </row>
    <row r="3011" spans="1:1" x14ac:dyDescent="0.55000000000000004">
      <c r="A3011" s="79"/>
    </row>
    <row r="3012" spans="1:1" x14ac:dyDescent="0.55000000000000004">
      <c r="A3012" s="79"/>
    </row>
    <row r="3013" spans="1:1" x14ac:dyDescent="0.55000000000000004">
      <c r="A3013" s="79"/>
    </row>
    <row r="3014" spans="1:1" x14ac:dyDescent="0.55000000000000004">
      <c r="A3014" s="79"/>
    </row>
    <row r="3015" spans="1:1" x14ac:dyDescent="0.55000000000000004">
      <c r="A3015" s="79"/>
    </row>
    <row r="3016" spans="1:1" x14ac:dyDescent="0.55000000000000004">
      <c r="A3016" s="79"/>
    </row>
    <row r="3017" spans="1:1" x14ac:dyDescent="0.55000000000000004">
      <c r="A3017" s="79"/>
    </row>
    <row r="3018" spans="1:1" x14ac:dyDescent="0.55000000000000004">
      <c r="A3018" s="79"/>
    </row>
    <row r="3019" spans="1:1" x14ac:dyDescent="0.55000000000000004">
      <c r="A3019" s="79"/>
    </row>
    <row r="3020" spans="1:1" x14ac:dyDescent="0.55000000000000004">
      <c r="A3020" s="79"/>
    </row>
    <row r="3021" spans="1:1" x14ac:dyDescent="0.55000000000000004">
      <c r="A3021" s="79"/>
    </row>
    <row r="3022" spans="1:1" x14ac:dyDescent="0.55000000000000004">
      <c r="A3022" s="79"/>
    </row>
    <row r="3023" spans="1:1" x14ac:dyDescent="0.55000000000000004">
      <c r="A3023" s="79"/>
    </row>
    <row r="3024" spans="1:1" x14ac:dyDescent="0.55000000000000004">
      <c r="A3024" s="79"/>
    </row>
    <row r="3025" spans="1:1" x14ac:dyDescent="0.55000000000000004">
      <c r="A3025" s="79"/>
    </row>
    <row r="3026" spans="1:1" x14ac:dyDescent="0.55000000000000004">
      <c r="A3026" s="79"/>
    </row>
    <row r="3027" spans="1:1" x14ac:dyDescent="0.55000000000000004">
      <c r="A3027" s="79"/>
    </row>
    <row r="3028" spans="1:1" x14ac:dyDescent="0.55000000000000004">
      <c r="A3028" s="79"/>
    </row>
    <row r="3029" spans="1:1" x14ac:dyDescent="0.55000000000000004">
      <c r="A3029" s="79"/>
    </row>
    <row r="3030" spans="1:1" x14ac:dyDescent="0.55000000000000004">
      <c r="A3030" s="79"/>
    </row>
    <row r="3031" spans="1:1" x14ac:dyDescent="0.55000000000000004">
      <c r="A3031" s="79"/>
    </row>
    <row r="3032" spans="1:1" x14ac:dyDescent="0.55000000000000004">
      <c r="A3032" s="79"/>
    </row>
    <row r="3033" spans="1:1" x14ac:dyDescent="0.55000000000000004">
      <c r="A3033" s="79"/>
    </row>
    <row r="3034" spans="1:1" x14ac:dyDescent="0.55000000000000004">
      <c r="A3034" s="79"/>
    </row>
    <row r="3035" spans="1:1" x14ac:dyDescent="0.55000000000000004">
      <c r="A3035" s="79"/>
    </row>
    <row r="3036" spans="1:1" x14ac:dyDescent="0.55000000000000004">
      <c r="A3036" s="79"/>
    </row>
    <row r="3037" spans="1:1" x14ac:dyDescent="0.55000000000000004">
      <c r="A3037" s="79"/>
    </row>
    <row r="3038" spans="1:1" x14ac:dyDescent="0.55000000000000004">
      <c r="A3038" s="79"/>
    </row>
    <row r="3039" spans="1:1" x14ac:dyDescent="0.55000000000000004">
      <c r="A3039" s="79"/>
    </row>
    <row r="3040" spans="1:1" x14ac:dyDescent="0.55000000000000004">
      <c r="A3040" s="79"/>
    </row>
    <row r="3041" spans="1:1" x14ac:dyDescent="0.55000000000000004">
      <c r="A3041" s="79"/>
    </row>
    <row r="3042" spans="1:1" x14ac:dyDescent="0.55000000000000004">
      <c r="A3042" s="79"/>
    </row>
    <row r="3043" spans="1:1" x14ac:dyDescent="0.55000000000000004">
      <c r="A3043" s="79"/>
    </row>
    <row r="3044" spans="1:1" x14ac:dyDescent="0.55000000000000004">
      <c r="A3044" s="79"/>
    </row>
    <row r="3045" spans="1:1" x14ac:dyDescent="0.55000000000000004">
      <c r="A3045" s="79"/>
    </row>
    <row r="3046" spans="1:1" x14ac:dyDescent="0.55000000000000004">
      <c r="A3046" s="79"/>
    </row>
    <row r="3047" spans="1:1" x14ac:dyDescent="0.55000000000000004">
      <c r="A3047" s="79"/>
    </row>
    <row r="3048" spans="1:1" x14ac:dyDescent="0.55000000000000004">
      <c r="A3048" s="79"/>
    </row>
    <row r="3049" spans="1:1" x14ac:dyDescent="0.55000000000000004">
      <c r="A3049" s="79"/>
    </row>
    <row r="3050" spans="1:1" x14ac:dyDescent="0.55000000000000004">
      <c r="A3050" s="79"/>
    </row>
    <row r="3051" spans="1:1" x14ac:dyDescent="0.55000000000000004">
      <c r="A3051" s="79"/>
    </row>
    <row r="3052" spans="1:1" x14ac:dyDescent="0.55000000000000004">
      <c r="A3052" s="79"/>
    </row>
    <row r="3053" spans="1:1" x14ac:dyDescent="0.55000000000000004">
      <c r="A3053" s="79"/>
    </row>
    <row r="3054" spans="1:1" x14ac:dyDescent="0.55000000000000004">
      <c r="A3054" s="79"/>
    </row>
    <row r="3055" spans="1:1" x14ac:dyDescent="0.55000000000000004">
      <c r="A3055" s="79"/>
    </row>
    <row r="3056" spans="1:1" x14ac:dyDescent="0.55000000000000004">
      <c r="A3056" s="79"/>
    </row>
    <row r="3057" spans="1:1" x14ac:dyDescent="0.55000000000000004">
      <c r="A3057" s="79"/>
    </row>
    <row r="3058" spans="1:1" x14ac:dyDescent="0.55000000000000004">
      <c r="A3058" s="79"/>
    </row>
    <row r="3059" spans="1:1" x14ac:dyDescent="0.55000000000000004">
      <c r="A3059" s="79"/>
    </row>
    <row r="3060" spans="1:1" x14ac:dyDescent="0.55000000000000004">
      <c r="A3060" s="79"/>
    </row>
    <row r="3061" spans="1:1" x14ac:dyDescent="0.55000000000000004">
      <c r="A3061" s="79"/>
    </row>
    <row r="3062" spans="1:1" x14ac:dyDescent="0.55000000000000004">
      <c r="A3062" s="79"/>
    </row>
    <row r="3063" spans="1:1" x14ac:dyDescent="0.55000000000000004">
      <c r="A3063" s="79"/>
    </row>
    <row r="3064" spans="1:1" x14ac:dyDescent="0.55000000000000004">
      <c r="A3064" s="79"/>
    </row>
    <row r="3065" spans="1:1" x14ac:dyDescent="0.55000000000000004">
      <c r="A3065" s="79"/>
    </row>
    <row r="3066" spans="1:1" x14ac:dyDescent="0.55000000000000004">
      <c r="A3066" s="79"/>
    </row>
    <row r="3067" spans="1:1" x14ac:dyDescent="0.55000000000000004">
      <c r="A3067" s="79"/>
    </row>
    <row r="3068" spans="1:1" x14ac:dyDescent="0.55000000000000004">
      <c r="A3068" s="79"/>
    </row>
    <row r="3069" spans="1:1" x14ac:dyDescent="0.55000000000000004">
      <c r="A3069" s="79"/>
    </row>
    <row r="3070" spans="1:1" x14ac:dyDescent="0.55000000000000004">
      <c r="A3070" s="79"/>
    </row>
    <row r="3071" spans="1:1" x14ac:dyDescent="0.55000000000000004">
      <c r="A3071" s="79"/>
    </row>
    <row r="3072" spans="1:1" x14ac:dyDescent="0.55000000000000004">
      <c r="A3072" s="79"/>
    </row>
    <row r="3073" spans="1:1" x14ac:dyDescent="0.55000000000000004">
      <c r="A3073" s="79"/>
    </row>
    <row r="3074" spans="1:1" x14ac:dyDescent="0.55000000000000004">
      <c r="A3074" s="79"/>
    </row>
    <row r="3075" spans="1:1" x14ac:dyDescent="0.55000000000000004">
      <c r="A3075" s="79"/>
    </row>
    <row r="3076" spans="1:1" x14ac:dyDescent="0.55000000000000004">
      <c r="A3076" s="79"/>
    </row>
    <row r="3077" spans="1:1" x14ac:dyDescent="0.55000000000000004">
      <c r="A3077" s="79"/>
    </row>
    <row r="3078" spans="1:1" x14ac:dyDescent="0.55000000000000004">
      <c r="A3078" s="79"/>
    </row>
    <row r="3079" spans="1:1" x14ac:dyDescent="0.55000000000000004">
      <c r="A3079" s="79"/>
    </row>
    <row r="3080" spans="1:1" x14ac:dyDescent="0.55000000000000004">
      <c r="A3080" s="79"/>
    </row>
    <row r="3081" spans="1:1" x14ac:dyDescent="0.55000000000000004">
      <c r="A3081" s="79"/>
    </row>
    <row r="3082" spans="1:1" x14ac:dyDescent="0.55000000000000004">
      <c r="A3082" s="79"/>
    </row>
    <row r="3083" spans="1:1" x14ac:dyDescent="0.55000000000000004">
      <c r="A3083" s="79"/>
    </row>
    <row r="3084" spans="1:1" x14ac:dyDescent="0.55000000000000004">
      <c r="A3084" s="79"/>
    </row>
    <row r="3085" spans="1:1" x14ac:dyDescent="0.55000000000000004">
      <c r="A3085" s="79"/>
    </row>
    <row r="3086" spans="1:1" x14ac:dyDescent="0.55000000000000004">
      <c r="A3086" s="79"/>
    </row>
    <row r="3087" spans="1:1" x14ac:dyDescent="0.55000000000000004">
      <c r="A3087" s="79"/>
    </row>
    <row r="3088" spans="1:1" x14ac:dyDescent="0.55000000000000004">
      <c r="A3088" s="79"/>
    </row>
    <row r="3089" spans="1:1" x14ac:dyDescent="0.55000000000000004">
      <c r="A3089" s="79"/>
    </row>
    <row r="3090" spans="1:1" x14ac:dyDescent="0.55000000000000004">
      <c r="A3090" s="79"/>
    </row>
    <row r="3091" spans="1:1" x14ac:dyDescent="0.55000000000000004">
      <c r="A3091" s="79"/>
    </row>
    <row r="3092" spans="1:1" x14ac:dyDescent="0.55000000000000004">
      <c r="A3092" s="79"/>
    </row>
    <row r="3093" spans="1:1" x14ac:dyDescent="0.55000000000000004">
      <c r="A3093" s="79"/>
    </row>
    <row r="3094" spans="1:1" x14ac:dyDescent="0.55000000000000004">
      <c r="A3094" s="79"/>
    </row>
    <row r="3095" spans="1:1" x14ac:dyDescent="0.55000000000000004">
      <c r="A3095" s="79"/>
    </row>
    <row r="3096" spans="1:1" x14ac:dyDescent="0.55000000000000004">
      <c r="A3096" s="79"/>
    </row>
    <row r="3097" spans="1:1" x14ac:dyDescent="0.55000000000000004">
      <c r="A3097" s="79"/>
    </row>
    <row r="3098" spans="1:1" x14ac:dyDescent="0.55000000000000004">
      <c r="A3098" s="79"/>
    </row>
    <row r="3099" spans="1:1" x14ac:dyDescent="0.55000000000000004">
      <c r="A3099" s="79"/>
    </row>
    <row r="3100" spans="1:1" x14ac:dyDescent="0.55000000000000004">
      <c r="A3100" s="79"/>
    </row>
    <row r="3101" spans="1:1" x14ac:dyDescent="0.55000000000000004">
      <c r="A3101" s="79"/>
    </row>
    <row r="3102" spans="1:1" x14ac:dyDescent="0.55000000000000004">
      <c r="A3102" s="79"/>
    </row>
    <row r="3103" spans="1:1" x14ac:dyDescent="0.55000000000000004">
      <c r="A3103" s="79"/>
    </row>
    <row r="3104" spans="1:1" x14ac:dyDescent="0.55000000000000004">
      <c r="A3104" s="79"/>
    </row>
    <row r="3105" spans="1:1" x14ac:dyDescent="0.55000000000000004">
      <c r="A3105" s="79"/>
    </row>
    <row r="3106" spans="1:1" x14ac:dyDescent="0.55000000000000004">
      <c r="A3106" s="79"/>
    </row>
    <row r="3107" spans="1:1" x14ac:dyDescent="0.55000000000000004">
      <c r="A3107" s="79"/>
    </row>
    <row r="3108" spans="1:1" x14ac:dyDescent="0.55000000000000004">
      <c r="A3108" s="79"/>
    </row>
    <row r="3109" spans="1:1" x14ac:dyDescent="0.55000000000000004">
      <c r="A3109" s="79"/>
    </row>
    <row r="3110" spans="1:1" x14ac:dyDescent="0.55000000000000004">
      <c r="A3110" s="79"/>
    </row>
    <row r="3111" spans="1:1" x14ac:dyDescent="0.55000000000000004">
      <c r="A3111" s="79"/>
    </row>
    <row r="3112" spans="1:1" x14ac:dyDescent="0.55000000000000004">
      <c r="A3112" s="79"/>
    </row>
    <row r="3113" spans="1:1" x14ac:dyDescent="0.55000000000000004">
      <c r="A3113" s="79"/>
    </row>
    <row r="3114" spans="1:1" x14ac:dyDescent="0.55000000000000004">
      <c r="A3114" s="79"/>
    </row>
    <row r="3115" spans="1:1" x14ac:dyDescent="0.55000000000000004">
      <c r="A3115" s="79"/>
    </row>
    <row r="3116" spans="1:1" x14ac:dyDescent="0.55000000000000004">
      <c r="A3116" s="79"/>
    </row>
    <row r="3117" spans="1:1" x14ac:dyDescent="0.55000000000000004">
      <c r="A3117" s="79"/>
    </row>
    <row r="3118" spans="1:1" x14ac:dyDescent="0.55000000000000004">
      <c r="A3118" s="79"/>
    </row>
    <row r="3119" spans="1:1" x14ac:dyDescent="0.55000000000000004">
      <c r="A3119" s="79"/>
    </row>
    <row r="3120" spans="1:1" x14ac:dyDescent="0.55000000000000004">
      <c r="A3120" s="79"/>
    </row>
    <row r="3121" spans="1:1" x14ac:dyDescent="0.55000000000000004">
      <c r="A3121" s="79"/>
    </row>
    <row r="3122" spans="1:1" x14ac:dyDescent="0.55000000000000004">
      <c r="A3122" s="79"/>
    </row>
    <row r="3123" spans="1:1" x14ac:dyDescent="0.55000000000000004">
      <c r="A3123" s="79"/>
    </row>
    <row r="3124" spans="1:1" x14ac:dyDescent="0.55000000000000004">
      <c r="A3124" s="79"/>
    </row>
    <row r="3125" spans="1:1" x14ac:dyDescent="0.55000000000000004">
      <c r="A3125" s="79"/>
    </row>
    <row r="3126" spans="1:1" x14ac:dyDescent="0.55000000000000004">
      <c r="A3126" s="79"/>
    </row>
    <row r="3127" spans="1:1" x14ac:dyDescent="0.55000000000000004">
      <c r="A3127" s="79"/>
    </row>
    <row r="3128" spans="1:1" x14ac:dyDescent="0.55000000000000004">
      <c r="A3128" s="79"/>
    </row>
    <row r="3129" spans="1:1" x14ac:dyDescent="0.55000000000000004">
      <c r="A3129" s="79"/>
    </row>
    <row r="3130" spans="1:1" x14ac:dyDescent="0.55000000000000004">
      <c r="A3130" s="79"/>
    </row>
    <row r="3131" spans="1:1" x14ac:dyDescent="0.55000000000000004">
      <c r="A3131" s="79"/>
    </row>
    <row r="3132" spans="1:1" x14ac:dyDescent="0.55000000000000004">
      <c r="A3132" s="79"/>
    </row>
    <row r="3133" spans="1:1" x14ac:dyDescent="0.55000000000000004">
      <c r="A3133" s="79"/>
    </row>
    <row r="3134" spans="1:1" x14ac:dyDescent="0.55000000000000004">
      <c r="A3134" s="79"/>
    </row>
    <row r="3135" spans="1:1" x14ac:dyDescent="0.55000000000000004">
      <c r="A3135" s="79"/>
    </row>
    <row r="3136" spans="1:1" x14ac:dyDescent="0.55000000000000004">
      <c r="A3136" s="79"/>
    </row>
    <row r="3137" spans="1:1" x14ac:dyDescent="0.55000000000000004">
      <c r="A3137" s="79"/>
    </row>
    <row r="3138" spans="1:1" x14ac:dyDescent="0.55000000000000004">
      <c r="A3138" s="79"/>
    </row>
    <row r="3139" spans="1:1" x14ac:dyDescent="0.55000000000000004">
      <c r="A3139" s="79"/>
    </row>
    <row r="3140" spans="1:1" x14ac:dyDescent="0.55000000000000004">
      <c r="A3140" s="79"/>
    </row>
    <row r="3141" spans="1:1" x14ac:dyDescent="0.55000000000000004">
      <c r="A3141" s="79"/>
    </row>
    <row r="3142" spans="1:1" x14ac:dyDescent="0.55000000000000004">
      <c r="A3142" s="79"/>
    </row>
    <row r="3143" spans="1:1" x14ac:dyDescent="0.55000000000000004">
      <c r="A3143" s="79"/>
    </row>
    <row r="3144" spans="1:1" x14ac:dyDescent="0.55000000000000004">
      <c r="A3144" s="79"/>
    </row>
    <row r="3145" spans="1:1" x14ac:dyDescent="0.55000000000000004">
      <c r="A3145" s="79"/>
    </row>
    <row r="3146" spans="1:1" x14ac:dyDescent="0.55000000000000004">
      <c r="A3146" s="79"/>
    </row>
    <row r="3147" spans="1:1" x14ac:dyDescent="0.55000000000000004">
      <c r="A3147" s="79"/>
    </row>
    <row r="3148" spans="1:1" x14ac:dyDescent="0.55000000000000004">
      <c r="A3148" s="79"/>
    </row>
    <row r="3149" spans="1:1" x14ac:dyDescent="0.55000000000000004">
      <c r="A3149" s="79"/>
    </row>
    <row r="3150" spans="1:1" x14ac:dyDescent="0.55000000000000004">
      <c r="A3150" s="79"/>
    </row>
    <row r="3151" spans="1:1" x14ac:dyDescent="0.55000000000000004">
      <c r="A3151" s="79"/>
    </row>
    <row r="3152" spans="1:1" x14ac:dyDescent="0.55000000000000004">
      <c r="A3152" s="79"/>
    </row>
    <row r="3153" spans="1:1" x14ac:dyDescent="0.55000000000000004">
      <c r="A3153" s="79"/>
    </row>
    <row r="3154" spans="1:1" x14ac:dyDescent="0.55000000000000004">
      <c r="A3154" s="79"/>
    </row>
    <row r="3155" spans="1:1" x14ac:dyDescent="0.55000000000000004">
      <c r="A3155" s="79"/>
    </row>
    <row r="3156" spans="1:1" x14ac:dyDescent="0.55000000000000004">
      <c r="A3156" s="79"/>
    </row>
    <row r="3157" spans="1:1" x14ac:dyDescent="0.55000000000000004">
      <c r="A3157" s="79"/>
    </row>
    <row r="3158" spans="1:1" x14ac:dyDescent="0.55000000000000004">
      <c r="A3158" s="79"/>
    </row>
    <row r="3159" spans="1:1" x14ac:dyDescent="0.55000000000000004">
      <c r="A3159" s="79"/>
    </row>
    <row r="3160" spans="1:1" x14ac:dyDescent="0.55000000000000004">
      <c r="A3160" s="79"/>
    </row>
    <row r="3161" spans="1:1" x14ac:dyDescent="0.55000000000000004">
      <c r="A3161" s="79"/>
    </row>
    <row r="3162" spans="1:1" x14ac:dyDescent="0.55000000000000004">
      <c r="A3162" s="79"/>
    </row>
    <row r="3163" spans="1:1" x14ac:dyDescent="0.55000000000000004">
      <c r="A3163" s="79"/>
    </row>
    <row r="3164" spans="1:1" x14ac:dyDescent="0.55000000000000004">
      <c r="A3164" s="79"/>
    </row>
    <row r="3165" spans="1:1" x14ac:dyDescent="0.55000000000000004">
      <c r="A3165" s="79"/>
    </row>
    <row r="3166" spans="1:1" x14ac:dyDescent="0.55000000000000004">
      <c r="A3166" s="79"/>
    </row>
    <row r="3167" spans="1:1" x14ac:dyDescent="0.55000000000000004">
      <c r="A3167" s="79"/>
    </row>
    <row r="3168" spans="1:1" x14ac:dyDescent="0.55000000000000004">
      <c r="A3168" s="79"/>
    </row>
    <row r="3169" spans="1:1" x14ac:dyDescent="0.55000000000000004">
      <c r="A3169" s="79"/>
    </row>
    <row r="3170" spans="1:1" x14ac:dyDescent="0.55000000000000004">
      <c r="A3170" s="79"/>
    </row>
    <row r="3171" spans="1:1" x14ac:dyDescent="0.55000000000000004">
      <c r="A3171" s="79"/>
    </row>
    <row r="3172" spans="1:1" x14ac:dyDescent="0.55000000000000004">
      <c r="A3172" s="79"/>
    </row>
    <row r="3173" spans="1:1" x14ac:dyDescent="0.55000000000000004">
      <c r="A3173" s="79"/>
    </row>
    <row r="3174" spans="1:1" x14ac:dyDescent="0.55000000000000004">
      <c r="A3174" s="79"/>
    </row>
    <row r="3175" spans="1:1" x14ac:dyDescent="0.55000000000000004">
      <c r="A3175" s="79"/>
    </row>
    <row r="3176" spans="1:1" x14ac:dyDescent="0.55000000000000004">
      <c r="A3176" s="79"/>
    </row>
    <row r="3177" spans="1:1" x14ac:dyDescent="0.55000000000000004">
      <c r="A3177" s="79"/>
    </row>
    <row r="3178" spans="1:1" x14ac:dyDescent="0.55000000000000004">
      <c r="A3178" s="79"/>
    </row>
    <row r="3179" spans="1:1" x14ac:dyDescent="0.55000000000000004">
      <c r="A3179" s="79"/>
    </row>
    <row r="3180" spans="1:1" x14ac:dyDescent="0.55000000000000004">
      <c r="A3180" s="79"/>
    </row>
    <row r="3181" spans="1:1" x14ac:dyDescent="0.55000000000000004">
      <c r="A3181" s="79"/>
    </row>
    <row r="3182" spans="1:1" x14ac:dyDescent="0.55000000000000004">
      <c r="A3182" s="79"/>
    </row>
    <row r="3183" spans="1:1" x14ac:dyDescent="0.55000000000000004">
      <c r="A3183" s="79"/>
    </row>
    <row r="3184" spans="1:1" x14ac:dyDescent="0.55000000000000004">
      <c r="A3184" s="79"/>
    </row>
    <row r="3185" spans="1:1" x14ac:dyDescent="0.55000000000000004">
      <c r="A3185" s="79"/>
    </row>
    <row r="3186" spans="1:1" x14ac:dyDescent="0.55000000000000004">
      <c r="A3186" s="79"/>
    </row>
    <row r="3187" spans="1:1" x14ac:dyDescent="0.55000000000000004">
      <c r="A3187" s="79"/>
    </row>
    <row r="3188" spans="1:1" x14ac:dyDescent="0.55000000000000004">
      <c r="A3188" s="79"/>
    </row>
    <row r="3189" spans="1:1" x14ac:dyDescent="0.55000000000000004">
      <c r="A3189" s="79"/>
    </row>
    <row r="3190" spans="1:1" x14ac:dyDescent="0.55000000000000004">
      <c r="A3190" s="79"/>
    </row>
    <row r="3191" spans="1:1" x14ac:dyDescent="0.55000000000000004">
      <c r="A3191" s="79"/>
    </row>
    <row r="3192" spans="1:1" x14ac:dyDescent="0.55000000000000004">
      <c r="A3192" s="79"/>
    </row>
    <row r="3193" spans="1:1" x14ac:dyDescent="0.55000000000000004">
      <c r="A3193" s="79"/>
    </row>
    <row r="3194" spans="1:1" x14ac:dyDescent="0.55000000000000004">
      <c r="A3194" s="79"/>
    </row>
    <row r="3195" spans="1:1" x14ac:dyDescent="0.55000000000000004">
      <c r="A3195" s="79"/>
    </row>
    <row r="3196" spans="1:1" x14ac:dyDescent="0.55000000000000004">
      <c r="A3196" s="79"/>
    </row>
    <row r="3197" spans="1:1" x14ac:dyDescent="0.55000000000000004">
      <c r="A3197" s="79"/>
    </row>
    <row r="3198" spans="1:1" x14ac:dyDescent="0.55000000000000004">
      <c r="A3198" s="79"/>
    </row>
    <row r="3199" spans="1:1" x14ac:dyDescent="0.55000000000000004">
      <c r="A3199" s="79"/>
    </row>
    <row r="3200" spans="1:1" x14ac:dyDescent="0.55000000000000004">
      <c r="A3200" s="79"/>
    </row>
    <row r="3201" spans="1:1" x14ac:dyDescent="0.55000000000000004">
      <c r="A3201" s="79"/>
    </row>
    <row r="3202" spans="1:1" x14ac:dyDescent="0.55000000000000004">
      <c r="A3202" s="79"/>
    </row>
    <row r="3203" spans="1:1" x14ac:dyDescent="0.55000000000000004">
      <c r="A3203" s="79"/>
    </row>
    <row r="3204" spans="1:1" x14ac:dyDescent="0.55000000000000004">
      <c r="A3204" s="79"/>
    </row>
    <row r="3205" spans="1:1" x14ac:dyDescent="0.55000000000000004">
      <c r="A3205" s="79"/>
    </row>
    <row r="3206" spans="1:1" x14ac:dyDescent="0.55000000000000004">
      <c r="A3206" s="79"/>
    </row>
    <row r="3207" spans="1:1" x14ac:dyDescent="0.55000000000000004">
      <c r="A3207" s="79"/>
    </row>
    <row r="3208" spans="1:1" x14ac:dyDescent="0.55000000000000004">
      <c r="A3208" s="79"/>
    </row>
    <row r="3209" spans="1:1" x14ac:dyDescent="0.55000000000000004">
      <c r="A3209" s="79"/>
    </row>
    <row r="3210" spans="1:1" x14ac:dyDescent="0.55000000000000004">
      <c r="A3210" s="79"/>
    </row>
    <row r="3211" spans="1:1" x14ac:dyDescent="0.55000000000000004">
      <c r="A3211" s="79"/>
    </row>
    <row r="3212" spans="1:1" x14ac:dyDescent="0.55000000000000004">
      <c r="A3212" s="79"/>
    </row>
    <row r="3213" spans="1:1" x14ac:dyDescent="0.55000000000000004">
      <c r="A3213" s="79"/>
    </row>
    <row r="3214" spans="1:1" x14ac:dyDescent="0.55000000000000004">
      <c r="A3214" s="79"/>
    </row>
    <row r="3215" spans="1:1" x14ac:dyDescent="0.55000000000000004">
      <c r="A3215" s="79"/>
    </row>
    <row r="3216" spans="1:1" x14ac:dyDescent="0.55000000000000004">
      <c r="A3216" s="79"/>
    </row>
    <row r="3217" spans="1:1" x14ac:dyDescent="0.55000000000000004">
      <c r="A3217" s="79"/>
    </row>
    <row r="3218" spans="1:1" x14ac:dyDescent="0.55000000000000004">
      <c r="A3218" s="79"/>
    </row>
    <row r="3219" spans="1:1" x14ac:dyDescent="0.55000000000000004">
      <c r="A3219" s="79"/>
    </row>
    <row r="3220" spans="1:1" x14ac:dyDescent="0.55000000000000004">
      <c r="A3220" s="79"/>
    </row>
    <row r="3221" spans="1:1" x14ac:dyDescent="0.55000000000000004">
      <c r="A3221" s="79"/>
    </row>
    <row r="3222" spans="1:1" x14ac:dyDescent="0.55000000000000004">
      <c r="A3222" s="79"/>
    </row>
    <row r="3223" spans="1:1" x14ac:dyDescent="0.55000000000000004">
      <c r="A3223" s="79"/>
    </row>
    <row r="3224" spans="1:1" x14ac:dyDescent="0.55000000000000004">
      <c r="A3224" s="79"/>
    </row>
    <row r="3225" spans="1:1" x14ac:dyDescent="0.55000000000000004">
      <c r="A3225" s="79"/>
    </row>
    <row r="3226" spans="1:1" x14ac:dyDescent="0.55000000000000004">
      <c r="A3226" s="79"/>
    </row>
    <row r="3227" spans="1:1" x14ac:dyDescent="0.55000000000000004">
      <c r="A3227" s="79"/>
    </row>
    <row r="3228" spans="1:1" x14ac:dyDescent="0.55000000000000004">
      <c r="A3228" s="79"/>
    </row>
    <row r="3229" spans="1:1" x14ac:dyDescent="0.55000000000000004">
      <c r="A3229" s="79"/>
    </row>
    <row r="3230" spans="1:1" x14ac:dyDescent="0.55000000000000004">
      <c r="A3230" s="79"/>
    </row>
    <row r="3231" spans="1:1" x14ac:dyDescent="0.55000000000000004">
      <c r="A3231" s="79"/>
    </row>
    <row r="3232" spans="1:1" x14ac:dyDescent="0.55000000000000004">
      <c r="A3232" s="79"/>
    </row>
    <row r="3233" spans="1:1" x14ac:dyDescent="0.55000000000000004">
      <c r="A3233" s="79"/>
    </row>
    <row r="3234" spans="1:1" x14ac:dyDescent="0.55000000000000004">
      <c r="A3234" s="79"/>
    </row>
    <row r="3235" spans="1:1" x14ac:dyDescent="0.55000000000000004">
      <c r="A3235" s="79"/>
    </row>
    <row r="3236" spans="1:1" x14ac:dyDescent="0.55000000000000004">
      <c r="A3236" s="79"/>
    </row>
    <row r="3237" spans="1:1" x14ac:dyDescent="0.55000000000000004">
      <c r="A3237" s="79"/>
    </row>
    <row r="3238" spans="1:1" x14ac:dyDescent="0.55000000000000004">
      <c r="A3238" s="79"/>
    </row>
    <row r="3239" spans="1:1" x14ac:dyDescent="0.55000000000000004">
      <c r="A3239" s="79"/>
    </row>
    <row r="3240" spans="1:1" x14ac:dyDescent="0.55000000000000004">
      <c r="A3240" s="79"/>
    </row>
    <row r="3241" spans="1:1" x14ac:dyDescent="0.55000000000000004">
      <c r="A3241" s="79"/>
    </row>
    <row r="3242" spans="1:1" x14ac:dyDescent="0.55000000000000004">
      <c r="A3242" s="79"/>
    </row>
    <row r="3243" spans="1:1" x14ac:dyDescent="0.55000000000000004">
      <c r="A3243" s="79"/>
    </row>
    <row r="3244" spans="1:1" x14ac:dyDescent="0.55000000000000004">
      <c r="A3244" s="79"/>
    </row>
    <row r="3245" spans="1:1" x14ac:dyDescent="0.55000000000000004">
      <c r="A3245" s="79"/>
    </row>
    <row r="3246" spans="1:1" x14ac:dyDescent="0.55000000000000004">
      <c r="A3246" s="79"/>
    </row>
    <row r="3247" spans="1:1" x14ac:dyDescent="0.55000000000000004">
      <c r="A3247" s="79"/>
    </row>
    <row r="3248" spans="1:1" x14ac:dyDescent="0.55000000000000004">
      <c r="A3248" s="79"/>
    </row>
    <row r="3249" spans="1:1" x14ac:dyDescent="0.55000000000000004">
      <c r="A3249" s="79"/>
    </row>
    <row r="3250" spans="1:1" x14ac:dyDescent="0.55000000000000004">
      <c r="A3250" s="79"/>
    </row>
    <row r="3251" spans="1:1" x14ac:dyDescent="0.55000000000000004">
      <c r="A3251" s="79"/>
    </row>
    <row r="3252" spans="1:1" x14ac:dyDescent="0.55000000000000004">
      <c r="A3252" s="79"/>
    </row>
    <row r="3253" spans="1:1" x14ac:dyDescent="0.55000000000000004">
      <c r="A3253" s="79"/>
    </row>
    <row r="3254" spans="1:1" x14ac:dyDescent="0.55000000000000004">
      <c r="A3254" s="79"/>
    </row>
    <row r="3255" spans="1:1" x14ac:dyDescent="0.55000000000000004">
      <c r="A3255" s="79"/>
    </row>
    <row r="3256" spans="1:1" x14ac:dyDescent="0.55000000000000004">
      <c r="A3256" s="79"/>
    </row>
    <row r="3257" spans="1:1" x14ac:dyDescent="0.55000000000000004">
      <c r="A3257" s="79"/>
    </row>
    <row r="3258" spans="1:1" x14ac:dyDescent="0.55000000000000004">
      <c r="A3258" s="79"/>
    </row>
    <row r="3259" spans="1:1" x14ac:dyDescent="0.55000000000000004">
      <c r="A3259" s="79"/>
    </row>
    <row r="3260" spans="1:1" x14ac:dyDescent="0.55000000000000004">
      <c r="A3260" s="79"/>
    </row>
    <row r="3261" spans="1:1" x14ac:dyDescent="0.55000000000000004">
      <c r="A3261" s="79"/>
    </row>
    <row r="3262" spans="1:1" x14ac:dyDescent="0.55000000000000004">
      <c r="A3262" s="79"/>
    </row>
    <row r="3263" spans="1:1" x14ac:dyDescent="0.55000000000000004">
      <c r="A3263" s="79"/>
    </row>
    <row r="3264" spans="1:1" x14ac:dyDescent="0.55000000000000004">
      <c r="A3264" s="79"/>
    </row>
    <row r="3265" spans="1:1" x14ac:dyDescent="0.55000000000000004">
      <c r="A3265" s="79"/>
    </row>
    <row r="3266" spans="1:1" x14ac:dyDescent="0.55000000000000004">
      <c r="A3266" s="79"/>
    </row>
    <row r="3267" spans="1:1" x14ac:dyDescent="0.55000000000000004">
      <c r="A3267" s="79"/>
    </row>
    <row r="3268" spans="1:1" x14ac:dyDescent="0.55000000000000004">
      <c r="A3268" s="79"/>
    </row>
    <row r="3269" spans="1:1" x14ac:dyDescent="0.55000000000000004">
      <c r="A3269" s="79"/>
    </row>
    <row r="3270" spans="1:1" x14ac:dyDescent="0.55000000000000004">
      <c r="A3270" s="79"/>
    </row>
    <row r="3271" spans="1:1" x14ac:dyDescent="0.55000000000000004">
      <c r="A3271" s="79"/>
    </row>
    <row r="3272" spans="1:1" x14ac:dyDescent="0.55000000000000004">
      <c r="A3272" s="79"/>
    </row>
    <row r="3273" spans="1:1" x14ac:dyDescent="0.55000000000000004">
      <c r="A3273" s="79"/>
    </row>
    <row r="3274" spans="1:1" x14ac:dyDescent="0.55000000000000004">
      <c r="A3274" s="79"/>
    </row>
    <row r="3275" spans="1:1" x14ac:dyDescent="0.55000000000000004">
      <c r="A3275" s="79"/>
    </row>
    <row r="3276" spans="1:1" x14ac:dyDescent="0.55000000000000004">
      <c r="A3276" s="79"/>
    </row>
    <row r="3277" spans="1:1" x14ac:dyDescent="0.55000000000000004">
      <c r="A3277" s="79"/>
    </row>
    <row r="3278" spans="1:1" x14ac:dyDescent="0.55000000000000004">
      <c r="A3278" s="79"/>
    </row>
    <row r="3279" spans="1:1" x14ac:dyDescent="0.55000000000000004">
      <c r="A3279" s="79"/>
    </row>
    <row r="3280" spans="1:1" x14ac:dyDescent="0.55000000000000004">
      <c r="A3280" s="79"/>
    </row>
    <row r="3281" spans="1:1" x14ac:dyDescent="0.55000000000000004">
      <c r="A3281" s="79"/>
    </row>
    <row r="3282" spans="1:1" x14ac:dyDescent="0.55000000000000004">
      <c r="A3282" s="79"/>
    </row>
    <row r="3283" spans="1:1" x14ac:dyDescent="0.55000000000000004">
      <c r="A3283" s="79"/>
    </row>
    <row r="3284" spans="1:1" x14ac:dyDescent="0.55000000000000004">
      <c r="A3284" s="79"/>
    </row>
    <row r="3285" spans="1:1" x14ac:dyDescent="0.55000000000000004">
      <c r="A3285" s="79"/>
    </row>
    <row r="3286" spans="1:1" x14ac:dyDescent="0.55000000000000004">
      <c r="A3286" s="79"/>
    </row>
    <row r="3287" spans="1:1" x14ac:dyDescent="0.55000000000000004">
      <c r="A3287" s="79"/>
    </row>
    <row r="3288" spans="1:1" x14ac:dyDescent="0.55000000000000004">
      <c r="A3288" s="79"/>
    </row>
    <row r="3289" spans="1:1" x14ac:dyDescent="0.55000000000000004">
      <c r="A3289" s="79"/>
    </row>
    <row r="3290" spans="1:1" x14ac:dyDescent="0.55000000000000004">
      <c r="A3290" s="79"/>
    </row>
    <row r="3291" spans="1:1" x14ac:dyDescent="0.55000000000000004">
      <c r="A3291" s="79"/>
    </row>
    <row r="3292" spans="1:1" x14ac:dyDescent="0.55000000000000004">
      <c r="A3292" s="79"/>
    </row>
    <row r="3293" spans="1:1" x14ac:dyDescent="0.55000000000000004">
      <c r="A3293" s="79"/>
    </row>
    <row r="3294" spans="1:1" x14ac:dyDescent="0.55000000000000004">
      <c r="A3294" s="79"/>
    </row>
    <row r="3295" spans="1:1" x14ac:dyDescent="0.55000000000000004">
      <c r="A3295" s="79"/>
    </row>
    <row r="3296" spans="1:1" x14ac:dyDescent="0.55000000000000004">
      <c r="A3296" s="79"/>
    </row>
    <row r="3297" spans="1:1" x14ac:dyDescent="0.55000000000000004">
      <c r="A3297" s="79"/>
    </row>
    <row r="3298" spans="1:1" x14ac:dyDescent="0.55000000000000004">
      <c r="A3298" s="79"/>
    </row>
    <row r="3299" spans="1:1" x14ac:dyDescent="0.55000000000000004">
      <c r="A3299" s="79"/>
    </row>
    <row r="3300" spans="1:1" x14ac:dyDescent="0.55000000000000004">
      <c r="A3300" s="79"/>
    </row>
    <row r="3301" spans="1:1" x14ac:dyDescent="0.55000000000000004">
      <c r="A3301" s="79"/>
    </row>
    <row r="3302" spans="1:1" x14ac:dyDescent="0.55000000000000004">
      <c r="A3302" s="79"/>
    </row>
    <row r="3303" spans="1:1" x14ac:dyDescent="0.55000000000000004">
      <c r="A3303" s="79"/>
    </row>
    <row r="3304" spans="1:1" x14ac:dyDescent="0.55000000000000004">
      <c r="A3304" s="79"/>
    </row>
    <row r="3305" spans="1:1" x14ac:dyDescent="0.55000000000000004">
      <c r="A3305" s="79"/>
    </row>
    <row r="3306" spans="1:1" x14ac:dyDescent="0.55000000000000004">
      <c r="A3306" s="79"/>
    </row>
    <row r="3307" spans="1:1" x14ac:dyDescent="0.55000000000000004">
      <c r="A3307" s="79"/>
    </row>
    <row r="3308" spans="1:1" x14ac:dyDescent="0.55000000000000004">
      <c r="A3308" s="79"/>
    </row>
    <row r="3309" spans="1:1" x14ac:dyDescent="0.55000000000000004">
      <c r="A3309" s="79"/>
    </row>
    <row r="3310" spans="1:1" x14ac:dyDescent="0.55000000000000004">
      <c r="A3310" s="79"/>
    </row>
    <row r="3311" spans="1:1" x14ac:dyDescent="0.55000000000000004">
      <c r="A3311" s="79"/>
    </row>
    <row r="3312" spans="1:1" x14ac:dyDescent="0.55000000000000004">
      <c r="A3312" s="79"/>
    </row>
    <row r="3313" spans="1:1" x14ac:dyDescent="0.55000000000000004">
      <c r="A3313" s="79"/>
    </row>
    <row r="3314" spans="1:1" x14ac:dyDescent="0.55000000000000004">
      <c r="A3314" s="79"/>
    </row>
    <row r="3315" spans="1:1" x14ac:dyDescent="0.55000000000000004">
      <c r="A3315" s="79"/>
    </row>
    <row r="3316" spans="1:1" x14ac:dyDescent="0.55000000000000004">
      <c r="A3316" s="79"/>
    </row>
    <row r="3317" spans="1:1" x14ac:dyDescent="0.55000000000000004">
      <c r="A3317" s="79"/>
    </row>
    <row r="3318" spans="1:1" x14ac:dyDescent="0.55000000000000004">
      <c r="A3318" s="79"/>
    </row>
    <row r="3319" spans="1:1" x14ac:dyDescent="0.55000000000000004">
      <c r="A3319" s="79"/>
    </row>
    <row r="3320" spans="1:1" x14ac:dyDescent="0.55000000000000004">
      <c r="A3320" s="79"/>
    </row>
    <row r="3321" spans="1:1" x14ac:dyDescent="0.55000000000000004">
      <c r="A3321" s="79"/>
    </row>
    <row r="3322" spans="1:1" x14ac:dyDescent="0.55000000000000004">
      <c r="A3322" s="79"/>
    </row>
    <row r="3323" spans="1:1" x14ac:dyDescent="0.55000000000000004">
      <c r="A3323" s="79"/>
    </row>
    <row r="3324" spans="1:1" x14ac:dyDescent="0.55000000000000004">
      <c r="A3324" s="79"/>
    </row>
    <row r="3325" spans="1:1" x14ac:dyDescent="0.55000000000000004">
      <c r="A3325" s="79"/>
    </row>
    <row r="3326" spans="1:1" x14ac:dyDescent="0.55000000000000004">
      <c r="A3326" s="79"/>
    </row>
    <row r="3327" spans="1:1" x14ac:dyDescent="0.55000000000000004">
      <c r="A3327" s="79"/>
    </row>
    <row r="3328" spans="1:1" x14ac:dyDescent="0.55000000000000004">
      <c r="A3328" s="79"/>
    </row>
    <row r="3329" spans="1:1" x14ac:dyDescent="0.55000000000000004">
      <c r="A3329" s="79"/>
    </row>
    <row r="3330" spans="1:1" x14ac:dyDescent="0.55000000000000004">
      <c r="A3330" s="79"/>
    </row>
    <row r="3331" spans="1:1" x14ac:dyDescent="0.55000000000000004">
      <c r="A3331" s="79"/>
    </row>
    <row r="3332" spans="1:1" x14ac:dyDescent="0.55000000000000004">
      <c r="A3332" s="79"/>
    </row>
    <row r="3333" spans="1:1" x14ac:dyDescent="0.55000000000000004">
      <c r="A3333" s="79"/>
    </row>
    <row r="3334" spans="1:1" x14ac:dyDescent="0.55000000000000004">
      <c r="A3334" s="79"/>
    </row>
    <row r="3335" spans="1:1" x14ac:dyDescent="0.55000000000000004">
      <c r="A3335" s="79"/>
    </row>
    <row r="3336" spans="1:1" x14ac:dyDescent="0.55000000000000004">
      <c r="A3336" s="79"/>
    </row>
    <row r="3337" spans="1:1" x14ac:dyDescent="0.55000000000000004">
      <c r="A3337" s="79"/>
    </row>
    <row r="3338" spans="1:1" x14ac:dyDescent="0.55000000000000004">
      <c r="A3338" s="79"/>
    </row>
    <row r="3339" spans="1:1" x14ac:dyDescent="0.55000000000000004">
      <c r="A3339" s="79"/>
    </row>
    <row r="3340" spans="1:1" x14ac:dyDescent="0.55000000000000004">
      <c r="A3340" s="79"/>
    </row>
    <row r="3341" spans="1:1" x14ac:dyDescent="0.55000000000000004">
      <c r="A3341" s="79"/>
    </row>
    <row r="3342" spans="1:1" x14ac:dyDescent="0.55000000000000004">
      <c r="A3342" s="79"/>
    </row>
    <row r="3343" spans="1:1" x14ac:dyDescent="0.55000000000000004">
      <c r="A3343" s="79"/>
    </row>
    <row r="3344" spans="1:1" x14ac:dyDescent="0.55000000000000004">
      <c r="A3344" s="79"/>
    </row>
    <row r="3345" spans="1:1" x14ac:dyDescent="0.55000000000000004">
      <c r="A3345" s="79"/>
    </row>
    <row r="3346" spans="1:1" x14ac:dyDescent="0.55000000000000004">
      <c r="A3346" s="79"/>
    </row>
    <row r="3347" spans="1:1" x14ac:dyDescent="0.55000000000000004">
      <c r="A3347" s="79"/>
    </row>
    <row r="3348" spans="1:1" x14ac:dyDescent="0.55000000000000004">
      <c r="A3348" s="79"/>
    </row>
    <row r="3349" spans="1:1" x14ac:dyDescent="0.55000000000000004">
      <c r="A3349" s="79"/>
    </row>
    <row r="3350" spans="1:1" x14ac:dyDescent="0.55000000000000004">
      <c r="A3350" s="79"/>
    </row>
    <row r="3351" spans="1:1" x14ac:dyDescent="0.55000000000000004">
      <c r="A3351" s="79"/>
    </row>
    <row r="3352" spans="1:1" x14ac:dyDescent="0.55000000000000004">
      <c r="A3352" s="79"/>
    </row>
    <row r="3353" spans="1:1" x14ac:dyDescent="0.55000000000000004">
      <c r="A3353" s="79"/>
    </row>
    <row r="3354" spans="1:1" x14ac:dyDescent="0.55000000000000004">
      <c r="A3354" s="79"/>
    </row>
    <row r="3355" spans="1:1" x14ac:dyDescent="0.55000000000000004">
      <c r="A3355" s="79"/>
    </row>
    <row r="3356" spans="1:1" x14ac:dyDescent="0.55000000000000004">
      <c r="A3356" s="79"/>
    </row>
    <row r="3357" spans="1:1" x14ac:dyDescent="0.55000000000000004">
      <c r="A3357" s="79"/>
    </row>
    <row r="3358" spans="1:1" x14ac:dyDescent="0.55000000000000004">
      <c r="A3358" s="79"/>
    </row>
    <row r="3359" spans="1:1" x14ac:dyDescent="0.55000000000000004">
      <c r="A3359" s="79"/>
    </row>
    <row r="3360" spans="1:1" x14ac:dyDescent="0.55000000000000004">
      <c r="A3360" s="79"/>
    </row>
    <row r="3361" spans="1:1" x14ac:dyDescent="0.55000000000000004">
      <c r="A3361" s="79"/>
    </row>
    <row r="3362" spans="1:1" x14ac:dyDescent="0.55000000000000004">
      <c r="A3362" s="79"/>
    </row>
    <row r="3363" spans="1:1" x14ac:dyDescent="0.55000000000000004">
      <c r="A3363" s="79"/>
    </row>
    <row r="3364" spans="1:1" x14ac:dyDescent="0.55000000000000004">
      <c r="A3364" s="79"/>
    </row>
    <row r="3365" spans="1:1" x14ac:dyDescent="0.55000000000000004">
      <c r="A3365" s="79"/>
    </row>
    <row r="3366" spans="1:1" x14ac:dyDescent="0.55000000000000004">
      <c r="A3366" s="79"/>
    </row>
    <row r="3367" spans="1:1" x14ac:dyDescent="0.55000000000000004">
      <c r="A3367" s="79"/>
    </row>
    <row r="3368" spans="1:1" x14ac:dyDescent="0.55000000000000004">
      <c r="A3368" s="79"/>
    </row>
    <row r="3369" spans="1:1" x14ac:dyDescent="0.55000000000000004">
      <c r="A3369" s="79"/>
    </row>
    <row r="3370" spans="1:1" x14ac:dyDescent="0.55000000000000004">
      <c r="A3370" s="79"/>
    </row>
    <row r="3371" spans="1:1" x14ac:dyDescent="0.55000000000000004">
      <c r="A3371" s="79"/>
    </row>
    <row r="3372" spans="1:1" x14ac:dyDescent="0.55000000000000004">
      <c r="A3372" s="79"/>
    </row>
    <row r="3373" spans="1:1" x14ac:dyDescent="0.55000000000000004">
      <c r="A3373" s="79"/>
    </row>
    <row r="3374" spans="1:1" x14ac:dyDescent="0.55000000000000004">
      <c r="A3374" s="79"/>
    </row>
    <row r="3375" spans="1:1" x14ac:dyDescent="0.55000000000000004">
      <c r="A3375" s="79"/>
    </row>
    <row r="3376" spans="1:1" x14ac:dyDescent="0.55000000000000004">
      <c r="A3376" s="79"/>
    </row>
    <row r="3377" spans="1:1" x14ac:dyDescent="0.55000000000000004">
      <c r="A3377" s="79"/>
    </row>
    <row r="3378" spans="1:1" x14ac:dyDescent="0.55000000000000004">
      <c r="A3378" s="79"/>
    </row>
    <row r="3379" spans="1:1" x14ac:dyDescent="0.55000000000000004">
      <c r="A3379" s="79"/>
    </row>
    <row r="3380" spans="1:1" x14ac:dyDescent="0.55000000000000004">
      <c r="A3380" s="79"/>
    </row>
    <row r="3381" spans="1:1" x14ac:dyDescent="0.55000000000000004">
      <c r="A3381" s="79"/>
    </row>
    <row r="3382" spans="1:1" x14ac:dyDescent="0.55000000000000004">
      <c r="A3382" s="79"/>
    </row>
    <row r="3383" spans="1:1" x14ac:dyDescent="0.55000000000000004">
      <c r="A3383" s="79"/>
    </row>
    <row r="3384" spans="1:1" x14ac:dyDescent="0.55000000000000004">
      <c r="A3384" s="79"/>
    </row>
    <row r="3385" spans="1:1" x14ac:dyDescent="0.55000000000000004">
      <c r="A3385" s="79"/>
    </row>
    <row r="3386" spans="1:1" x14ac:dyDescent="0.55000000000000004">
      <c r="A3386" s="79"/>
    </row>
    <row r="3387" spans="1:1" x14ac:dyDescent="0.55000000000000004">
      <c r="A3387" s="79"/>
    </row>
    <row r="3388" spans="1:1" x14ac:dyDescent="0.55000000000000004">
      <c r="A3388" s="79"/>
    </row>
    <row r="3389" spans="1:1" x14ac:dyDescent="0.55000000000000004">
      <c r="A3389" s="79"/>
    </row>
    <row r="3390" spans="1:1" x14ac:dyDescent="0.55000000000000004">
      <c r="A3390" s="79"/>
    </row>
    <row r="3391" spans="1:1" x14ac:dyDescent="0.55000000000000004">
      <c r="A3391" s="79"/>
    </row>
    <row r="3392" spans="1:1" x14ac:dyDescent="0.55000000000000004">
      <c r="A3392" s="79"/>
    </row>
    <row r="3393" spans="1:1" x14ac:dyDescent="0.55000000000000004">
      <c r="A3393" s="79"/>
    </row>
    <row r="3394" spans="1:1" x14ac:dyDescent="0.55000000000000004">
      <c r="A3394" s="79"/>
    </row>
    <row r="3395" spans="1:1" x14ac:dyDescent="0.55000000000000004">
      <c r="A3395" s="79"/>
    </row>
    <row r="3396" spans="1:1" x14ac:dyDescent="0.55000000000000004">
      <c r="A3396" s="79"/>
    </row>
    <row r="3397" spans="1:1" x14ac:dyDescent="0.55000000000000004">
      <c r="A3397" s="79"/>
    </row>
    <row r="3398" spans="1:1" x14ac:dyDescent="0.55000000000000004">
      <c r="A3398" s="79"/>
    </row>
    <row r="3399" spans="1:1" x14ac:dyDescent="0.55000000000000004">
      <c r="A3399" s="79"/>
    </row>
    <row r="3400" spans="1:1" x14ac:dyDescent="0.55000000000000004">
      <c r="A3400" s="79"/>
    </row>
    <row r="3401" spans="1:1" x14ac:dyDescent="0.55000000000000004">
      <c r="A3401" s="79"/>
    </row>
    <row r="3402" spans="1:1" x14ac:dyDescent="0.55000000000000004">
      <c r="A3402" s="79"/>
    </row>
    <row r="3403" spans="1:1" x14ac:dyDescent="0.55000000000000004">
      <c r="A3403" s="79"/>
    </row>
    <row r="3404" spans="1:1" x14ac:dyDescent="0.55000000000000004">
      <c r="A3404" s="79"/>
    </row>
    <row r="3405" spans="1:1" x14ac:dyDescent="0.55000000000000004">
      <c r="A3405" s="79"/>
    </row>
    <row r="3406" spans="1:1" x14ac:dyDescent="0.55000000000000004">
      <c r="A3406" s="79"/>
    </row>
    <row r="3407" spans="1:1" x14ac:dyDescent="0.55000000000000004">
      <c r="A3407" s="79"/>
    </row>
    <row r="3408" spans="1:1" x14ac:dyDescent="0.55000000000000004">
      <c r="A3408" s="79"/>
    </row>
    <row r="3409" spans="1:1" x14ac:dyDescent="0.55000000000000004">
      <c r="A3409" s="79"/>
    </row>
    <row r="3410" spans="1:1" x14ac:dyDescent="0.55000000000000004">
      <c r="A3410" s="79"/>
    </row>
    <row r="3411" spans="1:1" x14ac:dyDescent="0.55000000000000004">
      <c r="A3411" s="79"/>
    </row>
    <row r="3412" spans="1:1" x14ac:dyDescent="0.55000000000000004">
      <c r="A3412" s="79"/>
    </row>
    <row r="3413" spans="1:1" x14ac:dyDescent="0.55000000000000004">
      <c r="A3413" s="79"/>
    </row>
    <row r="3414" spans="1:1" x14ac:dyDescent="0.55000000000000004">
      <c r="A3414" s="79"/>
    </row>
    <row r="3415" spans="1:1" x14ac:dyDescent="0.55000000000000004">
      <c r="A3415" s="79"/>
    </row>
    <row r="3416" spans="1:1" x14ac:dyDescent="0.55000000000000004">
      <c r="A3416" s="79"/>
    </row>
    <row r="3417" spans="1:1" x14ac:dyDescent="0.55000000000000004">
      <c r="A3417" s="79"/>
    </row>
    <row r="3418" spans="1:1" x14ac:dyDescent="0.55000000000000004">
      <c r="A3418" s="79"/>
    </row>
    <row r="3419" spans="1:1" x14ac:dyDescent="0.55000000000000004">
      <c r="A3419" s="79"/>
    </row>
    <row r="3420" spans="1:1" x14ac:dyDescent="0.55000000000000004">
      <c r="A3420" s="79"/>
    </row>
    <row r="3421" spans="1:1" x14ac:dyDescent="0.55000000000000004">
      <c r="A3421" s="79"/>
    </row>
    <row r="3422" spans="1:1" x14ac:dyDescent="0.55000000000000004">
      <c r="A3422" s="79"/>
    </row>
    <row r="3423" spans="1:1" x14ac:dyDescent="0.55000000000000004">
      <c r="A3423" s="79"/>
    </row>
    <row r="3424" spans="1:1" x14ac:dyDescent="0.55000000000000004">
      <c r="A3424" s="79"/>
    </row>
    <row r="3425" spans="1:1" x14ac:dyDescent="0.55000000000000004">
      <c r="A3425" s="79"/>
    </row>
    <row r="3426" spans="1:1" x14ac:dyDescent="0.55000000000000004">
      <c r="A3426" s="79"/>
    </row>
    <row r="3427" spans="1:1" x14ac:dyDescent="0.55000000000000004">
      <c r="A3427" s="79"/>
    </row>
    <row r="3428" spans="1:1" x14ac:dyDescent="0.55000000000000004">
      <c r="A3428" s="79"/>
    </row>
    <row r="3429" spans="1:1" x14ac:dyDescent="0.55000000000000004">
      <c r="A3429" s="79"/>
    </row>
    <row r="3430" spans="1:1" x14ac:dyDescent="0.55000000000000004">
      <c r="A3430" s="79"/>
    </row>
    <row r="3431" spans="1:1" x14ac:dyDescent="0.55000000000000004">
      <c r="A3431" s="79"/>
    </row>
    <row r="3432" spans="1:1" x14ac:dyDescent="0.55000000000000004">
      <c r="A3432" s="79"/>
    </row>
    <row r="3433" spans="1:1" x14ac:dyDescent="0.55000000000000004">
      <c r="A3433" s="79"/>
    </row>
    <row r="3434" spans="1:1" x14ac:dyDescent="0.55000000000000004">
      <c r="A3434" s="79"/>
    </row>
    <row r="3435" spans="1:1" x14ac:dyDescent="0.55000000000000004">
      <c r="A3435" s="79"/>
    </row>
    <row r="3436" spans="1:1" x14ac:dyDescent="0.55000000000000004">
      <c r="A3436" s="79"/>
    </row>
    <row r="3437" spans="1:1" x14ac:dyDescent="0.55000000000000004">
      <c r="A3437" s="79"/>
    </row>
    <row r="3438" spans="1:1" x14ac:dyDescent="0.55000000000000004">
      <c r="A3438" s="79"/>
    </row>
    <row r="3439" spans="1:1" x14ac:dyDescent="0.55000000000000004">
      <c r="A3439" s="79"/>
    </row>
    <row r="3440" spans="1:1" x14ac:dyDescent="0.55000000000000004">
      <c r="A3440" s="79"/>
    </row>
    <row r="3441" spans="1:1" x14ac:dyDescent="0.55000000000000004">
      <c r="A3441" s="79"/>
    </row>
    <row r="3442" spans="1:1" x14ac:dyDescent="0.55000000000000004">
      <c r="A3442" s="79"/>
    </row>
    <row r="3443" spans="1:1" x14ac:dyDescent="0.55000000000000004">
      <c r="A3443" s="79"/>
    </row>
    <row r="3444" spans="1:1" x14ac:dyDescent="0.55000000000000004">
      <c r="A3444" s="79"/>
    </row>
    <row r="3445" spans="1:1" x14ac:dyDescent="0.55000000000000004">
      <c r="A3445" s="79"/>
    </row>
    <row r="3446" spans="1:1" x14ac:dyDescent="0.55000000000000004">
      <c r="A3446" s="79"/>
    </row>
    <row r="3447" spans="1:1" x14ac:dyDescent="0.55000000000000004">
      <c r="A3447" s="79"/>
    </row>
    <row r="3448" spans="1:1" x14ac:dyDescent="0.55000000000000004">
      <c r="A3448" s="79"/>
    </row>
    <row r="3449" spans="1:1" x14ac:dyDescent="0.55000000000000004">
      <c r="A3449" s="79"/>
    </row>
    <row r="3450" spans="1:1" x14ac:dyDescent="0.55000000000000004">
      <c r="A3450" s="79"/>
    </row>
    <row r="3451" spans="1:1" x14ac:dyDescent="0.55000000000000004">
      <c r="A3451" s="79"/>
    </row>
    <row r="3452" spans="1:1" x14ac:dyDescent="0.55000000000000004">
      <c r="A3452" s="79"/>
    </row>
    <row r="3453" spans="1:1" x14ac:dyDescent="0.55000000000000004">
      <c r="A3453" s="79"/>
    </row>
    <row r="3454" spans="1:1" x14ac:dyDescent="0.55000000000000004">
      <c r="A3454" s="79"/>
    </row>
    <row r="3455" spans="1:1" x14ac:dyDescent="0.55000000000000004">
      <c r="A3455" s="79"/>
    </row>
    <row r="3456" spans="1:1" x14ac:dyDescent="0.55000000000000004">
      <c r="A3456" s="79"/>
    </row>
    <row r="3457" spans="1:1" x14ac:dyDescent="0.55000000000000004">
      <c r="A3457" s="79"/>
    </row>
    <row r="3458" spans="1:1" x14ac:dyDescent="0.55000000000000004">
      <c r="A3458" s="79"/>
    </row>
    <row r="3459" spans="1:1" x14ac:dyDescent="0.55000000000000004">
      <c r="A3459" s="79"/>
    </row>
    <row r="3460" spans="1:1" x14ac:dyDescent="0.55000000000000004">
      <c r="A3460" s="79"/>
    </row>
    <row r="3461" spans="1:1" x14ac:dyDescent="0.55000000000000004">
      <c r="A3461" s="79"/>
    </row>
    <row r="3462" spans="1:1" x14ac:dyDescent="0.55000000000000004">
      <c r="A3462" s="79"/>
    </row>
    <row r="3463" spans="1:1" x14ac:dyDescent="0.55000000000000004">
      <c r="A3463" s="79"/>
    </row>
    <row r="3464" spans="1:1" x14ac:dyDescent="0.55000000000000004">
      <c r="A3464" s="79"/>
    </row>
    <row r="3465" spans="1:1" x14ac:dyDescent="0.55000000000000004">
      <c r="A3465" s="79"/>
    </row>
    <row r="3466" spans="1:1" x14ac:dyDescent="0.55000000000000004">
      <c r="A3466" s="79"/>
    </row>
    <row r="3467" spans="1:1" x14ac:dyDescent="0.55000000000000004">
      <c r="A3467" s="79"/>
    </row>
    <row r="3468" spans="1:1" x14ac:dyDescent="0.55000000000000004">
      <c r="A3468" s="79"/>
    </row>
    <row r="3469" spans="1:1" x14ac:dyDescent="0.55000000000000004">
      <c r="A3469" s="79"/>
    </row>
    <row r="3470" spans="1:1" x14ac:dyDescent="0.55000000000000004">
      <c r="A3470" s="79"/>
    </row>
    <row r="3471" spans="1:1" x14ac:dyDescent="0.55000000000000004">
      <c r="A3471" s="79"/>
    </row>
    <row r="3472" spans="1:1" x14ac:dyDescent="0.55000000000000004">
      <c r="A3472" s="79"/>
    </row>
    <row r="3473" spans="1:1" x14ac:dyDescent="0.55000000000000004">
      <c r="A3473" s="79"/>
    </row>
    <row r="3474" spans="1:1" x14ac:dyDescent="0.55000000000000004">
      <c r="A3474" s="79"/>
    </row>
    <row r="3475" spans="1:1" x14ac:dyDescent="0.55000000000000004">
      <c r="A3475" s="79"/>
    </row>
    <row r="3476" spans="1:1" x14ac:dyDescent="0.55000000000000004">
      <c r="A3476" s="79"/>
    </row>
    <row r="3477" spans="1:1" x14ac:dyDescent="0.55000000000000004">
      <c r="A3477" s="79"/>
    </row>
    <row r="3478" spans="1:1" x14ac:dyDescent="0.55000000000000004">
      <c r="A3478" s="79"/>
    </row>
    <row r="3479" spans="1:1" x14ac:dyDescent="0.55000000000000004">
      <c r="A3479" s="79"/>
    </row>
    <row r="3480" spans="1:1" x14ac:dyDescent="0.55000000000000004">
      <c r="A3480" s="79"/>
    </row>
    <row r="3481" spans="1:1" x14ac:dyDescent="0.55000000000000004">
      <c r="A3481" s="79"/>
    </row>
    <row r="3482" spans="1:1" x14ac:dyDescent="0.55000000000000004">
      <c r="A3482" s="79"/>
    </row>
    <row r="3483" spans="1:1" x14ac:dyDescent="0.55000000000000004">
      <c r="A3483" s="79"/>
    </row>
    <row r="3484" spans="1:1" x14ac:dyDescent="0.55000000000000004">
      <c r="A3484" s="79"/>
    </row>
    <row r="3485" spans="1:1" x14ac:dyDescent="0.55000000000000004">
      <c r="A3485" s="79"/>
    </row>
    <row r="3486" spans="1:1" x14ac:dyDescent="0.55000000000000004">
      <c r="A3486" s="79"/>
    </row>
    <row r="3487" spans="1:1" x14ac:dyDescent="0.55000000000000004">
      <c r="A3487" s="79"/>
    </row>
    <row r="3488" spans="1:1" x14ac:dyDescent="0.55000000000000004">
      <c r="A3488" s="79"/>
    </row>
    <row r="3489" spans="1:1" x14ac:dyDescent="0.55000000000000004">
      <c r="A3489" s="79"/>
    </row>
    <row r="3490" spans="1:1" x14ac:dyDescent="0.55000000000000004">
      <c r="A3490" s="79"/>
    </row>
    <row r="3491" spans="1:1" x14ac:dyDescent="0.55000000000000004">
      <c r="A3491" s="79"/>
    </row>
    <row r="3492" spans="1:1" x14ac:dyDescent="0.55000000000000004">
      <c r="A3492" s="79"/>
    </row>
    <row r="3493" spans="1:1" x14ac:dyDescent="0.55000000000000004">
      <c r="A3493" s="79"/>
    </row>
    <row r="3494" spans="1:1" x14ac:dyDescent="0.55000000000000004">
      <c r="A3494" s="79"/>
    </row>
    <row r="3495" spans="1:1" x14ac:dyDescent="0.55000000000000004">
      <c r="A3495" s="79"/>
    </row>
    <row r="3496" spans="1:1" x14ac:dyDescent="0.55000000000000004">
      <c r="A3496" s="79"/>
    </row>
    <row r="3497" spans="1:1" x14ac:dyDescent="0.55000000000000004">
      <c r="A3497" s="79"/>
    </row>
    <row r="3498" spans="1:1" x14ac:dyDescent="0.55000000000000004">
      <c r="A3498" s="79"/>
    </row>
    <row r="3499" spans="1:1" x14ac:dyDescent="0.55000000000000004">
      <c r="A3499" s="79"/>
    </row>
    <row r="3500" spans="1:1" x14ac:dyDescent="0.55000000000000004">
      <c r="A3500" s="79"/>
    </row>
    <row r="3501" spans="1:1" x14ac:dyDescent="0.55000000000000004">
      <c r="A3501" s="79"/>
    </row>
    <row r="3502" spans="1:1" x14ac:dyDescent="0.55000000000000004">
      <c r="A3502" s="79"/>
    </row>
    <row r="3503" spans="1:1" x14ac:dyDescent="0.55000000000000004">
      <c r="A3503" s="79"/>
    </row>
    <row r="3504" spans="1:1" x14ac:dyDescent="0.55000000000000004">
      <c r="A3504" s="79"/>
    </row>
    <row r="3505" spans="1:1" x14ac:dyDescent="0.55000000000000004">
      <c r="A3505" s="79"/>
    </row>
    <row r="3506" spans="1:1" x14ac:dyDescent="0.55000000000000004">
      <c r="A3506" s="79"/>
    </row>
    <row r="3507" spans="1:1" x14ac:dyDescent="0.55000000000000004">
      <c r="A3507" s="79"/>
    </row>
    <row r="3508" spans="1:1" x14ac:dyDescent="0.55000000000000004">
      <c r="A3508" s="79"/>
    </row>
    <row r="3509" spans="1:1" x14ac:dyDescent="0.55000000000000004">
      <c r="A3509" s="79"/>
    </row>
    <row r="3510" spans="1:1" x14ac:dyDescent="0.55000000000000004">
      <c r="A3510" s="79"/>
    </row>
    <row r="3511" spans="1:1" x14ac:dyDescent="0.55000000000000004">
      <c r="A3511" s="79"/>
    </row>
    <row r="3512" spans="1:1" x14ac:dyDescent="0.55000000000000004">
      <c r="A3512" s="79"/>
    </row>
    <row r="3513" spans="1:1" x14ac:dyDescent="0.55000000000000004">
      <c r="A3513" s="79"/>
    </row>
    <row r="3514" spans="1:1" x14ac:dyDescent="0.55000000000000004">
      <c r="A3514" s="79"/>
    </row>
    <row r="3515" spans="1:1" x14ac:dyDescent="0.55000000000000004">
      <c r="A3515" s="79"/>
    </row>
    <row r="3516" spans="1:1" x14ac:dyDescent="0.55000000000000004">
      <c r="A3516" s="79"/>
    </row>
    <row r="3517" spans="1:1" x14ac:dyDescent="0.55000000000000004">
      <c r="A3517" s="79"/>
    </row>
    <row r="3518" spans="1:1" x14ac:dyDescent="0.55000000000000004">
      <c r="A3518" s="79"/>
    </row>
    <row r="3519" spans="1:1" x14ac:dyDescent="0.55000000000000004">
      <c r="A3519" s="79"/>
    </row>
    <row r="3520" spans="1:1" x14ac:dyDescent="0.55000000000000004">
      <c r="A3520" s="79"/>
    </row>
    <row r="3521" spans="1:1" x14ac:dyDescent="0.55000000000000004">
      <c r="A3521" s="79"/>
    </row>
    <row r="3522" spans="1:1" x14ac:dyDescent="0.55000000000000004">
      <c r="A3522" s="79"/>
    </row>
    <row r="3523" spans="1:1" x14ac:dyDescent="0.55000000000000004">
      <c r="A3523" s="79"/>
    </row>
    <row r="3524" spans="1:1" x14ac:dyDescent="0.55000000000000004">
      <c r="A3524" s="79"/>
    </row>
    <row r="3525" spans="1:1" x14ac:dyDescent="0.55000000000000004">
      <c r="A3525" s="79"/>
    </row>
    <row r="3526" spans="1:1" x14ac:dyDescent="0.55000000000000004">
      <c r="A3526" s="79"/>
    </row>
    <row r="3527" spans="1:1" x14ac:dyDescent="0.55000000000000004">
      <c r="A3527" s="79"/>
    </row>
    <row r="3528" spans="1:1" x14ac:dyDescent="0.55000000000000004">
      <c r="A3528" s="79"/>
    </row>
    <row r="3529" spans="1:1" x14ac:dyDescent="0.55000000000000004">
      <c r="A3529" s="79"/>
    </row>
    <row r="3530" spans="1:1" x14ac:dyDescent="0.55000000000000004">
      <c r="A3530" s="79"/>
    </row>
    <row r="3531" spans="1:1" x14ac:dyDescent="0.55000000000000004">
      <c r="A3531" s="79"/>
    </row>
    <row r="3532" spans="1:1" x14ac:dyDescent="0.55000000000000004">
      <c r="A3532" s="79"/>
    </row>
    <row r="3533" spans="1:1" x14ac:dyDescent="0.55000000000000004">
      <c r="A3533" s="79"/>
    </row>
    <row r="3534" spans="1:1" x14ac:dyDescent="0.55000000000000004">
      <c r="A3534" s="79"/>
    </row>
    <row r="3535" spans="1:1" x14ac:dyDescent="0.55000000000000004">
      <c r="A3535" s="79"/>
    </row>
    <row r="3536" spans="1:1" x14ac:dyDescent="0.55000000000000004">
      <c r="A3536" s="79"/>
    </row>
    <row r="3537" spans="1:1" x14ac:dyDescent="0.55000000000000004">
      <c r="A3537" s="79"/>
    </row>
    <row r="3538" spans="1:1" x14ac:dyDescent="0.55000000000000004">
      <c r="A3538" s="79"/>
    </row>
    <row r="3539" spans="1:1" x14ac:dyDescent="0.55000000000000004">
      <c r="A3539" s="79"/>
    </row>
    <row r="3540" spans="1:1" x14ac:dyDescent="0.55000000000000004">
      <c r="A3540" s="79"/>
    </row>
    <row r="3541" spans="1:1" x14ac:dyDescent="0.55000000000000004">
      <c r="A3541" s="79"/>
    </row>
    <row r="3542" spans="1:1" x14ac:dyDescent="0.55000000000000004">
      <c r="A3542" s="79"/>
    </row>
    <row r="3543" spans="1:1" x14ac:dyDescent="0.55000000000000004">
      <c r="A3543" s="79"/>
    </row>
    <row r="3544" spans="1:1" x14ac:dyDescent="0.55000000000000004">
      <c r="A3544" s="79"/>
    </row>
    <row r="3545" spans="1:1" x14ac:dyDescent="0.55000000000000004">
      <c r="A3545" s="79"/>
    </row>
    <row r="3546" spans="1:1" x14ac:dyDescent="0.55000000000000004">
      <c r="A3546" s="79"/>
    </row>
    <row r="3547" spans="1:1" x14ac:dyDescent="0.55000000000000004">
      <c r="A3547" s="79"/>
    </row>
    <row r="3548" spans="1:1" x14ac:dyDescent="0.55000000000000004">
      <c r="A3548" s="79"/>
    </row>
    <row r="3549" spans="1:1" x14ac:dyDescent="0.55000000000000004">
      <c r="A3549" s="79"/>
    </row>
    <row r="3550" spans="1:1" x14ac:dyDescent="0.55000000000000004">
      <c r="A3550" s="79"/>
    </row>
    <row r="3551" spans="1:1" x14ac:dyDescent="0.55000000000000004">
      <c r="A3551" s="79"/>
    </row>
    <row r="3552" spans="1:1" x14ac:dyDescent="0.55000000000000004">
      <c r="A3552" s="79"/>
    </row>
    <row r="3553" spans="1:1" x14ac:dyDescent="0.55000000000000004">
      <c r="A3553" s="79"/>
    </row>
    <row r="3554" spans="1:1" x14ac:dyDescent="0.55000000000000004">
      <c r="A3554" s="79"/>
    </row>
    <row r="3555" spans="1:1" x14ac:dyDescent="0.55000000000000004">
      <c r="A3555" s="79"/>
    </row>
    <row r="3556" spans="1:1" x14ac:dyDescent="0.55000000000000004">
      <c r="A3556" s="79"/>
    </row>
    <row r="3557" spans="1:1" x14ac:dyDescent="0.55000000000000004">
      <c r="A3557" s="79"/>
    </row>
    <row r="3558" spans="1:1" x14ac:dyDescent="0.55000000000000004">
      <c r="A3558" s="79"/>
    </row>
    <row r="3559" spans="1:1" x14ac:dyDescent="0.55000000000000004">
      <c r="A3559" s="79"/>
    </row>
    <row r="3560" spans="1:1" x14ac:dyDescent="0.55000000000000004">
      <c r="A3560" s="79"/>
    </row>
    <row r="3561" spans="1:1" x14ac:dyDescent="0.55000000000000004">
      <c r="A3561" s="79"/>
    </row>
    <row r="3562" spans="1:1" x14ac:dyDescent="0.55000000000000004">
      <c r="A3562" s="79"/>
    </row>
    <row r="3563" spans="1:1" x14ac:dyDescent="0.55000000000000004">
      <c r="A3563" s="79"/>
    </row>
    <row r="3564" spans="1:1" x14ac:dyDescent="0.55000000000000004">
      <c r="A3564" s="79"/>
    </row>
    <row r="3565" spans="1:1" x14ac:dyDescent="0.55000000000000004">
      <c r="A3565" s="79"/>
    </row>
    <row r="3566" spans="1:1" x14ac:dyDescent="0.55000000000000004">
      <c r="A3566" s="79"/>
    </row>
    <row r="3567" spans="1:1" x14ac:dyDescent="0.55000000000000004">
      <c r="A3567" s="79"/>
    </row>
    <row r="3568" spans="1:1" x14ac:dyDescent="0.55000000000000004">
      <c r="A3568" s="79"/>
    </row>
    <row r="3569" spans="1:1" x14ac:dyDescent="0.55000000000000004">
      <c r="A3569" s="79"/>
    </row>
    <row r="3570" spans="1:1" x14ac:dyDescent="0.55000000000000004">
      <c r="A3570" s="79"/>
    </row>
    <row r="3571" spans="1:1" x14ac:dyDescent="0.55000000000000004">
      <c r="A3571" s="79"/>
    </row>
    <row r="3572" spans="1:1" x14ac:dyDescent="0.55000000000000004">
      <c r="A3572" s="79"/>
    </row>
    <row r="3573" spans="1:1" x14ac:dyDescent="0.55000000000000004">
      <c r="A3573" s="79"/>
    </row>
    <row r="3574" spans="1:1" x14ac:dyDescent="0.55000000000000004">
      <c r="A3574" s="79"/>
    </row>
    <row r="3575" spans="1:1" x14ac:dyDescent="0.55000000000000004">
      <c r="A3575" s="79"/>
    </row>
    <row r="3576" spans="1:1" x14ac:dyDescent="0.55000000000000004">
      <c r="A3576" s="79"/>
    </row>
    <row r="3577" spans="1:1" x14ac:dyDescent="0.55000000000000004">
      <c r="A3577" s="79"/>
    </row>
    <row r="3578" spans="1:1" x14ac:dyDescent="0.55000000000000004">
      <c r="A3578" s="79"/>
    </row>
    <row r="3579" spans="1:1" x14ac:dyDescent="0.55000000000000004">
      <c r="A3579" s="79"/>
    </row>
    <row r="3580" spans="1:1" x14ac:dyDescent="0.55000000000000004">
      <c r="A3580" s="79"/>
    </row>
    <row r="3581" spans="1:1" x14ac:dyDescent="0.55000000000000004">
      <c r="A3581" s="79"/>
    </row>
    <row r="3582" spans="1:1" x14ac:dyDescent="0.55000000000000004">
      <c r="A3582" s="79"/>
    </row>
    <row r="3583" spans="1:1" x14ac:dyDescent="0.55000000000000004">
      <c r="A3583" s="79"/>
    </row>
    <row r="3584" spans="1:1" x14ac:dyDescent="0.55000000000000004">
      <c r="A3584" s="79"/>
    </row>
    <row r="3585" spans="1:1" x14ac:dyDescent="0.55000000000000004">
      <c r="A3585" s="79"/>
    </row>
    <row r="3586" spans="1:1" x14ac:dyDescent="0.55000000000000004">
      <c r="A3586" s="79"/>
    </row>
    <row r="3587" spans="1:1" x14ac:dyDescent="0.55000000000000004">
      <c r="A3587" s="79"/>
    </row>
    <row r="3588" spans="1:1" x14ac:dyDescent="0.55000000000000004">
      <c r="A3588" s="79"/>
    </row>
    <row r="3589" spans="1:1" x14ac:dyDescent="0.55000000000000004">
      <c r="A3589" s="79"/>
    </row>
    <row r="3590" spans="1:1" x14ac:dyDescent="0.55000000000000004">
      <c r="A3590" s="79"/>
    </row>
    <row r="3591" spans="1:1" x14ac:dyDescent="0.55000000000000004">
      <c r="A3591" s="79"/>
    </row>
    <row r="3592" spans="1:1" x14ac:dyDescent="0.55000000000000004">
      <c r="A3592" s="79"/>
    </row>
    <row r="3593" spans="1:1" x14ac:dyDescent="0.55000000000000004">
      <c r="A3593" s="79"/>
    </row>
    <row r="3594" spans="1:1" x14ac:dyDescent="0.55000000000000004">
      <c r="A3594" s="79"/>
    </row>
    <row r="3595" spans="1:1" x14ac:dyDescent="0.55000000000000004">
      <c r="A3595" s="79"/>
    </row>
    <row r="3596" spans="1:1" x14ac:dyDescent="0.55000000000000004">
      <c r="A3596" s="79"/>
    </row>
    <row r="3597" spans="1:1" x14ac:dyDescent="0.55000000000000004">
      <c r="A3597" s="79"/>
    </row>
    <row r="3598" spans="1:1" x14ac:dyDescent="0.55000000000000004">
      <c r="A3598" s="79"/>
    </row>
    <row r="3599" spans="1:1" x14ac:dyDescent="0.55000000000000004">
      <c r="A3599" s="79"/>
    </row>
    <row r="3600" spans="1:1" x14ac:dyDescent="0.55000000000000004">
      <c r="A3600" s="79"/>
    </row>
    <row r="3601" spans="1:1" x14ac:dyDescent="0.55000000000000004">
      <c r="A3601" s="79"/>
    </row>
    <row r="3602" spans="1:1" x14ac:dyDescent="0.55000000000000004">
      <c r="A3602" s="79"/>
    </row>
    <row r="3603" spans="1:1" x14ac:dyDescent="0.55000000000000004">
      <c r="A3603" s="79"/>
    </row>
    <row r="3604" spans="1:1" x14ac:dyDescent="0.55000000000000004">
      <c r="A3604" s="79"/>
    </row>
    <row r="3605" spans="1:1" x14ac:dyDescent="0.55000000000000004">
      <c r="A3605" s="79"/>
    </row>
    <row r="3606" spans="1:1" x14ac:dyDescent="0.55000000000000004">
      <c r="A3606" s="79"/>
    </row>
    <row r="3607" spans="1:1" x14ac:dyDescent="0.55000000000000004">
      <c r="A3607" s="79"/>
    </row>
    <row r="3608" spans="1:1" x14ac:dyDescent="0.55000000000000004">
      <c r="A3608" s="79"/>
    </row>
    <row r="3609" spans="1:1" x14ac:dyDescent="0.55000000000000004">
      <c r="A3609" s="79"/>
    </row>
    <row r="3610" spans="1:1" x14ac:dyDescent="0.55000000000000004">
      <c r="A3610" s="79"/>
    </row>
    <row r="3611" spans="1:1" x14ac:dyDescent="0.55000000000000004">
      <c r="A3611" s="79"/>
    </row>
    <row r="3612" spans="1:1" x14ac:dyDescent="0.55000000000000004">
      <c r="A3612" s="79"/>
    </row>
    <row r="3613" spans="1:1" x14ac:dyDescent="0.55000000000000004">
      <c r="A3613" s="79"/>
    </row>
    <row r="3614" spans="1:1" x14ac:dyDescent="0.55000000000000004">
      <c r="A3614" s="79"/>
    </row>
    <row r="3615" spans="1:1" x14ac:dyDescent="0.55000000000000004">
      <c r="A3615" s="79"/>
    </row>
    <row r="3616" spans="1:1" x14ac:dyDescent="0.55000000000000004">
      <c r="A3616" s="79"/>
    </row>
    <row r="3617" spans="1:1" x14ac:dyDescent="0.55000000000000004">
      <c r="A3617" s="79"/>
    </row>
    <row r="3618" spans="1:1" x14ac:dyDescent="0.55000000000000004">
      <c r="A3618" s="79"/>
    </row>
    <row r="3619" spans="1:1" x14ac:dyDescent="0.55000000000000004">
      <c r="A3619" s="79"/>
    </row>
    <row r="3620" spans="1:1" x14ac:dyDescent="0.55000000000000004">
      <c r="A3620" s="79"/>
    </row>
    <row r="3621" spans="1:1" x14ac:dyDescent="0.55000000000000004">
      <c r="A3621" s="79"/>
    </row>
    <row r="3622" spans="1:1" x14ac:dyDescent="0.55000000000000004">
      <c r="A3622" s="79"/>
    </row>
    <row r="3623" spans="1:1" x14ac:dyDescent="0.55000000000000004">
      <c r="A3623" s="79"/>
    </row>
    <row r="3624" spans="1:1" x14ac:dyDescent="0.55000000000000004">
      <c r="A3624" s="79"/>
    </row>
    <row r="3625" spans="1:1" x14ac:dyDescent="0.55000000000000004">
      <c r="A3625" s="79"/>
    </row>
    <row r="3626" spans="1:1" x14ac:dyDescent="0.55000000000000004">
      <c r="A3626" s="79"/>
    </row>
    <row r="3627" spans="1:1" x14ac:dyDescent="0.55000000000000004">
      <c r="A3627" s="79"/>
    </row>
    <row r="3628" spans="1:1" x14ac:dyDescent="0.55000000000000004">
      <c r="A3628" s="79"/>
    </row>
    <row r="3629" spans="1:1" x14ac:dyDescent="0.55000000000000004">
      <c r="A3629" s="79"/>
    </row>
    <row r="3630" spans="1:1" x14ac:dyDescent="0.55000000000000004">
      <c r="A3630" s="79"/>
    </row>
    <row r="3631" spans="1:1" x14ac:dyDescent="0.55000000000000004">
      <c r="A3631" s="79"/>
    </row>
    <row r="3632" spans="1:1" x14ac:dyDescent="0.55000000000000004">
      <c r="A3632" s="79"/>
    </row>
    <row r="3633" spans="1:1" x14ac:dyDescent="0.55000000000000004">
      <c r="A3633" s="79"/>
    </row>
    <row r="3634" spans="1:1" x14ac:dyDescent="0.55000000000000004">
      <c r="A3634" s="79"/>
    </row>
    <row r="3635" spans="1:1" x14ac:dyDescent="0.55000000000000004">
      <c r="A3635" s="79"/>
    </row>
    <row r="3636" spans="1:1" x14ac:dyDescent="0.55000000000000004">
      <c r="A3636" s="79"/>
    </row>
    <row r="3637" spans="1:1" x14ac:dyDescent="0.55000000000000004">
      <c r="A3637" s="79"/>
    </row>
    <row r="3638" spans="1:1" x14ac:dyDescent="0.55000000000000004">
      <c r="A3638" s="79"/>
    </row>
    <row r="3639" spans="1:1" x14ac:dyDescent="0.55000000000000004">
      <c r="A3639" s="79"/>
    </row>
    <row r="3640" spans="1:1" x14ac:dyDescent="0.55000000000000004">
      <c r="A3640" s="79"/>
    </row>
    <row r="3641" spans="1:1" x14ac:dyDescent="0.55000000000000004">
      <c r="A3641" s="79"/>
    </row>
    <row r="3642" spans="1:1" x14ac:dyDescent="0.55000000000000004">
      <c r="A3642" s="79"/>
    </row>
    <row r="3643" spans="1:1" x14ac:dyDescent="0.55000000000000004">
      <c r="A3643" s="79"/>
    </row>
    <row r="3644" spans="1:1" x14ac:dyDescent="0.55000000000000004">
      <c r="A3644" s="79"/>
    </row>
    <row r="3645" spans="1:1" x14ac:dyDescent="0.55000000000000004">
      <c r="A3645" s="79"/>
    </row>
    <row r="3646" spans="1:1" x14ac:dyDescent="0.55000000000000004">
      <c r="A3646" s="79"/>
    </row>
    <row r="3647" spans="1:1" x14ac:dyDescent="0.55000000000000004">
      <c r="A3647" s="79"/>
    </row>
    <row r="3648" spans="1:1" x14ac:dyDescent="0.55000000000000004">
      <c r="A3648" s="79"/>
    </row>
    <row r="3649" spans="1:1" x14ac:dyDescent="0.55000000000000004">
      <c r="A3649" s="79"/>
    </row>
    <row r="3650" spans="1:1" x14ac:dyDescent="0.55000000000000004">
      <c r="A3650" s="79"/>
    </row>
    <row r="3651" spans="1:1" x14ac:dyDescent="0.55000000000000004">
      <c r="A3651" s="79"/>
    </row>
    <row r="3652" spans="1:1" x14ac:dyDescent="0.55000000000000004">
      <c r="A3652" s="79"/>
    </row>
    <row r="3653" spans="1:1" x14ac:dyDescent="0.55000000000000004">
      <c r="A3653" s="79"/>
    </row>
    <row r="3654" spans="1:1" x14ac:dyDescent="0.55000000000000004">
      <c r="A3654" s="79"/>
    </row>
    <row r="3655" spans="1:1" x14ac:dyDescent="0.55000000000000004">
      <c r="A3655" s="79"/>
    </row>
    <row r="3656" spans="1:1" x14ac:dyDescent="0.55000000000000004">
      <c r="A3656" s="79"/>
    </row>
    <row r="3657" spans="1:1" x14ac:dyDescent="0.55000000000000004">
      <c r="A3657" s="79"/>
    </row>
    <row r="3658" spans="1:1" x14ac:dyDescent="0.55000000000000004">
      <c r="A3658" s="79"/>
    </row>
    <row r="3659" spans="1:1" x14ac:dyDescent="0.55000000000000004">
      <c r="A3659" s="79"/>
    </row>
    <row r="3660" spans="1:1" x14ac:dyDescent="0.55000000000000004">
      <c r="A3660" s="79"/>
    </row>
    <row r="3661" spans="1:1" x14ac:dyDescent="0.55000000000000004">
      <c r="A3661" s="79"/>
    </row>
    <row r="3662" spans="1:1" x14ac:dyDescent="0.55000000000000004">
      <c r="A3662" s="79"/>
    </row>
    <row r="3663" spans="1:1" x14ac:dyDescent="0.55000000000000004">
      <c r="A3663" s="79"/>
    </row>
    <row r="3664" spans="1:1" x14ac:dyDescent="0.55000000000000004">
      <c r="A3664" s="79"/>
    </row>
    <row r="3665" spans="1:1" x14ac:dyDescent="0.55000000000000004">
      <c r="A3665" s="79"/>
    </row>
    <row r="3666" spans="1:1" x14ac:dyDescent="0.55000000000000004">
      <c r="A3666" s="79"/>
    </row>
    <row r="3667" spans="1:1" x14ac:dyDescent="0.55000000000000004">
      <c r="A3667" s="79"/>
    </row>
    <row r="3668" spans="1:1" x14ac:dyDescent="0.55000000000000004">
      <c r="A3668" s="79"/>
    </row>
    <row r="3669" spans="1:1" x14ac:dyDescent="0.55000000000000004">
      <c r="A3669" s="79"/>
    </row>
    <row r="3670" spans="1:1" x14ac:dyDescent="0.55000000000000004">
      <c r="A3670" s="79"/>
    </row>
    <row r="3671" spans="1:1" x14ac:dyDescent="0.55000000000000004">
      <c r="A3671" s="79"/>
    </row>
    <row r="3672" spans="1:1" x14ac:dyDescent="0.55000000000000004">
      <c r="A3672" s="79"/>
    </row>
    <row r="3673" spans="1:1" x14ac:dyDescent="0.55000000000000004">
      <c r="A3673" s="79"/>
    </row>
    <row r="3674" spans="1:1" x14ac:dyDescent="0.55000000000000004">
      <c r="A3674" s="79"/>
    </row>
    <row r="3675" spans="1:1" x14ac:dyDescent="0.55000000000000004">
      <c r="A3675" s="79"/>
    </row>
    <row r="3676" spans="1:1" x14ac:dyDescent="0.55000000000000004">
      <c r="A3676" s="79"/>
    </row>
    <row r="3677" spans="1:1" x14ac:dyDescent="0.55000000000000004">
      <c r="A3677" s="79"/>
    </row>
    <row r="3678" spans="1:1" x14ac:dyDescent="0.55000000000000004">
      <c r="A3678" s="79"/>
    </row>
    <row r="3679" spans="1:1" x14ac:dyDescent="0.55000000000000004">
      <c r="A3679" s="79"/>
    </row>
    <row r="3680" spans="1:1" x14ac:dyDescent="0.55000000000000004">
      <c r="A3680" s="79"/>
    </row>
    <row r="3681" spans="1:1" x14ac:dyDescent="0.55000000000000004">
      <c r="A3681" s="79"/>
    </row>
    <row r="3682" spans="1:1" x14ac:dyDescent="0.55000000000000004">
      <c r="A3682" s="79"/>
    </row>
    <row r="3683" spans="1:1" x14ac:dyDescent="0.55000000000000004">
      <c r="A3683" s="79"/>
    </row>
    <row r="3684" spans="1:1" x14ac:dyDescent="0.55000000000000004">
      <c r="A3684" s="79"/>
    </row>
    <row r="3685" spans="1:1" x14ac:dyDescent="0.55000000000000004">
      <c r="A3685" s="79"/>
    </row>
    <row r="3686" spans="1:1" x14ac:dyDescent="0.55000000000000004">
      <c r="A3686" s="79"/>
    </row>
    <row r="3687" spans="1:1" x14ac:dyDescent="0.55000000000000004">
      <c r="A3687" s="79"/>
    </row>
    <row r="3688" spans="1:1" x14ac:dyDescent="0.55000000000000004">
      <c r="A3688" s="79"/>
    </row>
    <row r="3689" spans="1:1" x14ac:dyDescent="0.55000000000000004">
      <c r="A3689" s="79"/>
    </row>
    <row r="3690" spans="1:1" x14ac:dyDescent="0.55000000000000004">
      <c r="A3690" s="79"/>
    </row>
    <row r="3691" spans="1:1" x14ac:dyDescent="0.55000000000000004">
      <c r="A3691" s="79"/>
    </row>
    <row r="3692" spans="1:1" x14ac:dyDescent="0.55000000000000004">
      <c r="A3692" s="79"/>
    </row>
    <row r="3693" spans="1:1" x14ac:dyDescent="0.55000000000000004">
      <c r="A3693" s="79"/>
    </row>
    <row r="3694" spans="1:1" x14ac:dyDescent="0.55000000000000004">
      <c r="A3694" s="79"/>
    </row>
    <row r="3695" spans="1:1" x14ac:dyDescent="0.55000000000000004">
      <c r="A3695" s="79"/>
    </row>
    <row r="3696" spans="1:1" x14ac:dyDescent="0.55000000000000004">
      <c r="A3696" s="79"/>
    </row>
    <row r="3697" spans="1:1" x14ac:dyDescent="0.55000000000000004">
      <c r="A3697" s="79"/>
    </row>
    <row r="3698" spans="1:1" x14ac:dyDescent="0.55000000000000004">
      <c r="A3698" s="79"/>
    </row>
    <row r="3699" spans="1:1" x14ac:dyDescent="0.55000000000000004">
      <c r="A3699" s="79"/>
    </row>
    <row r="3700" spans="1:1" x14ac:dyDescent="0.55000000000000004">
      <c r="A3700" s="79"/>
    </row>
    <row r="3701" spans="1:1" x14ac:dyDescent="0.55000000000000004">
      <c r="A3701" s="79"/>
    </row>
    <row r="3702" spans="1:1" x14ac:dyDescent="0.55000000000000004">
      <c r="A3702" s="79"/>
    </row>
    <row r="3703" spans="1:1" x14ac:dyDescent="0.55000000000000004">
      <c r="A3703" s="79"/>
    </row>
    <row r="3704" spans="1:1" x14ac:dyDescent="0.55000000000000004">
      <c r="A3704" s="79"/>
    </row>
    <row r="3705" spans="1:1" x14ac:dyDescent="0.55000000000000004">
      <c r="A3705" s="79"/>
    </row>
    <row r="3706" spans="1:1" x14ac:dyDescent="0.55000000000000004">
      <c r="A3706" s="79"/>
    </row>
    <row r="3707" spans="1:1" x14ac:dyDescent="0.55000000000000004">
      <c r="A3707" s="79"/>
    </row>
    <row r="3708" spans="1:1" x14ac:dyDescent="0.55000000000000004">
      <c r="A3708" s="79"/>
    </row>
    <row r="3709" spans="1:1" x14ac:dyDescent="0.55000000000000004">
      <c r="A3709" s="79"/>
    </row>
    <row r="3710" spans="1:1" x14ac:dyDescent="0.55000000000000004">
      <c r="A3710" s="79"/>
    </row>
    <row r="3711" spans="1:1" x14ac:dyDescent="0.55000000000000004">
      <c r="A3711" s="79"/>
    </row>
    <row r="3712" spans="1:1" x14ac:dyDescent="0.55000000000000004">
      <c r="A3712" s="79"/>
    </row>
    <row r="3713" spans="1:1" x14ac:dyDescent="0.55000000000000004">
      <c r="A3713" s="79"/>
    </row>
    <row r="3714" spans="1:1" x14ac:dyDescent="0.55000000000000004">
      <c r="A3714" s="79"/>
    </row>
    <row r="3715" spans="1:1" x14ac:dyDescent="0.55000000000000004">
      <c r="A3715" s="79"/>
    </row>
    <row r="3716" spans="1:1" x14ac:dyDescent="0.55000000000000004">
      <c r="A3716" s="79"/>
    </row>
    <row r="3717" spans="1:1" x14ac:dyDescent="0.55000000000000004">
      <c r="A3717" s="79"/>
    </row>
    <row r="3718" spans="1:1" x14ac:dyDescent="0.55000000000000004">
      <c r="A3718" s="79"/>
    </row>
    <row r="3719" spans="1:1" x14ac:dyDescent="0.55000000000000004">
      <c r="A3719" s="79"/>
    </row>
    <row r="3720" spans="1:1" x14ac:dyDescent="0.55000000000000004">
      <c r="A3720" s="79"/>
    </row>
    <row r="3721" spans="1:1" x14ac:dyDescent="0.55000000000000004">
      <c r="A3721" s="79"/>
    </row>
    <row r="3722" spans="1:1" x14ac:dyDescent="0.55000000000000004">
      <c r="A3722" s="79"/>
    </row>
    <row r="3723" spans="1:1" x14ac:dyDescent="0.55000000000000004">
      <c r="A3723" s="79"/>
    </row>
    <row r="3724" spans="1:1" x14ac:dyDescent="0.55000000000000004">
      <c r="A3724" s="79"/>
    </row>
    <row r="3725" spans="1:1" x14ac:dyDescent="0.55000000000000004">
      <c r="A3725" s="79"/>
    </row>
    <row r="3726" spans="1:1" x14ac:dyDescent="0.55000000000000004">
      <c r="A3726" s="79"/>
    </row>
    <row r="3727" spans="1:1" x14ac:dyDescent="0.55000000000000004">
      <c r="A3727" s="79"/>
    </row>
    <row r="3728" spans="1:1" x14ac:dyDescent="0.55000000000000004">
      <c r="A3728" s="79"/>
    </row>
    <row r="3729" spans="1:1" x14ac:dyDescent="0.55000000000000004">
      <c r="A3729" s="79"/>
    </row>
    <row r="3730" spans="1:1" x14ac:dyDescent="0.55000000000000004">
      <c r="A3730" s="79"/>
    </row>
    <row r="3731" spans="1:1" x14ac:dyDescent="0.55000000000000004">
      <c r="A3731" s="79"/>
    </row>
    <row r="3732" spans="1:1" x14ac:dyDescent="0.55000000000000004">
      <c r="A3732" s="79"/>
    </row>
    <row r="3733" spans="1:1" x14ac:dyDescent="0.55000000000000004">
      <c r="A3733" s="79"/>
    </row>
    <row r="3734" spans="1:1" x14ac:dyDescent="0.55000000000000004">
      <c r="A3734" s="79"/>
    </row>
    <row r="3735" spans="1:1" x14ac:dyDescent="0.55000000000000004">
      <c r="A3735" s="79"/>
    </row>
    <row r="3736" spans="1:1" x14ac:dyDescent="0.55000000000000004">
      <c r="A3736" s="79"/>
    </row>
    <row r="3737" spans="1:1" x14ac:dyDescent="0.55000000000000004">
      <c r="A3737" s="79"/>
    </row>
    <row r="3738" spans="1:1" x14ac:dyDescent="0.55000000000000004">
      <c r="A3738" s="79"/>
    </row>
    <row r="3739" spans="1:1" x14ac:dyDescent="0.55000000000000004">
      <c r="A3739" s="79"/>
    </row>
    <row r="3740" spans="1:1" x14ac:dyDescent="0.55000000000000004">
      <c r="A3740" s="79"/>
    </row>
    <row r="3741" spans="1:1" x14ac:dyDescent="0.55000000000000004">
      <c r="A3741" s="79"/>
    </row>
    <row r="3742" spans="1:1" x14ac:dyDescent="0.55000000000000004">
      <c r="A3742" s="79"/>
    </row>
    <row r="3743" spans="1:1" x14ac:dyDescent="0.55000000000000004">
      <c r="A3743" s="79"/>
    </row>
    <row r="3744" spans="1:1" x14ac:dyDescent="0.55000000000000004">
      <c r="A3744" s="79"/>
    </row>
    <row r="3745" spans="1:1" x14ac:dyDescent="0.55000000000000004">
      <c r="A3745" s="79"/>
    </row>
    <row r="3746" spans="1:1" x14ac:dyDescent="0.55000000000000004">
      <c r="A3746" s="79"/>
    </row>
    <row r="3747" spans="1:1" x14ac:dyDescent="0.55000000000000004">
      <c r="A3747" s="79"/>
    </row>
    <row r="3748" spans="1:1" x14ac:dyDescent="0.55000000000000004">
      <c r="A3748" s="79"/>
    </row>
    <row r="3749" spans="1:1" x14ac:dyDescent="0.55000000000000004">
      <c r="A3749" s="79"/>
    </row>
    <row r="3750" spans="1:1" x14ac:dyDescent="0.55000000000000004">
      <c r="A3750" s="79"/>
    </row>
    <row r="3751" spans="1:1" x14ac:dyDescent="0.55000000000000004">
      <c r="A3751" s="79"/>
    </row>
    <row r="3752" spans="1:1" x14ac:dyDescent="0.55000000000000004">
      <c r="A3752" s="79"/>
    </row>
    <row r="3753" spans="1:1" x14ac:dyDescent="0.55000000000000004">
      <c r="A3753" s="79"/>
    </row>
    <row r="3754" spans="1:1" x14ac:dyDescent="0.55000000000000004">
      <c r="A3754" s="79"/>
    </row>
    <row r="3755" spans="1:1" x14ac:dyDescent="0.55000000000000004">
      <c r="A3755" s="79"/>
    </row>
    <row r="3756" spans="1:1" x14ac:dyDescent="0.55000000000000004">
      <c r="A3756" s="79"/>
    </row>
    <row r="3757" spans="1:1" x14ac:dyDescent="0.55000000000000004">
      <c r="A3757" s="79"/>
    </row>
    <row r="3758" spans="1:1" x14ac:dyDescent="0.55000000000000004">
      <c r="A3758" s="79"/>
    </row>
    <row r="3759" spans="1:1" x14ac:dyDescent="0.55000000000000004">
      <c r="A3759" s="79"/>
    </row>
    <row r="3760" spans="1:1" x14ac:dyDescent="0.55000000000000004">
      <c r="A3760" s="79"/>
    </row>
    <row r="3761" spans="1:1" x14ac:dyDescent="0.55000000000000004">
      <c r="A3761" s="79"/>
    </row>
    <row r="3762" spans="1:1" x14ac:dyDescent="0.55000000000000004">
      <c r="A3762" s="79"/>
    </row>
    <row r="3763" spans="1:1" x14ac:dyDescent="0.55000000000000004">
      <c r="A3763" s="79"/>
    </row>
    <row r="3764" spans="1:1" x14ac:dyDescent="0.55000000000000004">
      <c r="A3764" s="79"/>
    </row>
    <row r="3765" spans="1:1" x14ac:dyDescent="0.55000000000000004">
      <c r="A3765" s="79"/>
    </row>
    <row r="3766" spans="1:1" x14ac:dyDescent="0.55000000000000004">
      <c r="A3766" s="79"/>
    </row>
    <row r="3767" spans="1:1" x14ac:dyDescent="0.55000000000000004">
      <c r="A3767" s="79"/>
    </row>
    <row r="3768" spans="1:1" x14ac:dyDescent="0.55000000000000004">
      <c r="A3768" s="79"/>
    </row>
    <row r="3769" spans="1:1" x14ac:dyDescent="0.55000000000000004">
      <c r="A3769" s="79"/>
    </row>
    <row r="3770" spans="1:1" x14ac:dyDescent="0.55000000000000004">
      <c r="A3770" s="79"/>
    </row>
    <row r="3771" spans="1:1" x14ac:dyDescent="0.55000000000000004">
      <c r="A3771" s="79"/>
    </row>
    <row r="3772" spans="1:1" x14ac:dyDescent="0.55000000000000004">
      <c r="A3772" s="79"/>
    </row>
    <row r="3773" spans="1:1" x14ac:dyDescent="0.55000000000000004">
      <c r="A3773" s="79"/>
    </row>
    <row r="3774" spans="1:1" x14ac:dyDescent="0.55000000000000004">
      <c r="A3774" s="79"/>
    </row>
    <row r="3775" spans="1:1" x14ac:dyDescent="0.55000000000000004">
      <c r="A3775" s="79"/>
    </row>
    <row r="3776" spans="1:1" x14ac:dyDescent="0.55000000000000004">
      <c r="A3776" s="79"/>
    </row>
    <row r="3777" spans="1:1" x14ac:dyDescent="0.55000000000000004">
      <c r="A3777" s="79"/>
    </row>
    <row r="3778" spans="1:1" x14ac:dyDescent="0.55000000000000004">
      <c r="A3778" s="79"/>
    </row>
    <row r="3779" spans="1:1" x14ac:dyDescent="0.55000000000000004">
      <c r="A3779" s="79"/>
    </row>
    <row r="3780" spans="1:1" x14ac:dyDescent="0.55000000000000004">
      <c r="A3780" s="79"/>
    </row>
    <row r="3781" spans="1:1" x14ac:dyDescent="0.55000000000000004">
      <c r="A3781" s="79"/>
    </row>
    <row r="3782" spans="1:1" x14ac:dyDescent="0.55000000000000004">
      <c r="A3782" s="79"/>
    </row>
    <row r="3783" spans="1:1" x14ac:dyDescent="0.55000000000000004">
      <c r="A3783" s="79"/>
    </row>
    <row r="3784" spans="1:1" x14ac:dyDescent="0.55000000000000004">
      <c r="A3784" s="79"/>
    </row>
    <row r="3785" spans="1:1" x14ac:dyDescent="0.55000000000000004">
      <c r="A3785" s="79"/>
    </row>
    <row r="3786" spans="1:1" x14ac:dyDescent="0.55000000000000004">
      <c r="A3786" s="79"/>
    </row>
    <row r="3787" spans="1:1" x14ac:dyDescent="0.55000000000000004">
      <c r="A3787" s="79"/>
    </row>
    <row r="3788" spans="1:1" x14ac:dyDescent="0.55000000000000004">
      <c r="A3788" s="79"/>
    </row>
    <row r="3789" spans="1:1" x14ac:dyDescent="0.55000000000000004">
      <c r="A3789" s="79"/>
    </row>
    <row r="3790" spans="1:1" x14ac:dyDescent="0.55000000000000004">
      <c r="A3790" s="79"/>
    </row>
    <row r="3791" spans="1:1" x14ac:dyDescent="0.55000000000000004">
      <c r="A3791" s="79"/>
    </row>
    <row r="3792" spans="1:1" x14ac:dyDescent="0.55000000000000004">
      <c r="A3792" s="79"/>
    </row>
    <row r="3793" spans="1:1" x14ac:dyDescent="0.55000000000000004">
      <c r="A3793" s="79"/>
    </row>
    <row r="3794" spans="1:1" x14ac:dyDescent="0.55000000000000004">
      <c r="A3794" s="79"/>
    </row>
    <row r="3795" spans="1:1" x14ac:dyDescent="0.55000000000000004">
      <c r="A3795" s="79"/>
    </row>
    <row r="3796" spans="1:1" x14ac:dyDescent="0.55000000000000004">
      <c r="A3796" s="79"/>
    </row>
    <row r="3797" spans="1:1" x14ac:dyDescent="0.55000000000000004">
      <c r="A3797" s="79"/>
    </row>
    <row r="3798" spans="1:1" x14ac:dyDescent="0.55000000000000004">
      <c r="A3798" s="79"/>
    </row>
    <row r="3799" spans="1:1" x14ac:dyDescent="0.55000000000000004">
      <c r="A3799" s="79"/>
    </row>
    <row r="3800" spans="1:1" x14ac:dyDescent="0.55000000000000004">
      <c r="A3800" s="79"/>
    </row>
    <row r="3801" spans="1:1" x14ac:dyDescent="0.55000000000000004">
      <c r="A3801" s="79"/>
    </row>
    <row r="3802" spans="1:1" x14ac:dyDescent="0.55000000000000004">
      <c r="A3802" s="79"/>
    </row>
    <row r="3803" spans="1:1" x14ac:dyDescent="0.55000000000000004">
      <c r="A3803" s="79"/>
    </row>
    <row r="3804" spans="1:1" x14ac:dyDescent="0.55000000000000004">
      <c r="A3804" s="79"/>
    </row>
    <row r="3805" spans="1:1" x14ac:dyDescent="0.55000000000000004">
      <c r="A3805" s="79"/>
    </row>
    <row r="3806" spans="1:1" x14ac:dyDescent="0.55000000000000004">
      <c r="A3806" s="79"/>
    </row>
    <row r="3807" spans="1:1" x14ac:dyDescent="0.55000000000000004">
      <c r="A3807" s="79"/>
    </row>
    <row r="3808" spans="1:1" x14ac:dyDescent="0.55000000000000004">
      <c r="A3808" s="79"/>
    </row>
    <row r="3809" spans="1:1" x14ac:dyDescent="0.55000000000000004">
      <c r="A3809" s="79"/>
    </row>
    <row r="3810" spans="1:1" x14ac:dyDescent="0.55000000000000004">
      <c r="A3810" s="79"/>
    </row>
    <row r="3811" spans="1:1" x14ac:dyDescent="0.55000000000000004">
      <c r="A3811" s="79"/>
    </row>
    <row r="3812" spans="1:1" x14ac:dyDescent="0.55000000000000004">
      <c r="A3812" s="79"/>
    </row>
    <row r="3813" spans="1:1" x14ac:dyDescent="0.55000000000000004">
      <c r="A3813" s="79"/>
    </row>
    <row r="3814" spans="1:1" x14ac:dyDescent="0.55000000000000004">
      <c r="A3814" s="79"/>
    </row>
    <row r="3815" spans="1:1" x14ac:dyDescent="0.55000000000000004">
      <c r="A3815" s="79"/>
    </row>
    <row r="3816" spans="1:1" x14ac:dyDescent="0.55000000000000004">
      <c r="A3816" s="79"/>
    </row>
    <row r="3817" spans="1:1" x14ac:dyDescent="0.55000000000000004">
      <c r="A3817" s="79"/>
    </row>
    <row r="3818" spans="1:1" x14ac:dyDescent="0.55000000000000004">
      <c r="A3818" s="79"/>
    </row>
    <row r="3819" spans="1:1" x14ac:dyDescent="0.55000000000000004">
      <c r="A3819" s="79"/>
    </row>
    <row r="3820" spans="1:1" x14ac:dyDescent="0.55000000000000004">
      <c r="A3820" s="79"/>
    </row>
    <row r="3821" spans="1:1" x14ac:dyDescent="0.55000000000000004">
      <c r="A3821" s="79"/>
    </row>
    <row r="3822" spans="1:1" x14ac:dyDescent="0.55000000000000004">
      <c r="A3822" s="79"/>
    </row>
    <row r="3823" spans="1:1" x14ac:dyDescent="0.55000000000000004">
      <c r="A3823" s="79"/>
    </row>
    <row r="3824" spans="1:1" x14ac:dyDescent="0.55000000000000004">
      <c r="A3824" s="79"/>
    </row>
    <row r="3825" spans="1:1" x14ac:dyDescent="0.55000000000000004">
      <c r="A3825" s="79"/>
    </row>
    <row r="3826" spans="1:1" x14ac:dyDescent="0.55000000000000004">
      <c r="A3826" s="79"/>
    </row>
    <row r="3827" spans="1:1" x14ac:dyDescent="0.55000000000000004">
      <c r="A3827" s="79"/>
    </row>
    <row r="3828" spans="1:1" x14ac:dyDescent="0.55000000000000004">
      <c r="A3828" s="79"/>
    </row>
    <row r="3829" spans="1:1" x14ac:dyDescent="0.55000000000000004">
      <c r="A3829" s="79"/>
    </row>
    <row r="3830" spans="1:1" x14ac:dyDescent="0.55000000000000004">
      <c r="A3830" s="79"/>
    </row>
    <row r="3831" spans="1:1" x14ac:dyDescent="0.55000000000000004">
      <c r="A3831" s="79"/>
    </row>
    <row r="3832" spans="1:1" x14ac:dyDescent="0.55000000000000004">
      <c r="A3832" s="79"/>
    </row>
    <row r="3833" spans="1:1" x14ac:dyDescent="0.55000000000000004">
      <c r="A3833" s="79"/>
    </row>
    <row r="3834" spans="1:1" x14ac:dyDescent="0.55000000000000004">
      <c r="A3834" s="79"/>
    </row>
    <row r="3835" spans="1:1" x14ac:dyDescent="0.55000000000000004">
      <c r="A3835" s="79"/>
    </row>
    <row r="3836" spans="1:1" x14ac:dyDescent="0.55000000000000004">
      <c r="A3836" s="79"/>
    </row>
    <row r="3837" spans="1:1" x14ac:dyDescent="0.55000000000000004">
      <c r="A3837" s="79"/>
    </row>
    <row r="3838" spans="1:1" x14ac:dyDescent="0.55000000000000004">
      <c r="A3838" s="79"/>
    </row>
    <row r="3839" spans="1:1" x14ac:dyDescent="0.55000000000000004">
      <c r="A3839" s="79"/>
    </row>
    <row r="3840" spans="1:1" x14ac:dyDescent="0.55000000000000004">
      <c r="A3840" s="79"/>
    </row>
    <row r="3841" spans="1:1" x14ac:dyDescent="0.55000000000000004">
      <c r="A3841" s="79"/>
    </row>
    <row r="3842" spans="1:1" x14ac:dyDescent="0.55000000000000004">
      <c r="A3842" s="79"/>
    </row>
    <row r="3843" spans="1:1" x14ac:dyDescent="0.55000000000000004">
      <c r="A3843" s="79"/>
    </row>
    <row r="3844" spans="1:1" x14ac:dyDescent="0.55000000000000004">
      <c r="A3844" s="79"/>
    </row>
    <row r="3845" spans="1:1" x14ac:dyDescent="0.55000000000000004">
      <c r="A3845" s="79"/>
    </row>
    <row r="3846" spans="1:1" x14ac:dyDescent="0.55000000000000004">
      <c r="A3846" s="79"/>
    </row>
    <row r="3847" spans="1:1" x14ac:dyDescent="0.55000000000000004">
      <c r="A3847" s="79"/>
    </row>
    <row r="3848" spans="1:1" x14ac:dyDescent="0.55000000000000004">
      <c r="A3848" s="79"/>
    </row>
    <row r="3849" spans="1:1" x14ac:dyDescent="0.55000000000000004">
      <c r="A3849" s="79"/>
    </row>
    <row r="3850" spans="1:1" x14ac:dyDescent="0.55000000000000004">
      <c r="A3850" s="79"/>
    </row>
    <row r="3851" spans="1:1" x14ac:dyDescent="0.55000000000000004">
      <c r="A3851" s="79"/>
    </row>
    <row r="3852" spans="1:1" x14ac:dyDescent="0.55000000000000004">
      <c r="A3852" s="79"/>
    </row>
    <row r="3853" spans="1:1" x14ac:dyDescent="0.55000000000000004">
      <c r="A3853" s="79"/>
    </row>
    <row r="3854" spans="1:1" x14ac:dyDescent="0.55000000000000004">
      <c r="A3854" s="79"/>
    </row>
    <row r="3855" spans="1:1" x14ac:dyDescent="0.55000000000000004">
      <c r="A3855" s="79"/>
    </row>
  </sheetData>
  <sheetProtection password="F85C" sheet="1" objects="1" scenarios="1" selectLockedCells="1"/>
  <mergeCells count="3">
    <mergeCell ref="C3:D3"/>
    <mergeCell ref="F3:G3"/>
    <mergeCell ref="A6:A45"/>
  </mergeCells>
  <phoneticPr fontId="1"/>
  <conditionalFormatting sqref="E6:E45">
    <cfRule type="expression" dxfId="191" priority="1">
      <formula>IF($C6&lt;&gt;"",TRUE)</formula>
    </cfRule>
  </conditionalFormatting>
  <dataValidations count="1">
    <dataValidation type="list" allowBlank="1" showInputMessage="1" showErrorMessage="1" sqref="E6:E45">
      <formula1>$A$1:$A$2</formula1>
    </dataValidation>
  </dataValidations>
  <pageMargins left="0.7" right="0.7" top="0.75" bottom="0.75" header="0.3" footer="0.3"/>
  <pageSetup paperSize="9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B1:AB53"/>
  <sheetViews>
    <sheetView showGridLines="0" topLeftCell="A4" zoomScale="85" zoomScaleNormal="85" workbookViewId="0">
      <selection activeCell="R28" sqref="R28"/>
    </sheetView>
  </sheetViews>
  <sheetFormatPr defaultColWidth="8.6640625" defaultRowHeight="15" x14ac:dyDescent="0.55000000000000004"/>
  <cols>
    <col min="1" max="3" width="8.6640625" style="1"/>
    <col min="4" max="4" width="15.58203125" style="1" customWidth="1"/>
    <col min="5" max="5" width="8.6640625" style="1"/>
    <col min="6" max="6" width="16.6640625" style="1" customWidth="1"/>
    <col min="7" max="7" width="11.1640625" style="1" customWidth="1"/>
    <col min="8" max="8" width="11.08203125" style="1" customWidth="1"/>
    <col min="9" max="9" width="14.4140625" style="1" customWidth="1"/>
    <col min="10" max="10" width="12.83203125" style="1" customWidth="1"/>
    <col min="11" max="11" width="8.6640625" style="1"/>
    <col min="12" max="12" width="13.4140625" style="1" customWidth="1"/>
    <col min="13" max="17" width="8.6640625" style="1"/>
    <col min="18" max="18" width="16.4140625" style="8" customWidth="1"/>
    <col min="19" max="19" width="8.9140625" style="8" customWidth="1"/>
    <col min="20" max="27" width="8.6640625" style="33" hidden="1" customWidth="1"/>
    <col min="28" max="28" width="8.6640625" style="1" hidden="1" customWidth="1"/>
    <col min="29" max="16384" width="8.6640625" style="1"/>
  </cols>
  <sheetData>
    <row r="1" spans="2:22" ht="49.5" customHeight="1" x14ac:dyDescent="0.55000000000000004">
      <c r="B1" s="36" t="s">
        <v>32</v>
      </c>
      <c r="I1" s="1" t="s">
        <v>9</v>
      </c>
      <c r="L1" s="2"/>
    </row>
    <row r="2" spans="2:22" ht="15.5" thickBot="1" x14ac:dyDescent="0.6">
      <c r="L2" s="2"/>
    </row>
    <row r="3" spans="2:22" ht="22.5" thickBot="1" x14ac:dyDescent="0.6">
      <c r="C3" s="9" t="s">
        <v>48</v>
      </c>
      <c r="F3" s="10" t="s">
        <v>10</v>
      </c>
      <c r="G3" s="354"/>
      <c r="H3" s="355"/>
      <c r="I3" s="355"/>
      <c r="J3" s="356"/>
      <c r="L3" s="2"/>
    </row>
    <row r="4" spans="2:22" x14ac:dyDescent="0.55000000000000004">
      <c r="L4" s="2"/>
    </row>
    <row r="5" spans="2:22" x14ac:dyDescent="0.55000000000000004">
      <c r="L5" s="2"/>
    </row>
    <row r="6" spans="2:22" x14ac:dyDescent="0.55000000000000004">
      <c r="L6" s="2"/>
    </row>
    <row r="7" spans="2:22" ht="15.5" thickBot="1" x14ac:dyDescent="0.6">
      <c r="B7" s="11"/>
      <c r="C7" s="12"/>
      <c r="D7" s="12"/>
      <c r="E7" s="12"/>
      <c r="F7" s="12"/>
      <c r="G7" s="12"/>
      <c r="H7" s="12"/>
      <c r="I7" s="12"/>
      <c r="J7" s="12"/>
      <c r="K7" s="12"/>
      <c r="L7" s="13"/>
      <c r="M7" s="12"/>
      <c r="N7" s="12"/>
      <c r="O7" s="12"/>
      <c r="P7" s="14"/>
    </row>
    <row r="8" spans="2:22" ht="20" thickBot="1" x14ac:dyDescent="0.6">
      <c r="B8" s="15"/>
      <c r="C8" s="16" t="s">
        <v>44</v>
      </c>
      <c r="D8" s="17"/>
      <c r="E8" s="17"/>
      <c r="F8" s="18" t="s">
        <v>49</v>
      </c>
      <c r="G8" s="17"/>
      <c r="H8" s="17"/>
      <c r="I8" s="17"/>
      <c r="J8" s="17"/>
      <c r="K8" s="17"/>
      <c r="L8" s="19"/>
      <c r="M8" s="17"/>
      <c r="N8" s="17"/>
      <c r="O8" s="17"/>
      <c r="P8" s="20"/>
      <c r="V8" s="33" t="s">
        <v>49</v>
      </c>
    </row>
    <row r="9" spans="2:22" x14ac:dyDescent="0.55000000000000004">
      <c r="B9" s="15"/>
      <c r="C9" s="17"/>
      <c r="D9" s="17"/>
      <c r="E9" s="17"/>
      <c r="F9" s="17"/>
      <c r="G9" s="17"/>
      <c r="H9" s="17"/>
      <c r="I9" s="17"/>
      <c r="J9" s="17"/>
      <c r="K9" s="17"/>
      <c r="L9" s="19"/>
      <c r="M9" s="17"/>
      <c r="N9" s="17"/>
      <c r="O9" s="17"/>
      <c r="P9" s="20"/>
      <c r="V9" s="33" t="s">
        <v>45</v>
      </c>
    </row>
    <row r="10" spans="2:22" ht="15.5" thickBot="1" x14ac:dyDescent="0.6">
      <c r="B10" s="15"/>
      <c r="C10" s="17"/>
      <c r="D10" s="17"/>
      <c r="E10" s="17"/>
      <c r="F10" s="17"/>
      <c r="G10" s="17"/>
      <c r="H10" s="17"/>
      <c r="I10" s="17"/>
      <c r="J10" s="17"/>
      <c r="K10" s="17"/>
      <c r="L10" s="19"/>
      <c r="M10" s="17"/>
      <c r="N10" s="17"/>
      <c r="O10" s="17"/>
      <c r="P10" s="20"/>
    </row>
    <row r="11" spans="2:22" ht="20" thickBot="1" x14ac:dyDescent="0.6">
      <c r="B11" s="15"/>
      <c r="C11" s="16" t="s">
        <v>33</v>
      </c>
      <c r="D11" s="17"/>
      <c r="E11" s="17"/>
      <c r="F11" s="21">
        <v>4</v>
      </c>
      <c r="G11" s="17" t="s">
        <v>11</v>
      </c>
      <c r="H11" s="17"/>
      <c r="I11" s="21">
        <v>12</v>
      </c>
      <c r="J11" s="17" t="s">
        <v>12</v>
      </c>
      <c r="K11" s="17"/>
      <c r="L11" s="19" t="s">
        <v>39</v>
      </c>
      <c r="M11" s="17"/>
      <c r="N11" s="17"/>
      <c r="O11" s="17"/>
      <c r="P11" s="20"/>
    </row>
    <row r="12" spans="2:22" x14ac:dyDescent="0.55000000000000004">
      <c r="B12" s="22"/>
      <c r="C12" s="23"/>
      <c r="D12" s="24"/>
      <c r="E12" s="24"/>
      <c r="F12" s="24"/>
      <c r="G12" s="24"/>
      <c r="H12" s="24"/>
      <c r="I12" s="24"/>
      <c r="J12" s="24"/>
      <c r="K12" s="24"/>
      <c r="L12" s="25"/>
      <c r="M12" s="24"/>
      <c r="N12" s="24"/>
      <c r="O12" s="24"/>
      <c r="P12" s="26"/>
    </row>
    <row r="13" spans="2:22" x14ac:dyDescent="0.55000000000000004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3"/>
      <c r="M13" s="12"/>
      <c r="N13" s="12"/>
      <c r="O13" s="12"/>
      <c r="P13" s="14"/>
    </row>
    <row r="14" spans="2:22" ht="19.5" x14ac:dyDescent="0.55000000000000004">
      <c r="B14" s="15"/>
      <c r="C14" s="27" t="s">
        <v>37</v>
      </c>
      <c r="L14" s="2"/>
      <c r="P14" s="20"/>
    </row>
    <row r="15" spans="2:22" ht="15.5" thickBot="1" x14ac:dyDescent="0.6">
      <c r="B15" s="15"/>
      <c r="L15" s="2"/>
      <c r="P15" s="20"/>
    </row>
    <row r="16" spans="2:22" ht="36.5" customHeight="1" thickBot="1" x14ac:dyDescent="0.6">
      <c r="B16" s="15"/>
      <c r="D16" s="357" t="s">
        <v>53</v>
      </c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9"/>
      <c r="P16" s="20"/>
    </row>
    <row r="17" spans="2:28" ht="15.5" thickBot="1" x14ac:dyDescent="0.6">
      <c r="B17" s="15"/>
      <c r="F17" s="360" t="s">
        <v>13</v>
      </c>
      <c r="G17" s="360"/>
      <c r="I17" s="361" t="s">
        <v>14</v>
      </c>
      <c r="J17" s="361"/>
      <c r="K17" s="2"/>
      <c r="L17" s="2"/>
      <c r="P17" s="20"/>
    </row>
    <row r="18" spans="2:28" ht="18.5" thickBot="1" x14ac:dyDescent="0.6">
      <c r="B18" s="15"/>
      <c r="C18" s="1" t="s">
        <v>18</v>
      </c>
      <c r="F18" s="2" t="s">
        <v>34</v>
      </c>
      <c r="G18" s="2"/>
      <c r="H18" s="2" t="s">
        <v>35</v>
      </c>
      <c r="I18" s="2"/>
      <c r="J18" s="2" t="s">
        <v>15</v>
      </c>
      <c r="K18" s="2"/>
      <c r="L18" s="2" t="s">
        <v>16</v>
      </c>
      <c r="N18" s="17"/>
      <c r="O18" s="17"/>
      <c r="P18" s="20"/>
      <c r="T18" t="s">
        <v>54</v>
      </c>
      <c r="U18" t="s">
        <v>55</v>
      </c>
      <c r="V18" t="s">
        <v>56</v>
      </c>
      <c r="W18" t="s">
        <v>57</v>
      </c>
      <c r="X18" s="39" t="s">
        <v>58</v>
      </c>
      <c r="Y18" t="s">
        <v>59</v>
      </c>
      <c r="Z18" t="s">
        <v>60</v>
      </c>
      <c r="AA18" t="s">
        <v>61</v>
      </c>
      <c r="AB18" t="s">
        <v>62</v>
      </c>
    </row>
    <row r="19" spans="2:28" ht="18.5" thickBot="1" x14ac:dyDescent="0.6">
      <c r="B19" s="15"/>
      <c r="J19" s="2"/>
      <c r="N19" s="17"/>
      <c r="O19" s="17"/>
      <c r="P19" s="20"/>
      <c r="T19"/>
      <c r="U19"/>
      <c r="V19"/>
      <c r="W19"/>
      <c r="X19"/>
      <c r="Y19"/>
      <c r="Z19"/>
      <c r="AA19"/>
      <c r="AB19"/>
    </row>
    <row r="20" spans="2:28" ht="18.5" thickBot="1" x14ac:dyDescent="0.6">
      <c r="B20" s="15"/>
      <c r="C20" s="1" t="s">
        <v>19</v>
      </c>
      <c r="D20" s="28" t="s">
        <v>20</v>
      </c>
      <c r="E20" s="29"/>
      <c r="F20" s="21">
        <v>30000</v>
      </c>
      <c r="H20" s="21"/>
      <c r="I20" s="30"/>
      <c r="J20" s="31" t="s">
        <v>17</v>
      </c>
      <c r="L20" s="32">
        <v>10000</v>
      </c>
      <c r="M20" s="33" t="str">
        <f>IF(L20&lt;0,"✕","")</f>
        <v/>
      </c>
      <c r="N20" s="17"/>
      <c r="O20" s="17"/>
      <c r="P20" s="20"/>
      <c r="T20">
        <f>IF(J20="標準エリア",1/2,(IF(J20="加算エリア",2/3,0)))</f>
        <v>0.5</v>
      </c>
      <c r="U20">
        <f>F20*T20</f>
        <v>15000</v>
      </c>
      <c r="V20">
        <f t="shared" ref="V20" si="0">IF(U20&gt;=(IF(N20="標準エリア",10000,IF(N20="加算エリア",14000,0))),IF(N20="標準エリア",10000,IF(N20="加算エリア",14000,0)),U20)</f>
        <v>0</v>
      </c>
      <c r="W20" s="38">
        <f>H20-I20</f>
        <v>0</v>
      </c>
      <c r="X20">
        <f>IF(V20&gt;=W20,W20,V20)</f>
        <v>0</v>
      </c>
      <c r="Y20">
        <f>K20-L20</f>
        <v>-10000</v>
      </c>
      <c r="Z20">
        <f>Y20*T20</f>
        <v>-5000</v>
      </c>
      <c r="AA20">
        <f>IF(Z20&gt;=(IF(N20="標準エリア",10000,14000)),(IF(N20="標準エリア",10000,14000)),Z20)</f>
        <v>-5000</v>
      </c>
      <c r="AB20">
        <f>IF(AA20&gt;=L20,L20,AA20)</f>
        <v>-5000</v>
      </c>
    </row>
    <row r="21" spans="2:28" ht="18.5" thickBot="1" x14ac:dyDescent="0.6">
      <c r="B21" s="15"/>
      <c r="D21" s="2"/>
      <c r="J21" s="2"/>
      <c r="M21" s="33"/>
      <c r="N21" s="17"/>
      <c r="O21" s="17"/>
      <c r="P21" s="20"/>
      <c r="T21"/>
      <c r="U21"/>
      <c r="V21"/>
      <c r="W21" s="38"/>
      <c r="X21"/>
      <c r="Y21"/>
      <c r="Z21"/>
      <c r="AA21"/>
      <c r="AB21"/>
    </row>
    <row r="22" spans="2:28" ht="18.5" thickBot="1" x14ac:dyDescent="0.6">
      <c r="B22" s="15"/>
      <c r="C22" s="1" t="s">
        <v>21</v>
      </c>
      <c r="D22" s="28" t="s">
        <v>20</v>
      </c>
      <c r="E22" s="29"/>
      <c r="F22" s="21">
        <v>30000</v>
      </c>
      <c r="H22" s="21"/>
      <c r="I22" s="30"/>
      <c r="J22" s="31" t="s">
        <v>17</v>
      </c>
      <c r="L22" s="32">
        <v>10000</v>
      </c>
      <c r="M22" s="33" t="str">
        <f t="shared" ref="M22:M36" si="1">IF(L22&lt;0,"✕","")</f>
        <v/>
      </c>
      <c r="N22" s="17"/>
      <c r="O22" s="17"/>
      <c r="P22" s="20"/>
      <c r="T22">
        <f>IF(J22="標準エリア",1/2,(IF(J22="加算エリア",2/3,0)))</f>
        <v>0.5</v>
      </c>
      <c r="U22">
        <f t="shared" ref="U22:U36" si="2">I22*T22</f>
        <v>0</v>
      </c>
      <c r="V22">
        <f t="shared" ref="V22:V36" si="3">IF(U22&gt;=(IF(N22="標準エリア",10000,IF(N22="加算エリア",14000,0))),IF(N22="標準エリア",10000,IF(N22="加算エリア",14000,0)),U22)</f>
        <v>0</v>
      </c>
      <c r="W22" s="38">
        <f t="shared" ref="W22:W36" si="4">H22-I22</f>
        <v>0</v>
      </c>
      <c r="X22">
        <f t="shared" ref="X22:X36" si="5">IF(V22&gt;=W22,W22,V22)</f>
        <v>0</v>
      </c>
      <c r="Y22">
        <f t="shared" ref="Y22:Y36" si="6">K22-L22</f>
        <v>-10000</v>
      </c>
      <c r="Z22">
        <f t="shared" ref="Z22:Z36" si="7">Y22*T22</f>
        <v>-5000</v>
      </c>
      <c r="AA22">
        <f t="shared" ref="AA22:AA36" si="8">IF(Z22&gt;=(IF(N22="標準エリア",10000,14000)),(IF(N22="標準エリア",10000,14000)),Z22)</f>
        <v>-5000</v>
      </c>
      <c r="AB22">
        <f t="shared" ref="AB22:AB36" si="9">IF(AA22&gt;=L22,L22,AA22)</f>
        <v>-5000</v>
      </c>
    </row>
    <row r="23" spans="2:28" ht="18.5" thickBot="1" x14ac:dyDescent="0.6">
      <c r="B23" s="15"/>
      <c r="D23" s="2"/>
      <c r="J23" s="2"/>
      <c r="M23" s="33"/>
      <c r="N23" s="17"/>
      <c r="O23" s="17"/>
      <c r="P23" s="20"/>
      <c r="T23"/>
      <c r="U23"/>
      <c r="V23"/>
      <c r="W23" s="38"/>
      <c r="X23"/>
      <c r="Y23"/>
      <c r="Z23"/>
      <c r="AA23"/>
      <c r="AB23"/>
    </row>
    <row r="24" spans="2:28" ht="18.5" thickBot="1" x14ac:dyDescent="0.6">
      <c r="B24" s="15"/>
      <c r="C24" s="1" t="s">
        <v>22</v>
      </c>
      <c r="D24" s="28" t="s">
        <v>20</v>
      </c>
      <c r="E24" s="29"/>
      <c r="F24" s="21">
        <v>30000</v>
      </c>
      <c r="H24" s="21"/>
      <c r="I24" s="30"/>
      <c r="J24" s="31" t="s">
        <v>17</v>
      </c>
      <c r="L24" s="32">
        <v>10000</v>
      </c>
      <c r="M24" s="33" t="str">
        <f t="shared" si="1"/>
        <v/>
      </c>
      <c r="N24" s="17"/>
      <c r="O24" s="17"/>
      <c r="P24" s="20"/>
      <c r="T24">
        <f>IF(J24="標準エリア",1/2,(IF(J24="加算エリア",2/3,0)))</f>
        <v>0.5</v>
      </c>
      <c r="U24">
        <f t="shared" si="2"/>
        <v>0</v>
      </c>
      <c r="V24">
        <f t="shared" si="3"/>
        <v>0</v>
      </c>
      <c r="W24" s="38">
        <f t="shared" si="4"/>
        <v>0</v>
      </c>
      <c r="X24">
        <f t="shared" si="5"/>
        <v>0</v>
      </c>
      <c r="Y24">
        <f t="shared" si="6"/>
        <v>-10000</v>
      </c>
      <c r="Z24">
        <f t="shared" si="7"/>
        <v>-5000</v>
      </c>
      <c r="AA24">
        <f t="shared" si="8"/>
        <v>-5000</v>
      </c>
      <c r="AB24">
        <f t="shared" si="9"/>
        <v>-5000</v>
      </c>
    </row>
    <row r="25" spans="2:28" ht="18.5" thickBot="1" x14ac:dyDescent="0.6">
      <c r="B25" s="15"/>
      <c r="D25" s="2"/>
      <c r="J25" s="2"/>
      <c r="M25" s="33"/>
      <c r="N25" s="17"/>
      <c r="O25" s="17"/>
      <c r="P25" s="20"/>
      <c r="T25"/>
      <c r="U25"/>
      <c r="V25"/>
      <c r="W25" s="38"/>
      <c r="X25"/>
      <c r="Y25"/>
      <c r="Z25"/>
      <c r="AA25"/>
      <c r="AB25"/>
    </row>
    <row r="26" spans="2:28" ht="18.5" thickBot="1" x14ac:dyDescent="0.6">
      <c r="B26" s="15"/>
      <c r="C26" s="1" t="s">
        <v>23</v>
      </c>
      <c r="D26" s="28" t="s">
        <v>20</v>
      </c>
      <c r="E26" s="29"/>
      <c r="F26" s="21">
        <v>30000</v>
      </c>
      <c r="H26" s="21"/>
      <c r="I26" s="30"/>
      <c r="J26" s="31" t="s">
        <v>17</v>
      </c>
      <c r="L26" s="32">
        <v>10000</v>
      </c>
      <c r="M26" s="33" t="str">
        <f t="shared" si="1"/>
        <v/>
      </c>
      <c r="N26" s="17"/>
      <c r="O26" s="17"/>
      <c r="P26" s="20"/>
      <c r="T26">
        <f>IF(J26="標準エリア",1/2,(IF(J26="加算エリア",2/3,0)))</f>
        <v>0.5</v>
      </c>
      <c r="U26">
        <f t="shared" si="2"/>
        <v>0</v>
      </c>
      <c r="V26">
        <f t="shared" si="3"/>
        <v>0</v>
      </c>
      <c r="W26" s="38">
        <f t="shared" si="4"/>
        <v>0</v>
      </c>
      <c r="X26">
        <f t="shared" si="5"/>
        <v>0</v>
      </c>
      <c r="Y26">
        <f t="shared" si="6"/>
        <v>-10000</v>
      </c>
      <c r="Z26">
        <f t="shared" si="7"/>
        <v>-5000</v>
      </c>
      <c r="AA26">
        <f t="shared" si="8"/>
        <v>-5000</v>
      </c>
      <c r="AB26">
        <f t="shared" si="9"/>
        <v>-5000</v>
      </c>
    </row>
    <row r="27" spans="2:28" ht="18.5" thickBot="1" x14ac:dyDescent="0.6">
      <c r="B27" s="15"/>
      <c r="D27" s="2"/>
      <c r="J27" s="2"/>
      <c r="M27" s="33"/>
      <c r="N27" s="17"/>
      <c r="O27" s="17"/>
      <c r="P27" s="20"/>
      <c r="T27"/>
      <c r="U27"/>
      <c r="V27"/>
      <c r="W27" s="38"/>
      <c r="X27"/>
      <c r="Y27"/>
      <c r="Z27"/>
      <c r="AA27"/>
      <c r="AB27"/>
    </row>
    <row r="28" spans="2:28" ht="18.5" thickBot="1" x14ac:dyDescent="0.6">
      <c r="B28" s="15"/>
      <c r="C28" s="1" t="s">
        <v>24</v>
      </c>
      <c r="D28" s="28" t="s">
        <v>20</v>
      </c>
      <c r="E28" s="29"/>
      <c r="F28" s="21">
        <v>30000</v>
      </c>
      <c r="H28" s="21"/>
      <c r="I28" s="30"/>
      <c r="J28" s="31" t="s">
        <v>17</v>
      </c>
      <c r="L28" s="32">
        <v>10000</v>
      </c>
      <c r="M28" s="33" t="str">
        <f t="shared" si="1"/>
        <v/>
      </c>
      <c r="N28" s="17"/>
      <c r="O28" s="17"/>
      <c r="P28" s="20"/>
      <c r="T28">
        <f>IF(J28="標準エリア",1/2,(IF(J28="加算エリア",2/3,0)))</f>
        <v>0.5</v>
      </c>
      <c r="U28">
        <f t="shared" si="2"/>
        <v>0</v>
      </c>
      <c r="V28">
        <f t="shared" si="3"/>
        <v>0</v>
      </c>
      <c r="W28" s="38">
        <f t="shared" si="4"/>
        <v>0</v>
      </c>
      <c r="X28">
        <f t="shared" si="5"/>
        <v>0</v>
      </c>
      <c r="Y28">
        <f t="shared" si="6"/>
        <v>-10000</v>
      </c>
      <c r="Z28">
        <f t="shared" si="7"/>
        <v>-5000</v>
      </c>
      <c r="AA28">
        <f t="shared" si="8"/>
        <v>-5000</v>
      </c>
      <c r="AB28">
        <f t="shared" si="9"/>
        <v>-5000</v>
      </c>
    </row>
    <row r="29" spans="2:28" ht="18.5" thickBot="1" x14ac:dyDescent="0.6">
      <c r="B29" s="15"/>
      <c r="D29" s="2"/>
      <c r="J29" s="2"/>
      <c r="M29" s="33"/>
      <c r="N29" s="17"/>
      <c r="O29" s="17"/>
      <c r="P29" s="20"/>
      <c r="T29"/>
      <c r="U29"/>
      <c r="V29"/>
      <c r="W29" s="38"/>
      <c r="X29"/>
      <c r="Y29"/>
      <c r="Z29"/>
      <c r="AA29"/>
      <c r="AB29"/>
    </row>
    <row r="30" spans="2:28" ht="18.5" thickBot="1" x14ac:dyDescent="0.6">
      <c r="B30" s="15"/>
      <c r="C30" s="1" t="s">
        <v>25</v>
      </c>
      <c r="D30" s="28" t="s">
        <v>20</v>
      </c>
      <c r="E30" s="29"/>
      <c r="F30" s="21">
        <v>30000</v>
      </c>
      <c r="H30" s="21"/>
      <c r="I30" s="30"/>
      <c r="J30" s="31" t="s">
        <v>17</v>
      </c>
      <c r="L30" s="32">
        <v>10000</v>
      </c>
      <c r="M30" s="33" t="str">
        <f t="shared" si="1"/>
        <v/>
      </c>
      <c r="N30" s="17"/>
      <c r="O30" s="17"/>
      <c r="P30" s="20"/>
      <c r="T30">
        <f>IF(J30="標準エリア",1/2,(IF(J30="加算エリア",2/3,0)))</f>
        <v>0.5</v>
      </c>
      <c r="U30">
        <f t="shared" si="2"/>
        <v>0</v>
      </c>
      <c r="V30">
        <f t="shared" si="3"/>
        <v>0</v>
      </c>
      <c r="W30" s="38">
        <f t="shared" si="4"/>
        <v>0</v>
      </c>
      <c r="X30">
        <f t="shared" si="5"/>
        <v>0</v>
      </c>
      <c r="Y30">
        <f t="shared" si="6"/>
        <v>-10000</v>
      </c>
      <c r="Z30">
        <f t="shared" si="7"/>
        <v>-5000</v>
      </c>
      <c r="AA30">
        <f t="shared" si="8"/>
        <v>-5000</v>
      </c>
      <c r="AB30">
        <f t="shared" si="9"/>
        <v>-5000</v>
      </c>
    </row>
    <row r="31" spans="2:28" ht="18.5" thickBot="1" x14ac:dyDescent="0.6">
      <c r="B31" s="15"/>
      <c r="D31" s="2"/>
      <c r="J31" s="2"/>
      <c r="M31" s="33"/>
      <c r="N31" s="17"/>
      <c r="O31" s="17"/>
      <c r="P31" s="20"/>
      <c r="T31"/>
      <c r="U31"/>
      <c r="V31"/>
      <c r="W31" s="38"/>
      <c r="X31"/>
      <c r="Y31"/>
      <c r="Z31"/>
      <c r="AA31"/>
      <c r="AB31"/>
    </row>
    <row r="32" spans="2:28" ht="18.5" thickBot="1" x14ac:dyDescent="0.6">
      <c r="B32" s="15"/>
      <c r="C32" s="1" t="s">
        <v>26</v>
      </c>
      <c r="D32" s="28" t="s">
        <v>20</v>
      </c>
      <c r="E32" s="29"/>
      <c r="F32" s="21">
        <v>30000</v>
      </c>
      <c r="H32" s="21"/>
      <c r="I32" s="30"/>
      <c r="J32" s="31" t="s">
        <v>17</v>
      </c>
      <c r="L32" s="32">
        <v>10000</v>
      </c>
      <c r="M32" s="33" t="str">
        <f t="shared" si="1"/>
        <v/>
      </c>
      <c r="N32" s="17"/>
      <c r="O32" s="17"/>
      <c r="P32" s="20"/>
      <c r="T32">
        <f>IF(J32="標準エリア",1/2,(IF(J32="加算エリア",2/3,0)))</f>
        <v>0.5</v>
      </c>
      <c r="U32">
        <f t="shared" si="2"/>
        <v>0</v>
      </c>
      <c r="V32">
        <f t="shared" si="3"/>
        <v>0</v>
      </c>
      <c r="W32" s="38">
        <f t="shared" si="4"/>
        <v>0</v>
      </c>
      <c r="X32">
        <f t="shared" si="5"/>
        <v>0</v>
      </c>
      <c r="Y32">
        <f t="shared" si="6"/>
        <v>-10000</v>
      </c>
      <c r="Z32">
        <f t="shared" si="7"/>
        <v>-5000</v>
      </c>
      <c r="AA32">
        <f t="shared" si="8"/>
        <v>-5000</v>
      </c>
      <c r="AB32">
        <f t="shared" si="9"/>
        <v>-5000</v>
      </c>
    </row>
    <row r="33" spans="2:28" ht="18.5" thickBot="1" x14ac:dyDescent="0.6">
      <c r="B33" s="15"/>
      <c r="D33" s="2"/>
      <c r="J33" s="2"/>
      <c r="M33" s="33"/>
      <c r="N33" s="17"/>
      <c r="O33" s="17"/>
      <c r="P33" s="20"/>
      <c r="T33"/>
      <c r="U33"/>
      <c r="V33"/>
      <c r="W33" s="38"/>
      <c r="X33"/>
      <c r="Y33"/>
      <c r="Z33"/>
      <c r="AA33"/>
      <c r="AB33"/>
    </row>
    <row r="34" spans="2:28" ht="18.5" thickBot="1" x14ac:dyDescent="0.6">
      <c r="B34" s="15"/>
      <c r="C34" s="1" t="s">
        <v>27</v>
      </c>
      <c r="D34" s="28" t="s">
        <v>20</v>
      </c>
      <c r="E34" s="29"/>
      <c r="F34" s="21">
        <v>30000</v>
      </c>
      <c r="H34" s="21"/>
      <c r="I34" s="30"/>
      <c r="J34" s="31" t="s">
        <v>17</v>
      </c>
      <c r="L34" s="32">
        <v>10000</v>
      </c>
      <c r="M34" s="33" t="str">
        <f t="shared" si="1"/>
        <v/>
      </c>
      <c r="N34" s="17"/>
      <c r="O34" s="17"/>
      <c r="P34" s="20"/>
      <c r="T34">
        <f>IF(J34="標準エリア",1/2,(IF(J34="加算エリア",2/3,0)))</f>
        <v>0.5</v>
      </c>
      <c r="U34">
        <f t="shared" si="2"/>
        <v>0</v>
      </c>
      <c r="V34">
        <f t="shared" si="3"/>
        <v>0</v>
      </c>
      <c r="W34" s="38">
        <f t="shared" si="4"/>
        <v>0</v>
      </c>
      <c r="X34">
        <f t="shared" si="5"/>
        <v>0</v>
      </c>
      <c r="Y34">
        <f t="shared" si="6"/>
        <v>-10000</v>
      </c>
      <c r="Z34">
        <f t="shared" si="7"/>
        <v>-5000</v>
      </c>
      <c r="AA34">
        <f t="shared" si="8"/>
        <v>-5000</v>
      </c>
      <c r="AB34">
        <f t="shared" si="9"/>
        <v>-5000</v>
      </c>
    </row>
    <row r="35" spans="2:28" ht="18.5" thickBot="1" x14ac:dyDescent="0.6">
      <c r="B35" s="15"/>
      <c r="D35" s="2"/>
      <c r="J35" s="2"/>
      <c r="M35" s="33"/>
      <c r="N35" s="17"/>
      <c r="O35" s="17"/>
      <c r="P35" s="20"/>
      <c r="T35"/>
      <c r="U35"/>
      <c r="V35"/>
      <c r="W35" s="38"/>
      <c r="X35"/>
      <c r="Y35"/>
      <c r="Z35"/>
      <c r="AA35"/>
      <c r="AB35"/>
    </row>
    <row r="36" spans="2:28" ht="18.5" thickBot="1" x14ac:dyDescent="0.6">
      <c r="B36" s="15"/>
      <c r="C36" s="1" t="s">
        <v>28</v>
      </c>
      <c r="D36" s="28" t="s">
        <v>20</v>
      </c>
      <c r="E36" s="29"/>
      <c r="F36" s="21">
        <v>30000</v>
      </c>
      <c r="H36" s="21"/>
      <c r="I36" s="30"/>
      <c r="J36" s="31" t="s">
        <v>17</v>
      </c>
      <c r="L36" s="32">
        <v>10000</v>
      </c>
      <c r="M36" s="33" t="str">
        <f t="shared" si="1"/>
        <v/>
      </c>
      <c r="N36" s="17"/>
      <c r="O36" s="17"/>
      <c r="P36" s="20"/>
      <c r="T36">
        <f>IF(J36="標準エリア",1/2,(IF(J36="加算エリア",2/3,0)))</f>
        <v>0.5</v>
      </c>
      <c r="U36">
        <f t="shared" si="2"/>
        <v>0</v>
      </c>
      <c r="V36">
        <f t="shared" si="3"/>
        <v>0</v>
      </c>
      <c r="W36" s="38">
        <f t="shared" si="4"/>
        <v>0</v>
      </c>
      <c r="X36">
        <f t="shared" si="5"/>
        <v>0</v>
      </c>
      <c r="Y36">
        <f t="shared" si="6"/>
        <v>-10000</v>
      </c>
      <c r="Z36">
        <f t="shared" si="7"/>
        <v>-5000</v>
      </c>
      <c r="AA36">
        <f t="shared" si="8"/>
        <v>-5000</v>
      </c>
      <c r="AB36">
        <f t="shared" si="9"/>
        <v>-5000</v>
      </c>
    </row>
    <row r="37" spans="2:28" x14ac:dyDescent="0.55000000000000004">
      <c r="B37" s="15"/>
      <c r="K37" s="2"/>
      <c r="N37" s="17"/>
      <c r="O37" s="17"/>
      <c r="P37" s="20"/>
    </row>
    <row r="38" spans="2:28" ht="15.5" thickBot="1" x14ac:dyDescent="0.6">
      <c r="B38" s="15"/>
      <c r="L38" s="34" t="s">
        <v>36</v>
      </c>
      <c r="M38" s="35"/>
      <c r="N38" s="35">
        <f>ROUNDDOWN(L20+L22+L24+L26+L28+L30+L32+L34+L36,-3)</f>
        <v>90000</v>
      </c>
      <c r="P38" s="20"/>
    </row>
    <row r="39" spans="2:28" x14ac:dyDescent="0.55000000000000004">
      <c r="B39" s="15"/>
      <c r="L39" s="2"/>
      <c r="P39" s="20"/>
    </row>
    <row r="40" spans="2:28" x14ac:dyDescent="0.55000000000000004">
      <c r="B40" s="15"/>
      <c r="D40" s="1" t="s">
        <v>29</v>
      </c>
      <c r="L40" s="2"/>
      <c r="P40" s="20"/>
    </row>
    <row r="41" spans="2:28" x14ac:dyDescent="0.55000000000000004">
      <c r="B41" s="15"/>
      <c r="D41" s="1" t="s">
        <v>30</v>
      </c>
      <c r="L41" s="2"/>
      <c r="P41" s="20"/>
    </row>
    <row r="42" spans="2:28" x14ac:dyDescent="0.55000000000000004">
      <c r="B42" s="15"/>
      <c r="L42" s="2"/>
      <c r="P42" s="20"/>
    </row>
    <row r="43" spans="2:28" x14ac:dyDescent="0.55000000000000004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5"/>
      <c r="M43" s="24"/>
      <c r="N43" s="24"/>
      <c r="O43" s="24"/>
      <c r="P43" s="26"/>
    </row>
    <row r="44" spans="2:28" x14ac:dyDescent="0.55000000000000004">
      <c r="L44" s="2"/>
    </row>
    <row r="45" spans="2:28" x14ac:dyDescent="0.55000000000000004">
      <c r="C45" s="1" t="s">
        <v>31</v>
      </c>
      <c r="L45" s="2"/>
    </row>
    <row r="46" spans="2:28" x14ac:dyDescent="0.55000000000000004">
      <c r="C46" s="1" t="s">
        <v>38</v>
      </c>
      <c r="L46" s="2"/>
    </row>
    <row r="47" spans="2:28" x14ac:dyDescent="0.55000000000000004">
      <c r="C47" s="1" t="s">
        <v>40</v>
      </c>
      <c r="L47" s="2"/>
    </row>
    <row r="48" spans="2:28" x14ac:dyDescent="0.55000000000000004">
      <c r="C48" s="1" t="s">
        <v>41</v>
      </c>
      <c r="L48" s="2"/>
    </row>
    <row r="49" spans="12:12" x14ac:dyDescent="0.55000000000000004">
      <c r="L49" s="2"/>
    </row>
    <row r="50" spans="12:12" x14ac:dyDescent="0.55000000000000004">
      <c r="L50" s="2"/>
    </row>
    <row r="51" spans="12:12" x14ac:dyDescent="0.55000000000000004">
      <c r="L51" s="2"/>
    </row>
    <row r="52" spans="12:12" x14ac:dyDescent="0.55000000000000004">
      <c r="L52" s="2"/>
    </row>
    <row r="53" spans="12:12" x14ac:dyDescent="0.55000000000000004">
      <c r="L53" s="2"/>
    </row>
  </sheetData>
  <mergeCells count="4">
    <mergeCell ref="G3:J3"/>
    <mergeCell ref="D16:O16"/>
    <mergeCell ref="F17:G17"/>
    <mergeCell ref="I17:J17"/>
  </mergeCells>
  <phoneticPr fontId="1"/>
  <conditionalFormatting sqref="F20">
    <cfRule type="expression" dxfId="190" priority="57">
      <formula>$D$20="【補助対象外】"</formula>
    </cfRule>
    <cfRule type="expression" dxfId="189" priority="58">
      <formula>$D$20="【宿舎借上げ】"</formula>
    </cfRule>
  </conditionalFormatting>
  <conditionalFormatting sqref="H22">
    <cfRule type="expression" dxfId="188" priority="49">
      <formula>$D$22="【住宅手当】"</formula>
    </cfRule>
    <cfRule type="expression" dxfId="187" priority="50">
      <formula>$D$22="【補助対象外】"</formula>
    </cfRule>
  </conditionalFormatting>
  <conditionalFormatting sqref="H24">
    <cfRule type="expression" dxfId="186" priority="47">
      <formula>$D$24="【住宅手当】"</formula>
    </cfRule>
    <cfRule type="expression" dxfId="185" priority="48">
      <formula>$D$24="【補助対象外】"</formula>
    </cfRule>
  </conditionalFormatting>
  <conditionalFormatting sqref="H26">
    <cfRule type="expression" dxfId="184" priority="45">
      <formula>$D$26="【住宅手当】"</formula>
    </cfRule>
    <cfRule type="expression" dxfId="183" priority="46">
      <formula>$D$26="【補助対象外】"</formula>
    </cfRule>
  </conditionalFormatting>
  <conditionalFormatting sqref="H28">
    <cfRule type="expression" dxfId="182" priority="43">
      <formula>$D$28="【住宅手当】"</formula>
    </cfRule>
    <cfRule type="expression" dxfId="181" priority="44">
      <formula>$D$28="【補助対象外】"</formula>
    </cfRule>
  </conditionalFormatting>
  <conditionalFormatting sqref="H30">
    <cfRule type="expression" dxfId="180" priority="41">
      <formula>$D$30="【住宅手当】"</formula>
    </cfRule>
    <cfRule type="expression" dxfId="179" priority="42">
      <formula>$D$30="【補助対象外】"</formula>
    </cfRule>
  </conditionalFormatting>
  <conditionalFormatting sqref="H32">
    <cfRule type="expression" dxfId="178" priority="39">
      <formula>$D$32="【住宅手当】"</formula>
    </cfRule>
    <cfRule type="expression" dxfId="177" priority="40">
      <formula>$D$32="【補助対象外】"</formula>
    </cfRule>
  </conditionalFormatting>
  <conditionalFormatting sqref="H20">
    <cfRule type="expression" dxfId="176" priority="37">
      <formula>$D$20="【住宅手当】"</formula>
    </cfRule>
    <cfRule type="expression" dxfId="175" priority="38">
      <formula>$D$20="【補助対象外】"</formula>
    </cfRule>
  </conditionalFormatting>
  <conditionalFormatting sqref="H34">
    <cfRule type="expression" dxfId="174" priority="35">
      <formula>$D$34="【住宅手当】"</formula>
    </cfRule>
    <cfRule type="expression" dxfId="173" priority="36">
      <formula>$D$34="【補助対象外】"</formula>
    </cfRule>
  </conditionalFormatting>
  <conditionalFormatting sqref="H36">
    <cfRule type="expression" dxfId="172" priority="33">
      <formula>$D$36="【住宅手当】"</formula>
    </cfRule>
    <cfRule type="expression" dxfId="171" priority="34">
      <formula>$D$36="【補助対象外】"</formula>
    </cfRule>
  </conditionalFormatting>
  <conditionalFormatting sqref="F11">
    <cfRule type="cellIs" dxfId="170" priority="32" operator="notBetween">
      <formula>4</formula>
      <formula>12</formula>
    </cfRule>
  </conditionalFormatting>
  <conditionalFormatting sqref="I11">
    <cfRule type="cellIs" dxfId="169" priority="31" operator="notBetween">
      <formula>4</formula>
      <formula>12</formula>
    </cfRule>
  </conditionalFormatting>
  <conditionalFormatting sqref="L20 L22 L24 L26 L28 L30 L32 L34 L36">
    <cfRule type="cellIs" dxfId="168" priority="27" operator="lessThan">
      <formula>0</formula>
    </cfRule>
  </conditionalFormatting>
  <conditionalFormatting sqref="F22">
    <cfRule type="expression" dxfId="167" priority="15">
      <formula>$D$20="【補助対象外】"</formula>
    </cfRule>
    <cfRule type="expression" dxfId="166" priority="16">
      <formula>$D$20="【宿舎借上げ】"</formula>
    </cfRule>
  </conditionalFormatting>
  <conditionalFormatting sqref="F24">
    <cfRule type="expression" dxfId="165" priority="13">
      <formula>$D$20="【補助対象外】"</formula>
    </cfRule>
    <cfRule type="expression" dxfId="164" priority="14">
      <formula>$D$20="【宿舎借上げ】"</formula>
    </cfRule>
  </conditionalFormatting>
  <conditionalFormatting sqref="F26">
    <cfRule type="expression" dxfId="163" priority="11">
      <formula>$D$20="【補助対象外】"</formula>
    </cfRule>
    <cfRule type="expression" dxfId="162" priority="12">
      <formula>$D$20="【宿舎借上げ】"</formula>
    </cfRule>
  </conditionalFormatting>
  <conditionalFormatting sqref="F28">
    <cfRule type="expression" dxfId="161" priority="9">
      <formula>$D$20="【補助対象外】"</formula>
    </cfRule>
    <cfRule type="expression" dxfId="160" priority="10">
      <formula>$D$20="【宿舎借上げ】"</formula>
    </cfRule>
  </conditionalFormatting>
  <conditionalFormatting sqref="F30">
    <cfRule type="expression" dxfId="159" priority="7">
      <formula>$D$20="【補助対象外】"</formula>
    </cfRule>
    <cfRule type="expression" dxfId="158" priority="8">
      <formula>$D$20="【宿舎借上げ】"</formula>
    </cfRule>
  </conditionalFormatting>
  <conditionalFormatting sqref="F32">
    <cfRule type="expression" dxfId="157" priority="5">
      <formula>$D$20="【補助対象外】"</formula>
    </cfRule>
    <cfRule type="expression" dxfId="156" priority="6">
      <formula>$D$20="【宿舎借上げ】"</formula>
    </cfRule>
  </conditionalFormatting>
  <conditionalFormatting sqref="F34">
    <cfRule type="expression" dxfId="155" priority="3">
      <formula>$D$20="【補助対象外】"</formula>
    </cfRule>
    <cfRule type="expression" dxfId="154" priority="4">
      <formula>$D$20="【宿舎借上げ】"</formula>
    </cfRule>
  </conditionalFormatting>
  <conditionalFormatting sqref="F36">
    <cfRule type="expression" dxfId="153" priority="1">
      <formula>$D$20="【補助対象外】"</formula>
    </cfRule>
    <cfRule type="expression" dxfId="152" priority="2">
      <formula>$D$20="【宿舎借上げ】"</formula>
    </cfRule>
  </conditionalFormatting>
  <dataValidations count="6">
    <dataValidation type="list" allowBlank="1" showInputMessage="1" showErrorMessage="1" sqref="J20:K20 J22:K22 J24:K24 J26:K26 J28:K28 J30:K30 J34:K34 J36:K36 J32:K32">
      <formula1>"標準エリア,加算エリア,神戸市外"</formula1>
    </dataValidation>
    <dataValidation type="list" allowBlank="1" showInputMessage="1" showErrorMessage="1" sqref="D20 D36 D34 D32 D30 D28 D26 D24 D22">
      <formula1>$R$13:$R$13</formula1>
    </dataValidation>
    <dataValidation type="custom" allowBlank="1" showInputMessage="1" showErrorMessage="1" sqref="F30 F34 F28 F20 F32 F22 F24 F26 F36">
      <formula1>D20="【住宅手当】"</formula1>
    </dataValidation>
    <dataValidation type="custom" allowBlank="1" showInputMessage="1" showErrorMessage="1" sqref="I20">
      <formula1>E20="【宿舎借上げ】"</formula1>
    </dataValidation>
    <dataValidation type="custom" allowBlank="1" showInputMessage="1" showErrorMessage="1" sqref="H34 H36 H24 H26 H28 H30 H32 H22 H20">
      <formula1>E20="【宿舎借上げ】"</formula1>
    </dataValidation>
    <dataValidation type="list" allowBlank="1" showInputMessage="1" showErrorMessage="1" sqref="F8">
      <formula1>$V$8:$V$9</formula1>
    </dataValidation>
  </dataValidations>
  <pageMargins left="0.25" right="0.25" top="0.75" bottom="0.75" header="0.3" footer="0.3"/>
  <pageSetup paperSize="9"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Y3852"/>
  <sheetViews>
    <sheetView showGridLines="0" topLeftCell="A4" zoomScale="70" zoomScaleNormal="70" workbookViewId="0">
      <selection activeCell="A10" sqref="A10"/>
    </sheetView>
  </sheetViews>
  <sheetFormatPr defaultColWidth="8.6640625" defaultRowHeight="15" x14ac:dyDescent="0.55000000000000004"/>
  <cols>
    <col min="1" max="1" width="3.1640625" style="8" customWidth="1"/>
    <col min="2" max="2" width="22.6640625" style="1" customWidth="1"/>
    <col min="3" max="4" width="10.6640625" style="37" bestFit="1" customWidth="1"/>
    <col min="5" max="5" width="8.6640625" style="1" bestFit="1" customWidth="1"/>
    <col min="6" max="6" width="13.6640625" style="1" customWidth="1"/>
    <col min="7" max="7" width="11.6640625" style="1" customWidth="1"/>
    <col min="8" max="8" width="11.4140625" style="1" customWidth="1"/>
    <col min="9" max="9" width="9.83203125" style="1" bestFit="1" customWidth="1"/>
    <col min="10" max="10" width="12.58203125" style="1" bestFit="1" customWidth="1"/>
    <col min="11" max="11" width="8.9140625" style="1" bestFit="1" customWidth="1"/>
    <col min="12" max="12" width="14.58203125" style="1" customWidth="1"/>
    <col min="13" max="13" width="14.58203125" style="1" bestFit="1" customWidth="1"/>
    <col min="14" max="14" width="18.1640625" style="37" customWidth="1"/>
    <col min="15" max="16" width="8.6640625" style="1"/>
    <col min="17" max="25" width="18.4140625" style="1" hidden="1" customWidth="1"/>
    <col min="26" max="26" width="18.4140625" style="1" customWidth="1"/>
    <col min="27" max="16384" width="8.6640625" style="1"/>
  </cols>
  <sheetData>
    <row r="1" spans="1:25" x14ac:dyDescent="0.55000000000000004">
      <c r="A1" s="8" t="s">
        <v>20</v>
      </c>
    </row>
    <row r="2" spans="1:25" ht="63" customHeight="1" thickBot="1" x14ac:dyDescent="0.6">
      <c r="A2" s="8" t="s">
        <v>76</v>
      </c>
      <c r="B2" s="56" t="s">
        <v>63</v>
      </c>
    </row>
    <row r="3" spans="1:25" ht="37.5" customHeight="1" thickBot="1" x14ac:dyDescent="0.6">
      <c r="A3" s="8" t="s">
        <v>77</v>
      </c>
      <c r="B3" s="27" t="s">
        <v>64</v>
      </c>
      <c r="C3" s="364"/>
      <c r="D3" s="365"/>
      <c r="E3" s="365"/>
      <c r="F3" s="365"/>
      <c r="G3" s="365"/>
      <c r="H3" s="365"/>
      <c r="I3" s="365"/>
      <c r="J3" s="366"/>
    </row>
    <row r="4" spans="1:25" ht="22.5" customHeight="1" thickBot="1" x14ac:dyDescent="0.6"/>
    <row r="5" spans="1:25" ht="48" customHeight="1" thickBot="1" x14ac:dyDescent="0.6">
      <c r="B5" s="57" t="s">
        <v>65</v>
      </c>
      <c r="C5" s="58" t="s">
        <v>66</v>
      </c>
      <c r="D5" s="58" t="s">
        <v>67</v>
      </c>
      <c r="E5" s="58" t="s">
        <v>73</v>
      </c>
      <c r="F5" s="58" t="s">
        <v>75</v>
      </c>
      <c r="G5" s="58" t="s">
        <v>69</v>
      </c>
      <c r="H5" s="58" t="s">
        <v>68</v>
      </c>
      <c r="I5" s="58" t="s">
        <v>70</v>
      </c>
      <c r="J5" s="58" t="s">
        <v>71</v>
      </c>
      <c r="K5" s="58" t="s">
        <v>15</v>
      </c>
      <c r="L5" s="62" t="s">
        <v>72</v>
      </c>
      <c r="M5" s="61" t="s">
        <v>74</v>
      </c>
      <c r="N5" s="63" t="s">
        <v>86</v>
      </c>
      <c r="Q5" s="1" t="s">
        <v>54</v>
      </c>
      <c r="R5" s="1" t="s">
        <v>79</v>
      </c>
      <c r="S5" s="1" t="s">
        <v>56</v>
      </c>
      <c r="T5" s="1" t="s">
        <v>57</v>
      </c>
      <c r="U5" s="17" t="s">
        <v>58</v>
      </c>
      <c r="V5" s="1" t="s">
        <v>59</v>
      </c>
      <c r="W5" s="1" t="s">
        <v>60</v>
      </c>
      <c r="X5" s="1" t="s">
        <v>61</v>
      </c>
      <c r="Y5" s="1" t="s">
        <v>62</v>
      </c>
    </row>
    <row r="6" spans="1:25" x14ac:dyDescent="0.55000000000000004">
      <c r="A6" s="33" t="s">
        <v>82</v>
      </c>
      <c r="B6" s="40" t="s">
        <v>81</v>
      </c>
      <c r="C6" s="49">
        <v>4</v>
      </c>
      <c r="D6" s="50">
        <v>6</v>
      </c>
      <c r="E6" s="51">
        <f t="shared" ref="E6:E35" si="0">IF(D6-C6+1&lt;10,IF(D6-C6+1&gt;0,D6-C6+1,"✕"),"✕")</f>
        <v>3</v>
      </c>
      <c r="F6" s="52" t="s">
        <v>20</v>
      </c>
      <c r="G6" s="53">
        <v>55000</v>
      </c>
      <c r="H6" s="53">
        <v>30000</v>
      </c>
      <c r="I6" s="53"/>
      <c r="J6" s="53"/>
      <c r="K6" s="54" t="s">
        <v>78</v>
      </c>
      <c r="L6" s="55">
        <f>IF(F6="【住宅手当】",U6,IF(F6="【宿舎借上げ】",Y6,0))</f>
        <v>14000</v>
      </c>
      <c r="M6" s="55">
        <f t="shared" ref="M6:M35" si="1">E6*L6</f>
        <v>42000</v>
      </c>
      <c r="N6" s="362"/>
      <c r="Q6" s="1">
        <f>IF(K6="標準エリア",1/2,(IF(K6="加算エリア",2/3,0)))</f>
        <v>0.66666666666666663</v>
      </c>
      <c r="R6" s="1">
        <f>H6*Q6</f>
        <v>20000</v>
      </c>
      <c r="S6" s="1">
        <f>IF(R6&gt;=(IF(K6="標準エリア",10000,IF(K6="加算エリア",14000,0))),IF(K6="標準エリア",10000,IF(K6="加算エリア",14000,0)),R6)</f>
        <v>14000</v>
      </c>
      <c r="T6" s="41">
        <f>G6-H6</f>
        <v>25000</v>
      </c>
      <c r="U6" s="1">
        <f>IF(S6&gt;=T6,T6,S6)</f>
        <v>14000</v>
      </c>
      <c r="V6" s="41">
        <f>I6-J6</f>
        <v>0</v>
      </c>
      <c r="W6" s="1">
        <f>V6*Q6</f>
        <v>0</v>
      </c>
      <c r="X6" s="1">
        <f>IF(W6&gt;=(IF(K6="標準エリア",10000,14000)),(IF(K6="標準エリア",10000,14000)),W6)</f>
        <v>0</v>
      </c>
      <c r="Y6" s="1">
        <f t="shared" ref="Y6" si="2">IF(X6&gt;=J6,J6,X6)</f>
        <v>0</v>
      </c>
    </row>
    <row r="7" spans="1:25" ht="18.5" customHeight="1" thickBot="1" x14ac:dyDescent="0.6">
      <c r="A7" s="33"/>
      <c r="B7" s="59" t="s">
        <v>83</v>
      </c>
      <c r="C7" s="42">
        <v>7</v>
      </c>
      <c r="D7" s="43">
        <v>12</v>
      </c>
      <c r="E7" s="44">
        <f t="shared" si="0"/>
        <v>6</v>
      </c>
      <c r="F7" s="45" t="s">
        <v>76</v>
      </c>
      <c r="G7" s="46"/>
      <c r="H7" s="46"/>
      <c r="I7" s="46">
        <v>60000</v>
      </c>
      <c r="J7" s="46">
        <v>25000</v>
      </c>
      <c r="K7" s="47" t="s">
        <v>17</v>
      </c>
      <c r="L7" s="48">
        <f t="shared" ref="L7:L35" si="3">IF(F7="【住宅手当】",U7,IF(F7="【宿舎借上げ】",Y7,0))</f>
        <v>10000</v>
      </c>
      <c r="M7" s="48">
        <f t="shared" si="1"/>
        <v>60000</v>
      </c>
      <c r="N7" s="363"/>
      <c r="Q7" s="1">
        <f t="shared" ref="Q7:Q35" si="4">IF(K7="標準エリア",1/2,(IF(K7="加算エリア",2/3,0)))</f>
        <v>0.5</v>
      </c>
      <c r="R7" s="1">
        <f t="shared" ref="R7:R35" si="5">H7*Q7</f>
        <v>0</v>
      </c>
      <c r="S7" s="1">
        <f t="shared" ref="S7:S35" si="6">IF(R7&gt;=(IF(K7="標準エリア",10000,IF(K7="加算エリア",14000,0))),IF(K7="標準エリア",10000,IF(K7="加算エリア",14000,0)),R7)</f>
        <v>0</v>
      </c>
      <c r="T7" s="41">
        <f t="shared" ref="T7:T35" si="7">G7-H7</f>
        <v>0</v>
      </c>
      <c r="U7" s="1">
        <f t="shared" ref="U7:U35" si="8">IF(S7&gt;=T7,T7,S7)</f>
        <v>0</v>
      </c>
      <c r="V7" s="41">
        <f t="shared" ref="V7:V35" si="9">I7-J7</f>
        <v>35000</v>
      </c>
      <c r="W7" s="1">
        <f t="shared" ref="W7:W35" si="10">V7*Q7</f>
        <v>17500</v>
      </c>
      <c r="X7" s="1">
        <f>IF(W7&gt;=(IF(K7="標準エリア",10000,14000)),(IF(K7="標準エリア",10000,14000)),W7)</f>
        <v>10000</v>
      </c>
      <c r="Y7" s="1">
        <f>IF(X7&gt;=J7,J7,X7)</f>
        <v>10000</v>
      </c>
    </row>
    <row r="8" spans="1:25" x14ac:dyDescent="0.55000000000000004">
      <c r="A8" s="33" t="s">
        <v>82</v>
      </c>
      <c r="B8" s="40" t="s">
        <v>84</v>
      </c>
      <c r="C8" s="49">
        <v>4</v>
      </c>
      <c r="D8" s="50">
        <v>12</v>
      </c>
      <c r="E8" s="51">
        <f t="shared" si="0"/>
        <v>9</v>
      </c>
      <c r="F8" s="52" t="s">
        <v>77</v>
      </c>
      <c r="G8" s="53">
        <v>50000</v>
      </c>
      <c r="H8" s="53">
        <v>30000</v>
      </c>
      <c r="I8" s="53"/>
      <c r="J8" s="53"/>
      <c r="K8" s="54" t="s">
        <v>17</v>
      </c>
      <c r="L8" s="55">
        <f t="shared" si="3"/>
        <v>0</v>
      </c>
      <c r="M8" s="55">
        <f t="shared" si="1"/>
        <v>0</v>
      </c>
      <c r="N8" s="362" t="s">
        <v>85</v>
      </c>
      <c r="Q8" s="1">
        <f t="shared" si="4"/>
        <v>0.5</v>
      </c>
      <c r="R8" s="1">
        <f t="shared" si="5"/>
        <v>15000</v>
      </c>
      <c r="S8" s="1">
        <f t="shared" si="6"/>
        <v>10000</v>
      </c>
      <c r="T8" s="41">
        <f t="shared" si="7"/>
        <v>20000</v>
      </c>
      <c r="U8" s="1">
        <f t="shared" si="8"/>
        <v>10000</v>
      </c>
      <c r="V8" s="41">
        <f t="shared" si="9"/>
        <v>0</v>
      </c>
      <c r="W8" s="1">
        <f t="shared" si="10"/>
        <v>0</v>
      </c>
      <c r="X8" s="1">
        <f t="shared" ref="X8:X35" si="11">IF(W8&gt;=(IF(K8="標準エリア",10000,14000)),(IF(K8="標準エリア",10000,14000)),W8)</f>
        <v>0</v>
      </c>
      <c r="Y8" s="1">
        <f t="shared" ref="Y8:Y35" si="12">IF(X8&gt;=J8,J8,X8)</f>
        <v>0</v>
      </c>
    </row>
    <row r="9" spans="1:25" ht="18.5" customHeight="1" thickBot="1" x14ac:dyDescent="0.6">
      <c r="A9" s="33"/>
      <c r="B9" s="59" t="s">
        <v>83</v>
      </c>
      <c r="C9" s="42"/>
      <c r="D9" s="43"/>
      <c r="E9" s="44">
        <f t="shared" si="0"/>
        <v>1</v>
      </c>
      <c r="F9" s="45" t="s">
        <v>20</v>
      </c>
      <c r="G9" s="46"/>
      <c r="H9" s="46"/>
      <c r="I9" s="46"/>
      <c r="J9" s="46"/>
      <c r="K9" s="47" t="s">
        <v>17</v>
      </c>
      <c r="L9" s="48">
        <f t="shared" si="3"/>
        <v>0</v>
      </c>
      <c r="M9" s="48">
        <f t="shared" si="1"/>
        <v>0</v>
      </c>
      <c r="N9" s="363"/>
      <c r="Q9" s="1">
        <f t="shared" si="4"/>
        <v>0.5</v>
      </c>
      <c r="R9" s="1">
        <f t="shared" si="5"/>
        <v>0</v>
      </c>
      <c r="S9" s="1">
        <f t="shared" si="6"/>
        <v>0</v>
      </c>
      <c r="T9" s="41">
        <f t="shared" si="7"/>
        <v>0</v>
      </c>
      <c r="U9" s="1">
        <f t="shared" si="8"/>
        <v>0</v>
      </c>
      <c r="V9" s="41">
        <f t="shared" si="9"/>
        <v>0</v>
      </c>
      <c r="W9" s="1">
        <f t="shared" si="10"/>
        <v>0</v>
      </c>
      <c r="X9" s="1">
        <f t="shared" si="11"/>
        <v>0</v>
      </c>
      <c r="Y9" s="1">
        <f t="shared" si="12"/>
        <v>0</v>
      </c>
    </row>
    <row r="10" spans="1:25" x14ac:dyDescent="0.55000000000000004">
      <c r="A10" s="33"/>
      <c r="B10" s="40"/>
      <c r="C10" s="49"/>
      <c r="D10" s="50"/>
      <c r="E10" s="51">
        <f t="shared" si="0"/>
        <v>1</v>
      </c>
      <c r="F10" s="52" t="s">
        <v>20</v>
      </c>
      <c r="G10" s="53"/>
      <c r="H10" s="53"/>
      <c r="I10" s="53"/>
      <c r="J10" s="53"/>
      <c r="K10" s="54" t="s">
        <v>17</v>
      </c>
      <c r="L10" s="55">
        <f t="shared" si="3"/>
        <v>0</v>
      </c>
      <c r="M10" s="55">
        <f t="shared" si="1"/>
        <v>0</v>
      </c>
      <c r="N10" s="362"/>
      <c r="Q10" s="1">
        <f t="shared" si="4"/>
        <v>0.5</v>
      </c>
      <c r="R10" s="1">
        <f t="shared" si="5"/>
        <v>0</v>
      </c>
      <c r="S10" s="1">
        <f t="shared" si="6"/>
        <v>0</v>
      </c>
      <c r="T10" s="41">
        <f t="shared" si="7"/>
        <v>0</v>
      </c>
      <c r="U10" s="1">
        <f t="shared" si="8"/>
        <v>0</v>
      </c>
      <c r="V10" s="41">
        <f t="shared" si="9"/>
        <v>0</v>
      </c>
      <c r="W10" s="1">
        <f t="shared" si="10"/>
        <v>0</v>
      </c>
      <c r="X10" s="1">
        <f t="shared" si="11"/>
        <v>0</v>
      </c>
      <c r="Y10" s="1">
        <f t="shared" si="12"/>
        <v>0</v>
      </c>
    </row>
    <row r="11" spans="1:25" ht="15.5" thickBot="1" x14ac:dyDescent="0.6">
      <c r="A11" s="33"/>
      <c r="B11" s="59" t="s">
        <v>83</v>
      </c>
      <c r="C11" s="42"/>
      <c r="D11" s="43"/>
      <c r="E11" s="44">
        <f t="shared" si="0"/>
        <v>1</v>
      </c>
      <c r="F11" s="45" t="s">
        <v>20</v>
      </c>
      <c r="G11" s="46"/>
      <c r="H11" s="46"/>
      <c r="I11" s="46"/>
      <c r="J11" s="46"/>
      <c r="K11" s="47" t="s">
        <v>17</v>
      </c>
      <c r="L11" s="48">
        <f t="shared" si="3"/>
        <v>0</v>
      </c>
      <c r="M11" s="48">
        <f t="shared" si="1"/>
        <v>0</v>
      </c>
      <c r="N11" s="363"/>
      <c r="Q11" s="1">
        <f t="shared" si="4"/>
        <v>0.5</v>
      </c>
      <c r="R11" s="1">
        <f t="shared" si="5"/>
        <v>0</v>
      </c>
      <c r="S11" s="1">
        <f t="shared" si="6"/>
        <v>0</v>
      </c>
      <c r="T11" s="41">
        <f t="shared" si="7"/>
        <v>0</v>
      </c>
      <c r="U11" s="1">
        <f t="shared" si="8"/>
        <v>0</v>
      </c>
      <c r="V11" s="41">
        <f t="shared" si="9"/>
        <v>0</v>
      </c>
      <c r="W11" s="1">
        <f t="shared" si="10"/>
        <v>0</v>
      </c>
      <c r="X11" s="1">
        <f t="shared" si="11"/>
        <v>0</v>
      </c>
      <c r="Y11" s="1">
        <f t="shared" si="12"/>
        <v>0</v>
      </c>
    </row>
    <row r="12" spans="1:25" x14ac:dyDescent="0.55000000000000004">
      <c r="A12" s="33"/>
      <c r="B12" s="40"/>
      <c r="C12" s="49"/>
      <c r="D12" s="50"/>
      <c r="E12" s="51">
        <f t="shared" si="0"/>
        <v>1</v>
      </c>
      <c r="F12" s="52" t="s">
        <v>20</v>
      </c>
      <c r="G12" s="53"/>
      <c r="H12" s="53"/>
      <c r="I12" s="53"/>
      <c r="J12" s="53"/>
      <c r="K12" s="54" t="s">
        <v>17</v>
      </c>
      <c r="L12" s="55">
        <f t="shared" si="3"/>
        <v>0</v>
      </c>
      <c r="M12" s="55">
        <f t="shared" si="1"/>
        <v>0</v>
      </c>
      <c r="N12" s="362"/>
      <c r="Q12" s="1">
        <f t="shared" si="4"/>
        <v>0.5</v>
      </c>
      <c r="R12" s="1">
        <f t="shared" si="5"/>
        <v>0</v>
      </c>
      <c r="S12" s="1">
        <f t="shared" si="6"/>
        <v>0</v>
      </c>
      <c r="T12" s="41">
        <f t="shared" si="7"/>
        <v>0</v>
      </c>
      <c r="U12" s="1">
        <f t="shared" si="8"/>
        <v>0</v>
      </c>
      <c r="V12" s="41">
        <f t="shared" si="9"/>
        <v>0</v>
      </c>
      <c r="W12" s="1">
        <f t="shared" si="10"/>
        <v>0</v>
      </c>
      <c r="X12" s="1">
        <f t="shared" si="11"/>
        <v>0</v>
      </c>
      <c r="Y12" s="1">
        <f t="shared" si="12"/>
        <v>0</v>
      </c>
    </row>
    <row r="13" spans="1:25" ht="15.5" thickBot="1" x14ac:dyDescent="0.6">
      <c r="A13" s="33"/>
      <c r="B13" s="59" t="s">
        <v>83</v>
      </c>
      <c r="C13" s="42"/>
      <c r="D13" s="43"/>
      <c r="E13" s="44">
        <f t="shared" si="0"/>
        <v>1</v>
      </c>
      <c r="F13" s="45" t="s">
        <v>20</v>
      </c>
      <c r="G13" s="46"/>
      <c r="H13" s="46"/>
      <c r="I13" s="46"/>
      <c r="J13" s="46"/>
      <c r="K13" s="47" t="s">
        <v>17</v>
      </c>
      <c r="L13" s="48">
        <f t="shared" si="3"/>
        <v>0</v>
      </c>
      <c r="M13" s="48">
        <f t="shared" si="1"/>
        <v>0</v>
      </c>
      <c r="N13" s="363"/>
      <c r="Q13" s="1">
        <f t="shared" si="4"/>
        <v>0.5</v>
      </c>
      <c r="R13" s="1">
        <f t="shared" si="5"/>
        <v>0</v>
      </c>
      <c r="S13" s="1">
        <f t="shared" si="6"/>
        <v>0</v>
      </c>
      <c r="T13" s="41">
        <f t="shared" si="7"/>
        <v>0</v>
      </c>
      <c r="U13" s="1">
        <f t="shared" si="8"/>
        <v>0</v>
      </c>
      <c r="V13" s="41">
        <f t="shared" si="9"/>
        <v>0</v>
      </c>
      <c r="W13" s="1">
        <f t="shared" si="10"/>
        <v>0</v>
      </c>
      <c r="X13" s="1">
        <f t="shared" si="11"/>
        <v>0</v>
      </c>
      <c r="Y13" s="1">
        <f t="shared" si="12"/>
        <v>0</v>
      </c>
    </row>
    <row r="14" spans="1:25" x14ac:dyDescent="0.55000000000000004">
      <c r="A14" s="33"/>
      <c r="B14" s="40"/>
      <c r="C14" s="49"/>
      <c r="D14" s="50"/>
      <c r="E14" s="51">
        <f t="shared" si="0"/>
        <v>1</v>
      </c>
      <c r="F14" s="52" t="s">
        <v>20</v>
      </c>
      <c r="G14" s="53"/>
      <c r="H14" s="53"/>
      <c r="I14" s="53"/>
      <c r="J14" s="53"/>
      <c r="K14" s="54" t="s">
        <v>17</v>
      </c>
      <c r="L14" s="55">
        <f t="shared" si="3"/>
        <v>0</v>
      </c>
      <c r="M14" s="55">
        <f t="shared" si="1"/>
        <v>0</v>
      </c>
      <c r="N14" s="362"/>
      <c r="Q14" s="1">
        <f t="shared" si="4"/>
        <v>0.5</v>
      </c>
      <c r="R14" s="1">
        <f t="shared" si="5"/>
        <v>0</v>
      </c>
      <c r="S14" s="1">
        <f t="shared" si="6"/>
        <v>0</v>
      </c>
      <c r="T14" s="41">
        <f t="shared" si="7"/>
        <v>0</v>
      </c>
      <c r="U14" s="1">
        <f t="shared" si="8"/>
        <v>0</v>
      </c>
      <c r="V14" s="41">
        <f t="shared" si="9"/>
        <v>0</v>
      </c>
      <c r="W14" s="1">
        <f t="shared" si="10"/>
        <v>0</v>
      </c>
      <c r="X14" s="1">
        <f t="shared" si="11"/>
        <v>0</v>
      </c>
      <c r="Y14" s="1">
        <f t="shared" si="12"/>
        <v>0</v>
      </c>
    </row>
    <row r="15" spans="1:25" ht="15.5" thickBot="1" x14ac:dyDescent="0.6">
      <c r="A15" s="33"/>
      <c r="B15" s="59" t="s">
        <v>83</v>
      </c>
      <c r="C15" s="42"/>
      <c r="D15" s="43"/>
      <c r="E15" s="44">
        <f t="shared" si="0"/>
        <v>1</v>
      </c>
      <c r="F15" s="45" t="s">
        <v>20</v>
      </c>
      <c r="G15" s="46"/>
      <c r="H15" s="46"/>
      <c r="I15" s="46"/>
      <c r="J15" s="46"/>
      <c r="K15" s="47" t="s">
        <v>17</v>
      </c>
      <c r="L15" s="48">
        <f t="shared" si="3"/>
        <v>0</v>
      </c>
      <c r="M15" s="48">
        <f t="shared" si="1"/>
        <v>0</v>
      </c>
      <c r="N15" s="363"/>
      <c r="Q15" s="1">
        <f t="shared" si="4"/>
        <v>0.5</v>
      </c>
      <c r="R15" s="1">
        <f t="shared" si="5"/>
        <v>0</v>
      </c>
      <c r="S15" s="1">
        <f t="shared" si="6"/>
        <v>0</v>
      </c>
      <c r="T15" s="41">
        <f t="shared" si="7"/>
        <v>0</v>
      </c>
      <c r="U15" s="1">
        <f t="shared" si="8"/>
        <v>0</v>
      </c>
      <c r="V15" s="41">
        <f t="shared" si="9"/>
        <v>0</v>
      </c>
      <c r="W15" s="1">
        <f t="shared" si="10"/>
        <v>0</v>
      </c>
      <c r="X15" s="1">
        <f t="shared" si="11"/>
        <v>0</v>
      </c>
      <c r="Y15" s="1">
        <f t="shared" si="12"/>
        <v>0</v>
      </c>
    </row>
    <row r="16" spans="1:25" x14ac:dyDescent="0.55000000000000004">
      <c r="A16" s="33"/>
      <c r="B16" s="40"/>
      <c r="C16" s="49"/>
      <c r="D16" s="50"/>
      <c r="E16" s="51">
        <f t="shared" si="0"/>
        <v>1</v>
      </c>
      <c r="F16" s="52" t="s">
        <v>20</v>
      </c>
      <c r="G16" s="53"/>
      <c r="H16" s="53"/>
      <c r="I16" s="53"/>
      <c r="J16" s="53"/>
      <c r="K16" s="54" t="s">
        <v>17</v>
      </c>
      <c r="L16" s="55">
        <f t="shared" si="3"/>
        <v>0</v>
      </c>
      <c r="M16" s="55">
        <f t="shared" si="1"/>
        <v>0</v>
      </c>
      <c r="N16" s="362"/>
      <c r="Q16" s="1">
        <f t="shared" si="4"/>
        <v>0.5</v>
      </c>
      <c r="R16" s="1">
        <f t="shared" si="5"/>
        <v>0</v>
      </c>
      <c r="S16" s="1">
        <f t="shared" si="6"/>
        <v>0</v>
      </c>
      <c r="T16" s="41">
        <f t="shared" si="7"/>
        <v>0</v>
      </c>
      <c r="U16" s="1">
        <f t="shared" si="8"/>
        <v>0</v>
      </c>
      <c r="V16" s="41">
        <f t="shared" si="9"/>
        <v>0</v>
      </c>
      <c r="W16" s="1">
        <f t="shared" si="10"/>
        <v>0</v>
      </c>
      <c r="X16" s="1">
        <f t="shared" si="11"/>
        <v>0</v>
      </c>
      <c r="Y16" s="1">
        <f t="shared" si="12"/>
        <v>0</v>
      </c>
    </row>
    <row r="17" spans="1:25" ht="15.5" thickBot="1" x14ac:dyDescent="0.6">
      <c r="A17" s="33"/>
      <c r="B17" s="59" t="s">
        <v>83</v>
      </c>
      <c r="C17" s="42"/>
      <c r="D17" s="43"/>
      <c r="E17" s="44">
        <f t="shared" si="0"/>
        <v>1</v>
      </c>
      <c r="F17" s="45" t="s">
        <v>20</v>
      </c>
      <c r="G17" s="46"/>
      <c r="H17" s="46"/>
      <c r="I17" s="46"/>
      <c r="J17" s="46"/>
      <c r="K17" s="47" t="s">
        <v>17</v>
      </c>
      <c r="L17" s="48">
        <f t="shared" si="3"/>
        <v>0</v>
      </c>
      <c r="M17" s="48">
        <f t="shared" si="1"/>
        <v>0</v>
      </c>
      <c r="N17" s="363"/>
      <c r="Q17" s="1">
        <f t="shared" si="4"/>
        <v>0.5</v>
      </c>
      <c r="R17" s="1">
        <f t="shared" si="5"/>
        <v>0</v>
      </c>
      <c r="S17" s="1">
        <f t="shared" si="6"/>
        <v>0</v>
      </c>
      <c r="T17" s="41">
        <f t="shared" si="7"/>
        <v>0</v>
      </c>
      <c r="U17" s="1">
        <f t="shared" si="8"/>
        <v>0</v>
      </c>
      <c r="V17" s="41">
        <f t="shared" si="9"/>
        <v>0</v>
      </c>
      <c r="W17" s="1">
        <f t="shared" si="10"/>
        <v>0</v>
      </c>
      <c r="X17" s="1">
        <f t="shared" si="11"/>
        <v>0</v>
      </c>
      <c r="Y17" s="1">
        <f t="shared" si="12"/>
        <v>0</v>
      </c>
    </row>
    <row r="18" spans="1:25" x14ac:dyDescent="0.55000000000000004">
      <c r="A18" s="33"/>
      <c r="B18" s="40"/>
      <c r="C18" s="49"/>
      <c r="D18" s="50"/>
      <c r="E18" s="51">
        <f t="shared" si="0"/>
        <v>1</v>
      </c>
      <c r="F18" s="52" t="s">
        <v>20</v>
      </c>
      <c r="G18" s="53"/>
      <c r="H18" s="53"/>
      <c r="I18" s="53"/>
      <c r="J18" s="53"/>
      <c r="K18" s="54" t="s">
        <v>17</v>
      </c>
      <c r="L18" s="55">
        <f t="shared" si="3"/>
        <v>0</v>
      </c>
      <c r="M18" s="55">
        <f t="shared" si="1"/>
        <v>0</v>
      </c>
      <c r="N18" s="362"/>
      <c r="Q18" s="1">
        <f t="shared" si="4"/>
        <v>0.5</v>
      </c>
      <c r="R18" s="1">
        <f t="shared" si="5"/>
        <v>0</v>
      </c>
      <c r="S18" s="1">
        <f t="shared" si="6"/>
        <v>0</v>
      </c>
      <c r="T18" s="41">
        <f t="shared" si="7"/>
        <v>0</v>
      </c>
      <c r="U18" s="1">
        <f t="shared" si="8"/>
        <v>0</v>
      </c>
      <c r="V18" s="41">
        <f t="shared" si="9"/>
        <v>0</v>
      </c>
      <c r="W18" s="1">
        <f t="shared" si="10"/>
        <v>0</v>
      </c>
      <c r="X18" s="1">
        <f t="shared" si="11"/>
        <v>0</v>
      </c>
      <c r="Y18" s="1">
        <f t="shared" si="12"/>
        <v>0</v>
      </c>
    </row>
    <row r="19" spans="1:25" ht="15.5" thickBot="1" x14ac:dyDescent="0.6">
      <c r="A19" s="33"/>
      <c r="B19" s="59" t="s">
        <v>83</v>
      </c>
      <c r="C19" s="42"/>
      <c r="D19" s="43"/>
      <c r="E19" s="44">
        <f t="shared" si="0"/>
        <v>1</v>
      </c>
      <c r="F19" s="45" t="s">
        <v>20</v>
      </c>
      <c r="G19" s="46"/>
      <c r="H19" s="46"/>
      <c r="I19" s="46"/>
      <c r="J19" s="46"/>
      <c r="K19" s="47" t="s">
        <v>17</v>
      </c>
      <c r="L19" s="48">
        <f t="shared" si="3"/>
        <v>0</v>
      </c>
      <c r="M19" s="48">
        <f t="shared" si="1"/>
        <v>0</v>
      </c>
      <c r="N19" s="363"/>
      <c r="Q19" s="1">
        <f t="shared" si="4"/>
        <v>0.5</v>
      </c>
      <c r="R19" s="1">
        <f t="shared" si="5"/>
        <v>0</v>
      </c>
      <c r="S19" s="1">
        <f t="shared" si="6"/>
        <v>0</v>
      </c>
      <c r="T19" s="41">
        <f t="shared" si="7"/>
        <v>0</v>
      </c>
      <c r="U19" s="1">
        <f t="shared" si="8"/>
        <v>0</v>
      </c>
      <c r="V19" s="41">
        <f t="shared" si="9"/>
        <v>0</v>
      </c>
      <c r="W19" s="1">
        <f t="shared" si="10"/>
        <v>0</v>
      </c>
      <c r="X19" s="1">
        <f t="shared" si="11"/>
        <v>0</v>
      </c>
      <c r="Y19" s="1">
        <f t="shared" si="12"/>
        <v>0</v>
      </c>
    </row>
    <row r="20" spans="1:25" x14ac:dyDescent="0.55000000000000004">
      <c r="A20" s="33"/>
      <c r="B20" s="40"/>
      <c r="C20" s="49"/>
      <c r="D20" s="50"/>
      <c r="E20" s="51">
        <f t="shared" si="0"/>
        <v>1</v>
      </c>
      <c r="F20" s="52" t="s">
        <v>20</v>
      </c>
      <c r="G20" s="53"/>
      <c r="H20" s="53"/>
      <c r="I20" s="53"/>
      <c r="J20" s="53"/>
      <c r="K20" s="54" t="s">
        <v>17</v>
      </c>
      <c r="L20" s="55">
        <f t="shared" si="3"/>
        <v>0</v>
      </c>
      <c r="M20" s="55">
        <f t="shared" si="1"/>
        <v>0</v>
      </c>
      <c r="N20" s="362"/>
      <c r="Q20" s="1">
        <f t="shared" si="4"/>
        <v>0.5</v>
      </c>
      <c r="R20" s="1">
        <f t="shared" si="5"/>
        <v>0</v>
      </c>
      <c r="S20" s="1">
        <f t="shared" si="6"/>
        <v>0</v>
      </c>
      <c r="T20" s="41">
        <f t="shared" si="7"/>
        <v>0</v>
      </c>
      <c r="U20" s="1">
        <f t="shared" si="8"/>
        <v>0</v>
      </c>
      <c r="V20" s="41">
        <f t="shared" si="9"/>
        <v>0</v>
      </c>
      <c r="W20" s="1">
        <f t="shared" si="10"/>
        <v>0</v>
      </c>
      <c r="X20" s="1">
        <f t="shared" si="11"/>
        <v>0</v>
      </c>
      <c r="Y20" s="1">
        <f t="shared" si="12"/>
        <v>0</v>
      </c>
    </row>
    <row r="21" spans="1:25" ht="15.5" thickBot="1" x14ac:dyDescent="0.6">
      <c r="A21" s="33"/>
      <c r="B21" s="59" t="s">
        <v>83</v>
      </c>
      <c r="C21" s="42"/>
      <c r="D21" s="43"/>
      <c r="E21" s="44">
        <f t="shared" si="0"/>
        <v>1</v>
      </c>
      <c r="F21" s="45" t="s">
        <v>20</v>
      </c>
      <c r="G21" s="46"/>
      <c r="H21" s="46"/>
      <c r="I21" s="46"/>
      <c r="J21" s="46"/>
      <c r="K21" s="47" t="s">
        <v>17</v>
      </c>
      <c r="L21" s="48">
        <f t="shared" si="3"/>
        <v>0</v>
      </c>
      <c r="M21" s="48">
        <f t="shared" si="1"/>
        <v>0</v>
      </c>
      <c r="N21" s="363"/>
      <c r="Q21" s="1">
        <f t="shared" si="4"/>
        <v>0.5</v>
      </c>
      <c r="R21" s="1">
        <f t="shared" si="5"/>
        <v>0</v>
      </c>
      <c r="S21" s="1">
        <f t="shared" si="6"/>
        <v>0</v>
      </c>
      <c r="T21" s="41">
        <f t="shared" si="7"/>
        <v>0</v>
      </c>
      <c r="U21" s="1">
        <f t="shared" si="8"/>
        <v>0</v>
      </c>
      <c r="V21" s="41">
        <f t="shared" si="9"/>
        <v>0</v>
      </c>
      <c r="W21" s="1">
        <f t="shared" si="10"/>
        <v>0</v>
      </c>
      <c r="X21" s="1">
        <f t="shared" si="11"/>
        <v>0</v>
      </c>
      <c r="Y21" s="1">
        <f t="shared" si="12"/>
        <v>0</v>
      </c>
    </row>
    <row r="22" spans="1:25" x14ac:dyDescent="0.55000000000000004">
      <c r="A22" s="33"/>
      <c r="B22" s="40"/>
      <c r="C22" s="49"/>
      <c r="D22" s="50"/>
      <c r="E22" s="51">
        <f t="shared" si="0"/>
        <v>1</v>
      </c>
      <c r="F22" s="52" t="s">
        <v>20</v>
      </c>
      <c r="G22" s="53"/>
      <c r="H22" s="53"/>
      <c r="I22" s="53"/>
      <c r="J22" s="53"/>
      <c r="K22" s="54" t="s">
        <v>17</v>
      </c>
      <c r="L22" s="55">
        <f t="shared" si="3"/>
        <v>0</v>
      </c>
      <c r="M22" s="55">
        <f t="shared" si="1"/>
        <v>0</v>
      </c>
      <c r="N22" s="362"/>
      <c r="Q22" s="1">
        <f t="shared" si="4"/>
        <v>0.5</v>
      </c>
      <c r="R22" s="1">
        <f t="shared" si="5"/>
        <v>0</v>
      </c>
      <c r="S22" s="1">
        <f t="shared" si="6"/>
        <v>0</v>
      </c>
      <c r="T22" s="41">
        <f t="shared" si="7"/>
        <v>0</v>
      </c>
      <c r="U22" s="1">
        <f t="shared" si="8"/>
        <v>0</v>
      </c>
      <c r="V22" s="41">
        <f t="shared" si="9"/>
        <v>0</v>
      </c>
      <c r="W22" s="1">
        <f t="shared" si="10"/>
        <v>0</v>
      </c>
      <c r="X22" s="1">
        <f t="shared" si="11"/>
        <v>0</v>
      </c>
      <c r="Y22" s="1">
        <f t="shared" si="12"/>
        <v>0</v>
      </c>
    </row>
    <row r="23" spans="1:25" ht="15.5" thickBot="1" x14ac:dyDescent="0.6">
      <c r="A23" s="33"/>
      <c r="B23" s="59" t="s">
        <v>83</v>
      </c>
      <c r="C23" s="42"/>
      <c r="D23" s="43"/>
      <c r="E23" s="44">
        <f t="shared" si="0"/>
        <v>1</v>
      </c>
      <c r="F23" s="45" t="s">
        <v>20</v>
      </c>
      <c r="G23" s="46"/>
      <c r="H23" s="46"/>
      <c r="I23" s="46"/>
      <c r="J23" s="46"/>
      <c r="K23" s="47" t="s">
        <v>17</v>
      </c>
      <c r="L23" s="48">
        <f t="shared" si="3"/>
        <v>0</v>
      </c>
      <c r="M23" s="48">
        <f t="shared" si="1"/>
        <v>0</v>
      </c>
      <c r="N23" s="363"/>
      <c r="Q23" s="1">
        <f t="shared" si="4"/>
        <v>0.5</v>
      </c>
      <c r="R23" s="1">
        <f t="shared" si="5"/>
        <v>0</v>
      </c>
      <c r="S23" s="1">
        <f t="shared" si="6"/>
        <v>0</v>
      </c>
      <c r="T23" s="41">
        <f t="shared" si="7"/>
        <v>0</v>
      </c>
      <c r="U23" s="1">
        <f t="shared" si="8"/>
        <v>0</v>
      </c>
      <c r="V23" s="41">
        <f t="shared" si="9"/>
        <v>0</v>
      </c>
      <c r="W23" s="1">
        <f t="shared" si="10"/>
        <v>0</v>
      </c>
      <c r="X23" s="1">
        <f t="shared" si="11"/>
        <v>0</v>
      </c>
      <c r="Y23" s="1">
        <f t="shared" si="12"/>
        <v>0</v>
      </c>
    </row>
    <row r="24" spans="1:25" x14ac:dyDescent="0.55000000000000004">
      <c r="A24" s="33"/>
      <c r="B24" s="40"/>
      <c r="C24" s="49"/>
      <c r="D24" s="50"/>
      <c r="E24" s="51">
        <f t="shared" si="0"/>
        <v>1</v>
      </c>
      <c r="F24" s="52" t="s">
        <v>20</v>
      </c>
      <c r="G24" s="53"/>
      <c r="H24" s="53"/>
      <c r="I24" s="53"/>
      <c r="J24" s="53"/>
      <c r="K24" s="54" t="s">
        <v>17</v>
      </c>
      <c r="L24" s="55">
        <f t="shared" si="3"/>
        <v>0</v>
      </c>
      <c r="M24" s="55">
        <f t="shared" si="1"/>
        <v>0</v>
      </c>
      <c r="N24" s="362"/>
      <c r="Q24" s="1">
        <f t="shared" si="4"/>
        <v>0.5</v>
      </c>
      <c r="R24" s="1">
        <f t="shared" si="5"/>
        <v>0</v>
      </c>
      <c r="S24" s="1">
        <f t="shared" si="6"/>
        <v>0</v>
      </c>
      <c r="T24" s="41">
        <f t="shared" si="7"/>
        <v>0</v>
      </c>
      <c r="U24" s="1">
        <f t="shared" si="8"/>
        <v>0</v>
      </c>
      <c r="V24" s="41">
        <f t="shared" si="9"/>
        <v>0</v>
      </c>
      <c r="W24" s="1">
        <f t="shared" si="10"/>
        <v>0</v>
      </c>
      <c r="X24" s="1">
        <f t="shared" si="11"/>
        <v>0</v>
      </c>
      <c r="Y24" s="1">
        <f t="shared" si="12"/>
        <v>0</v>
      </c>
    </row>
    <row r="25" spans="1:25" ht="15.5" thickBot="1" x14ac:dyDescent="0.6">
      <c r="A25" s="33"/>
      <c r="B25" s="59" t="s">
        <v>83</v>
      </c>
      <c r="C25" s="42"/>
      <c r="D25" s="43"/>
      <c r="E25" s="44">
        <f t="shared" si="0"/>
        <v>1</v>
      </c>
      <c r="F25" s="45" t="s">
        <v>20</v>
      </c>
      <c r="G25" s="46"/>
      <c r="H25" s="46"/>
      <c r="I25" s="46"/>
      <c r="J25" s="46"/>
      <c r="K25" s="47" t="s">
        <v>17</v>
      </c>
      <c r="L25" s="48">
        <f t="shared" si="3"/>
        <v>0</v>
      </c>
      <c r="M25" s="48">
        <f t="shared" si="1"/>
        <v>0</v>
      </c>
      <c r="N25" s="363"/>
      <c r="Q25" s="1">
        <f t="shared" si="4"/>
        <v>0.5</v>
      </c>
      <c r="R25" s="1">
        <f t="shared" si="5"/>
        <v>0</v>
      </c>
      <c r="S25" s="1">
        <f t="shared" si="6"/>
        <v>0</v>
      </c>
      <c r="T25" s="41">
        <f t="shared" si="7"/>
        <v>0</v>
      </c>
      <c r="U25" s="1">
        <f t="shared" si="8"/>
        <v>0</v>
      </c>
      <c r="V25" s="41">
        <f t="shared" si="9"/>
        <v>0</v>
      </c>
      <c r="W25" s="1">
        <f t="shared" si="10"/>
        <v>0</v>
      </c>
      <c r="X25" s="1">
        <f t="shared" si="11"/>
        <v>0</v>
      </c>
      <c r="Y25" s="1">
        <f t="shared" si="12"/>
        <v>0</v>
      </c>
    </row>
    <row r="26" spans="1:25" x14ac:dyDescent="0.55000000000000004">
      <c r="A26" s="33"/>
      <c r="B26" s="40"/>
      <c r="C26" s="49"/>
      <c r="D26" s="50"/>
      <c r="E26" s="51">
        <f t="shared" si="0"/>
        <v>1</v>
      </c>
      <c r="F26" s="52" t="s">
        <v>20</v>
      </c>
      <c r="G26" s="53"/>
      <c r="H26" s="53"/>
      <c r="I26" s="53"/>
      <c r="J26" s="53"/>
      <c r="K26" s="54" t="s">
        <v>17</v>
      </c>
      <c r="L26" s="55">
        <f t="shared" si="3"/>
        <v>0</v>
      </c>
      <c r="M26" s="55">
        <f t="shared" si="1"/>
        <v>0</v>
      </c>
      <c r="N26" s="362"/>
      <c r="Q26" s="1">
        <f t="shared" si="4"/>
        <v>0.5</v>
      </c>
      <c r="R26" s="1">
        <f t="shared" si="5"/>
        <v>0</v>
      </c>
      <c r="S26" s="1">
        <f t="shared" si="6"/>
        <v>0</v>
      </c>
      <c r="T26" s="41">
        <f t="shared" si="7"/>
        <v>0</v>
      </c>
      <c r="U26" s="1">
        <f t="shared" si="8"/>
        <v>0</v>
      </c>
      <c r="V26" s="41">
        <f t="shared" si="9"/>
        <v>0</v>
      </c>
      <c r="W26" s="1">
        <f t="shared" si="10"/>
        <v>0</v>
      </c>
      <c r="X26" s="1">
        <f t="shared" si="11"/>
        <v>0</v>
      </c>
      <c r="Y26" s="1">
        <f t="shared" si="12"/>
        <v>0</v>
      </c>
    </row>
    <row r="27" spans="1:25" ht="15.5" thickBot="1" x14ac:dyDescent="0.6">
      <c r="A27" s="33"/>
      <c r="B27" s="59" t="s">
        <v>83</v>
      </c>
      <c r="C27" s="42"/>
      <c r="D27" s="43"/>
      <c r="E27" s="44">
        <f t="shared" si="0"/>
        <v>1</v>
      </c>
      <c r="F27" s="45" t="s">
        <v>20</v>
      </c>
      <c r="G27" s="46"/>
      <c r="H27" s="46"/>
      <c r="I27" s="46"/>
      <c r="J27" s="46"/>
      <c r="K27" s="47" t="s">
        <v>17</v>
      </c>
      <c r="L27" s="48">
        <f t="shared" si="3"/>
        <v>0</v>
      </c>
      <c r="M27" s="48">
        <f t="shared" si="1"/>
        <v>0</v>
      </c>
      <c r="N27" s="363"/>
      <c r="Q27" s="1">
        <f t="shared" si="4"/>
        <v>0.5</v>
      </c>
      <c r="R27" s="1">
        <f t="shared" si="5"/>
        <v>0</v>
      </c>
      <c r="S27" s="1">
        <f t="shared" si="6"/>
        <v>0</v>
      </c>
      <c r="T27" s="41">
        <f t="shared" si="7"/>
        <v>0</v>
      </c>
      <c r="U27" s="1">
        <f t="shared" si="8"/>
        <v>0</v>
      </c>
      <c r="V27" s="41">
        <f t="shared" si="9"/>
        <v>0</v>
      </c>
      <c r="W27" s="1">
        <f t="shared" si="10"/>
        <v>0</v>
      </c>
      <c r="X27" s="1">
        <f t="shared" si="11"/>
        <v>0</v>
      </c>
      <c r="Y27" s="1">
        <f t="shared" si="12"/>
        <v>0</v>
      </c>
    </row>
    <row r="28" spans="1:25" x14ac:dyDescent="0.55000000000000004">
      <c r="A28" s="33"/>
      <c r="B28" s="40"/>
      <c r="C28" s="49"/>
      <c r="D28" s="50"/>
      <c r="E28" s="51">
        <f t="shared" si="0"/>
        <v>1</v>
      </c>
      <c r="F28" s="52" t="s">
        <v>20</v>
      </c>
      <c r="G28" s="53"/>
      <c r="H28" s="53"/>
      <c r="I28" s="53"/>
      <c r="J28" s="53"/>
      <c r="K28" s="54" t="s">
        <v>17</v>
      </c>
      <c r="L28" s="55">
        <f t="shared" si="3"/>
        <v>0</v>
      </c>
      <c r="M28" s="55">
        <f t="shared" si="1"/>
        <v>0</v>
      </c>
      <c r="N28" s="362"/>
      <c r="Q28" s="1">
        <f t="shared" si="4"/>
        <v>0.5</v>
      </c>
      <c r="R28" s="1">
        <f t="shared" si="5"/>
        <v>0</v>
      </c>
      <c r="S28" s="1">
        <f t="shared" si="6"/>
        <v>0</v>
      </c>
      <c r="T28" s="41">
        <f t="shared" si="7"/>
        <v>0</v>
      </c>
      <c r="U28" s="1">
        <f t="shared" si="8"/>
        <v>0</v>
      </c>
      <c r="V28" s="41">
        <f t="shared" si="9"/>
        <v>0</v>
      </c>
      <c r="W28" s="1">
        <f t="shared" si="10"/>
        <v>0</v>
      </c>
      <c r="X28" s="1">
        <f t="shared" si="11"/>
        <v>0</v>
      </c>
      <c r="Y28" s="1">
        <f t="shared" si="12"/>
        <v>0</v>
      </c>
    </row>
    <row r="29" spans="1:25" ht="15.5" thickBot="1" x14ac:dyDescent="0.6">
      <c r="A29" s="33"/>
      <c r="B29" s="59" t="s">
        <v>83</v>
      </c>
      <c r="C29" s="42"/>
      <c r="D29" s="43"/>
      <c r="E29" s="44">
        <f t="shared" si="0"/>
        <v>1</v>
      </c>
      <c r="F29" s="45" t="s">
        <v>20</v>
      </c>
      <c r="G29" s="46"/>
      <c r="H29" s="46"/>
      <c r="I29" s="46"/>
      <c r="J29" s="46"/>
      <c r="K29" s="47" t="s">
        <v>17</v>
      </c>
      <c r="L29" s="48">
        <f t="shared" si="3"/>
        <v>0</v>
      </c>
      <c r="M29" s="48">
        <f t="shared" si="1"/>
        <v>0</v>
      </c>
      <c r="N29" s="363"/>
      <c r="Q29" s="1">
        <f t="shared" si="4"/>
        <v>0.5</v>
      </c>
      <c r="R29" s="1">
        <f t="shared" si="5"/>
        <v>0</v>
      </c>
      <c r="S29" s="1">
        <f t="shared" si="6"/>
        <v>0</v>
      </c>
      <c r="T29" s="41">
        <f t="shared" si="7"/>
        <v>0</v>
      </c>
      <c r="U29" s="1">
        <f t="shared" si="8"/>
        <v>0</v>
      </c>
      <c r="V29" s="41">
        <f t="shared" si="9"/>
        <v>0</v>
      </c>
      <c r="W29" s="1">
        <f t="shared" si="10"/>
        <v>0</v>
      </c>
      <c r="X29" s="1">
        <f t="shared" si="11"/>
        <v>0</v>
      </c>
      <c r="Y29" s="1">
        <f t="shared" si="12"/>
        <v>0</v>
      </c>
    </row>
    <row r="30" spans="1:25" x14ac:dyDescent="0.55000000000000004">
      <c r="A30" s="33"/>
      <c r="B30" s="40"/>
      <c r="C30" s="49"/>
      <c r="D30" s="50"/>
      <c r="E30" s="51">
        <f t="shared" si="0"/>
        <v>1</v>
      </c>
      <c r="F30" s="52" t="s">
        <v>20</v>
      </c>
      <c r="G30" s="53"/>
      <c r="H30" s="53"/>
      <c r="I30" s="53"/>
      <c r="J30" s="53"/>
      <c r="K30" s="54" t="s">
        <v>17</v>
      </c>
      <c r="L30" s="55">
        <f t="shared" si="3"/>
        <v>0</v>
      </c>
      <c r="M30" s="55">
        <f t="shared" si="1"/>
        <v>0</v>
      </c>
      <c r="N30" s="362"/>
      <c r="Q30" s="1">
        <f t="shared" si="4"/>
        <v>0.5</v>
      </c>
      <c r="R30" s="1">
        <f t="shared" si="5"/>
        <v>0</v>
      </c>
      <c r="S30" s="1">
        <f t="shared" si="6"/>
        <v>0</v>
      </c>
      <c r="T30" s="41">
        <f t="shared" si="7"/>
        <v>0</v>
      </c>
      <c r="U30" s="1">
        <f t="shared" si="8"/>
        <v>0</v>
      </c>
      <c r="V30" s="41">
        <f t="shared" si="9"/>
        <v>0</v>
      </c>
      <c r="W30" s="1">
        <f t="shared" si="10"/>
        <v>0</v>
      </c>
      <c r="X30" s="1">
        <f t="shared" si="11"/>
        <v>0</v>
      </c>
      <c r="Y30" s="1">
        <f t="shared" si="12"/>
        <v>0</v>
      </c>
    </row>
    <row r="31" spans="1:25" ht="15.5" thickBot="1" x14ac:dyDescent="0.6">
      <c r="A31" s="33"/>
      <c r="B31" s="59" t="s">
        <v>83</v>
      </c>
      <c r="C31" s="42"/>
      <c r="D31" s="43"/>
      <c r="E31" s="44">
        <f t="shared" si="0"/>
        <v>1</v>
      </c>
      <c r="F31" s="45" t="s">
        <v>20</v>
      </c>
      <c r="G31" s="46"/>
      <c r="H31" s="46"/>
      <c r="I31" s="46"/>
      <c r="J31" s="46"/>
      <c r="K31" s="47" t="s">
        <v>17</v>
      </c>
      <c r="L31" s="48">
        <f t="shared" si="3"/>
        <v>0</v>
      </c>
      <c r="M31" s="48">
        <f t="shared" si="1"/>
        <v>0</v>
      </c>
      <c r="N31" s="363"/>
      <c r="Q31" s="1">
        <f t="shared" si="4"/>
        <v>0.5</v>
      </c>
      <c r="R31" s="1">
        <f t="shared" si="5"/>
        <v>0</v>
      </c>
      <c r="S31" s="1">
        <f t="shared" si="6"/>
        <v>0</v>
      </c>
      <c r="T31" s="41">
        <f t="shared" si="7"/>
        <v>0</v>
      </c>
      <c r="U31" s="1">
        <f t="shared" si="8"/>
        <v>0</v>
      </c>
      <c r="V31" s="41">
        <f t="shared" si="9"/>
        <v>0</v>
      </c>
      <c r="W31" s="1">
        <f t="shared" si="10"/>
        <v>0</v>
      </c>
      <c r="X31" s="1">
        <f t="shared" si="11"/>
        <v>0</v>
      </c>
      <c r="Y31" s="1">
        <f t="shared" si="12"/>
        <v>0</v>
      </c>
    </row>
    <row r="32" spans="1:25" x14ac:dyDescent="0.55000000000000004">
      <c r="A32" s="33"/>
      <c r="B32" s="40"/>
      <c r="C32" s="49"/>
      <c r="D32" s="50"/>
      <c r="E32" s="51">
        <f t="shared" si="0"/>
        <v>1</v>
      </c>
      <c r="F32" s="52" t="s">
        <v>20</v>
      </c>
      <c r="G32" s="53"/>
      <c r="H32" s="53"/>
      <c r="I32" s="53"/>
      <c r="J32" s="53"/>
      <c r="K32" s="54" t="s">
        <v>17</v>
      </c>
      <c r="L32" s="55">
        <f t="shared" si="3"/>
        <v>0</v>
      </c>
      <c r="M32" s="55">
        <f t="shared" si="1"/>
        <v>0</v>
      </c>
      <c r="N32" s="362"/>
      <c r="Q32" s="1">
        <f t="shared" si="4"/>
        <v>0.5</v>
      </c>
      <c r="R32" s="1">
        <f t="shared" si="5"/>
        <v>0</v>
      </c>
      <c r="S32" s="1">
        <f t="shared" si="6"/>
        <v>0</v>
      </c>
      <c r="T32" s="41">
        <f t="shared" si="7"/>
        <v>0</v>
      </c>
      <c r="U32" s="1">
        <f t="shared" si="8"/>
        <v>0</v>
      </c>
      <c r="V32" s="41">
        <f t="shared" si="9"/>
        <v>0</v>
      </c>
      <c r="W32" s="1">
        <f t="shared" si="10"/>
        <v>0</v>
      </c>
      <c r="X32" s="1">
        <f t="shared" si="11"/>
        <v>0</v>
      </c>
      <c r="Y32" s="1">
        <f t="shared" si="12"/>
        <v>0</v>
      </c>
    </row>
    <row r="33" spans="1:25" ht="15.5" thickBot="1" x14ac:dyDescent="0.6">
      <c r="A33" s="33"/>
      <c r="B33" s="59" t="s">
        <v>83</v>
      </c>
      <c r="C33" s="42"/>
      <c r="D33" s="43"/>
      <c r="E33" s="44">
        <f t="shared" si="0"/>
        <v>1</v>
      </c>
      <c r="F33" s="45" t="s">
        <v>20</v>
      </c>
      <c r="G33" s="46"/>
      <c r="H33" s="46"/>
      <c r="I33" s="46"/>
      <c r="J33" s="46"/>
      <c r="K33" s="47" t="s">
        <v>17</v>
      </c>
      <c r="L33" s="48">
        <f t="shared" si="3"/>
        <v>0</v>
      </c>
      <c r="M33" s="48">
        <f t="shared" si="1"/>
        <v>0</v>
      </c>
      <c r="N33" s="363"/>
      <c r="Q33" s="1">
        <f t="shared" si="4"/>
        <v>0.5</v>
      </c>
      <c r="R33" s="1">
        <f t="shared" si="5"/>
        <v>0</v>
      </c>
      <c r="S33" s="1">
        <f t="shared" si="6"/>
        <v>0</v>
      </c>
      <c r="T33" s="41">
        <f t="shared" si="7"/>
        <v>0</v>
      </c>
      <c r="U33" s="1">
        <f t="shared" si="8"/>
        <v>0</v>
      </c>
      <c r="V33" s="41">
        <f t="shared" si="9"/>
        <v>0</v>
      </c>
      <c r="W33" s="1">
        <f t="shared" si="10"/>
        <v>0</v>
      </c>
      <c r="X33" s="1">
        <f t="shared" si="11"/>
        <v>0</v>
      </c>
      <c r="Y33" s="1">
        <f t="shared" si="12"/>
        <v>0</v>
      </c>
    </row>
    <row r="34" spans="1:25" x14ac:dyDescent="0.55000000000000004">
      <c r="A34" s="33"/>
      <c r="B34" s="40"/>
      <c r="C34" s="49"/>
      <c r="D34" s="50"/>
      <c r="E34" s="51">
        <f t="shared" si="0"/>
        <v>1</v>
      </c>
      <c r="F34" s="52" t="s">
        <v>20</v>
      </c>
      <c r="G34" s="53"/>
      <c r="H34" s="53"/>
      <c r="I34" s="53"/>
      <c r="J34" s="53"/>
      <c r="K34" s="54" t="s">
        <v>17</v>
      </c>
      <c r="L34" s="55">
        <f t="shared" si="3"/>
        <v>0</v>
      </c>
      <c r="M34" s="55">
        <f t="shared" si="1"/>
        <v>0</v>
      </c>
      <c r="N34" s="362"/>
      <c r="Q34" s="1">
        <f t="shared" si="4"/>
        <v>0.5</v>
      </c>
      <c r="R34" s="1">
        <f t="shared" si="5"/>
        <v>0</v>
      </c>
      <c r="S34" s="1">
        <f t="shared" si="6"/>
        <v>0</v>
      </c>
      <c r="T34" s="41">
        <f t="shared" si="7"/>
        <v>0</v>
      </c>
      <c r="U34" s="1">
        <f t="shared" si="8"/>
        <v>0</v>
      </c>
      <c r="V34" s="41">
        <f t="shared" si="9"/>
        <v>0</v>
      </c>
      <c r="W34" s="1">
        <f t="shared" si="10"/>
        <v>0</v>
      </c>
      <c r="X34" s="1">
        <f t="shared" si="11"/>
        <v>0</v>
      </c>
      <c r="Y34" s="1">
        <f t="shared" si="12"/>
        <v>0</v>
      </c>
    </row>
    <row r="35" spans="1:25" ht="15.5" thickBot="1" x14ac:dyDescent="0.6">
      <c r="A35" s="33"/>
      <c r="B35" s="59" t="s">
        <v>83</v>
      </c>
      <c r="C35" s="42"/>
      <c r="D35" s="43"/>
      <c r="E35" s="44">
        <f t="shared" si="0"/>
        <v>1</v>
      </c>
      <c r="F35" s="45" t="s">
        <v>20</v>
      </c>
      <c r="G35" s="46"/>
      <c r="H35" s="46"/>
      <c r="I35" s="46"/>
      <c r="J35" s="46"/>
      <c r="K35" s="47" t="s">
        <v>17</v>
      </c>
      <c r="L35" s="48">
        <f t="shared" si="3"/>
        <v>0</v>
      </c>
      <c r="M35" s="48">
        <f t="shared" si="1"/>
        <v>0</v>
      </c>
      <c r="N35" s="363"/>
      <c r="Q35" s="1">
        <f t="shared" si="4"/>
        <v>0.5</v>
      </c>
      <c r="R35" s="1">
        <f t="shared" si="5"/>
        <v>0</v>
      </c>
      <c r="S35" s="1">
        <f t="shared" si="6"/>
        <v>0</v>
      </c>
      <c r="T35" s="41">
        <f t="shared" si="7"/>
        <v>0</v>
      </c>
      <c r="U35" s="1">
        <f t="shared" si="8"/>
        <v>0</v>
      </c>
      <c r="V35" s="41">
        <f t="shared" si="9"/>
        <v>0</v>
      </c>
      <c r="W35" s="1">
        <f t="shared" si="10"/>
        <v>0</v>
      </c>
      <c r="X35" s="1">
        <f t="shared" si="11"/>
        <v>0</v>
      </c>
      <c r="Y35" s="1">
        <f t="shared" si="12"/>
        <v>0</v>
      </c>
    </row>
    <row r="36" spans="1:25" ht="15.5" thickBot="1" x14ac:dyDescent="0.6">
      <c r="A36" s="33"/>
    </row>
    <row r="37" spans="1:25" ht="42" customHeight="1" thickBot="1" x14ac:dyDescent="0.6">
      <c r="A37" s="33"/>
      <c r="L37" s="65" t="s">
        <v>80</v>
      </c>
      <c r="M37" s="60">
        <f>SUM(M6:M35)</f>
        <v>102000</v>
      </c>
    </row>
    <row r="38" spans="1:25" x14ac:dyDescent="0.55000000000000004">
      <c r="A38" s="33"/>
    </row>
    <row r="39" spans="1:25" x14ac:dyDescent="0.55000000000000004">
      <c r="A39" s="33"/>
    </row>
    <row r="40" spans="1:25" x14ac:dyDescent="0.55000000000000004">
      <c r="A40" s="33"/>
    </row>
    <row r="41" spans="1:25" x14ac:dyDescent="0.55000000000000004">
      <c r="A41" s="33"/>
    </row>
    <row r="42" spans="1:25" x14ac:dyDescent="0.55000000000000004">
      <c r="A42" s="33"/>
    </row>
    <row r="43" spans="1:25" x14ac:dyDescent="0.55000000000000004">
      <c r="A43" s="33"/>
    </row>
    <row r="44" spans="1:25" x14ac:dyDescent="0.55000000000000004">
      <c r="A44" s="33"/>
    </row>
    <row r="45" spans="1:25" x14ac:dyDescent="0.55000000000000004">
      <c r="A45" s="33"/>
    </row>
    <row r="46" spans="1:25" x14ac:dyDescent="0.55000000000000004">
      <c r="A46" s="33"/>
    </row>
    <row r="47" spans="1:25" x14ac:dyDescent="0.55000000000000004">
      <c r="A47" s="33"/>
    </row>
    <row r="48" spans="1:25" x14ac:dyDescent="0.55000000000000004">
      <c r="A48" s="33"/>
    </row>
    <row r="49" spans="1:1" x14ac:dyDescent="0.55000000000000004">
      <c r="A49" s="33"/>
    </row>
    <row r="50" spans="1:1" x14ac:dyDescent="0.55000000000000004">
      <c r="A50" s="33"/>
    </row>
    <row r="51" spans="1:1" x14ac:dyDescent="0.55000000000000004">
      <c r="A51" s="33"/>
    </row>
    <row r="52" spans="1:1" x14ac:dyDescent="0.55000000000000004">
      <c r="A52" s="33"/>
    </row>
    <row r="53" spans="1:1" x14ac:dyDescent="0.55000000000000004">
      <c r="A53" s="33"/>
    </row>
    <row r="54" spans="1:1" x14ac:dyDescent="0.55000000000000004">
      <c r="A54" s="33"/>
    </row>
    <row r="55" spans="1:1" x14ac:dyDescent="0.55000000000000004">
      <c r="A55" s="33"/>
    </row>
    <row r="56" spans="1:1" x14ac:dyDescent="0.55000000000000004">
      <c r="A56" s="33"/>
    </row>
    <row r="57" spans="1:1" x14ac:dyDescent="0.55000000000000004">
      <c r="A57" s="33"/>
    </row>
    <row r="58" spans="1:1" x14ac:dyDescent="0.55000000000000004">
      <c r="A58" s="33"/>
    </row>
    <row r="59" spans="1:1" x14ac:dyDescent="0.55000000000000004">
      <c r="A59" s="33"/>
    </row>
    <row r="60" spans="1:1" x14ac:dyDescent="0.55000000000000004">
      <c r="A60" s="33"/>
    </row>
    <row r="61" spans="1:1" x14ac:dyDescent="0.55000000000000004">
      <c r="A61" s="33"/>
    </row>
    <row r="62" spans="1:1" x14ac:dyDescent="0.55000000000000004">
      <c r="A62" s="33"/>
    </row>
    <row r="63" spans="1:1" x14ac:dyDescent="0.55000000000000004">
      <c r="A63" s="33"/>
    </row>
    <row r="64" spans="1:1" x14ac:dyDescent="0.55000000000000004">
      <c r="A64" s="33"/>
    </row>
    <row r="65" spans="1:1" x14ac:dyDescent="0.55000000000000004">
      <c r="A65" s="33"/>
    </row>
    <row r="66" spans="1:1" x14ac:dyDescent="0.55000000000000004">
      <c r="A66" s="33"/>
    </row>
    <row r="67" spans="1:1" x14ac:dyDescent="0.55000000000000004">
      <c r="A67" s="33"/>
    </row>
    <row r="68" spans="1:1" x14ac:dyDescent="0.55000000000000004">
      <c r="A68" s="33"/>
    </row>
    <row r="69" spans="1:1" x14ac:dyDescent="0.55000000000000004">
      <c r="A69" s="33"/>
    </row>
    <row r="70" spans="1:1" x14ac:dyDescent="0.55000000000000004">
      <c r="A70" s="33"/>
    </row>
    <row r="71" spans="1:1" x14ac:dyDescent="0.55000000000000004">
      <c r="A71" s="33"/>
    </row>
    <row r="72" spans="1:1" x14ac:dyDescent="0.55000000000000004">
      <c r="A72" s="33"/>
    </row>
    <row r="73" spans="1:1" x14ac:dyDescent="0.55000000000000004">
      <c r="A73" s="33"/>
    </row>
    <row r="74" spans="1:1" x14ac:dyDescent="0.55000000000000004">
      <c r="A74" s="33"/>
    </row>
    <row r="75" spans="1:1" x14ac:dyDescent="0.55000000000000004">
      <c r="A75" s="33"/>
    </row>
    <row r="76" spans="1:1" x14ac:dyDescent="0.55000000000000004">
      <c r="A76" s="33"/>
    </row>
    <row r="77" spans="1:1" x14ac:dyDescent="0.55000000000000004">
      <c r="A77" s="33"/>
    </row>
    <row r="78" spans="1:1" x14ac:dyDescent="0.55000000000000004">
      <c r="A78" s="33"/>
    </row>
    <row r="79" spans="1:1" x14ac:dyDescent="0.55000000000000004">
      <c r="A79" s="33"/>
    </row>
    <row r="80" spans="1:1" x14ac:dyDescent="0.55000000000000004">
      <c r="A80" s="33"/>
    </row>
    <row r="81" spans="1:1" x14ac:dyDescent="0.55000000000000004">
      <c r="A81" s="33"/>
    </row>
    <row r="82" spans="1:1" x14ac:dyDescent="0.55000000000000004">
      <c r="A82" s="33"/>
    </row>
    <row r="83" spans="1:1" x14ac:dyDescent="0.55000000000000004">
      <c r="A83" s="33"/>
    </row>
    <row r="84" spans="1:1" x14ac:dyDescent="0.55000000000000004">
      <c r="A84" s="33"/>
    </row>
    <row r="85" spans="1:1" x14ac:dyDescent="0.55000000000000004">
      <c r="A85" s="33"/>
    </row>
    <row r="86" spans="1:1" x14ac:dyDescent="0.55000000000000004">
      <c r="A86" s="33"/>
    </row>
    <row r="87" spans="1:1" x14ac:dyDescent="0.55000000000000004">
      <c r="A87" s="33"/>
    </row>
    <row r="88" spans="1:1" x14ac:dyDescent="0.55000000000000004">
      <c r="A88" s="33"/>
    </row>
    <row r="89" spans="1:1" x14ac:dyDescent="0.55000000000000004">
      <c r="A89" s="33"/>
    </row>
    <row r="90" spans="1:1" x14ac:dyDescent="0.55000000000000004">
      <c r="A90" s="33"/>
    </row>
    <row r="91" spans="1:1" x14ac:dyDescent="0.55000000000000004">
      <c r="A91" s="33"/>
    </row>
    <row r="92" spans="1:1" x14ac:dyDescent="0.55000000000000004">
      <c r="A92" s="33"/>
    </row>
    <row r="93" spans="1:1" x14ac:dyDescent="0.55000000000000004">
      <c r="A93" s="33"/>
    </row>
    <row r="94" spans="1:1" x14ac:dyDescent="0.55000000000000004">
      <c r="A94" s="33"/>
    </row>
    <row r="95" spans="1:1" x14ac:dyDescent="0.55000000000000004">
      <c r="A95" s="33"/>
    </row>
    <row r="96" spans="1:1" x14ac:dyDescent="0.55000000000000004">
      <c r="A96" s="33"/>
    </row>
    <row r="97" spans="1:1" x14ac:dyDescent="0.55000000000000004">
      <c r="A97" s="33"/>
    </row>
    <row r="98" spans="1:1" x14ac:dyDescent="0.55000000000000004">
      <c r="A98" s="33"/>
    </row>
    <row r="99" spans="1:1" x14ac:dyDescent="0.55000000000000004">
      <c r="A99" s="33"/>
    </row>
    <row r="100" spans="1:1" x14ac:dyDescent="0.55000000000000004">
      <c r="A100" s="33"/>
    </row>
    <row r="101" spans="1:1" x14ac:dyDescent="0.55000000000000004">
      <c r="A101" s="33"/>
    </row>
    <row r="102" spans="1:1" x14ac:dyDescent="0.55000000000000004">
      <c r="A102" s="33"/>
    </row>
    <row r="103" spans="1:1" x14ac:dyDescent="0.55000000000000004">
      <c r="A103" s="33"/>
    </row>
    <row r="104" spans="1:1" x14ac:dyDescent="0.55000000000000004">
      <c r="A104" s="33"/>
    </row>
    <row r="105" spans="1:1" x14ac:dyDescent="0.55000000000000004">
      <c r="A105" s="33"/>
    </row>
    <row r="106" spans="1:1" x14ac:dyDescent="0.55000000000000004">
      <c r="A106" s="33"/>
    </row>
    <row r="107" spans="1:1" x14ac:dyDescent="0.55000000000000004">
      <c r="A107" s="33"/>
    </row>
    <row r="108" spans="1:1" x14ac:dyDescent="0.55000000000000004">
      <c r="A108" s="33"/>
    </row>
    <row r="109" spans="1:1" x14ac:dyDescent="0.55000000000000004">
      <c r="A109" s="33"/>
    </row>
    <row r="110" spans="1:1" x14ac:dyDescent="0.55000000000000004">
      <c r="A110" s="33"/>
    </row>
    <row r="111" spans="1:1" x14ac:dyDescent="0.55000000000000004">
      <c r="A111" s="33"/>
    </row>
    <row r="112" spans="1:1" x14ac:dyDescent="0.55000000000000004">
      <c r="A112" s="33"/>
    </row>
    <row r="113" spans="1:1" x14ac:dyDescent="0.55000000000000004">
      <c r="A113" s="33"/>
    </row>
    <row r="114" spans="1:1" x14ac:dyDescent="0.55000000000000004">
      <c r="A114" s="33"/>
    </row>
    <row r="115" spans="1:1" x14ac:dyDescent="0.55000000000000004">
      <c r="A115" s="33"/>
    </row>
    <row r="116" spans="1:1" x14ac:dyDescent="0.55000000000000004">
      <c r="A116" s="33"/>
    </row>
    <row r="117" spans="1:1" x14ac:dyDescent="0.55000000000000004">
      <c r="A117" s="33"/>
    </row>
    <row r="118" spans="1:1" x14ac:dyDescent="0.55000000000000004">
      <c r="A118" s="33"/>
    </row>
    <row r="119" spans="1:1" x14ac:dyDescent="0.55000000000000004">
      <c r="A119" s="33"/>
    </row>
    <row r="120" spans="1:1" x14ac:dyDescent="0.55000000000000004">
      <c r="A120" s="33"/>
    </row>
    <row r="121" spans="1:1" x14ac:dyDescent="0.55000000000000004">
      <c r="A121" s="33"/>
    </row>
    <row r="122" spans="1:1" x14ac:dyDescent="0.55000000000000004">
      <c r="A122" s="33"/>
    </row>
    <row r="123" spans="1:1" x14ac:dyDescent="0.55000000000000004">
      <c r="A123" s="33"/>
    </row>
    <row r="124" spans="1:1" x14ac:dyDescent="0.55000000000000004">
      <c r="A124" s="33"/>
    </row>
    <row r="125" spans="1:1" x14ac:dyDescent="0.55000000000000004">
      <c r="A125" s="33"/>
    </row>
    <row r="126" spans="1:1" x14ac:dyDescent="0.55000000000000004">
      <c r="A126" s="33"/>
    </row>
    <row r="127" spans="1:1" x14ac:dyDescent="0.55000000000000004">
      <c r="A127" s="33"/>
    </row>
    <row r="128" spans="1:1" x14ac:dyDescent="0.55000000000000004">
      <c r="A128" s="33"/>
    </row>
    <row r="129" spans="1:1" x14ac:dyDescent="0.55000000000000004">
      <c r="A129" s="33"/>
    </row>
    <row r="130" spans="1:1" x14ac:dyDescent="0.55000000000000004">
      <c r="A130" s="33"/>
    </row>
    <row r="131" spans="1:1" x14ac:dyDescent="0.55000000000000004">
      <c r="A131" s="33"/>
    </row>
    <row r="132" spans="1:1" x14ac:dyDescent="0.55000000000000004">
      <c r="A132" s="33"/>
    </row>
    <row r="133" spans="1:1" x14ac:dyDescent="0.55000000000000004">
      <c r="A133" s="33"/>
    </row>
    <row r="134" spans="1:1" x14ac:dyDescent="0.55000000000000004">
      <c r="A134" s="33"/>
    </row>
    <row r="135" spans="1:1" x14ac:dyDescent="0.55000000000000004">
      <c r="A135" s="33"/>
    </row>
    <row r="136" spans="1:1" x14ac:dyDescent="0.55000000000000004">
      <c r="A136" s="33"/>
    </row>
    <row r="137" spans="1:1" x14ac:dyDescent="0.55000000000000004">
      <c r="A137" s="33"/>
    </row>
    <row r="138" spans="1:1" x14ac:dyDescent="0.55000000000000004">
      <c r="A138" s="33"/>
    </row>
    <row r="139" spans="1:1" x14ac:dyDescent="0.55000000000000004">
      <c r="A139" s="33"/>
    </row>
    <row r="140" spans="1:1" x14ac:dyDescent="0.55000000000000004">
      <c r="A140" s="33"/>
    </row>
    <row r="141" spans="1:1" x14ac:dyDescent="0.55000000000000004">
      <c r="A141" s="33"/>
    </row>
    <row r="142" spans="1:1" x14ac:dyDescent="0.55000000000000004">
      <c r="A142" s="33"/>
    </row>
    <row r="143" spans="1:1" x14ac:dyDescent="0.55000000000000004">
      <c r="A143" s="33"/>
    </row>
    <row r="144" spans="1:1" x14ac:dyDescent="0.55000000000000004">
      <c r="A144" s="33"/>
    </row>
    <row r="145" spans="1:1" x14ac:dyDescent="0.55000000000000004">
      <c r="A145" s="33"/>
    </row>
    <row r="146" spans="1:1" x14ac:dyDescent="0.55000000000000004">
      <c r="A146" s="33"/>
    </row>
    <row r="147" spans="1:1" x14ac:dyDescent="0.55000000000000004">
      <c r="A147" s="33"/>
    </row>
    <row r="148" spans="1:1" x14ac:dyDescent="0.55000000000000004">
      <c r="A148" s="33"/>
    </row>
    <row r="149" spans="1:1" x14ac:dyDescent="0.55000000000000004">
      <c r="A149" s="33"/>
    </row>
    <row r="150" spans="1:1" x14ac:dyDescent="0.55000000000000004">
      <c r="A150" s="33"/>
    </row>
    <row r="151" spans="1:1" x14ac:dyDescent="0.55000000000000004">
      <c r="A151" s="33"/>
    </row>
    <row r="152" spans="1:1" x14ac:dyDescent="0.55000000000000004">
      <c r="A152" s="33"/>
    </row>
    <row r="153" spans="1:1" x14ac:dyDescent="0.55000000000000004">
      <c r="A153" s="33"/>
    </row>
    <row r="154" spans="1:1" x14ac:dyDescent="0.55000000000000004">
      <c r="A154" s="33"/>
    </row>
    <row r="155" spans="1:1" x14ac:dyDescent="0.55000000000000004">
      <c r="A155" s="33"/>
    </row>
    <row r="156" spans="1:1" x14ac:dyDescent="0.55000000000000004">
      <c r="A156" s="33"/>
    </row>
    <row r="157" spans="1:1" x14ac:dyDescent="0.55000000000000004">
      <c r="A157" s="33"/>
    </row>
    <row r="158" spans="1:1" x14ac:dyDescent="0.55000000000000004">
      <c r="A158" s="33"/>
    </row>
    <row r="159" spans="1:1" x14ac:dyDescent="0.55000000000000004">
      <c r="A159" s="33"/>
    </row>
    <row r="160" spans="1:1" x14ac:dyDescent="0.55000000000000004">
      <c r="A160" s="33"/>
    </row>
    <row r="161" spans="1:1" x14ac:dyDescent="0.55000000000000004">
      <c r="A161" s="33"/>
    </row>
    <row r="162" spans="1:1" x14ac:dyDescent="0.55000000000000004">
      <c r="A162" s="33"/>
    </row>
    <row r="163" spans="1:1" x14ac:dyDescent="0.55000000000000004">
      <c r="A163" s="33"/>
    </row>
    <row r="164" spans="1:1" x14ac:dyDescent="0.55000000000000004">
      <c r="A164" s="33"/>
    </row>
    <row r="165" spans="1:1" x14ac:dyDescent="0.55000000000000004">
      <c r="A165" s="33"/>
    </row>
    <row r="166" spans="1:1" x14ac:dyDescent="0.55000000000000004">
      <c r="A166" s="33"/>
    </row>
    <row r="167" spans="1:1" x14ac:dyDescent="0.55000000000000004">
      <c r="A167" s="33"/>
    </row>
    <row r="168" spans="1:1" x14ac:dyDescent="0.55000000000000004">
      <c r="A168" s="33"/>
    </row>
    <row r="169" spans="1:1" x14ac:dyDescent="0.55000000000000004">
      <c r="A169" s="33"/>
    </row>
    <row r="170" spans="1:1" x14ac:dyDescent="0.55000000000000004">
      <c r="A170" s="33"/>
    </row>
    <row r="171" spans="1:1" x14ac:dyDescent="0.55000000000000004">
      <c r="A171" s="33"/>
    </row>
    <row r="172" spans="1:1" x14ac:dyDescent="0.55000000000000004">
      <c r="A172" s="33"/>
    </row>
    <row r="173" spans="1:1" x14ac:dyDescent="0.55000000000000004">
      <c r="A173" s="33"/>
    </row>
    <row r="174" spans="1:1" x14ac:dyDescent="0.55000000000000004">
      <c r="A174" s="33"/>
    </row>
    <row r="175" spans="1:1" x14ac:dyDescent="0.55000000000000004">
      <c r="A175" s="33"/>
    </row>
    <row r="176" spans="1:1" x14ac:dyDescent="0.55000000000000004">
      <c r="A176" s="33"/>
    </row>
    <row r="177" spans="1:1" x14ac:dyDescent="0.55000000000000004">
      <c r="A177" s="33"/>
    </row>
    <row r="178" spans="1:1" x14ac:dyDescent="0.55000000000000004">
      <c r="A178" s="33"/>
    </row>
    <row r="179" spans="1:1" x14ac:dyDescent="0.55000000000000004">
      <c r="A179" s="33"/>
    </row>
    <row r="180" spans="1:1" x14ac:dyDescent="0.55000000000000004">
      <c r="A180" s="33"/>
    </row>
    <row r="181" spans="1:1" x14ac:dyDescent="0.55000000000000004">
      <c r="A181" s="33"/>
    </row>
    <row r="182" spans="1:1" x14ac:dyDescent="0.55000000000000004">
      <c r="A182" s="33"/>
    </row>
    <row r="183" spans="1:1" x14ac:dyDescent="0.55000000000000004">
      <c r="A183" s="33"/>
    </row>
    <row r="184" spans="1:1" x14ac:dyDescent="0.55000000000000004">
      <c r="A184" s="33"/>
    </row>
    <row r="185" spans="1:1" x14ac:dyDescent="0.55000000000000004">
      <c r="A185" s="33"/>
    </row>
    <row r="186" spans="1:1" x14ac:dyDescent="0.55000000000000004">
      <c r="A186" s="33"/>
    </row>
    <row r="187" spans="1:1" x14ac:dyDescent="0.55000000000000004">
      <c r="A187" s="33"/>
    </row>
    <row r="188" spans="1:1" x14ac:dyDescent="0.55000000000000004">
      <c r="A188" s="33"/>
    </row>
    <row r="189" spans="1:1" x14ac:dyDescent="0.55000000000000004">
      <c r="A189" s="33"/>
    </row>
    <row r="190" spans="1:1" x14ac:dyDescent="0.55000000000000004">
      <c r="A190" s="33"/>
    </row>
    <row r="191" spans="1:1" x14ac:dyDescent="0.55000000000000004">
      <c r="A191" s="33"/>
    </row>
    <row r="192" spans="1:1" x14ac:dyDescent="0.55000000000000004">
      <c r="A192" s="33"/>
    </row>
    <row r="193" spans="1:1" x14ac:dyDescent="0.55000000000000004">
      <c r="A193" s="33"/>
    </row>
    <row r="194" spans="1:1" x14ac:dyDescent="0.55000000000000004">
      <c r="A194" s="33"/>
    </row>
    <row r="195" spans="1:1" x14ac:dyDescent="0.55000000000000004">
      <c r="A195" s="33"/>
    </row>
    <row r="196" spans="1:1" x14ac:dyDescent="0.55000000000000004">
      <c r="A196" s="33"/>
    </row>
    <row r="197" spans="1:1" x14ac:dyDescent="0.55000000000000004">
      <c r="A197" s="33"/>
    </row>
    <row r="198" spans="1:1" x14ac:dyDescent="0.55000000000000004">
      <c r="A198" s="33"/>
    </row>
    <row r="199" spans="1:1" x14ac:dyDescent="0.55000000000000004">
      <c r="A199" s="33"/>
    </row>
    <row r="200" spans="1:1" x14ac:dyDescent="0.55000000000000004">
      <c r="A200" s="33"/>
    </row>
    <row r="201" spans="1:1" x14ac:dyDescent="0.55000000000000004">
      <c r="A201" s="33"/>
    </row>
    <row r="202" spans="1:1" x14ac:dyDescent="0.55000000000000004">
      <c r="A202" s="33"/>
    </row>
    <row r="203" spans="1:1" x14ac:dyDescent="0.55000000000000004">
      <c r="A203" s="33"/>
    </row>
    <row r="204" spans="1:1" x14ac:dyDescent="0.55000000000000004">
      <c r="A204" s="33"/>
    </row>
    <row r="205" spans="1:1" x14ac:dyDescent="0.55000000000000004">
      <c r="A205" s="33"/>
    </row>
    <row r="206" spans="1:1" x14ac:dyDescent="0.55000000000000004">
      <c r="A206" s="33"/>
    </row>
    <row r="207" spans="1:1" x14ac:dyDescent="0.55000000000000004">
      <c r="A207" s="33"/>
    </row>
    <row r="208" spans="1:1" x14ac:dyDescent="0.55000000000000004">
      <c r="A208" s="33"/>
    </row>
    <row r="209" spans="1:1" x14ac:dyDescent="0.55000000000000004">
      <c r="A209" s="33"/>
    </row>
    <row r="210" spans="1:1" x14ac:dyDescent="0.55000000000000004">
      <c r="A210" s="33"/>
    </row>
    <row r="211" spans="1:1" x14ac:dyDescent="0.55000000000000004">
      <c r="A211" s="33"/>
    </row>
    <row r="212" spans="1:1" x14ac:dyDescent="0.55000000000000004">
      <c r="A212" s="33"/>
    </row>
    <row r="213" spans="1:1" x14ac:dyDescent="0.55000000000000004">
      <c r="A213" s="33"/>
    </row>
    <row r="214" spans="1:1" x14ac:dyDescent="0.55000000000000004">
      <c r="A214" s="33"/>
    </row>
    <row r="215" spans="1:1" x14ac:dyDescent="0.55000000000000004">
      <c r="A215" s="33"/>
    </row>
    <row r="216" spans="1:1" x14ac:dyDescent="0.55000000000000004">
      <c r="A216" s="33"/>
    </row>
    <row r="217" spans="1:1" x14ac:dyDescent="0.55000000000000004">
      <c r="A217" s="33"/>
    </row>
    <row r="218" spans="1:1" x14ac:dyDescent="0.55000000000000004">
      <c r="A218" s="33"/>
    </row>
    <row r="219" spans="1:1" x14ac:dyDescent="0.55000000000000004">
      <c r="A219" s="33"/>
    </row>
    <row r="220" spans="1:1" x14ac:dyDescent="0.55000000000000004">
      <c r="A220" s="33"/>
    </row>
    <row r="221" spans="1:1" x14ac:dyDescent="0.55000000000000004">
      <c r="A221" s="33"/>
    </row>
    <row r="222" spans="1:1" x14ac:dyDescent="0.55000000000000004">
      <c r="A222" s="33"/>
    </row>
    <row r="223" spans="1:1" x14ac:dyDescent="0.55000000000000004">
      <c r="A223" s="33"/>
    </row>
    <row r="224" spans="1:1" x14ac:dyDescent="0.55000000000000004">
      <c r="A224" s="33"/>
    </row>
    <row r="225" spans="1:1" x14ac:dyDescent="0.55000000000000004">
      <c r="A225" s="33"/>
    </row>
    <row r="226" spans="1:1" x14ac:dyDescent="0.55000000000000004">
      <c r="A226" s="33"/>
    </row>
    <row r="227" spans="1:1" x14ac:dyDescent="0.55000000000000004">
      <c r="A227" s="33"/>
    </row>
    <row r="228" spans="1:1" x14ac:dyDescent="0.55000000000000004">
      <c r="A228" s="33"/>
    </row>
    <row r="229" spans="1:1" x14ac:dyDescent="0.55000000000000004">
      <c r="A229" s="33"/>
    </row>
    <row r="230" spans="1:1" x14ac:dyDescent="0.55000000000000004">
      <c r="A230" s="33"/>
    </row>
    <row r="231" spans="1:1" x14ac:dyDescent="0.55000000000000004">
      <c r="A231" s="33"/>
    </row>
    <row r="232" spans="1:1" x14ac:dyDescent="0.55000000000000004">
      <c r="A232" s="33"/>
    </row>
    <row r="233" spans="1:1" x14ac:dyDescent="0.55000000000000004">
      <c r="A233" s="33"/>
    </row>
    <row r="234" spans="1:1" x14ac:dyDescent="0.55000000000000004">
      <c r="A234" s="33"/>
    </row>
    <row r="235" spans="1:1" x14ac:dyDescent="0.55000000000000004">
      <c r="A235" s="33"/>
    </row>
    <row r="236" spans="1:1" x14ac:dyDescent="0.55000000000000004">
      <c r="A236" s="33"/>
    </row>
    <row r="237" spans="1:1" x14ac:dyDescent="0.55000000000000004">
      <c r="A237" s="33"/>
    </row>
    <row r="238" spans="1:1" x14ac:dyDescent="0.55000000000000004">
      <c r="A238" s="33"/>
    </row>
    <row r="239" spans="1:1" x14ac:dyDescent="0.55000000000000004">
      <c r="A239" s="33"/>
    </row>
    <row r="240" spans="1:1" x14ac:dyDescent="0.55000000000000004">
      <c r="A240" s="33"/>
    </row>
    <row r="241" spans="1:1" x14ac:dyDescent="0.55000000000000004">
      <c r="A241" s="33"/>
    </row>
    <row r="242" spans="1:1" x14ac:dyDescent="0.55000000000000004">
      <c r="A242" s="33"/>
    </row>
    <row r="243" spans="1:1" x14ac:dyDescent="0.55000000000000004">
      <c r="A243" s="33"/>
    </row>
    <row r="244" spans="1:1" x14ac:dyDescent="0.55000000000000004">
      <c r="A244" s="33"/>
    </row>
    <row r="245" spans="1:1" x14ac:dyDescent="0.55000000000000004">
      <c r="A245" s="33"/>
    </row>
    <row r="246" spans="1:1" x14ac:dyDescent="0.55000000000000004">
      <c r="A246" s="33"/>
    </row>
    <row r="247" spans="1:1" x14ac:dyDescent="0.55000000000000004">
      <c r="A247" s="33"/>
    </row>
    <row r="248" spans="1:1" x14ac:dyDescent="0.55000000000000004">
      <c r="A248" s="33"/>
    </row>
    <row r="249" spans="1:1" x14ac:dyDescent="0.55000000000000004">
      <c r="A249" s="33"/>
    </row>
    <row r="250" spans="1:1" x14ac:dyDescent="0.55000000000000004">
      <c r="A250" s="33"/>
    </row>
    <row r="251" spans="1:1" x14ac:dyDescent="0.55000000000000004">
      <c r="A251" s="33"/>
    </row>
    <row r="252" spans="1:1" x14ac:dyDescent="0.55000000000000004">
      <c r="A252" s="33"/>
    </row>
    <row r="253" spans="1:1" x14ac:dyDescent="0.55000000000000004">
      <c r="A253" s="33"/>
    </row>
    <row r="254" spans="1:1" x14ac:dyDescent="0.55000000000000004">
      <c r="A254" s="33"/>
    </row>
    <row r="255" spans="1:1" x14ac:dyDescent="0.55000000000000004">
      <c r="A255" s="33"/>
    </row>
    <row r="256" spans="1:1" x14ac:dyDescent="0.55000000000000004">
      <c r="A256" s="33"/>
    </row>
    <row r="257" spans="1:1" x14ac:dyDescent="0.55000000000000004">
      <c r="A257" s="33"/>
    </row>
    <row r="258" spans="1:1" x14ac:dyDescent="0.55000000000000004">
      <c r="A258" s="33"/>
    </row>
    <row r="259" spans="1:1" x14ac:dyDescent="0.55000000000000004">
      <c r="A259" s="33"/>
    </row>
    <row r="260" spans="1:1" x14ac:dyDescent="0.55000000000000004">
      <c r="A260" s="33"/>
    </row>
    <row r="261" spans="1:1" x14ac:dyDescent="0.55000000000000004">
      <c r="A261" s="33"/>
    </row>
    <row r="262" spans="1:1" x14ac:dyDescent="0.55000000000000004">
      <c r="A262" s="33"/>
    </row>
    <row r="263" spans="1:1" x14ac:dyDescent="0.55000000000000004">
      <c r="A263" s="33"/>
    </row>
    <row r="264" spans="1:1" x14ac:dyDescent="0.55000000000000004">
      <c r="A264" s="33"/>
    </row>
    <row r="265" spans="1:1" x14ac:dyDescent="0.55000000000000004">
      <c r="A265" s="33"/>
    </row>
    <row r="266" spans="1:1" x14ac:dyDescent="0.55000000000000004">
      <c r="A266" s="33"/>
    </row>
    <row r="267" spans="1:1" x14ac:dyDescent="0.55000000000000004">
      <c r="A267" s="33"/>
    </row>
    <row r="268" spans="1:1" x14ac:dyDescent="0.55000000000000004">
      <c r="A268" s="33"/>
    </row>
    <row r="269" spans="1:1" x14ac:dyDescent="0.55000000000000004">
      <c r="A269" s="33"/>
    </row>
    <row r="270" spans="1:1" x14ac:dyDescent="0.55000000000000004">
      <c r="A270" s="33"/>
    </row>
    <row r="271" spans="1:1" x14ac:dyDescent="0.55000000000000004">
      <c r="A271" s="33"/>
    </row>
    <row r="272" spans="1:1" x14ac:dyDescent="0.55000000000000004">
      <c r="A272" s="33"/>
    </row>
    <row r="273" spans="1:1" x14ac:dyDescent="0.55000000000000004">
      <c r="A273" s="33"/>
    </row>
    <row r="274" spans="1:1" x14ac:dyDescent="0.55000000000000004">
      <c r="A274" s="33"/>
    </row>
    <row r="275" spans="1:1" x14ac:dyDescent="0.55000000000000004">
      <c r="A275" s="33"/>
    </row>
    <row r="276" spans="1:1" x14ac:dyDescent="0.55000000000000004">
      <c r="A276" s="33"/>
    </row>
    <row r="277" spans="1:1" x14ac:dyDescent="0.55000000000000004">
      <c r="A277" s="33"/>
    </row>
    <row r="278" spans="1:1" x14ac:dyDescent="0.55000000000000004">
      <c r="A278" s="33"/>
    </row>
    <row r="279" spans="1:1" x14ac:dyDescent="0.55000000000000004">
      <c r="A279" s="33"/>
    </row>
    <row r="280" spans="1:1" x14ac:dyDescent="0.55000000000000004">
      <c r="A280" s="33"/>
    </row>
    <row r="281" spans="1:1" x14ac:dyDescent="0.55000000000000004">
      <c r="A281" s="33"/>
    </row>
    <row r="282" spans="1:1" x14ac:dyDescent="0.55000000000000004">
      <c r="A282" s="33"/>
    </row>
    <row r="283" spans="1:1" x14ac:dyDescent="0.55000000000000004">
      <c r="A283" s="33"/>
    </row>
    <row r="284" spans="1:1" x14ac:dyDescent="0.55000000000000004">
      <c r="A284" s="33"/>
    </row>
    <row r="285" spans="1:1" x14ac:dyDescent="0.55000000000000004">
      <c r="A285" s="33"/>
    </row>
    <row r="286" spans="1:1" x14ac:dyDescent="0.55000000000000004">
      <c r="A286" s="33"/>
    </row>
    <row r="287" spans="1:1" x14ac:dyDescent="0.55000000000000004">
      <c r="A287" s="33"/>
    </row>
    <row r="288" spans="1:1" x14ac:dyDescent="0.55000000000000004">
      <c r="A288" s="33"/>
    </row>
    <row r="289" spans="1:1" x14ac:dyDescent="0.55000000000000004">
      <c r="A289" s="33"/>
    </row>
    <row r="290" spans="1:1" x14ac:dyDescent="0.55000000000000004">
      <c r="A290" s="33"/>
    </row>
    <row r="291" spans="1:1" x14ac:dyDescent="0.55000000000000004">
      <c r="A291" s="33"/>
    </row>
    <row r="292" spans="1:1" x14ac:dyDescent="0.55000000000000004">
      <c r="A292" s="33"/>
    </row>
    <row r="293" spans="1:1" x14ac:dyDescent="0.55000000000000004">
      <c r="A293" s="33"/>
    </row>
    <row r="294" spans="1:1" x14ac:dyDescent="0.55000000000000004">
      <c r="A294" s="33"/>
    </row>
    <row r="295" spans="1:1" x14ac:dyDescent="0.55000000000000004">
      <c r="A295" s="33"/>
    </row>
    <row r="296" spans="1:1" x14ac:dyDescent="0.55000000000000004">
      <c r="A296" s="33"/>
    </row>
    <row r="297" spans="1:1" x14ac:dyDescent="0.55000000000000004">
      <c r="A297" s="33"/>
    </row>
    <row r="298" spans="1:1" x14ac:dyDescent="0.55000000000000004">
      <c r="A298" s="33"/>
    </row>
    <row r="299" spans="1:1" x14ac:dyDescent="0.55000000000000004">
      <c r="A299" s="33"/>
    </row>
    <row r="300" spans="1:1" x14ac:dyDescent="0.55000000000000004">
      <c r="A300" s="33"/>
    </row>
    <row r="301" spans="1:1" x14ac:dyDescent="0.55000000000000004">
      <c r="A301" s="33"/>
    </row>
    <row r="302" spans="1:1" x14ac:dyDescent="0.55000000000000004">
      <c r="A302" s="33"/>
    </row>
    <row r="303" spans="1:1" x14ac:dyDescent="0.55000000000000004">
      <c r="A303" s="33"/>
    </row>
    <row r="304" spans="1:1" x14ac:dyDescent="0.55000000000000004">
      <c r="A304" s="33"/>
    </row>
    <row r="305" spans="1:1" x14ac:dyDescent="0.55000000000000004">
      <c r="A305" s="33"/>
    </row>
    <row r="306" spans="1:1" x14ac:dyDescent="0.55000000000000004">
      <c r="A306" s="33"/>
    </row>
    <row r="307" spans="1:1" x14ac:dyDescent="0.55000000000000004">
      <c r="A307" s="33"/>
    </row>
    <row r="308" spans="1:1" x14ac:dyDescent="0.55000000000000004">
      <c r="A308" s="33"/>
    </row>
    <row r="309" spans="1:1" x14ac:dyDescent="0.55000000000000004">
      <c r="A309" s="33"/>
    </row>
    <row r="310" spans="1:1" x14ac:dyDescent="0.55000000000000004">
      <c r="A310" s="33"/>
    </row>
    <row r="311" spans="1:1" x14ac:dyDescent="0.55000000000000004">
      <c r="A311" s="33"/>
    </row>
    <row r="312" spans="1:1" x14ac:dyDescent="0.55000000000000004">
      <c r="A312" s="33"/>
    </row>
    <row r="313" spans="1:1" x14ac:dyDescent="0.55000000000000004">
      <c r="A313" s="33"/>
    </row>
    <row r="314" spans="1:1" x14ac:dyDescent="0.55000000000000004">
      <c r="A314" s="33"/>
    </row>
    <row r="315" spans="1:1" x14ac:dyDescent="0.55000000000000004">
      <c r="A315" s="33"/>
    </row>
    <row r="316" spans="1:1" x14ac:dyDescent="0.55000000000000004">
      <c r="A316" s="33"/>
    </row>
    <row r="317" spans="1:1" x14ac:dyDescent="0.55000000000000004">
      <c r="A317" s="33"/>
    </row>
    <row r="318" spans="1:1" x14ac:dyDescent="0.55000000000000004">
      <c r="A318" s="33"/>
    </row>
    <row r="319" spans="1:1" x14ac:dyDescent="0.55000000000000004">
      <c r="A319" s="33"/>
    </row>
    <row r="320" spans="1:1" x14ac:dyDescent="0.55000000000000004">
      <c r="A320" s="33"/>
    </row>
    <row r="321" spans="1:1" x14ac:dyDescent="0.55000000000000004">
      <c r="A321" s="33"/>
    </row>
    <row r="322" spans="1:1" x14ac:dyDescent="0.55000000000000004">
      <c r="A322" s="33"/>
    </row>
    <row r="323" spans="1:1" x14ac:dyDescent="0.55000000000000004">
      <c r="A323" s="33"/>
    </row>
    <row r="324" spans="1:1" x14ac:dyDescent="0.55000000000000004">
      <c r="A324" s="33"/>
    </row>
    <row r="325" spans="1:1" x14ac:dyDescent="0.55000000000000004">
      <c r="A325" s="33"/>
    </row>
    <row r="326" spans="1:1" x14ac:dyDescent="0.55000000000000004">
      <c r="A326" s="33"/>
    </row>
    <row r="327" spans="1:1" x14ac:dyDescent="0.55000000000000004">
      <c r="A327" s="33"/>
    </row>
    <row r="328" spans="1:1" x14ac:dyDescent="0.55000000000000004">
      <c r="A328" s="33"/>
    </row>
    <row r="329" spans="1:1" x14ac:dyDescent="0.55000000000000004">
      <c r="A329" s="33"/>
    </row>
    <row r="330" spans="1:1" x14ac:dyDescent="0.55000000000000004">
      <c r="A330" s="33"/>
    </row>
    <row r="331" spans="1:1" x14ac:dyDescent="0.55000000000000004">
      <c r="A331" s="33"/>
    </row>
    <row r="332" spans="1:1" x14ac:dyDescent="0.55000000000000004">
      <c r="A332" s="33"/>
    </row>
    <row r="333" spans="1:1" x14ac:dyDescent="0.55000000000000004">
      <c r="A333" s="33"/>
    </row>
    <row r="334" spans="1:1" x14ac:dyDescent="0.55000000000000004">
      <c r="A334" s="33"/>
    </row>
    <row r="335" spans="1:1" x14ac:dyDescent="0.55000000000000004">
      <c r="A335" s="33"/>
    </row>
    <row r="336" spans="1:1" x14ac:dyDescent="0.55000000000000004">
      <c r="A336" s="33"/>
    </row>
    <row r="337" spans="1:1" x14ac:dyDescent="0.55000000000000004">
      <c r="A337" s="33"/>
    </row>
    <row r="338" spans="1:1" x14ac:dyDescent="0.55000000000000004">
      <c r="A338" s="33"/>
    </row>
    <row r="339" spans="1:1" x14ac:dyDescent="0.55000000000000004">
      <c r="A339" s="33"/>
    </row>
    <row r="340" spans="1:1" x14ac:dyDescent="0.55000000000000004">
      <c r="A340" s="33"/>
    </row>
    <row r="341" spans="1:1" x14ac:dyDescent="0.55000000000000004">
      <c r="A341" s="33"/>
    </row>
    <row r="342" spans="1:1" x14ac:dyDescent="0.55000000000000004">
      <c r="A342" s="33"/>
    </row>
    <row r="343" spans="1:1" x14ac:dyDescent="0.55000000000000004">
      <c r="A343" s="33"/>
    </row>
    <row r="344" spans="1:1" x14ac:dyDescent="0.55000000000000004">
      <c r="A344" s="33"/>
    </row>
    <row r="345" spans="1:1" x14ac:dyDescent="0.55000000000000004">
      <c r="A345" s="33"/>
    </row>
    <row r="346" spans="1:1" x14ac:dyDescent="0.55000000000000004">
      <c r="A346" s="33"/>
    </row>
    <row r="347" spans="1:1" x14ac:dyDescent="0.55000000000000004">
      <c r="A347" s="33"/>
    </row>
    <row r="348" spans="1:1" x14ac:dyDescent="0.55000000000000004">
      <c r="A348" s="33"/>
    </row>
    <row r="349" spans="1:1" x14ac:dyDescent="0.55000000000000004">
      <c r="A349" s="33"/>
    </row>
    <row r="350" spans="1:1" x14ac:dyDescent="0.55000000000000004">
      <c r="A350" s="33"/>
    </row>
    <row r="351" spans="1:1" x14ac:dyDescent="0.55000000000000004">
      <c r="A351" s="33"/>
    </row>
    <row r="352" spans="1:1" x14ac:dyDescent="0.55000000000000004">
      <c r="A352" s="33"/>
    </row>
    <row r="353" spans="1:1" x14ac:dyDescent="0.55000000000000004">
      <c r="A353" s="33"/>
    </row>
    <row r="354" spans="1:1" x14ac:dyDescent="0.55000000000000004">
      <c r="A354" s="33"/>
    </row>
    <row r="355" spans="1:1" x14ac:dyDescent="0.55000000000000004">
      <c r="A355" s="33"/>
    </row>
    <row r="356" spans="1:1" x14ac:dyDescent="0.55000000000000004">
      <c r="A356" s="33"/>
    </row>
    <row r="357" spans="1:1" x14ac:dyDescent="0.55000000000000004">
      <c r="A357" s="33"/>
    </row>
    <row r="358" spans="1:1" x14ac:dyDescent="0.55000000000000004">
      <c r="A358" s="33"/>
    </row>
    <row r="359" spans="1:1" x14ac:dyDescent="0.55000000000000004">
      <c r="A359" s="33"/>
    </row>
    <row r="360" spans="1:1" x14ac:dyDescent="0.55000000000000004">
      <c r="A360" s="33"/>
    </row>
    <row r="361" spans="1:1" x14ac:dyDescent="0.55000000000000004">
      <c r="A361" s="33"/>
    </row>
    <row r="362" spans="1:1" x14ac:dyDescent="0.55000000000000004">
      <c r="A362" s="33"/>
    </row>
    <row r="363" spans="1:1" x14ac:dyDescent="0.55000000000000004">
      <c r="A363" s="33"/>
    </row>
    <row r="364" spans="1:1" x14ac:dyDescent="0.55000000000000004">
      <c r="A364" s="33"/>
    </row>
    <row r="365" spans="1:1" x14ac:dyDescent="0.55000000000000004">
      <c r="A365" s="33"/>
    </row>
    <row r="366" spans="1:1" x14ac:dyDescent="0.55000000000000004">
      <c r="A366" s="33"/>
    </row>
    <row r="367" spans="1:1" x14ac:dyDescent="0.55000000000000004">
      <c r="A367" s="33"/>
    </row>
    <row r="368" spans="1:1" x14ac:dyDescent="0.55000000000000004">
      <c r="A368" s="33"/>
    </row>
    <row r="369" spans="1:1" x14ac:dyDescent="0.55000000000000004">
      <c r="A369" s="33"/>
    </row>
    <row r="370" spans="1:1" x14ac:dyDescent="0.55000000000000004">
      <c r="A370" s="33"/>
    </row>
    <row r="371" spans="1:1" x14ac:dyDescent="0.55000000000000004">
      <c r="A371" s="33"/>
    </row>
    <row r="372" spans="1:1" x14ac:dyDescent="0.55000000000000004">
      <c r="A372" s="33"/>
    </row>
    <row r="373" spans="1:1" x14ac:dyDescent="0.55000000000000004">
      <c r="A373" s="33"/>
    </row>
    <row r="374" spans="1:1" x14ac:dyDescent="0.55000000000000004">
      <c r="A374" s="33"/>
    </row>
    <row r="375" spans="1:1" x14ac:dyDescent="0.55000000000000004">
      <c r="A375" s="33"/>
    </row>
    <row r="376" spans="1:1" x14ac:dyDescent="0.55000000000000004">
      <c r="A376" s="33"/>
    </row>
    <row r="377" spans="1:1" x14ac:dyDescent="0.55000000000000004">
      <c r="A377" s="33"/>
    </row>
    <row r="378" spans="1:1" x14ac:dyDescent="0.55000000000000004">
      <c r="A378" s="33"/>
    </row>
    <row r="379" spans="1:1" x14ac:dyDescent="0.55000000000000004">
      <c r="A379" s="33"/>
    </row>
    <row r="380" spans="1:1" x14ac:dyDescent="0.55000000000000004">
      <c r="A380" s="33"/>
    </row>
    <row r="381" spans="1:1" x14ac:dyDescent="0.55000000000000004">
      <c r="A381" s="33"/>
    </row>
    <row r="382" spans="1:1" x14ac:dyDescent="0.55000000000000004">
      <c r="A382" s="33"/>
    </row>
    <row r="383" spans="1:1" x14ac:dyDescent="0.55000000000000004">
      <c r="A383" s="33"/>
    </row>
    <row r="384" spans="1:1" x14ac:dyDescent="0.55000000000000004">
      <c r="A384" s="33"/>
    </row>
    <row r="385" spans="1:1" x14ac:dyDescent="0.55000000000000004">
      <c r="A385" s="33"/>
    </row>
    <row r="386" spans="1:1" x14ac:dyDescent="0.55000000000000004">
      <c r="A386" s="33"/>
    </row>
    <row r="387" spans="1:1" x14ac:dyDescent="0.55000000000000004">
      <c r="A387" s="33"/>
    </row>
    <row r="388" spans="1:1" x14ac:dyDescent="0.55000000000000004">
      <c r="A388" s="33"/>
    </row>
    <row r="389" spans="1:1" x14ac:dyDescent="0.55000000000000004">
      <c r="A389" s="33"/>
    </row>
    <row r="390" spans="1:1" x14ac:dyDescent="0.55000000000000004">
      <c r="A390" s="33"/>
    </row>
    <row r="391" spans="1:1" x14ac:dyDescent="0.55000000000000004">
      <c r="A391" s="33"/>
    </row>
    <row r="392" spans="1:1" x14ac:dyDescent="0.55000000000000004">
      <c r="A392" s="33"/>
    </row>
    <row r="393" spans="1:1" x14ac:dyDescent="0.55000000000000004">
      <c r="A393" s="33"/>
    </row>
    <row r="394" spans="1:1" x14ac:dyDescent="0.55000000000000004">
      <c r="A394" s="33"/>
    </row>
    <row r="395" spans="1:1" x14ac:dyDescent="0.55000000000000004">
      <c r="A395" s="33"/>
    </row>
    <row r="396" spans="1:1" x14ac:dyDescent="0.55000000000000004">
      <c r="A396" s="33"/>
    </row>
    <row r="397" spans="1:1" x14ac:dyDescent="0.55000000000000004">
      <c r="A397" s="33"/>
    </row>
    <row r="398" spans="1:1" x14ac:dyDescent="0.55000000000000004">
      <c r="A398" s="33"/>
    </row>
    <row r="399" spans="1:1" x14ac:dyDescent="0.55000000000000004">
      <c r="A399" s="33"/>
    </row>
    <row r="400" spans="1:1" x14ac:dyDescent="0.55000000000000004">
      <c r="A400" s="33"/>
    </row>
    <row r="401" spans="1:1" x14ac:dyDescent="0.55000000000000004">
      <c r="A401" s="33"/>
    </row>
    <row r="402" spans="1:1" x14ac:dyDescent="0.55000000000000004">
      <c r="A402" s="33"/>
    </row>
    <row r="403" spans="1:1" x14ac:dyDescent="0.55000000000000004">
      <c r="A403" s="33"/>
    </row>
    <row r="404" spans="1:1" x14ac:dyDescent="0.55000000000000004">
      <c r="A404" s="33"/>
    </row>
    <row r="405" spans="1:1" x14ac:dyDescent="0.55000000000000004">
      <c r="A405" s="33"/>
    </row>
    <row r="406" spans="1:1" x14ac:dyDescent="0.55000000000000004">
      <c r="A406" s="33"/>
    </row>
    <row r="407" spans="1:1" x14ac:dyDescent="0.55000000000000004">
      <c r="A407" s="33"/>
    </row>
    <row r="408" spans="1:1" x14ac:dyDescent="0.55000000000000004">
      <c r="A408" s="33"/>
    </row>
    <row r="409" spans="1:1" x14ac:dyDescent="0.55000000000000004">
      <c r="A409" s="33"/>
    </row>
    <row r="410" spans="1:1" x14ac:dyDescent="0.55000000000000004">
      <c r="A410" s="33"/>
    </row>
    <row r="411" spans="1:1" x14ac:dyDescent="0.55000000000000004">
      <c r="A411" s="33"/>
    </row>
    <row r="412" spans="1:1" x14ac:dyDescent="0.55000000000000004">
      <c r="A412" s="33"/>
    </row>
    <row r="413" spans="1:1" x14ac:dyDescent="0.55000000000000004">
      <c r="A413" s="33"/>
    </row>
    <row r="414" spans="1:1" x14ac:dyDescent="0.55000000000000004">
      <c r="A414" s="33"/>
    </row>
    <row r="415" spans="1:1" x14ac:dyDescent="0.55000000000000004">
      <c r="A415" s="33"/>
    </row>
    <row r="416" spans="1:1" x14ac:dyDescent="0.55000000000000004">
      <c r="A416" s="33"/>
    </row>
    <row r="417" spans="1:1" x14ac:dyDescent="0.55000000000000004">
      <c r="A417" s="33"/>
    </row>
    <row r="418" spans="1:1" x14ac:dyDescent="0.55000000000000004">
      <c r="A418" s="33"/>
    </row>
    <row r="419" spans="1:1" x14ac:dyDescent="0.55000000000000004">
      <c r="A419" s="33"/>
    </row>
    <row r="420" spans="1:1" x14ac:dyDescent="0.55000000000000004">
      <c r="A420" s="33"/>
    </row>
    <row r="421" spans="1:1" x14ac:dyDescent="0.55000000000000004">
      <c r="A421" s="33"/>
    </row>
    <row r="422" spans="1:1" x14ac:dyDescent="0.55000000000000004">
      <c r="A422" s="33"/>
    </row>
    <row r="423" spans="1:1" x14ac:dyDescent="0.55000000000000004">
      <c r="A423" s="33"/>
    </row>
    <row r="424" spans="1:1" x14ac:dyDescent="0.55000000000000004">
      <c r="A424" s="33"/>
    </row>
    <row r="425" spans="1:1" x14ac:dyDescent="0.55000000000000004">
      <c r="A425" s="33"/>
    </row>
    <row r="426" spans="1:1" x14ac:dyDescent="0.55000000000000004">
      <c r="A426" s="33"/>
    </row>
    <row r="427" spans="1:1" x14ac:dyDescent="0.55000000000000004">
      <c r="A427" s="33"/>
    </row>
    <row r="428" spans="1:1" x14ac:dyDescent="0.55000000000000004">
      <c r="A428" s="33"/>
    </row>
    <row r="429" spans="1:1" x14ac:dyDescent="0.55000000000000004">
      <c r="A429" s="33"/>
    </row>
    <row r="430" spans="1:1" x14ac:dyDescent="0.55000000000000004">
      <c r="A430" s="33"/>
    </row>
    <row r="431" spans="1:1" x14ac:dyDescent="0.55000000000000004">
      <c r="A431" s="33"/>
    </row>
    <row r="432" spans="1:1" x14ac:dyDescent="0.55000000000000004">
      <c r="A432" s="33"/>
    </row>
    <row r="433" spans="1:1" x14ac:dyDescent="0.55000000000000004">
      <c r="A433" s="33"/>
    </row>
    <row r="434" spans="1:1" x14ac:dyDescent="0.55000000000000004">
      <c r="A434" s="33"/>
    </row>
    <row r="435" spans="1:1" x14ac:dyDescent="0.55000000000000004">
      <c r="A435" s="33"/>
    </row>
    <row r="436" spans="1:1" x14ac:dyDescent="0.55000000000000004">
      <c r="A436" s="33"/>
    </row>
    <row r="437" spans="1:1" x14ac:dyDescent="0.55000000000000004">
      <c r="A437" s="33"/>
    </row>
    <row r="438" spans="1:1" x14ac:dyDescent="0.55000000000000004">
      <c r="A438" s="33"/>
    </row>
    <row r="439" spans="1:1" x14ac:dyDescent="0.55000000000000004">
      <c r="A439" s="33"/>
    </row>
    <row r="440" spans="1:1" x14ac:dyDescent="0.55000000000000004">
      <c r="A440" s="33"/>
    </row>
    <row r="441" spans="1:1" x14ac:dyDescent="0.55000000000000004">
      <c r="A441" s="33"/>
    </row>
    <row r="442" spans="1:1" x14ac:dyDescent="0.55000000000000004">
      <c r="A442" s="33"/>
    </row>
    <row r="443" spans="1:1" x14ac:dyDescent="0.55000000000000004">
      <c r="A443" s="33"/>
    </row>
    <row r="444" spans="1:1" x14ac:dyDescent="0.55000000000000004">
      <c r="A444" s="33"/>
    </row>
    <row r="445" spans="1:1" x14ac:dyDescent="0.55000000000000004">
      <c r="A445" s="33"/>
    </row>
    <row r="446" spans="1:1" x14ac:dyDescent="0.55000000000000004">
      <c r="A446" s="33"/>
    </row>
    <row r="447" spans="1:1" x14ac:dyDescent="0.55000000000000004">
      <c r="A447" s="33"/>
    </row>
    <row r="448" spans="1:1" x14ac:dyDescent="0.55000000000000004">
      <c r="A448" s="33"/>
    </row>
    <row r="449" spans="1:1" x14ac:dyDescent="0.55000000000000004">
      <c r="A449" s="33"/>
    </row>
    <row r="450" spans="1:1" x14ac:dyDescent="0.55000000000000004">
      <c r="A450" s="33"/>
    </row>
    <row r="451" spans="1:1" x14ac:dyDescent="0.55000000000000004">
      <c r="A451" s="33"/>
    </row>
    <row r="452" spans="1:1" x14ac:dyDescent="0.55000000000000004">
      <c r="A452" s="33"/>
    </row>
    <row r="453" spans="1:1" x14ac:dyDescent="0.55000000000000004">
      <c r="A453" s="33"/>
    </row>
    <row r="454" spans="1:1" x14ac:dyDescent="0.55000000000000004">
      <c r="A454" s="33"/>
    </row>
    <row r="455" spans="1:1" x14ac:dyDescent="0.55000000000000004">
      <c r="A455" s="33"/>
    </row>
    <row r="456" spans="1:1" x14ac:dyDescent="0.55000000000000004">
      <c r="A456" s="33"/>
    </row>
    <row r="457" spans="1:1" x14ac:dyDescent="0.55000000000000004">
      <c r="A457" s="33"/>
    </row>
    <row r="458" spans="1:1" x14ac:dyDescent="0.55000000000000004">
      <c r="A458" s="33"/>
    </row>
    <row r="459" spans="1:1" x14ac:dyDescent="0.55000000000000004">
      <c r="A459" s="33"/>
    </row>
    <row r="460" spans="1:1" x14ac:dyDescent="0.55000000000000004">
      <c r="A460" s="33"/>
    </row>
    <row r="461" spans="1:1" x14ac:dyDescent="0.55000000000000004">
      <c r="A461" s="33"/>
    </row>
    <row r="462" spans="1:1" x14ac:dyDescent="0.55000000000000004">
      <c r="A462" s="33"/>
    </row>
    <row r="463" spans="1:1" x14ac:dyDescent="0.55000000000000004">
      <c r="A463" s="33"/>
    </row>
    <row r="464" spans="1:1" x14ac:dyDescent="0.55000000000000004">
      <c r="A464" s="33"/>
    </row>
    <row r="465" spans="1:1" x14ac:dyDescent="0.55000000000000004">
      <c r="A465" s="33"/>
    </row>
    <row r="466" spans="1:1" x14ac:dyDescent="0.55000000000000004">
      <c r="A466" s="33"/>
    </row>
    <row r="467" spans="1:1" x14ac:dyDescent="0.55000000000000004">
      <c r="A467" s="33"/>
    </row>
    <row r="468" spans="1:1" x14ac:dyDescent="0.55000000000000004">
      <c r="A468" s="33"/>
    </row>
    <row r="469" spans="1:1" x14ac:dyDescent="0.55000000000000004">
      <c r="A469" s="33"/>
    </row>
    <row r="470" spans="1:1" x14ac:dyDescent="0.55000000000000004">
      <c r="A470" s="33"/>
    </row>
    <row r="471" spans="1:1" x14ac:dyDescent="0.55000000000000004">
      <c r="A471" s="33"/>
    </row>
    <row r="472" spans="1:1" x14ac:dyDescent="0.55000000000000004">
      <c r="A472" s="33"/>
    </row>
    <row r="473" spans="1:1" x14ac:dyDescent="0.55000000000000004">
      <c r="A473" s="33"/>
    </row>
    <row r="474" spans="1:1" x14ac:dyDescent="0.55000000000000004">
      <c r="A474" s="33"/>
    </row>
    <row r="475" spans="1:1" x14ac:dyDescent="0.55000000000000004">
      <c r="A475" s="33"/>
    </row>
    <row r="476" spans="1:1" x14ac:dyDescent="0.55000000000000004">
      <c r="A476" s="33"/>
    </row>
    <row r="477" spans="1:1" x14ac:dyDescent="0.55000000000000004">
      <c r="A477" s="33"/>
    </row>
    <row r="478" spans="1:1" x14ac:dyDescent="0.55000000000000004">
      <c r="A478" s="33"/>
    </row>
    <row r="479" spans="1:1" x14ac:dyDescent="0.55000000000000004">
      <c r="A479" s="33"/>
    </row>
    <row r="480" spans="1:1" x14ac:dyDescent="0.55000000000000004">
      <c r="A480" s="33"/>
    </row>
    <row r="481" spans="1:1" x14ac:dyDescent="0.55000000000000004">
      <c r="A481" s="33"/>
    </row>
    <row r="482" spans="1:1" x14ac:dyDescent="0.55000000000000004">
      <c r="A482" s="33"/>
    </row>
    <row r="483" spans="1:1" x14ac:dyDescent="0.55000000000000004">
      <c r="A483" s="33"/>
    </row>
    <row r="484" spans="1:1" x14ac:dyDescent="0.55000000000000004">
      <c r="A484" s="33"/>
    </row>
    <row r="485" spans="1:1" x14ac:dyDescent="0.55000000000000004">
      <c r="A485" s="33"/>
    </row>
    <row r="486" spans="1:1" x14ac:dyDescent="0.55000000000000004">
      <c r="A486" s="33"/>
    </row>
    <row r="487" spans="1:1" x14ac:dyDescent="0.55000000000000004">
      <c r="A487" s="33"/>
    </row>
    <row r="488" spans="1:1" x14ac:dyDescent="0.55000000000000004">
      <c r="A488" s="33"/>
    </row>
    <row r="489" spans="1:1" x14ac:dyDescent="0.55000000000000004">
      <c r="A489" s="33"/>
    </row>
    <row r="490" spans="1:1" x14ac:dyDescent="0.55000000000000004">
      <c r="A490" s="33"/>
    </row>
    <row r="491" spans="1:1" x14ac:dyDescent="0.55000000000000004">
      <c r="A491" s="33"/>
    </row>
    <row r="492" spans="1:1" x14ac:dyDescent="0.55000000000000004">
      <c r="A492" s="33"/>
    </row>
    <row r="493" spans="1:1" x14ac:dyDescent="0.55000000000000004">
      <c r="A493" s="33"/>
    </row>
    <row r="494" spans="1:1" x14ac:dyDescent="0.55000000000000004">
      <c r="A494" s="33"/>
    </row>
    <row r="495" spans="1:1" x14ac:dyDescent="0.55000000000000004">
      <c r="A495" s="33"/>
    </row>
    <row r="496" spans="1:1" x14ac:dyDescent="0.55000000000000004">
      <c r="A496" s="33"/>
    </row>
    <row r="497" spans="1:1" x14ac:dyDescent="0.55000000000000004">
      <c r="A497" s="33"/>
    </row>
    <row r="498" spans="1:1" x14ac:dyDescent="0.55000000000000004">
      <c r="A498" s="33"/>
    </row>
    <row r="499" spans="1:1" x14ac:dyDescent="0.55000000000000004">
      <c r="A499" s="33"/>
    </row>
    <row r="500" spans="1:1" x14ac:dyDescent="0.55000000000000004">
      <c r="A500" s="33"/>
    </row>
    <row r="501" spans="1:1" x14ac:dyDescent="0.55000000000000004">
      <c r="A501" s="33"/>
    </row>
    <row r="502" spans="1:1" x14ac:dyDescent="0.55000000000000004">
      <c r="A502" s="33"/>
    </row>
    <row r="503" spans="1:1" x14ac:dyDescent="0.55000000000000004">
      <c r="A503" s="33"/>
    </row>
    <row r="504" spans="1:1" x14ac:dyDescent="0.55000000000000004">
      <c r="A504" s="33"/>
    </row>
    <row r="505" spans="1:1" x14ac:dyDescent="0.55000000000000004">
      <c r="A505" s="33"/>
    </row>
    <row r="506" spans="1:1" x14ac:dyDescent="0.55000000000000004">
      <c r="A506" s="33"/>
    </row>
    <row r="507" spans="1:1" x14ac:dyDescent="0.55000000000000004">
      <c r="A507" s="33"/>
    </row>
    <row r="508" spans="1:1" x14ac:dyDescent="0.55000000000000004">
      <c r="A508" s="33"/>
    </row>
    <row r="509" spans="1:1" x14ac:dyDescent="0.55000000000000004">
      <c r="A509" s="33"/>
    </row>
    <row r="510" spans="1:1" x14ac:dyDescent="0.55000000000000004">
      <c r="A510" s="33"/>
    </row>
    <row r="511" spans="1:1" x14ac:dyDescent="0.55000000000000004">
      <c r="A511" s="33"/>
    </row>
    <row r="512" spans="1:1" x14ac:dyDescent="0.55000000000000004">
      <c r="A512" s="33"/>
    </row>
    <row r="513" spans="1:1" x14ac:dyDescent="0.55000000000000004">
      <c r="A513" s="33"/>
    </row>
    <row r="514" spans="1:1" x14ac:dyDescent="0.55000000000000004">
      <c r="A514" s="33"/>
    </row>
    <row r="515" spans="1:1" x14ac:dyDescent="0.55000000000000004">
      <c r="A515" s="33"/>
    </row>
    <row r="516" spans="1:1" x14ac:dyDescent="0.55000000000000004">
      <c r="A516" s="33"/>
    </row>
    <row r="517" spans="1:1" x14ac:dyDescent="0.55000000000000004">
      <c r="A517" s="33"/>
    </row>
    <row r="518" spans="1:1" x14ac:dyDescent="0.55000000000000004">
      <c r="A518" s="33"/>
    </row>
    <row r="519" spans="1:1" x14ac:dyDescent="0.55000000000000004">
      <c r="A519" s="33"/>
    </row>
    <row r="520" spans="1:1" x14ac:dyDescent="0.55000000000000004">
      <c r="A520" s="33"/>
    </row>
    <row r="521" spans="1:1" x14ac:dyDescent="0.55000000000000004">
      <c r="A521" s="33"/>
    </row>
    <row r="522" spans="1:1" x14ac:dyDescent="0.55000000000000004">
      <c r="A522" s="33"/>
    </row>
    <row r="523" spans="1:1" x14ac:dyDescent="0.55000000000000004">
      <c r="A523" s="33"/>
    </row>
    <row r="524" spans="1:1" x14ac:dyDescent="0.55000000000000004">
      <c r="A524" s="33"/>
    </row>
    <row r="525" spans="1:1" x14ac:dyDescent="0.55000000000000004">
      <c r="A525" s="33"/>
    </row>
    <row r="526" spans="1:1" x14ac:dyDescent="0.55000000000000004">
      <c r="A526" s="33"/>
    </row>
    <row r="527" spans="1:1" x14ac:dyDescent="0.55000000000000004">
      <c r="A527" s="33"/>
    </row>
    <row r="528" spans="1:1" x14ac:dyDescent="0.55000000000000004">
      <c r="A528" s="33"/>
    </row>
    <row r="529" spans="1:1" x14ac:dyDescent="0.55000000000000004">
      <c r="A529" s="33"/>
    </row>
    <row r="530" spans="1:1" x14ac:dyDescent="0.55000000000000004">
      <c r="A530" s="33"/>
    </row>
    <row r="531" spans="1:1" x14ac:dyDescent="0.55000000000000004">
      <c r="A531" s="33"/>
    </row>
    <row r="532" spans="1:1" x14ac:dyDescent="0.55000000000000004">
      <c r="A532" s="33"/>
    </row>
    <row r="533" spans="1:1" x14ac:dyDescent="0.55000000000000004">
      <c r="A533" s="33"/>
    </row>
    <row r="534" spans="1:1" x14ac:dyDescent="0.55000000000000004">
      <c r="A534" s="33"/>
    </row>
    <row r="535" spans="1:1" x14ac:dyDescent="0.55000000000000004">
      <c r="A535" s="33"/>
    </row>
    <row r="536" spans="1:1" x14ac:dyDescent="0.55000000000000004">
      <c r="A536" s="33"/>
    </row>
    <row r="537" spans="1:1" x14ac:dyDescent="0.55000000000000004">
      <c r="A537" s="33"/>
    </row>
    <row r="538" spans="1:1" x14ac:dyDescent="0.55000000000000004">
      <c r="A538" s="33"/>
    </row>
    <row r="539" spans="1:1" x14ac:dyDescent="0.55000000000000004">
      <c r="A539" s="33"/>
    </row>
    <row r="540" spans="1:1" x14ac:dyDescent="0.55000000000000004">
      <c r="A540" s="33"/>
    </row>
    <row r="541" spans="1:1" x14ac:dyDescent="0.55000000000000004">
      <c r="A541" s="33"/>
    </row>
    <row r="542" spans="1:1" x14ac:dyDescent="0.55000000000000004">
      <c r="A542" s="33"/>
    </row>
    <row r="543" spans="1:1" x14ac:dyDescent="0.55000000000000004">
      <c r="A543" s="33"/>
    </row>
    <row r="544" spans="1:1" x14ac:dyDescent="0.55000000000000004">
      <c r="A544" s="33"/>
    </row>
    <row r="545" spans="1:1" x14ac:dyDescent="0.55000000000000004">
      <c r="A545" s="33"/>
    </row>
    <row r="546" spans="1:1" x14ac:dyDescent="0.55000000000000004">
      <c r="A546" s="33"/>
    </row>
    <row r="547" spans="1:1" x14ac:dyDescent="0.55000000000000004">
      <c r="A547" s="33"/>
    </row>
    <row r="548" spans="1:1" x14ac:dyDescent="0.55000000000000004">
      <c r="A548" s="33"/>
    </row>
    <row r="549" spans="1:1" x14ac:dyDescent="0.55000000000000004">
      <c r="A549" s="33"/>
    </row>
    <row r="550" spans="1:1" x14ac:dyDescent="0.55000000000000004">
      <c r="A550" s="33"/>
    </row>
    <row r="551" spans="1:1" x14ac:dyDescent="0.55000000000000004">
      <c r="A551" s="33"/>
    </row>
    <row r="552" spans="1:1" x14ac:dyDescent="0.55000000000000004">
      <c r="A552" s="33"/>
    </row>
    <row r="553" spans="1:1" x14ac:dyDescent="0.55000000000000004">
      <c r="A553" s="33"/>
    </row>
    <row r="554" spans="1:1" x14ac:dyDescent="0.55000000000000004">
      <c r="A554" s="33"/>
    </row>
    <row r="555" spans="1:1" x14ac:dyDescent="0.55000000000000004">
      <c r="A555" s="33"/>
    </row>
    <row r="556" spans="1:1" x14ac:dyDescent="0.55000000000000004">
      <c r="A556" s="33"/>
    </row>
    <row r="557" spans="1:1" x14ac:dyDescent="0.55000000000000004">
      <c r="A557" s="33"/>
    </row>
    <row r="558" spans="1:1" x14ac:dyDescent="0.55000000000000004">
      <c r="A558" s="33"/>
    </row>
    <row r="559" spans="1:1" x14ac:dyDescent="0.55000000000000004">
      <c r="A559" s="33"/>
    </row>
    <row r="560" spans="1:1" x14ac:dyDescent="0.55000000000000004">
      <c r="A560" s="33"/>
    </row>
    <row r="561" spans="1:1" x14ac:dyDescent="0.55000000000000004">
      <c r="A561" s="33"/>
    </row>
    <row r="562" spans="1:1" x14ac:dyDescent="0.55000000000000004">
      <c r="A562" s="33"/>
    </row>
    <row r="563" spans="1:1" x14ac:dyDescent="0.55000000000000004">
      <c r="A563" s="33"/>
    </row>
    <row r="564" spans="1:1" x14ac:dyDescent="0.55000000000000004">
      <c r="A564" s="33"/>
    </row>
    <row r="565" spans="1:1" x14ac:dyDescent="0.55000000000000004">
      <c r="A565" s="33"/>
    </row>
    <row r="566" spans="1:1" x14ac:dyDescent="0.55000000000000004">
      <c r="A566" s="33"/>
    </row>
    <row r="567" spans="1:1" x14ac:dyDescent="0.55000000000000004">
      <c r="A567" s="33"/>
    </row>
    <row r="568" spans="1:1" x14ac:dyDescent="0.55000000000000004">
      <c r="A568" s="33"/>
    </row>
    <row r="569" spans="1:1" x14ac:dyDescent="0.55000000000000004">
      <c r="A569" s="33"/>
    </row>
    <row r="570" spans="1:1" x14ac:dyDescent="0.55000000000000004">
      <c r="A570" s="33"/>
    </row>
    <row r="571" spans="1:1" x14ac:dyDescent="0.55000000000000004">
      <c r="A571" s="33"/>
    </row>
    <row r="572" spans="1:1" x14ac:dyDescent="0.55000000000000004">
      <c r="A572" s="33"/>
    </row>
    <row r="573" spans="1:1" x14ac:dyDescent="0.55000000000000004">
      <c r="A573" s="33"/>
    </row>
    <row r="574" spans="1:1" x14ac:dyDescent="0.55000000000000004">
      <c r="A574" s="33"/>
    </row>
    <row r="575" spans="1:1" x14ac:dyDescent="0.55000000000000004">
      <c r="A575" s="33"/>
    </row>
    <row r="576" spans="1:1" x14ac:dyDescent="0.55000000000000004">
      <c r="A576" s="33"/>
    </row>
    <row r="577" spans="1:1" x14ac:dyDescent="0.55000000000000004">
      <c r="A577" s="33"/>
    </row>
    <row r="578" spans="1:1" x14ac:dyDescent="0.55000000000000004">
      <c r="A578" s="33"/>
    </row>
    <row r="579" spans="1:1" x14ac:dyDescent="0.55000000000000004">
      <c r="A579" s="33"/>
    </row>
    <row r="580" spans="1:1" x14ac:dyDescent="0.55000000000000004">
      <c r="A580" s="33"/>
    </row>
    <row r="581" spans="1:1" x14ac:dyDescent="0.55000000000000004">
      <c r="A581" s="33"/>
    </row>
    <row r="582" spans="1:1" x14ac:dyDescent="0.55000000000000004">
      <c r="A582" s="33"/>
    </row>
    <row r="583" spans="1:1" x14ac:dyDescent="0.55000000000000004">
      <c r="A583" s="33"/>
    </row>
    <row r="584" spans="1:1" x14ac:dyDescent="0.55000000000000004">
      <c r="A584" s="33"/>
    </row>
    <row r="585" spans="1:1" x14ac:dyDescent="0.55000000000000004">
      <c r="A585" s="33"/>
    </row>
    <row r="586" spans="1:1" x14ac:dyDescent="0.55000000000000004">
      <c r="A586" s="33"/>
    </row>
    <row r="587" spans="1:1" x14ac:dyDescent="0.55000000000000004">
      <c r="A587" s="33"/>
    </row>
    <row r="588" spans="1:1" x14ac:dyDescent="0.55000000000000004">
      <c r="A588" s="33"/>
    </row>
    <row r="589" spans="1:1" x14ac:dyDescent="0.55000000000000004">
      <c r="A589" s="33"/>
    </row>
    <row r="590" spans="1:1" x14ac:dyDescent="0.55000000000000004">
      <c r="A590" s="33"/>
    </row>
    <row r="591" spans="1:1" x14ac:dyDescent="0.55000000000000004">
      <c r="A591" s="33"/>
    </row>
    <row r="592" spans="1:1" x14ac:dyDescent="0.55000000000000004">
      <c r="A592" s="33"/>
    </row>
    <row r="593" spans="1:1" x14ac:dyDescent="0.55000000000000004">
      <c r="A593" s="33"/>
    </row>
    <row r="594" spans="1:1" x14ac:dyDescent="0.55000000000000004">
      <c r="A594" s="33"/>
    </row>
    <row r="595" spans="1:1" x14ac:dyDescent="0.55000000000000004">
      <c r="A595" s="33"/>
    </row>
    <row r="596" spans="1:1" x14ac:dyDescent="0.55000000000000004">
      <c r="A596" s="33"/>
    </row>
    <row r="597" spans="1:1" x14ac:dyDescent="0.55000000000000004">
      <c r="A597" s="33"/>
    </row>
    <row r="598" spans="1:1" x14ac:dyDescent="0.55000000000000004">
      <c r="A598" s="33"/>
    </row>
    <row r="599" spans="1:1" x14ac:dyDescent="0.55000000000000004">
      <c r="A599" s="33"/>
    </row>
    <row r="600" spans="1:1" x14ac:dyDescent="0.55000000000000004">
      <c r="A600" s="33"/>
    </row>
    <row r="601" spans="1:1" x14ac:dyDescent="0.55000000000000004">
      <c r="A601" s="33"/>
    </row>
    <row r="602" spans="1:1" x14ac:dyDescent="0.55000000000000004">
      <c r="A602" s="33"/>
    </row>
    <row r="603" spans="1:1" x14ac:dyDescent="0.55000000000000004">
      <c r="A603" s="33"/>
    </row>
    <row r="604" spans="1:1" x14ac:dyDescent="0.55000000000000004">
      <c r="A604" s="33"/>
    </row>
    <row r="605" spans="1:1" x14ac:dyDescent="0.55000000000000004">
      <c r="A605" s="33"/>
    </row>
    <row r="606" spans="1:1" x14ac:dyDescent="0.55000000000000004">
      <c r="A606" s="33"/>
    </row>
    <row r="607" spans="1:1" x14ac:dyDescent="0.55000000000000004">
      <c r="A607" s="33"/>
    </row>
    <row r="608" spans="1:1" x14ac:dyDescent="0.55000000000000004">
      <c r="A608" s="33"/>
    </row>
    <row r="609" spans="1:1" x14ac:dyDescent="0.55000000000000004">
      <c r="A609" s="33"/>
    </row>
    <row r="610" spans="1:1" x14ac:dyDescent="0.55000000000000004">
      <c r="A610" s="33"/>
    </row>
    <row r="611" spans="1:1" x14ac:dyDescent="0.55000000000000004">
      <c r="A611" s="33"/>
    </row>
    <row r="612" spans="1:1" x14ac:dyDescent="0.55000000000000004">
      <c r="A612" s="33"/>
    </row>
    <row r="613" spans="1:1" x14ac:dyDescent="0.55000000000000004">
      <c r="A613" s="33"/>
    </row>
    <row r="614" spans="1:1" x14ac:dyDescent="0.55000000000000004">
      <c r="A614" s="33"/>
    </row>
    <row r="615" spans="1:1" x14ac:dyDescent="0.55000000000000004">
      <c r="A615" s="33"/>
    </row>
    <row r="616" spans="1:1" x14ac:dyDescent="0.55000000000000004">
      <c r="A616" s="33"/>
    </row>
    <row r="617" spans="1:1" x14ac:dyDescent="0.55000000000000004">
      <c r="A617" s="33"/>
    </row>
    <row r="618" spans="1:1" x14ac:dyDescent="0.55000000000000004">
      <c r="A618" s="33"/>
    </row>
    <row r="619" spans="1:1" x14ac:dyDescent="0.55000000000000004">
      <c r="A619" s="33"/>
    </row>
    <row r="620" spans="1:1" x14ac:dyDescent="0.55000000000000004">
      <c r="A620" s="33"/>
    </row>
    <row r="621" spans="1:1" x14ac:dyDescent="0.55000000000000004">
      <c r="A621" s="33"/>
    </row>
    <row r="622" spans="1:1" x14ac:dyDescent="0.55000000000000004">
      <c r="A622" s="33"/>
    </row>
    <row r="623" spans="1:1" x14ac:dyDescent="0.55000000000000004">
      <c r="A623" s="33"/>
    </row>
    <row r="624" spans="1:1" x14ac:dyDescent="0.55000000000000004">
      <c r="A624" s="33"/>
    </row>
    <row r="625" spans="1:1" x14ac:dyDescent="0.55000000000000004">
      <c r="A625" s="33"/>
    </row>
    <row r="626" spans="1:1" x14ac:dyDescent="0.55000000000000004">
      <c r="A626" s="33"/>
    </row>
    <row r="627" spans="1:1" x14ac:dyDescent="0.55000000000000004">
      <c r="A627" s="33"/>
    </row>
    <row r="628" spans="1:1" x14ac:dyDescent="0.55000000000000004">
      <c r="A628" s="33"/>
    </row>
    <row r="629" spans="1:1" x14ac:dyDescent="0.55000000000000004">
      <c r="A629" s="33"/>
    </row>
    <row r="630" spans="1:1" x14ac:dyDescent="0.55000000000000004">
      <c r="A630" s="33"/>
    </row>
    <row r="631" spans="1:1" x14ac:dyDescent="0.55000000000000004">
      <c r="A631" s="33"/>
    </row>
    <row r="632" spans="1:1" x14ac:dyDescent="0.55000000000000004">
      <c r="A632" s="33"/>
    </row>
    <row r="633" spans="1:1" x14ac:dyDescent="0.55000000000000004">
      <c r="A633" s="33"/>
    </row>
    <row r="634" spans="1:1" x14ac:dyDescent="0.55000000000000004">
      <c r="A634" s="33"/>
    </row>
    <row r="635" spans="1:1" x14ac:dyDescent="0.55000000000000004">
      <c r="A635" s="33"/>
    </row>
    <row r="636" spans="1:1" x14ac:dyDescent="0.55000000000000004">
      <c r="A636" s="33"/>
    </row>
    <row r="637" spans="1:1" x14ac:dyDescent="0.55000000000000004">
      <c r="A637" s="33"/>
    </row>
    <row r="638" spans="1:1" x14ac:dyDescent="0.55000000000000004">
      <c r="A638" s="33"/>
    </row>
    <row r="639" spans="1:1" x14ac:dyDescent="0.55000000000000004">
      <c r="A639" s="33"/>
    </row>
    <row r="640" spans="1:1" x14ac:dyDescent="0.55000000000000004">
      <c r="A640" s="33"/>
    </row>
    <row r="641" spans="1:1" x14ac:dyDescent="0.55000000000000004">
      <c r="A641" s="33"/>
    </row>
    <row r="642" spans="1:1" x14ac:dyDescent="0.55000000000000004">
      <c r="A642" s="33"/>
    </row>
    <row r="643" spans="1:1" x14ac:dyDescent="0.55000000000000004">
      <c r="A643" s="33"/>
    </row>
    <row r="644" spans="1:1" x14ac:dyDescent="0.55000000000000004">
      <c r="A644" s="33"/>
    </row>
    <row r="645" spans="1:1" x14ac:dyDescent="0.55000000000000004">
      <c r="A645" s="33"/>
    </row>
    <row r="646" spans="1:1" x14ac:dyDescent="0.55000000000000004">
      <c r="A646" s="33"/>
    </row>
    <row r="647" spans="1:1" x14ac:dyDescent="0.55000000000000004">
      <c r="A647" s="33"/>
    </row>
    <row r="648" spans="1:1" x14ac:dyDescent="0.55000000000000004">
      <c r="A648" s="33"/>
    </row>
    <row r="649" spans="1:1" x14ac:dyDescent="0.55000000000000004">
      <c r="A649" s="33"/>
    </row>
    <row r="650" spans="1:1" x14ac:dyDescent="0.55000000000000004">
      <c r="A650" s="33"/>
    </row>
    <row r="651" spans="1:1" x14ac:dyDescent="0.55000000000000004">
      <c r="A651" s="33"/>
    </row>
    <row r="652" spans="1:1" x14ac:dyDescent="0.55000000000000004">
      <c r="A652" s="33"/>
    </row>
    <row r="653" spans="1:1" x14ac:dyDescent="0.55000000000000004">
      <c r="A653" s="33"/>
    </row>
    <row r="654" spans="1:1" x14ac:dyDescent="0.55000000000000004">
      <c r="A654" s="33"/>
    </row>
    <row r="655" spans="1:1" x14ac:dyDescent="0.55000000000000004">
      <c r="A655" s="33"/>
    </row>
    <row r="656" spans="1:1" x14ac:dyDescent="0.55000000000000004">
      <c r="A656" s="33"/>
    </row>
    <row r="657" spans="1:1" x14ac:dyDescent="0.55000000000000004">
      <c r="A657" s="33"/>
    </row>
    <row r="658" spans="1:1" x14ac:dyDescent="0.55000000000000004">
      <c r="A658" s="33"/>
    </row>
    <row r="659" spans="1:1" x14ac:dyDescent="0.55000000000000004">
      <c r="A659" s="33"/>
    </row>
    <row r="660" spans="1:1" x14ac:dyDescent="0.55000000000000004">
      <c r="A660" s="33"/>
    </row>
    <row r="661" spans="1:1" x14ac:dyDescent="0.55000000000000004">
      <c r="A661" s="33"/>
    </row>
    <row r="662" spans="1:1" x14ac:dyDescent="0.55000000000000004">
      <c r="A662" s="33"/>
    </row>
    <row r="663" spans="1:1" x14ac:dyDescent="0.55000000000000004">
      <c r="A663" s="33"/>
    </row>
    <row r="664" spans="1:1" x14ac:dyDescent="0.55000000000000004">
      <c r="A664" s="33"/>
    </row>
    <row r="665" spans="1:1" x14ac:dyDescent="0.55000000000000004">
      <c r="A665" s="33"/>
    </row>
    <row r="666" spans="1:1" x14ac:dyDescent="0.55000000000000004">
      <c r="A666" s="33"/>
    </row>
    <row r="667" spans="1:1" x14ac:dyDescent="0.55000000000000004">
      <c r="A667" s="33"/>
    </row>
    <row r="668" spans="1:1" x14ac:dyDescent="0.55000000000000004">
      <c r="A668" s="33"/>
    </row>
    <row r="669" spans="1:1" x14ac:dyDescent="0.55000000000000004">
      <c r="A669" s="33"/>
    </row>
    <row r="670" spans="1:1" x14ac:dyDescent="0.55000000000000004">
      <c r="A670" s="33"/>
    </row>
    <row r="671" spans="1:1" x14ac:dyDescent="0.55000000000000004">
      <c r="A671" s="33"/>
    </row>
    <row r="672" spans="1:1" x14ac:dyDescent="0.55000000000000004">
      <c r="A672" s="33"/>
    </row>
    <row r="673" spans="1:1" x14ac:dyDescent="0.55000000000000004">
      <c r="A673" s="33"/>
    </row>
    <row r="674" spans="1:1" x14ac:dyDescent="0.55000000000000004">
      <c r="A674" s="33"/>
    </row>
    <row r="675" spans="1:1" x14ac:dyDescent="0.55000000000000004">
      <c r="A675" s="33"/>
    </row>
    <row r="676" spans="1:1" x14ac:dyDescent="0.55000000000000004">
      <c r="A676" s="33"/>
    </row>
    <row r="677" spans="1:1" x14ac:dyDescent="0.55000000000000004">
      <c r="A677" s="33"/>
    </row>
    <row r="678" spans="1:1" x14ac:dyDescent="0.55000000000000004">
      <c r="A678" s="33"/>
    </row>
    <row r="679" spans="1:1" x14ac:dyDescent="0.55000000000000004">
      <c r="A679" s="33"/>
    </row>
    <row r="680" spans="1:1" x14ac:dyDescent="0.55000000000000004">
      <c r="A680" s="33"/>
    </row>
    <row r="681" spans="1:1" x14ac:dyDescent="0.55000000000000004">
      <c r="A681" s="33"/>
    </row>
    <row r="682" spans="1:1" x14ac:dyDescent="0.55000000000000004">
      <c r="A682" s="33"/>
    </row>
    <row r="683" spans="1:1" x14ac:dyDescent="0.55000000000000004">
      <c r="A683" s="33"/>
    </row>
    <row r="684" spans="1:1" x14ac:dyDescent="0.55000000000000004">
      <c r="A684" s="33"/>
    </row>
    <row r="685" spans="1:1" x14ac:dyDescent="0.55000000000000004">
      <c r="A685" s="33"/>
    </row>
    <row r="686" spans="1:1" x14ac:dyDescent="0.55000000000000004">
      <c r="A686" s="33"/>
    </row>
    <row r="687" spans="1:1" x14ac:dyDescent="0.55000000000000004">
      <c r="A687" s="33"/>
    </row>
    <row r="688" spans="1:1" x14ac:dyDescent="0.55000000000000004">
      <c r="A688" s="33"/>
    </row>
    <row r="689" spans="1:1" x14ac:dyDescent="0.55000000000000004">
      <c r="A689" s="33"/>
    </row>
    <row r="690" spans="1:1" x14ac:dyDescent="0.55000000000000004">
      <c r="A690" s="33"/>
    </row>
    <row r="691" spans="1:1" x14ac:dyDescent="0.55000000000000004">
      <c r="A691" s="33"/>
    </row>
    <row r="692" spans="1:1" x14ac:dyDescent="0.55000000000000004">
      <c r="A692" s="33"/>
    </row>
    <row r="693" spans="1:1" x14ac:dyDescent="0.55000000000000004">
      <c r="A693" s="33"/>
    </row>
    <row r="694" spans="1:1" x14ac:dyDescent="0.55000000000000004">
      <c r="A694" s="33"/>
    </row>
    <row r="695" spans="1:1" x14ac:dyDescent="0.55000000000000004">
      <c r="A695" s="33"/>
    </row>
    <row r="696" spans="1:1" x14ac:dyDescent="0.55000000000000004">
      <c r="A696" s="33"/>
    </row>
    <row r="697" spans="1:1" x14ac:dyDescent="0.55000000000000004">
      <c r="A697" s="33"/>
    </row>
    <row r="698" spans="1:1" x14ac:dyDescent="0.55000000000000004">
      <c r="A698" s="33"/>
    </row>
    <row r="699" spans="1:1" x14ac:dyDescent="0.55000000000000004">
      <c r="A699" s="33"/>
    </row>
    <row r="700" spans="1:1" x14ac:dyDescent="0.55000000000000004">
      <c r="A700" s="33"/>
    </row>
    <row r="701" spans="1:1" x14ac:dyDescent="0.55000000000000004">
      <c r="A701" s="33"/>
    </row>
    <row r="702" spans="1:1" x14ac:dyDescent="0.55000000000000004">
      <c r="A702" s="33"/>
    </row>
    <row r="703" spans="1:1" x14ac:dyDescent="0.55000000000000004">
      <c r="A703" s="33"/>
    </row>
    <row r="704" spans="1:1" x14ac:dyDescent="0.55000000000000004">
      <c r="A704" s="33"/>
    </row>
    <row r="705" spans="1:1" x14ac:dyDescent="0.55000000000000004">
      <c r="A705" s="33"/>
    </row>
    <row r="706" spans="1:1" x14ac:dyDescent="0.55000000000000004">
      <c r="A706" s="33"/>
    </row>
    <row r="707" spans="1:1" x14ac:dyDescent="0.55000000000000004">
      <c r="A707" s="33"/>
    </row>
    <row r="708" spans="1:1" x14ac:dyDescent="0.55000000000000004">
      <c r="A708" s="33"/>
    </row>
    <row r="709" spans="1:1" x14ac:dyDescent="0.55000000000000004">
      <c r="A709" s="33"/>
    </row>
    <row r="710" spans="1:1" x14ac:dyDescent="0.55000000000000004">
      <c r="A710" s="33"/>
    </row>
    <row r="711" spans="1:1" x14ac:dyDescent="0.55000000000000004">
      <c r="A711" s="33"/>
    </row>
    <row r="712" spans="1:1" x14ac:dyDescent="0.55000000000000004">
      <c r="A712" s="33"/>
    </row>
    <row r="713" spans="1:1" x14ac:dyDescent="0.55000000000000004">
      <c r="A713" s="33"/>
    </row>
    <row r="714" spans="1:1" x14ac:dyDescent="0.55000000000000004">
      <c r="A714" s="33"/>
    </row>
    <row r="715" spans="1:1" x14ac:dyDescent="0.55000000000000004">
      <c r="A715" s="33"/>
    </row>
    <row r="716" spans="1:1" x14ac:dyDescent="0.55000000000000004">
      <c r="A716" s="33"/>
    </row>
    <row r="717" spans="1:1" x14ac:dyDescent="0.55000000000000004">
      <c r="A717" s="33"/>
    </row>
    <row r="718" spans="1:1" x14ac:dyDescent="0.55000000000000004">
      <c r="A718" s="33"/>
    </row>
    <row r="719" spans="1:1" x14ac:dyDescent="0.55000000000000004">
      <c r="A719" s="33"/>
    </row>
    <row r="720" spans="1:1" x14ac:dyDescent="0.55000000000000004">
      <c r="A720" s="33"/>
    </row>
    <row r="721" spans="1:1" x14ac:dyDescent="0.55000000000000004">
      <c r="A721" s="33"/>
    </row>
    <row r="722" spans="1:1" x14ac:dyDescent="0.55000000000000004">
      <c r="A722" s="33"/>
    </row>
    <row r="723" spans="1:1" x14ac:dyDescent="0.55000000000000004">
      <c r="A723" s="33"/>
    </row>
    <row r="724" spans="1:1" x14ac:dyDescent="0.55000000000000004">
      <c r="A724" s="33"/>
    </row>
    <row r="725" spans="1:1" x14ac:dyDescent="0.55000000000000004">
      <c r="A725" s="33"/>
    </row>
    <row r="726" spans="1:1" x14ac:dyDescent="0.55000000000000004">
      <c r="A726" s="33"/>
    </row>
    <row r="727" spans="1:1" x14ac:dyDescent="0.55000000000000004">
      <c r="A727" s="33"/>
    </row>
    <row r="728" spans="1:1" x14ac:dyDescent="0.55000000000000004">
      <c r="A728" s="33"/>
    </row>
    <row r="729" spans="1:1" x14ac:dyDescent="0.55000000000000004">
      <c r="A729" s="33"/>
    </row>
    <row r="730" spans="1:1" x14ac:dyDescent="0.55000000000000004">
      <c r="A730" s="33"/>
    </row>
    <row r="731" spans="1:1" x14ac:dyDescent="0.55000000000000004">
      <c r="A731" s="33"/>
    </row>
    <row r="732" spans="1:1" x14ac:dyDescent="0.55000000000000004">
      <c r="A732" s="33"/>
    </row>
    <row r="733" spans="1:1" x14ac:dyDescent="0.55000000000000004">
      <c r="A733" s="33"/>
    </row>
    <row r="734" spans="1:1" x14ac:dyDescent="0.55000000000000004">
      <c r="A734" s="33"/>
    </row>
    <row r="735" spans="1:1" x14ac:dyDescent="0.55000000000000004">
      <c r="A735" s="33"/>
    </row>
    <row r="736" spans="1:1" x14ac:dyDescent="0.55000000000000004">
      <c r="A736" s="33"/>
    </row>
    <row r="737" spans="1:1" x14ac:dyDescent="0.55000000000000004">
      <c r="A737" s="33"/>
    </row>
    <row r="738" spans="1:1" x14ac:dyDescent="0.55000000000000004">
      <c r="A738" s="33"/>
    </row>
    <row r="739" spans="1:1" x14ac:dyDescent="0.55000000000000004">
      <c r="A739" s="33"/>
    </row>
    <row r="740" spans="1:1" x14ac:dyDescent="0.55000000000000004">
      <c r="A740" s="33"/>
    </row>
    <row r="741" spans="1:1" x14ac:dyDescent="0.55000000000000004">
      <c r="A741" s="33"/>
    </row>
    <row r="742" spans="1:1" x14ac:dyDescent="0.55000000000000004">
      <c r="A742" s="33"/>
    </row>
    <row r="743" spans="1:1" x14ac:dyDescent="0.55000000000000004">
      <c r="A743" s="33"/>
    </row>
    <row r="744" spans="1:1" x14ac:dyDescent="0.55000000000000004">
      <c r="A744" s="33"/>
    </row>
    <row r="745" spans="1:1" x14ac:dyDescent="0.55000000000000004">
      <c r="A745" s="33"/>
    </row>
    <row r="746" spans="1:1" x14ac:dyDescent="0.55000000000000004">
      <c r="A746" s="33"/>
    </row>
    <row r="747" spans="1:1" x14ac:dyDescent="0.55000000000000004">
      <c r="A747" s="33"/>
    </row>
    <row r="748" spans="1:1" x14ac:dyDescent="0.55000000000000004">
      <c r="A748" s="33"/>
    </row>
    <row r="749" spans="1:1" x14ac:dyDescent="0.55000000000000004">
      <c r="A749" s="33"/>
    </row>
    <row r="750" spans="1:1" x14ac:dyDescent="0.55000000000000004">
      <c r="A750" s="33"/>
    </row>
    <row r="751" spans="1:1" x14ac:dyDescent="0.55000000000000004">
      <c r="A751" s="33"/>
    </row>
    <row r="752" spans="1:1" x14ac:dyDescent="0.55000000000000004">
      <c r="A752" s="33"/>
    </row>
    <row r="753" spans="1:1" x14ac:dyDescent="0.55000000000000004">
      <c r="A753" s="33"/>
    </row>
    <row r="754" spans="1:1" x14ac:dyDescent="0.55000000000000004">
      <c r="A754" s="33"/>
    </row>
    <row r="755" spans="1:1" x14ac:dyDescent="0.55000000000000004">
      <c r="A755" s="33"/>
    </row>
    <row r="756" spans="1:1" x14ac:dyDescent="0.55000000000000004">
      <c r="A756" s="33"/>
    </row>
    <row r="757" spans="1:1" x14ac:dyDescent="0.55000000000000004">
      <c r="A757" s="33"/>
    </row>
    <row r="758" spans="1:1" x14ac:dyDescent="0.55000000000000004">
      <c r="A758" s="33"/>
    </row>
    <row r="759" spans="1:1" x14ac:dyDescent="0.55000000000000004">
      <c r="A759" s="33"/>
    </row>
    <row r="760" spans="1:1" x14ac:dyDescent="0.55000000000000004">
      <c r="A760" s="33"/>
    </row>
    <row r="761" spans="1:1" x14ac:dyDescent="0.55000000000000004">
      <c r="A761" s="33"/>
    </row>
    <row r="762" spans="1:1" x14ac:dyDescent="0.55000000000000004">
      <c r="A762" s="33"/>
    </row>
    <row r="763" spans="1:1" x14ac:dyDescent="0.55000000000000004">
      <c r="A763" s="33"/>
    </row>
    <row r="764" spans="1:1" x14ac:dyDescent="0.55000000000000004">
      <c r="A764" s="33"/>
    </row>
    <row r="765" spans="1:1" x14ac:dyDescent="0.55000000000000004">
      <c r="A765" s="33"/>
    </row>
    <row r="766" spans="1:1" x14ac:dyDescent="0.55000000000000004">
      <c r="A766" s="33"/>
    </row>
    <row r="767" spans="1:1" x14ac:dyDescent="0.55000000000000004">
      <c r="A767" s="33"/>
    </row>
    <row r="768" spans="1:1" x14ac:dyDescent="0.55000000000000004">
      <c r="A768" s="33"/>
    </row>
    <row r="769" spans="1:1" x14ac:dyDescent="0.55000000000000004">
      <c r="A769" s="33"/>
    </row>
    <row r="770" spans="1:1" x14ac:dyDescent="0.55000000000000004">
      <c r="A770" s="33"/>
    </row>
    <row r="771" spans="1:1" x14ac:dyDescent="0.55000000000000004">
      <c r="A771" s="33"/>
    </row>
    <row r="772" spans="1:1" x14ac:dyDescent="0.55000000000000004">
      <c r="A772" s="33"/>
    </row>
    <row r="773" spans="1:1" x14ac:dyDescent="0.55000000000000004">
      <c r="A773" s="33"/>
    </row>
    <row r="774" spans="1:1" x14ac:dyDescent="0.55000000000000004">
      <c r="A774" s="33"/>
    </row>
    <row r="775" spans="1:1" x14ac:dyDescent="0.55000000000000004">
      <c r="A775" s="33"/>
    </row>
    <row r="776" spans="1:1" x14ac:dyDescent="0.55000000000000004">
      <c r="A776" s="33"/>
    </row>
    <row r="777" spans="1:1" x14ac:dyDescent="0.55000000000000004">
      <c r="A777" s="33"/>
    </row>
    <row r="778" spans="1:1" x14ac:dyDescent="0.55000000000000004">
      <c r="A778" s="33"/>
    </row>
    <row r="779" spans="1:1" x14ac:dyDescent="0.55000000000000004">
      <c r="A779" s="33"/>
    </row>
    <row r="780" spans="1:1" x14ac:dyDescent="0.55000000000000004">
      <c r="A780" s="33"/>
    </row>
    <row r="781" spans="1:1" x14ac:dyDescent="0.55000000000000004">
      <c r="A781" s="33"/>
    </row>
    <row r="782" spans="1:1" x14ac:dyDescent="0.55000000000000004">
      <c r="A782" s="33"/>
    </row>
    <row r="783" spans="1:1" x14ac:dyDescent="0.55000000000000004">
      <c r="A783" s="33"/>
    </row>
    <row r="784" spans="1:1" x14ac:dyDescent="0.55000000000000004">
      <c r="A784" s="33"/>
    </row>
    <row r="785" spans="1:1" x14ac:dyDescent="0.55000000000000004">
      <c r="A785" s="33"/>
    </row>
    <row r="786" spans="1:1" x14ac:dyDescent="0.55000000000000004">
      <c r="A786" s="33"/>
    </row>
    <row r="787" spans="1:1" x14ac:dyDescent="0.55000000000000004">
      <c r="A787" s="33"/>
    </row>
    <row r="788" spans="1:1" x14ac:dyDescent="0.55000000000000004">
      <c r="A788" s="33"/>
    </row>
    <row r="789" spans="1:1" x14ac:dyDescent="0.55000000000000004">
      <c r="A789" s="33"/>
    </row>
    <row r="790" spans="1:1" x14ac:dyDescent="0.55000000000000004">
      <c r="A790" s="33"/>
    </row>
    <row r="791" spans="1:1" x14ac:dyDescent="0.55000000000000004">
      <c r="A791" s="33"/>
    </row>
    <row r="792" spans="1:1" x14ac:dyDescent="0.55000000000000004">
      <c r="A792" s="33"/>
    </row>
    <row r="793" spans="1:1" x14ac:dyDescent="0.55000000000000004">
      <c r="A793" s="33"/>
    </row>
    <row r="794" spans="1:1" x14ac:dyDescent="0.55000000000000004">
      <c r="A794" s="33"/>
    </row>
    <row r="795" spans="1:1" x14ac:dyDescent="0.55000000000000004">
      <c r="A795" s="33"/>
    </row>
    <row r="796" spans="1:1" x14ac:dyDescent="0.55000000000000004">
      <c r="A796" s="33"/>
    </row>
    <row r="797" spans="1:1" x14ac:dyDescent="0.55000000000000004">
      <c r="A797" s="33"/>
    </row>
    <row r="798" spans="1:1" x14ac:dyDescent="0.55000000000000004">
      <c r="A798" s="33"/>
    </row>
    <row r="799" spans="1:1" x14ac:dyDescent="0.55000000000000004">
      <c r="A799" s="33"/>
    </row>
    <row r="800" spans="1:1" x14ac:dyDescent="0.55000000000000004">
      <c r="A800" s="33"/>
    </row>
    <row r="801" spans="1:1" x14ac:dyDescent="0.55000000000000004">
      <c r="A801" s="33"/>
    </row>
    <row r="802" spans="1:1" x14ac:dyDescent="0.55000000000000004">
      <c r="A802" s="33"/>
    </row>
    <row r="803" spans="1:1" x14ac:dyDescent="0.55000000000000004">
      <c r="A803" s="33"/>
    </row>
    <row r="804" spans="1:1" x14ac:dyDescent="0.55000000000000004">
      <c r="A804" s="33"/>
    </row>
    <row r="805" spans="1:1" x14ac:dyDescent="0.55000000000000004">
      <c r="A805" s="33"/>
    </row>
    <row r="806" spans="1:1" x14ac:dyDescent="0.55000000000000004">
      <c r="A806" s="33"/>
    </row>
    <row r="807" spans="1:1" x14ac:dyDescent="0.55000000000000004">
      <c r="A807" s="33"/>
    </row>
    <row r="808" spans="1:1" x14ac:dyDescent="0.55000000000000004">
      <c r="A808" s="33"/>
    </row>
    <row r="809" spans="1:1" x14ac:dyDescent="0.55000000000000004">
      <c r="A809" s="33"/>
    </row>
    <row r="810" spans="1:1" x14ac:dyDescent="0.55000000000000004">
      <c r="A810" s="33"/>
    </row>
    <row r="811" spans="1:1" x14ac:dyDescent="0.55000000000000004">
      <c r="A811" s="33"/>
    </row>
    <row r="812" spans="1:1" x14ac:dyDescent="0.55000000000000004">
      <c r="A812" s="33"/>
    </row>
    <row r="813" spans="1:1" x14ac:dyDescent="0.55000000000000004">
      <c r="A813" s="33"/>
    </row>
    <row r="814" spans="1:1" x14ac:dyDescent="0.55000000000000004">
      <c r="A814" s="33"/>
    </row>
    <row r="815" spans="1:1" x14ac:dyDescent="0.55000000000000004">
      <c r="A815" s="33"/>
    </row>
    <row r="816" spans="1:1" x14ac:dyDescent="0.55000000000000004">
      <c r="A816" s="33"/>
    </row>
    <row r="817" spans="1:1" x14ac:dyDescent="0.55000000000000004">
      <c r="A817" s="33"/>
    </row>
    <row r="818" spans="1:1" x14ac:dyDescent="0.55000000000000004">
      <c r="A818" s="33"/>
    </row>
    <row r="819" spans="1:1" x14ac:dyDescent="0.55000000000000004">
      <c r="A819" s="33"/>
    </row>
    <row r="820" spans="1:1" x14ac:dyDescent="0.55000000000000004">
      <c r="A820" s="33"/>
    </row>
    <row r="821" spans="1:1" x14ac:dyDescent="0.55000000000000004">
      <c r="A821" s="33"/>
    </row>
    <row r="822" spans="1:1" x14ac:dyDescent="0.55000000000000004">
      <c r="A822" s="33"/>
    </row>
    <row r="823" spans="1:1" x14ac:dyDescent="0.55000000000000004">
      <c r="A823" s="33"/>
    </row>
    <row r="824" spans="1:1" x14ac:dyDescent="0.55000000000000004">
      <c r="A824" s="33"/>
    </row>
    <row r="825" spans="1:1" x14ac:dyDescent="0.55000000000000004">
      <c r="A825" s="33"/>
    </row>
    <row r="826" spans="1:1" x14ac:dyDescent="0.55000000000000004">
      <c r="A826" s="33"/>
    </row>
    <row r="827" spans="1:1" x14ac:dyDescent="0.55000000000000004">
      <c r="A827" s="33"/>
    </row>
    <row r="828" spans="1:1" x14ac:dyDescent="0.55000000000000004">
      <c r="A828" s="33"/>
    </row>
    <row r="829" spans="1:1" x14ac:dyDescent="0.55000000000000004">
      <c r="A829" s="33"/>
    </row>
    <row r="830" spans="1:1" x14ac:dyDescent="0.55000000000000004">
      <c r="A830" s="33"/>
    </row>
    <row r="831" spans="1:1" x14ac:dyDescent="0.55000000000000004">
      <c r="A831" s="33"/>
    </row>
    <row r="832" spans="1:1" x14ac:dyDescent="0.55000000000000004">
      <c r="A832" s="33"/>
    </row>
    <row r="833" spans="1:1" x14ac:dyDescent="0.55000000000000004">
      <c r="A833" s="33"/>
    </row>
    <row r="834" spans="1:1" x14ac:dyDescent="0.55000000000000004">
      <c r="A834" s="33"/>
    </row>
    <row r="835" spans="1:1" x14ac:dyDescent="0.55000000000000004">
      <c r="A835" s="33"/>
    </row>
    <row r="836" spans="1:1" x14ac:dyDescent="0.55000000000000004">
      <c r="A836" s="33"/>
    </row>
    <row r="837" spans="1:1" x14ac:dyDescent="0.55000000000000004">
      <c r="A837" s="33"/>
    </row>
    <row r="838" spans="1:1" x14ac:dyDescent="0.55000000000000004">
      <c r="A838" s="33"/>
    </row>
    <row r="839" spans="1:1" x14ac:dyDescent="0.55000000000000004">
      <c r="A839" s="33"/>
    </row>
    <row r="840" spans="1:1" x14ac:dyDescent="0.55000000000000004">
      <c r="A840" s="33"/>
    </row>
    <row r="841" spans="1:1" x14ac:dyDescent="0.55000000000000004">
      <c r="A841" s="33"/>
    </row>
    <row r="842" spans="1:1" x14ac:dyDescent="0.55000000000000004">
      <c r="A842" s="33"/>
    </row>
    <row r="843" spans="1:1" x14ac:dyDescent="0.55000000000000004">
      <c r="A843" s="33"/>
    </row>
    <row r="844" spans="1:1" x14ac:dyDescent="0.55000000000000004">
      <c r="A844" s="33"/>
    </row>
    <row r="845" spans="1:1" x14ac:dyDescent="0.55000000000000004">
      <c r="A845" s="33"/>
    </row>
    <row r="846" spans="1:1" x14ac:dyDescent="0.55000000000000004">
      <c r="A846" s="33"/>
    </row>
    <row r="847" spans="1:1" x14ac:dyDescent="0.55000000000000004">
      <c r="A847" s="33"/>
    </row>
    <row r="848" spans="1:1" x14ac:dyDescent="0.55000000000000004">
      <c r="A848" s="33"/>
    </row>
    <row r="849" spans="1:1" x14ac:dyDescent="0.55000000000000004">
      <c r="A849" s="33"/>
    </row>
    <row r="850" spans="1:1" x14ac:dyDescent="0.55000000000000004">
      <c r="A850" s="33"/>
    </row>
    <row r="851" spans="1:1" x14ac:dyDescent="0.55000000000000004">
      <c r="A851" s="33"/>
    </row>
    <row r="852" spans="1:1" x14ac:dyDescent="0.55000000000000004">
      <c r="A852" s="33"/>
    </row>
    <row r="853" spans="1:1" x14ac:dyDescent="0.55000000000000004">
      <c r="A853" s="33"/>
    </row>
    <row r="854" spans="1:1" x14ac:dyDescent="0.55000000000000004">
      <c r="A854" s="33"/>
    </row>
    <row r="855" spans="1:1" x14ac:dyDescent="0.55000000000000004">
      <c r="A855" s="33"/>
    </row>
    <row r="856" spans="1:1" x14ac:dyDescent="0.55000000000000004">
      <c r="A856" s="33"/>
    </row>
    <row r="857" spans="1:1" x14ac:dyDescent="0.55000000000000004">
      <c r="A857" s="33"/>
    </row>
    <row r="858" spans="1:1" x14ac:dyDescent="0.55000000000000004">
      <c r="A858" s="33"/>
    </row>
    <row r="859" spans="1:1" x14ac:dyDescent="0.55000000000000004">
      <c r="A859" s="33"/>
    </row>
    <row r="860" spans="1:1" x14ac:dyDescent="0.55000000000000004">
      <c r="A860" s="33"/>
    </row>
    <row r="861" spans="1:1" x14ac:dyDescent="0.55000000000000004">
      <c r="A861" s="33"/>
    </row>
    <row r="862" spans="1:1" x14ac:dyDescent="0.55000000000000004">
      <c r="A862" s="33"/>
    </row>
    <row r="863" spans="1:1" x14ac:dyDescent="0.55000000000000004">
      <c r="A863" s="33"/>
    </row>
    <row r="864" spans="1:1" x14ac:dyDescent="0.55000000000000004">
      <c r="A864" s="33"/>
    </row>
    <row r="865" spans="1:1" x14ac:dyDescent="0.55000000000000004">
      <c r="A865" s="33"/>
    </row>
    <row r="866" spans="1:1" x14ac:dyDescent="0.55000000000000004">
      <c r="A866" s="33"/>
    </row>
    <row r="867" spans="1:1" x14ac:dyDescent="0.55000000000000004">
      <c r="A867" s="33"/>
    </row>
    <row r="868" spans="1:1" x14ac:dyDescent="0.55000000000000004">
      <c r="A868" s="33"/>
    </row>
    <row r="869" spans="1:1" x14ac:dyDescent="0.55000000000000004">
      <c r="A869" s="33"/>
    </row>
    <row r="870" spans="1:1" x14ac:dyDescent="0.55000000000000004">
      <c r="A870" s="33"/>
    </row>
    <row r="871" spans="1:1" x14ac:dyDescent="0.55000000000000004">
      <c r="A871" s="33"/>
    </row>
    <row r="872" spans="1:1" x14ac:dyDescent="0.55000000000000004">
      <c r="A872" s="33"/>
    </row>
    <row r="873" spans="1:1" x14ac:dyDescent="0.55000000000000004">
      <c r="A873" s="33"/>
    </row>
    <row r="874" spans="1:1" x14ac:dyDescent="0.55000000000000004">
      <c r="A874" s="33"/>
    </row>
    <row r="875" spans="1:1" x14ac:dyDescent="0.55000000000000004">
      <c r="A875" s="33"/>
    </row>
    <row r="876" spans="1:1" x14ac:dyDescent="0.55000000000000004">
      <c r="A876" s="33"/>
    </row>
    <row r="877" spans="1:1" x14ac:dyDescent="0.55000000000000004">
      <c r="A877" s="33"/>
    </row>
    <row r="878" spans="1:1" x14ac:dyDescent="0.55000000000000004">
      <c r="A878" s="33"/>
    </row>
    <row r="879" spans="1:1" x14ac:dyDescent="0.55000000000000004">
      <c r="A879" s="33"/>
    </row>
    <row r="880" spans="1:1" x14ac:dyDescent="0.55000000000000004">
      <c r="A880" s="33"/>
    </row>
    <row r="881" spans="1:1" x14ac:dyDescent="0.55000000000000004">
      <c r="A881" s="33"/>
    </row>
    <row r="882" spans="1:1" x14ac:dyDescent="0.55000000000000004">
      <c r="A882" s="33"/>
    </row>
    <row r="883" spans="1:1" x14ac:dyDescent="0.55000000000000004">
      <c r="A883" s="33"/>
    </row>
    <row r="884" spans="1:1" x14ac:dyDescent="0.55000000000000004">
      <c r="A884" s="33"/>
    </row>
    <row r="885" spans="1:1" x14ac:dyDescent="0.55000000000000004">
      <c r="A885" s="33"/>
    </row>
    <row r="886" spans="1:1" x14ac:dyDescent="0.55000000000000004">
      <c r="A886" s="33"/>
    </row>
    <row r="887" spans="1:1" x14ac:dyDescent="0.55000000000000004">
      <c r="A887" s="33"/>
    </row>
    <row r="888" spans="1:1" x14ac:dyDescent="0.55000000000000004">
      <c r="A888" s="33"/>
    </row>
    <row r="889" spans="1:1" x14ac:dyDescent="0.55000000000000004">
      <c r="A889" s="33"/>
    </row>
    <row r="890" spans="1:1" x14ac:dyDescent="0.55000000000000004">
      <c r="A890" s="33"/>
    </row>
    <row r="891" spans="1:1" x14ac:dyDescent="0.55000000000000004">
      <c r="A891" s="33"/>
    </row>
    <row r="892" spans="1:1" x14ac:dyDescent="0.55000000000000004">
      <c r="A892" s="33"/>
    </row>
    <row r="893" spans="1:1" x14ac:dyDescent="0.55000000000000004">
      <c r="A893" s="33"/>
    </row>
    <row r="894" spans="1:1" x14ac:dyDescent="0.55000000000000004">
      <c r="A894" s="33"/>
    </row>
    <row r="895" spans="1:1" x14ac:dyDescent="0.55000000000000004">
      <c r="A895" s="33"/>
    </row>
    <row r="896" spans="1:1" x14ac:dyDescent="0.55000000000000004">
      <c r="A896" s="33"/>
    </row>
    <row r="897" spans="1:1" x14ac:dyDescent="0.55000000000000004">
      <c r="A897" s="33"/>
    </row>
    <row r="898" spans="1:1" x14ac:dyDescent="0.55000000000000004">
      <c r="A898" s="33"/>
    </row>
    <row r="899" spans="1:1" x14ac:dyDescent="0.55000000000000004">
      <c r="A899" s="33"/>
    </row>
    <row r="900" spans="1:1" x14ac:dyDescent="0.55000000000000004">
      <c r="A900" s="33"/>
    </row>
    <row r="901" spans="1:1" x14ac:dyDescent="0.55000000000000004">
      <c r="A901" s="33"/>
    </row>
    <row r="902" spans="1:1" x14ac:dyDescent="0.55000000000000004">
      <c r="A902" s="33"/>
    </row>
    <row r="903" spans="1:1" x14ac:dyDescent="0.55000000000000004">
      <c r="A903" s="33"/>
    </row>
    <row r="904" spans="1:1" x14ac:dyDescent="0.55000000000000004">
      <c r="A904" s="33"/>
    </row>
    <row r="905" spans="1:1" x14ac:dyDescent="0.55000000000000004">
      <c r="A905" s="33"/>
    </row>
    <row r="906" spans="1:1" x14ac:dyDescent="0.55000000000000004">
      <c r="A906" s="33"/>
    </row>
    <row r="907" spans="1:1" x14ac:dyDescent="0.55000000000000004">
      <c r="A907" s="33"/>
    </row>
    <row r="908" spans="1:1" x14ac:dyDescent="0.55000000000000004">
      <c r="A908" s="33"/>
    </row>
    <row r="909" spans="1:1" x14ac:dyDescent="0.55000000000000004">
      <c r="A909" s="33"/>
    </row>
    <row r="910" spans="1:1" x14ac:dyDescent="0.55000000000000004">
      <c r="A910" s="33"/>
    </row>
    <row r="911" spans="1:1" x14ac:dyDescent="0.55000000000000004">
      <c r="A911" s="33"/>
    </row>
    <row r="912" spans="1:1" x14ac:dyDescent="0.55000000000000004">
      <c r="A912" s="33"/>
    </row>
    <row r="913" spans="1:1" x14ac:dyDescent="0.55000000000000004">
      <c r="A913" s="33"/>
    </row>
    <row r="914" spans="1:1" x14ac:dyDescent="0.55000000000000004">
      <c r="A914" s="33"/>
    </row>
    <row r="915" spans="1:1" x14ac:dyDescent="0.55000000000000004">
      <c r="A915" s="33"/>
    </row>
    <row r="916" spans="1:1" x14ac:dyDescent="0.55000000000000004">
      <c r="A916" s="33"/>
    </row>
    <row r="917" spans="1:1" x14ac:dyDescent="0.55000000000000004">
      <c r="A917" s="33"/>
    </row>
    <row r="918" spans="1:1" x14ac:dyDescent="0.55000000000000004">
      <c r="A918" s="33"/>
    </row>
    <row r="919" spans="1:1" x14ac:dyDescent="0.55000000000000004">
      <c r="A919" s="33"/>
    </row>
    <row r="920" spans="1:1" x14ac:dyDescent="0.55000000000000004">
      <c r="A920" s="33"/>
    </row>
    <row r="921" spans="1:1" x14ac:dyDescent="0.55000000000000004">
      <c r="A921" s="33"/>
    </row>
    <row r="922" spans="1:1" x14ac:dyDescent="0.55000000000000004">
      <c r="A922" s="33"/>
    </row>
    <row r="923" spans="1:1" x14ac:dyDescent="0.55000000000000004">
      <c r="A923" s="33"/>
    </row>
    <row r="924" spans="1:1" x14ac:dyDescent="0.55000000000000004">
      <c r="A924" s="33"/>
    </row>
    <row r="925" spans="1:1" x14ac:dyDescent="0.55000000000000004">
      <c r="A925" s="33"/>
    </row>
    <row r="926" spans="1:1" x14ac:dyDescent="0.55000000000000004">
      <c r="A926" s="33"/>
    </row>
    <row r="927" spans="1:1" x14ac:dyDescent="0.55000000000000004">
      <c r="A927" s="33"/>
    </row>
    <row r="928" spans="1:1" x14ac:dyDescent="0.55000000000000004">
      <c r="A928" s="33"/>
    </row>
    <row r="929" spans="1:1" x14ac:dyDescent="0.55000000000000004">
      <c r="A929" s="33"/>
    </row>
    <row r="930" spans="1:1" x14ac:dyDescent="0.55000000000000004">
      <c r="A930" s="33"/>
    </row>
    <row r="931" spans="1:1" x14ac:dyDescent="0.55000000000000004">
      <c r="A931" s="33"/>
    </row>
    <row r="932" spans="1:1" x14ac:dyDescent="0.55000000000000004">
      <c r="A932" s="33"/>
    </row>
    <row r="933" spans="1:1" x14ac:dyDescent="0.55000000000000004">
      <c r="A933" s="33"/>
    </row>
    <row r="934" spans="1:1" x14ac:dyDescent="0.55000000000000004">
      <c r="A934" s="33"/>
    </row>
    <row r="935" spans="1:1" x14ac:dyDescent="0.55000000000000004">
      <c r="A935" s="33"/>
    </row>
    <row r="936" spans="1:1" x14ac:dyDescent="0.55000000000000004">
      <c r="A936" s="33"/>
    </row>
    <row r="937" spans="1:1" x14ac:dyDescent="0.55000000000000004">
      <c r="A937" s="33"/>
    </row>
    <row r="938" spans="1:1" x14ac:dyDescent="0.55000000000000004">
      <c r="A938" s="33"/>
    </row>
    <row r="939" spans="1:1" x14ac:dyDescent="0.55000000000000004">
      <c r="A939" s="33"/>
    </row>
    <row r="940" spans="1:1" x14ac:dyDescent="0.55000000000000004">
      <c r="A940" s="33"/>
    </row>
    <row r="941" spans="1:1" x14ac:dyDescent="0.55000000000000004">
      <c r="A941" s="33"/>
    </row>
    <row r="942" spans="1:1" x14ac:dyDescent="0.55000000000000004">
      <c r="A942" s="33"/>
    </row>
    <row r="943" spans="1:1" x14ac:dyDescent="0.55000000000000004">
      <c r="A943" s="33"/>
    </row>
    <row r="944" spans="1:1" x14ac:dyDescent="0.55000000000000004">
      <c r="A944" s="33"/>
    </row>
    <row r="945" spans="1:1" x14ac:dyDescent="0.55000000000000004">
      <c r="A945" s="33"/>
    </row>
    <row r="946" spans="1:1" x14ac:dyDescent="0.55000000000000004">
      <c r="A946" s="33"/>
    </row>
    <row r="947" spans="1:1" x14ac:dyDescent="0.55000000000000004">
      <c r="A947" s="33"/>
    </row>
    <row r="948" spans="1:1" x14ac:dyDescent="0.55000000000000004">
      <c r="A948" s="33"/>
    </row>
    <row r="949" spans="1:1" x14ac:dyDescent="0.55000000000000004">
      <c r="A949" s="33"/>
    </row>
    <row r="950" spans="1:1" x14ac:dyDescent="0.55000000000000004">
      <c r="A950" s="33"/>
    </row>
    <row r="951" spans="1:1" x14ac:dyDescent="0.55000000000000004">
      <c r="A951" s="33"/>
    </row>
    <row r="952" spans="1:1" x14ac:dyDescent="0.55000000000000004">
      <c r="A952" s="33"/>
    </row>
    <row r="953" spans="1:1" x14ac:dyDescent="0.55000000000000004">
      <c r="A953" s="33"/>
    </row>
    <row r="954" spans="1:1" x14ac:dyDescent="0.55000000000000004">
      <c r="A954" s="33"/>
    </row>
    <row r="955" spans="1:1" x14ac:dyDescent="0.55000000000000004">
      <c r="A955" s="33"/>
    </row>
    <row r="956" spans="1:1" x14ac:dyDescent="0.55000000000000004">
      <c r="A956" s="33"/>
    </row>
    <row r="957" spans="1:1" x14ac:dyDescent="0.55000000000000004">
      <c r="A957" s="33"/>
    </row>
    <row r="958" spans="1:1" x14ac:dyDescent="0.55000000000000004">
      <c r="A958" s="33"/>
    </row>
    <row r="959" spans="1:1" x14ac:dyDescent="0.55000000000000004">
      <c r="A959" s="33"/>
    </row>
    <row r="960" spans="1:1" x14ac:dyDescent="0.55000000000000004">
      <c r="A960" s="33"/>
    </row>
    <row r="961" spans="1:1" x14ac:dyDescent="0.55000000000000004">
      <c r="A961" s="33"/>
    </row>
    <row r="962" spans="1:1" x14ac:dyDescent="0.55000000000000004">
      <c r="A962" s="33"/>
    </row>
    <row r="963" spans="1:1" x14ac:dyDescent="0.55000000000000004">
      <c r="A963" s="33"/>
    </row>
    <row r="964" spans="1:1" x14ac:dyDescent="0.55000000000000004">
      <c r="A964" s="33"/>
    </row>
    <row r="965" spans="1:1" x14ac:dyDescent="0.55000000000000004">
      <c r="A965" s="33"/>
    </row>
    <row r="966" spans="1:1" x14ac:dyDescent="0.55000000000000004">
      <c r="A966" s="33"/>
    </row>
    <row r="967" spans="1:1" x14ac:dyDescent="0.55000000000000004">
      <c r="A967" s="33"/>
    </row>
    <row r="968" spans="1:1" x14ac:dyDescent="0.55000000000000004">
      <c r="A968" s="33"/>
    </row>
    <row r="969" spans="1:1" x14ac:dyDescent="0.55000000000000004">
      <c r="A969" s="33"/>
    </row>
    <row r="970" spans="1:1" x14ac:dyDescent="0.55000000000000004">
      <c r="A970" s="33"/>
    </row>
    <row r="971" spans="1:1" x14ac:dyDescent="0.55000000000000004">
      <c r="A971" s="33"/>
    </row>
    <row r="972" spans="1:1" x14ac:dyDescent="0.55000000000000004">
      <c r="A972" s="33"/>
    </row>
    <row r="973" spans="1:1" x14ac:dyDescent="0.55000000000000004">
      <c r="A973" s="33"/>
    </row>
    <row r="974" spans="1:1" x14ac:dyDescent="0.55000000000000004">
      <c r="A974" s="33"/>
    </row>
    <row r="975" spans="1:1" x14ac:dyDescent="0.55000000000000004">
      <c r="A975" s="33"/>
    </row>
    <row r="976" spans="1:1" x14ac:dyDescent="0.55000000000000004">
      <c r="A976" s="33"/>
    </row>
    <row r="977" spans="1:1" x14ac:dyDescent="0.55000000000000004">
      <c r="A977" s="33"/>
    </row>
    <row r="978" spans="1:1" x14ac:dyDescent="0.55000000000000004">
      <c r="A978" s="33"/>
    </row>
    <row r="979" spans="1:1" x14ac:dyDescent="0.55000000000000004">
      <c r="A979" s="33"/>
    </row>
    <row r="980" spans="1:1" x14ac:dyDescent="0.55000000000000004">
      <c r="A980" s="33"/>
    </row>
    <row r="981" spans="1:1" x14ac:dyDescent="0.55000000000000004">
      <c r="A981" s="33"/>
    </row>
    <row r="982" spans="1:1" x14ac:dyDescent="0.55000000000000004">
      <c r="A982" s="33"/>
    </row>
    <row r="983" spans="1:1" x14ac:dyDescent="0.55000000000000004">
      <c r="A983" s="33"/>
    </row>
    <row r="984" spans="1:1" x14ac:dyDescent="0.55000000000000004">
      <c r="A984" s="33"/>
    </row>
    <row r="985" spans="1:1" x14ac:dyDescent="0.55000000000000004">
      <c r="A985" s="33"/>
    </row>
    <row r="986" spans="1:1" x14ac:dyDescent="0.55000000000000004">
      <c r="A986" s="33"/>
    </row>
    <row r="987" spans="1:1" x14ac:dyDescent="0.55000000000000004">
      <c r="A987" s="33"/>
    </row>
    <row r="988" spans="1:1" x14ac:dyDescent="0.55000000000000004">
      <c r="A988" s="33"/>
    </row>
    <row r="989" spans="1:1" x14ac:dyDescent="0.55000000000000004">
      <c r="A989" s="33"/>
    </row>
    <row r="990" spans="1:1" x14ac:dyDescent="0.55000000000000004">
      <c r="A990" s="33"/>
    </row>
    <row r="991" spans="1:1" x14ac:dyDescent="0.55000000000000004">
      <c r="A991" s="33"/>
    </row>
    <row r="992" spans="1:1" x14ac:dyDescent="0.55000000000000004">
      <c r="A992" s="33"/>
    </row>
    <row r="993" spans="1:1" x14ac:dyDescent="0.55000000000000004">
      <c r="A993" s="33"/>
    </row>
    <row r="994" spans="1:1" x14ac:dyDescent="0.55000000000000004">
      <c r="A994" s="33"/>
    </row>
    <row r="995" spans="1:1" x14ac:dyDescent="0.55000000000000004">
      <c r="A995" s="33"/>
    </row>
    <row r="996" spans="1:1" x14ac:dyDescent="0.55000000000000004">
      <c r="A996" s="33"/>
    </row>
    <row r="997" spans="1:1" x14ac:dyDescent="0.55000000000000004">
      <c r="A997" s="33"/>
    </row>
    <row r="998" spans="1:1" x14ac:dyDescent="0.55000000000000004">
      <c r="A998" s="33"/>
    </row>
    <row r="999" spans="1:1" x14ac:dyDescent="0.55000000000000004">
      <c r="A999" s="33"/>
    </row>
    <row r="1000" spans="1:1" x14ac:dyDescent="0.55000000000000004">
      <c r="A1000" s="33"/>
    </row>
    <row r="1001" spans="1:1" x14ac:dyDescent="0.55000000000000004">
      <c r="A1001" s="33"/>
    </row>
    <row r="1002" spans="1:1" x14ac:dyDescent="0.55000000000000004">
      <c r="A1002" s="33"/>
    </row>
    <row r="1003" spans="1:1" x14ac:dyDescent="0.55000000000000004">
      <c r="A1003" s="33"/>
    </row>
    <row r="1004" spans="1:1" x14ac:dyDescent="0.55000000000000004">
      <c r="A1004" s="33"/>
    </row>
    <row r="1005" spans="1:1" x14ac:dyDescent="0.55000000000000004">
      <c r="A1005" s="33"/>
    </row>
    <row r="1006" spans="1:1" x14ac:dyDescent="0.55000000000000004">
      <c r="A1006" s="33"/>
    </row>
    <row r="1007" spans="1:1" x14ac:dyDescent="0.55000000000000004">
      <c r="A1007" s="33"/>
    </row>
    <row r="1008" spans="1:1" x14ac:dyDescent="0.55000000000000004">
      <c r="A1008" s="33"/>
    </row>
    <row r="1009" spans="1:1" x14ac:dyDescent="0.55000000000000004">
      <c r="A1009" s="33"/>
    </row>
    <row r="1010" spans="1:1" x14ac:dyDescent="0.55000000000000004">
      <c r="A1010" s="33"/>
    </row>
    <row r="1011" spans="1:1" x14ac:dyDescent="0.55000000000000004">
      <c r="A1011" s="33"/>
    </row>
    <row r="1012" spans="1:1" x14ac:dyDescent="0.55000000000000004">
      <c r="A1012" s="33"/>
    </row>
    <row r="1013" spans="1:1" x14ac:dyDescent="0.55000000000000004">
      <c r="A1013" s="33"/>
    </row>
    <row r="1014" spans="1:1" x14ac:dyDescent="0.55000000000000004">
      <c r="A1014" s="33"/>
    </row>
    <row r="1015" spans="1:1" x14ac:dyDescent="0.55000000000000004">
      <c r="A1015" s="33"/>
    </row>
    <row r="1016" spans="1:1" x14ac:dyDescent="0.55000000000000004">
      <c r="A1016" s="33"/>
    </row>
    <row r="1017" spans="1:1" x14ac:dyDescent="0.55000000000000004">
      <c r="A1017" s="33"/>
    </row>
    <row r="1018" spans="1:1" x14ac:dyDescent="0.55000000000000004">
      <c r="A1018" s="33"/>
    </row>
    <row r="1019" spans="1:1" x14ac:dyDescent="0.55000000000000004">
      <c r="A1019" s="33"/>
    </row>
    <row r="1020" spans="1:1" x14ac:dyDescent="0.55000000000000004">
      <c r="A1020" s="33"/>
    </row>
    <row r="1021" spans="1:1" x14ac:dyDescent="0.55000000000000004">
      <c r="A1021" s="33"/>
    </row>
    <row r="1022" spans="1:1" x14ac:dyDescent="0.55000000000000004">
      <c r="A1022" s="33"/>
    </row>
    <row r="1023" spans="1:1" x14ac:dyDescent="0.55000000000000004">
      <c r="A1023" s="33"/>
    </row>
    <row r="1024" spans="1:1" x14ac:dyDescent="0.55000000000000004">
      <c r="A1024" s="33"/>
    </row>
    <row r="1025" spans="1:1" x14ac:dyDescent="0.55000000000000004">
      <c r="A1025" s="33"/>
    </row>
    <row r="1026" spans="1:1" x14ac:dyDescent="0.55000000000000004">
      <c r="A1026" s="33"/>
    </row>
    <row r="1027" spans="1:1" x14ac:dyDescent="0.55000000000000004">
      <c r="A1027" s="33"/>
    </row>
    <row r="1028" spans="1:1" x14ac:dyDescent="0.55000000000000004">
      <c r="A1028" s="33"/>
    </row>
    <row r="1029" spans="1:1" x14ac:dyDescent="0.55000000000000004">
      <c r="A1029" s="33"/>
    </row>
    <row r="1030" spans="1:1" x14ac:dyDescent="0.55000000000000004">
      <c r="A1030" s="33"/>
    </row>
    <row r="1031" spans="1:1" x14ac:dyDescent="0.55000000000000004">
      <c r="A1031" s="33"/>
    </row>
    <row r="1032" spans="1:1" x14ac:dyDescent="0.55000000000000004">
      <c r="A1032" s="33"/>
    </row>
    <row r="1033" spans="1:1" x14ac:dyDescent="0.55000000000000004">
      <c r="A1033" s="33"/>
    </row>
    <row r="1034" spans="1:1" x14ac:dyDescent="0.55000000000000004">
      <c r="A1034" s="33"/>
    </row>
    <row r="1035" spans="1:1" x14ac:dyDescent="0.55000000000000004">
      <c r="A1035" s="33"/>
    </row>
    <row r="1036" spans="1:1" x14ac:dyDescent="0.55000000000000004">
      <c r="A1036" s="33"/>
    </row>
    <row r="1037" spans="1:1" x14ac:dyDescent="0.55000000000000004">
      <c r="A1037" s="33"/>
    </row>
    <row r="1038" spans="1:1" x14ac:dyDescent="0.55000000000000004">
      <c r="A1038" s="33"/>
    </row>
    <row r="1039" spans="1:1" x14ac:dyDescent="0.55000000000000004">
      <c r="A1039" s="33"/>
    </row>
    <row r="1040" spans="1:1" x14ac:dyDescent="0.55000000000000004">
      <c r="A1040" s="33"/>
    </row>
    <row r="1041" spans="1:1" x14ac:dyDescent="0.55000000000000004">
      <c r="A1041" s="33"/>
    </row>
    <row r="1042" spans="1:1" x14ac:dyDescent="0.55000000000000004">
      <c r="A1042" s="33"/>
    </row>
    <row r="1043" spans="1:1" x14ac:dyDescent="0.55000000000000004">
      <c r="A1043" s="33"/>
    </row>
    <row r="1044" spans="1:1" x14ac:dyDescent="0.55000000000000004">
      <c r="A1044" s="33"/>
    </row>
    <row r="1045" spans="1:1" x14ac:dyDescent="0.55000000000000004">
      <c r="A1045" s="33"/>
    </row>
    <row r="1046" spans="1:1" x14ac:dyDescent="0.55000000000000004">
      <c r="A1046" s="33"/>
    </row>
    <row r="1047" spans="1:1" x14ac:dyDescent="0.55000000000000004">
      <c r="A1047" s="33"/>
    </row>
    <row r="1048" spans="1:1" x14ac:dyDescent="0.55000000000000004">
      <c r="A1048" s="33"/>
    </row>
    <row r="1049" spans="1:1" x14ac:dyDescent="0.55000000000000004">
      <c r="A1049" s="33"/>
    </row>
    <row r="1050" spans="1:1" x14ac:dyDescent="0.55000000000000004">
      <c r="A1050" s="33"/>
    </row>
    <row r="1051" spans="1:1" x14ac:dyDescent="0.55000000000000004">
      <c r="A1051" s="33"/>
    </row>
    <row r="1052" spans="1:1" x14ac:dyDescent="0.55000000000000004">
      <c r="A1052" s="33"/>
    </row>
    <row r="1053" spans="1:1" x14ac:dyDescent="0.55000000000000004">
      <c r="A1053" s="33"/>
    </row>
    <row r="1054" spans="1:1" x14ac:dyDescent="0.55000000000000004">
      <c r="A1054" s="33"/>
    </row>
    <row r="1055" spans="1:1" x14ac:dyDescent="0.55000000000000004">
      <c r="A1055" s="33"/>
    </row>
    <row r="1056" spans="1:1" x14ac:dyDescent="0.55000000000000004">
      <c r="A1056" s="33"/>
    </row>
    <row r="1057" spans="1:1" x14ac:dyDescent="0.55000000000000004">
      <c r="A1057" s="33"/>
    </row>
    <row r="1058" spans="1:1" x14ac:dyDescent="0.55000000000000004">
      <c r="A1058" s="33"/>
    </row>
    <row r="1059" spans="1:1" x14ac:dyDescent="0.55000000000000004">
      <c r="A1059" s="33"/>
    </row>
    <row r="1060" spans="1:1" x14ac:dyDescent="0.55000000000000004">
      <c r="A1060" s="33"/>
    </row>
    <row r="1061" spans="1:1" x14ac:dyDescent="0.55000000000000004">
      <c r="A1061" s="33"/>
    </row>
    <row r="1062" spans="1:1" x14ac:dyDescent="0.55000000000000004">
      <c r="A1062" s="33"/>
    </row>
    <row r="1063" spans="1:1" x14ac:dyDescent="0.55000000000000004">
      <c r="A1063" s="33"/>
    </row>
    <row r="1064" spans="1:1" x14ac:dyDescent="0.55000000000000004">
      <c r="A1064" s="33"/>
    </row>
    <row r="1065" spans="1:1" x14ac:dyDescent="0.55000000000000004">
      <c r="A1065" s="33"/>
    </row>
    <row r="1066" spans="1:1" x14ac:dyDescent="0.55000000000000004">
      <c r="A1066" s="33"/>
    </row>
    <row r="1067" spans="1:1" x14ac:dyDescent="0.55000000000000004">
      <c r="A1067" s="33"/>
    </row>
    <row r="1068" spans="1:1" x14ac:dyDescent="0.55000000000000004">
      <c r="A1068" s="33"/>
    </row>
    <row r="1069" spans="1:1" x14ac:dyDescent="0.55000000000000004">
      <c r="A1069" s="33"/>
    </row>
    <row r="1070" spans="1:1" x14ac:dyDescent="0.55000000000000004">
      <c r="A1070" s="33"/>
    </row>
    <row r="1071" spans="1:1" x14ac:dyDescent="0.55000000000000004">
      <c r="A1071" s="33"/>
    </row>
    <row r="1072" spans="1:1" x14ac:dyDescent="0.55000000000000004">
      <c r="A1072" s="33"/>
    </row>
    <row r="1073" spans="1:1" x14ac:dyDescent="0.55000000000000004">
      <c r="A1073" s="33"/>
    </row>
    <row r="1074" spans="1:1" x14ac:dyDescent="0.55000000000000004">
      <c r="A1074" s="33"/>
    </row>
    <row r="1075" spans="1:1" x14ac:dyDescent="0.55000000000000004">
      <c r="A1075" s="33"/>
    </row>
    <row r="1076" spans="1:1" x14ac:dyDescent="0.55000000000000004">
      <c r="A1076" s="33"/>
    </row>
    <row r="1077" spans="1:1" x14ac:dyDescent="0.55000000000000004">
      <c r="A1077" s="33"/>
    </row>
    <row r="1078" spans="1:1" x14ac:dyDescent="0.55000000000000004">
      <c r="A1078" s="33"/>
    </row>
    <row r="1079" spans="1:1" x14ac:dyDescent="0.55000000000000004">
      <c r="A1079" s="33"/>
    </row>
    <row r="1080" spans="1:1" x14ac:dyDescent="0.55000000000000004">
      <c r="A1080" s="33"/>
    </row>
    <row r="1081" spans="1:1" x14ac:dyDescent="0.55000000000000004">
      <c r="A1081" s="33"/>
    </row>
    <row r="1082" spans="1:1" x14ac:dyDescent="0.55000000000000004">
      <c r="A1082" s="33"/>
    </row>
    <row r="1083" spans="1:1" x14ac:dyDescent="0.55000000000000004">
      <c r="A1083" s="33"/>
    </row>
    <row r="1084" spans="1:1" x14ac:dyDescent="0.55000000000000004">
      <c r="A1084" s="33"/>
    </row>
    <row r="1085" spans="1:1" x14ac:dyDescent="0.55000000000000004">
      <c r="A1085" s="33"/>
    </row>
    <row r="1086" spans="1:1" x14ac:dyDescent="0.55000000000000004">
      <c r="A1086" s="33"/>
    </row>
    <row r="1087" spans="1:1" x14ac:dyDescent="0.55000000000000004">
      <c r="A1087" s="33"/>
    </row>
    <row r="1088" spans="1:1" x14ac:dyDescent="0.55000000000000004">
      <c r="A1088" s="33"/>
    </row>
    <row r="1089" spans="1:1" x14ac:dyDescent="0.55000000000000004">
      <c r="A1089" s="33"/>
    </row>
    <row r="1090" spans="1:1" x14ac:dyDescent="0.55000000000000004">
      <c r="A1090" s="33"/>
    </row>
    <row r="1091" spans="1:1" x14ac:dyDescent="0.55000000000000004">
      <c r="A1091" s="33"/>
    </row>
    <row r="1092" spans="1:1" x14ac:dyDescent="0.55000000000000004">
      <c r="A1092" s="33"/>
    </row>
    <row r="1093" spans="1:1" x14ac:dyDescent="0.55000000000000004">
      <c r="A1093" s="33"/>
    </row>
    <row r="1094" spans="1:1" x14ac:dyDescent="0.55000000000000004">
      <c r="A1094" s="33"/>
    </row>
    <row r="1095" spans="1:1" x14ac:dyDescent="0.55000000000000004">
      <c r="A1095" s="33"/>
    </row>
    <row r="1096" spans="1:1" x14ac:dyDescent="0.55000000000000004">
      <c r="A1096" s="33"/>
    </row>
    <row r="1097" spans="1:1" x14ac:dyDescent="0.55000000000000004">
      <c r="A1097" s="33"/>
    </row>
    <row r="1098" spans="1:1" x14ac:dyDescent="0.55000000000000004">
      <c r="A1098" s="33"/>
    </row>
    <row r="1099" spans="1:1" x14ac:dyDescent="0.55000000000000004">
      <c r="A1099" s="33"/>
    </row>
    <row r="1100" spans="1:1" x14ac:dyDescent="0.55000000000000004">
      <c r="A1100" s="33"/>
    </row>
    <row r="1101" spans="1:1" x14ac:dyDescent="0.55000000000000004">
      <c r="A1101" s="33"/>
    </row>
    <row r="1102" spans="1:1" x14ac:dyDescent="0.55000000000000004">
      <c r="A1102" s="33"/>
    </row>
    <row r="1103" spans="1:1" x14ac:dyDescent="0.55000000000000004">
      <c r="A1103" s="33"/>
    </row>
    <row r="1104" spans="1:1" x14ac:dyDescent="0.55000000000000004">
      <c r="A1104" s="33"/>
    </row>
    <row r="1105" spans="1:1" x14ac:dyDescent="0.55000000000000004">
      <c r="A1105" s="33"/>
    </row>
    <row r="1106" spans="1:1" x14ac:dyDescent="0.55000000000000004">
      <c r="A1106" s="33"/>
    </row>
    <row r="1107" spans="1:1" x14ac:dyDescent="0.55000000000000004">
      <c r="A1107" s="33"/>
    </row>
    <row r="1108" spans="1:1" x14ac:dyDescent="0.55000000000000004">
      <c r="A1108" s="33"/>
    </row>
    <row r="1109" spans="1:1" x14ac:dyDescent="0.55000000000000004">
      <c r="A1109" s="33"/>
    </row>
    <row r="1110" spans="1:1" x14ac:dyDescent="0.55000000000000004">
      <c r="A1110" s="33"/>
    </row>
    <row r="1111" spans="1:1" x14ac:dyDescent="0.55000000000000004">
      <c r="A1111" s="33"/>
    </row>
    <row r="1112" spans="1:1" x14ac:dyDescent="0.55000000000000004">
      <c r="A1112" s="33"/>
    </row>
    <row r="1113" spans="1:1" x14ac:dyDescent="0.55000000000000004">
      <c r="A1113" s="33"/>
    </row>
    <row r="1114" spans="1:1" x14ac:dyDescent="0.55000000000000004">
      <c r="A1114" s="33"/>
    </row>
    <row r="1115" spans="1:1" x14ac:dyDescent="0.55000000000000004">
      <c r="A1115" s="33"/>
    </row>
    <row r="1116" spans="1:1" x14ac:dyDescent="0.55000000000000004">
      <c r="A1116" s="33"/>
    </row>
    <row r="1117" spans="1:1" x14ac:dyDescent="0.55000000000000004">
      <c r="A1117" s="33"/>
    </row>
    <row r="1118" spans="1:1" x14ac:dyDescent="0.55000000000000004">
      <c r="A1118" s="33"/>
    </row>
    <row r="1119" spans="1:1" x14ac:dyDescent="0.55000000000000004">
      <c r="A1119" s="33"/>
    </row>
    <row r="1120" spans="1:1" x14ac:dyDescent="0.55000000000000004">
      <c r="A1120" s="33"/>
    </row>
    <row r="1121" spans="1:1" x14ac:dyDescent="0.55000000000000004">
      <c r="A1121" s="33"/>
    </row>
    <row r="1122" spans="1:1" x14ac:dyDescent="0.55000000000000004">
      <c r="A1122" s="33"/>
    </row>
    <row r="1123" spans="1:1" x14ac:dyDescent="0.55000000000000004">
      <c r="A1123" s="33"/>
    </row>
    <row r="1124" spans="1:1" x14ac:dyDescent="0.55000000000000004">
      <c r="A1124" s="33"/>
    </row>
    <row r="1125" spans="1:1" x14ac:dyDescent="0.55000000000000004">
      <c r="A1125" s="33"/>
    </row>
    <row r="1126" spans="1:1" x14ac:dyDescent="0.55000000000000004">
      <c r="A1126" s="33"/>
    </row>
    <row r="1127" spans="1:1" x14ac:dyDescent="0.55000000000000004">
      <c r="A1127" s="33"/>
    </row>
    <row r="1128" spans="1:1" x14ac:dyDescent="0.55000000000000004">
      <c r="A1128" s="33"/>
    </row>
    <row r="1129" spans="1:1" x14ac:dyDescent="0.55000000000000004">
      <c r="A1129" s="33"/>
    </row>
    <row r="1130" spans="1:1" x14ac:dyDescent="0.55000000000000004">
      <c r="A1130" s="33"/>
    </row>
    <row r="1131" spans="1:1" x14ac:dyDescent="0.55000000000000004">
      <c r="A1131" s="33"/>
    </row>
    <row r="1132" spans="1:1" x14ac:dyDescent="0.55000000000000004">
      <c r="A1132" s="33"/>
    </row>
    <row r="1133" spans="1:1" x14ac:dyDescent="0.55000000000000004">
      <c r="A1133" s="33"/>
    </row>
    <row r="1134" spans="1:1" x14ac:dyDescent="0.55000000000000004">
      <c r="A1134" s="33"/>
    </row>
    <row r="1135" spans="1:1" x14ac:dyDescent="0.55000000000000004">
      <c r="A1135" s="33"/>
    </row>
    <row r="1136" spans="1:1" x14ac:dyDescent="0.55000000000000004">
      <c r="A1136" s="33"/>
    </row>
    <row r="1137" spans="1:1" x14ac:dyDescent="0.55000000000000004">
      <c r="A1137" s="33"/>
    </row>
    <row r="1138" spans="1:1" x14ac:dyDescent="0.55000000000000004">
      <c r="A1138" s="33"/>
    </row>
    <row r="1139" spans="1:1" x14ac:dyDescent="0.55000000000000004">
      <c r="A1139" s="33"/>
    </row>
    <row r="1140" spans="1:1" x14ac:dyDescent="0.55000000000000004">
      <c r="A1140" s="33"/>
    </row>
    <row r="1141" spans="1:1" x14ac:dyDescent="0.55000000000000004">
      <c r="A1141" s="33"/>
    </row>
    <row r="1142" spans="1:1" x14ac:dyDescent="0.55000000000000004">
      <c r="A1142" s="33"/>
    </row>
    <row r="1143" spans="1:1" x14ac:dyDescent="0.55000000000000004">
      <c r="A1143" s="33"/>
    </row>
    <row r="1144" spans="1:1" x14ac:dyDescent="0.55000000000000004">
      <c r="A1144" s="33"/>
    </row>
    <row r="1145" spans="1:1" x14ac:dyDescent="0.55000000000000004">
      <c r="A1145" s="33"/>
    </row>
    <row r="1146" spans="1:1" x14ac:dyDescent="0.55000000000000004">
      <c r="A1146" s="33"/>
    </row>
    <row r="1147" spans="1:1" x14ac:dyDescent="0.55000000000000004">
      <c r="A1147" s="33"/>
    </row>
    <row r="1148" spans="1:1" x14ac:dyDescent="0.55000000000000004">
      <c r="A1148" s="33"/>
    </row>
    <row r="1149" spans="1:1" x14ac:dyDescent="0.55000000000000004">
      <c r="A1149" s="33"/>
    </row>
    <row r="1150" spans="1:1" x14ac:dyDescent="0.55000000000000004">
      <c r="A1150" s="33"/>
    </row>
    <row r="1151" spans="1:1" x14ac:dyDescent="0.55000000000000004">
      <c r="A1151" s="33"/>
    </row>
    <row r="1152" spans="1:1" x14ac:dyDescent="0.55000000000000004">
      <c r="A1152" s="33"/>
    </row>
    <row r="1153" spans="1:1" x14ac:dyDescent="0.55000000000000004">
      <c r="A1153" s="33"/>
    </row>
    <row r="1154" spans="1:1" x14ac:dyDescent="0.55000000000000004">
      <c r="A1154" s="33"/>
    </row>
    <row r="1155" spans="1:1" x14ac:dyDescent="0.55000000000000004">
      <c r="A1155" s="33"/>
    </row>
    <row r="1156" spans="1:1" x14ac:dyDescent="0.55000000000000004">
      <c r="A1156" s="33"/>
    </row>
    <row r="1157" spans="1:1" x14ac:dyDescent="0.55000000000000004">
      <c r="A1157" s="33"/>
    </row>
    <row r="1158" spans="1:1" x14ac:dyDescent="0.55000000000000004">
      <c r="A1158" s="33"/>
    </row>
    <row r="1159" spans="1:1" x14ac:dyDescent="0.55000000000000004">
      <c r="A1159" s="33"/>
    </row>
    <row r="1160" spans="1:1" x14ac:dyDescent="0.55000000000000004">
      <c r="A1160" s="33"/>
    </row>
    <row r="1161" spans="1:1" x14ac:dyDescent="0.55000000000000004">
      <c r="A1161" s="33"/>
    </row>
    <row r="1162" spans="1:1" x14ac:dyDescent="0.55000000000000004">
      <c r="A1162" s="33"/>
    </row>
    <row r="1163" spans="1:1" x14ac:dyDescent="0.55000000000000004">
      <c r="A1163" s="33"/>
    </row>
    <row r="1164" spans="1:1" x14ac:dyDescent="0.55000000000000004">
      <c r="A1164" s="33"/>
    </row>
    <row r="1165" spans="1:1" x14ac:dyDescent="0.55000000000000004">
      <c r="A1165" s="33"/>
    </row>
    <row r="1166" spans="1:1" x14ac:dyDescent="0.55000000000000004">
      <c r="A1166" s="33"/>
    </row>
    <row r="1167" spans="1:1" x14ac:dyDescent="0.55000000000000004">
      <c r="A1167" s="33"/>
    </row>
    <row r="1168" spans="1:1" x14ac:dyDescent="0.55000000000000004">
      <c r="A1168" s="33"/>
    </row>
    <row r="1169" spans="1:1" x14ac:dyDescent="0.55000000000000004">
      <c r="A1169" s="33"/>
    </row>
    <row r="1170" spans="1:1" x14ac:dyDescent="0.55000000000000004">
      <c r="A1170" s="33"/>
    </row>
    <row r="1171" spans="1:1" x14ac:dyDescent="0.55000000000000004">
      <c r="A1171" s="33"/>
    </row>
    <row r="1172" spans="1:1" x14ac:dyDescent="0.55000000000000004">
      <c r="A1172" s="33"/>
    </row>
    <row r="1173" spans="1:1" x14ac:dyDescent="0.55000000000000004">
      <c r="A1173" s="33"/>
    </row>
    <row r="1174" spans="1:1" x14ac:dyDescent="0.55000000000000004">
      <c r="A1174" s="33"/>
    </row>
    <row r="1175" spans="1:1" x14ac:dyDescent="0.55000000000000004">
      <c r="A1175" s="33"/>
    </row>
    <row r="1176" spans="1:1" x14ac:dyDescent="0.55000000000000004">
      <c r="A1176" s="33"/>
    </row>
    <row r="1177" spans="1:1" x14ac:dyDescent="0.55000000000000004">
      <c r="A1177" s="33"/>
    </row>
    <row r="1178" spans="1:1" x14ac:dyDescent="0.55000000000000004">
      <c r="A1178" s="33"/>
    </row>
    <row r="1179" spans="1:1" x14ac:dyDescent="0.55000000000000004">
      <c r="A1179" s="33"/>
    </row>
    <row r="1180" spans="1:1" x14ac:dyDescent="0.55000000000000004">
      <c r="A1180" s="33"/>
    </row>
    <row r="1181" spans="1:1" x14ac:dyDescent="0.55000000000000004">
      <c r="A1181" s="33"/>
    </row>
    <row r="1182" spans="1:1" x14ac:dyDescent="0.55000000000000004">
      <c r="A1182" s="33"/>
    </row>
    <row r="1183" spans="1:1" x14ac:dyDescent="0.55000000000000004">
      <c r="A1183" s="33"/>
    </row>
    <row r="1184" spans="1:1" x14ac:dyDescent="0.55000000000000004">
      <c r="A1184" s="33"/>
    </row>
    <row r="1185" spans="1:1" x14ac:dyDescent="0.55000000000000004">
      <c r="A1185" s="33"/>
    </row>
    <row r="1186" spans="1:1" x14ac:dyDescent="0.55000000000000004">
      <c r="A1186" s="33"/>
    </row>
    <row r="1187" spans="1:1" x14ac:dyDescent="0.55000000000000004">
      <c r="A1187" s="33"/>
    </row>
    <row r="1188" spans="1:1" x14ac:dyDescent="0.55000000000000004">
      <c r="A1188" s="33"/>
    </row>
    <row r="1189" spans="1:1" x14ac:dyDescent="0.55000000000000004">
      <c r="A1189" s="33"/>
    </row>
    <row r="1190" spans="1:1" x14ac:dyDescent="0.55000000000000004">
      <c r="A1190" s="33"/>
    </row>
    <row r="1191" spans="1:1" x14ac:dyDescent="0.55000000000000004">
      <c r="A1191" s="33"/>
    </row>
    <row r="1192" spans="1:1" x14ac:dyDescent="0.55000000000000004">
      <c r="A1192" s="33"/>
    </row>
    <row r="1193" spans="1:1" x14ac:dyDescent="0.55000000000000004">
      <c r="A1193" s="33"/>
    </row>
    <row r="1194" spans="1:1" x14ac:dyDescent="0.55000000000000004">
      <c r="A1194" s="33"/>
    </row>
    <row r="1195" spans="1:1" x14ac:dyDescent="0.55000000000000004">
      <c r="A1195" s="33"/>
    </row>
    <row r="1196" spans="1:1" x14ac:dyDescent="0.55000000000000004">
      <c r="A1196" s="33"/>
    </row>
    <row r="1197" spans="1:1" x14ac:dyDescent="0.55000000000000004">
      <c r="A1197" s="33"/>
    </row>
    <row r="1198" spans="1:1" x14ac:dyDescent="0.55000000000000004">
      <c r="A1198" s="33"/>
    </row>
    <row r="1199" spans="1:1" x14ac:dyDescent="0.55000000000000004">
      <c r="A1199" s="33"/>
    </row>
    <row r="1200" spans="1:1" x14ac:dyDescent="0.55000000000000004">
      <c r="A1200" s="33"/>
    </row>
    <row r="1201" spans="1:1" x14ac:dyDescent="0.55000000000000004">
      <c r="A1201" s="33"/>
    </row>
    <row r="1202" spans="1:1" x14ac:dyDescent="0.55000000000000004">
      <c r="A1202" s="33"/>
    </row>
    <row r="1203" spans="1:1" x14ac:dyDescent="0.55000000000000004">
      <c r="A1203" s="33"/>
    </row>
    <row r="1204" spans="1:1" x14ac:dyDescent="0.55000000000000004">
      <c r="A1204" s="33"/>
    </row>
    <row r="1205" spans="1:1" x14ac:dyDescent="0.55000000000000004">
      <c r="A1205" s="33"/>
    </row>
    <row r="1206" spans="1:1" x14ac:dyDescent="0.55000000000000004">
      <c r="A1206" s="33"/>
    </row>
    <row r="1207" spans="1:1" x14ac:dyDescent="0.55000000000000004">
      <c r="A1207" s="33"/>
    </row>
    <row r="1208" spans="1:1" x14ac:dyDescent="0.55000000000000004">
      <c r="A1208" s="33"/>
    </row>
    <row r="1209" spans="1:1" x14ac:dyDescent="0.55000000000000004">
      <c r="A1209" s="33"/>
    </row>
    <row r="1210" spans="1:1" x14ac:dyDescent="0.55000000000000004">
      <c r="A1210" s="33"/>
    </row>
    <row r="1211" spans="1:1" x14ac:dyDescent="0.55000000000000004">
      <c r="A1211" s="33"/>
    </row>
    <row r="1212" spans="1:1" x14ac:dyDescent="0.55000000000000004">
      <c r="A1212" s="33"/>
    </row>
    <row r="1213" spans="1:1" x14ac:dyDescent="0.55000000000000004">
      <c r="A1213" s="33"/>
    </row>
    <row r="1214" spans="1:1" x14ac:dyDescent="0.55000000000000004">
      <c r="A1214" s="33"/>
    </row>
    <row r="1215" spans="1:1" x14ac:dyDescent="0.55000000000000004">
      <c r="A1215" s="33"/>
    </row>
    <row r="1216" spans="1:1" x14ac:dyDescent="0.55000000000000004">
      <c r="A1216" s="33"/>
    </row>
    <row r="1217" spans="1:1" x14ac:dyDescent="0.55000000000000004">
      <c r="A1217" s="33"/>
    </row>
    <row r="1218" spans="1:1" x14ac:dyDescent="0.55000000000000004">
      <c r="A1218" s="33"/>
    </row>
    <row r="1219" spans="1:1" x14ac:dyDescent="0.55000000000000004">
      <c r="A1219" s="33"/>
    </row>
    <row r="1220" spans="1:1" x14ac:dyDescent="0.55000000000000004">
      <c r="A1220" s="33"/>
    </row>
    <row r="1221" spans="1:1" x14ac:dyDescent="0.55000000000000004">
      <c r="A1221" s="33"/>
    </row>
    <row r="1222" spans="1:1" x14ac:dyDescent="0.55000000000000004">
      <c r="A1222" s="33"/>
    </row>
    <row r="1223" spans="1:1" x14ac:dyDescent="0.55000000000000004">
      <c r="A1223" s="33"/>
    </row>
    <row r="1224" spans="1:1" x14ac:dyDescent="0.55000000000000004">
      <c r="A1224" s="33"/>
    </row>
    <row r="1225" spans="1:1" x14ac:dyDescent="0.55000000000000004">
      <c r="A1225" s="33"/>
    </row>
    <row r="1226" spans="1:1" x14ac:dyDescent="0.55000000000000004">
      <c r="A1226" s="33"/>
    </row>
    <row r="1227" spans="1:1" x14ac:dyDescent="0.55000000000000004">
      <c r="A1227" s="33"/>
    </row>
    <row r="1228" spans="1:1" x14ac:dyDescent="0.55000000000000004">
      <c r="A1228" s="33"/>
    </row>
    <row r="1229" spans="1:1" x14ac:dyDescent="0.55000000000000004">
      <c r="A1229" s="33"/>
    </row>
    <row r="1230" spans="1:1" x14ac:dyDescent="0.55000000000000004">
      <c r="A1230" s="33"/>
    </row>
    <row r="1231" spans="1:1" x14ac:dyDescent="0.55000000000000004">
      <c r="A1231" s="33"/>
    </row>
    <row r="1232" spans="1:1" x14ac:dyDescent="0.55000000000000004">
      <c r="A1232" s="33"/>
    </row>
    <row r="1233" spans="1:1" x14ac:dyDescent="0.55000000000000004">
      <c r="A1233" s="33"/>
    </row>
    <row r="1234" spans="1:1" x14ac:dyDescent="0.55000000000000004">
      <c r="A1234" s="33"/>
    </row>
    <row r="1235" spans="1:1" x14ac:dyDescent="0.55000000000000004">
      <c r="A1235" s="33"/>
    </row>
    <row r="1236" spans="1:1" x14ac:dyDescent="0.55000000000000004">
      <c r="A1236" s="33"/>
    </row>
    <row r="1237" spans="1:1" x14ac:dyDescent="0.55000000000000004">
      <c r="A1237" s="33"/>
    </row>
    <row r="1238" spans="1:1" x14ac:dyDescent="0.55000000000000004">
      <c r="A1238" s="33"/>
    </row>
    <row r="1239" spans="1:1" x14ac:dyDescent="0.55000000000000004">
      <c r="A1239" s="33"/>
    </row>
    <row r="1240" spans="1:1" x14ac:dyDescent="0.55000000000000004">
      <c r="A1240" s="33"/>
    </row>
    <row r="1241" spans="1:1" x14ac:dyDescent="0.55000000000000004">
      <c r="A1241" s="33"/>
    </row>
    <row r="1242" spans="1:1" x14ac:dyDescent="0.55000000000000004">
      <c r="A1242" s="33"/>
    </row>
    <row r="1243" spans="1:1" x14ac:dyDescent="0.55000000000000004">
      <c r="A1243" s="33"/>
    </row>
    <row r="1244" spans="1:1" x14ac:dyDescent="0.55000000000000004">
      <c r="A1244" s="33"/>
    </row>
    <row r="1245" spans="1:1" x14ac:dyDescent="0.55000000000000004">
      <c r="A1245" s="33"/>
    </row>
    <row r="1246" spans="1:1" x14ac:dyDescent="0.55000000000000004">
      <c r="A1246" s="33"/>
    </row>
    <row r="1247" spans="1:1" x14ac:dyDescent="0.55000000000000004">
      <c r="A1247" s="33"/>
    </row>
    <row r="1248" spans="1:1" x14ac:dyDescent="0.55000000000000004">
      <c r="A1248" s="33"/>
    </row>
    <row r="1249" spans="1:1" x14ac:dyDescent="0.55000000000000004">
      <c r="A1249" s="33"/>
    </row>
    <row r="1250" spans="1:1" x14ac:dyDescent="0.55000000000000004">
      <c r="A1250" s="33"/>
    </row>
    <row r="1251" spans="1:1" x14ac:dyDescent="0.55000000000000004">
      <c r="A1251" s="33"/>
    </row>
    <row r="1252" spans="1:1" x14ac:dyDescent="0.55000000000000004">
      <c r="A1252" s="33"/>
    </row>
    <row r="1253" spans="1:1" x14ac:dyDescent="0.55000000000000004">
      <c r="A1253" s="33"/>
    </row>
    <row r="1254" spans="1:1" x14ac:dyDescent="0.55000000000000004">
      <c r="A1254" s="33"/>
    </row>
    <row r="1255" spans="1:1" x14ac:dyDescent="0.55000000000000004">
      <c r="A1255" s="33"/>
    </row>
    <row r="1256" spans="1:1" x14ac:dyDescent="0.55000000000000004">
      <c r="A1256" s="33"/>
    </row>
    <row r="1257" spans="1:1" x14ac:dyDescent="0.55000000000000004">
      <c r="A1257" s="33"/>
    </row>
    <row r="1258" spans="1:1" x14ac:dyDescent="0.55000000000000004">
      <c r="A1258" s="33"/>
    </row>
    <row r="1259" spans="1:1" x14ac:dyDescent="0.55000000000000004">
      <c r="A1259" s="33"/>
    </row>
    <row r="1260" spans="1:1" x14ac:dyDescent="0.55000000000000004">
      <c r="A1260" s="33"/>
    </row>
    <row r="1261" spans="1:1" x14ac:dyDescent="0.55000000000000004">
      <c r="A1261" s="33"/>
    </row>
    <row r="1262" spans="1:1" x14ac:dyDescent="0.55000000000000004">
      <c r="A1262" s="33"/>
    </row>
    <row r="1263" spans="1:1" x14ac:dyDescent="0.55000000000000004">
      <c r="A1263" s="33"/>
    </row>
    <row r="1264" spans="1:1" x14ac:dyDescent="0.55000000000000004">
      <c r="A1264" s="33"/>
    </row>
    <row r="1265" spans="1:1" x14ac:dyDescent="0.55000000000000004">
      <c r="A1265" s="33"/>
    </row>
    <row r="1266" spans="1:1" x14ac:dyDescent="0.55000000000000004">
      <c r="A1266" s="33"/>
    </row>
    <row r="1267" spans="1:1" x14ac:dyDescent="0.55000000000000004">
      <c r="A1267" s="33"/>
    </row>
    <row r="1268" spans="1:1" x14ac:dyDescent="0.55000000000000004">
      <c r="A1268" s="33"/>
    </row>
    <row r="1269" spans="1:1" x14ac:dyDescent="0.55000000000000004">
      <c r="A1269" s="33"/>
    </row>
    <row r="1270" spans="1:1" x14ac:dyDescent="0.55000000000000004">
      <c r="A1270" s="33"/>
    </row>
    <row r="1271" spans="1:1" x14ac:dyDescent="0.55000000000000004">
      <c r="A1271" s="33"/>
    </row>
    <row r="1272" spans="1:1" x14ac:dyDescent="0.55000000000000004">
      <c r="A1272" s="33"/>
    </row>
    <row r="1273" spans="1:1" x14ac:dyDescent="0.55000000000000004">
      <c r="A1273" s="33"/>
    </row>
    <row r="1274" spans="1:1" x14ac:dyDescent="0.55000000000000004">
      <c r="A1274" s="33"/>
    </row>
    <row r="1275" spans="1:1" x14ac:dyDescent="0.55000000000000004">
      <c r="A1275" s="33"/>
    </row>
    <row r="1276" spans="1:1" x14ac:dyDescent="0.55000000000000004">
      <c r="A1276" s="33"/>
    </row>
    <row r="1277" spans="1:1" x14ac:dyDescent="0.55000000000000004">
      <c r="A1277" s="33"/>
    </row>
    <row r="1278" spans="1:1" x14ac:dyDescent="0.55000000000000004">
      <c r="A1278" s="33"/>
    </row>
    <row r="1279" spans="1:1" x14ac:dyDescent="0.55000000000000004">
      <c r="A1279" s="33"/>
    </row>
    <row r="1280" spans="1:1" x14ac:dyDescent="0.55000000000000004">
      <c r="A1280" s="33"/>
    </row>
    <row r="1281" spans="1:1" x14ac:dyDescent="0.55000000000000004">
      <c r="A1281" s="33"/>
    </row>
    <row r="1282" spans="1:1" x14ac:dyDescent="0.55000000000000004">
      <c r="A1282" s="33"/>
    </row>
    <row r="1283" spans="1:1" x14ac:dyDescent="0.55000000000000004">
      <c r="A1283" s="33"/>
    </row>
    <row r="1284" spans="1:1" x14ac:dyDescent="0.55000000000000004">
      <c r="A1284" s="33"/>
    </row>
    <row r="1285" spans="1:1" x14ac:dyDescent="0.55000000000000004">
      <c r="A1285" s="33"/>
    </row>
    <row r="1286" spans="1:1" x14ac:dyDescent="0.55000000000000004">
      <c r="A1286" s="33"/>
    </row>
    <row r="1287" spans="1:1" x14ac:dyDescent="0.55000000000000004">
      <c r="A1287" s="33"/>
    </row>
    <row r="1288" spans="1:1" x14ac:dyDescent="0.55000000000000004">
      <c r="A1288" s="33"/>
    </row>
    <row r="1289" spans="1:1" x14ac:dyDescent="0.55000000000000004">
      <c r="A1289" s="33"/>
    </row>
    <row r="1290" spans="1:1" x14ac:dyDescent="0.55000000000000004">
      <c r="A1290" s="33"/>
    </row>
    <row r="1291" spans="1:1" x14ac:dyDescent="0.55000000000000004">
      <c r="A1291" s="33"/>
    </row>
    <row r="1292" spans="1:1" x14ac:dyDescent="0.55000000000000004">
      <c r="A1292" s="33"/>
    </row>
    <row r="1293" spans="1:1" x14ac:dyDescent="0.55000000000000004">
      <c r="A1293" s="33"/>
    </row>
    <row r="1294" spans="1:1" x14ac:dyDescent="0.55000000000000004">
      <c r="A1294" s="33"/>
    </row>
    <row r="1295" spans="1:1" x14ac:dyDescent="0.55000000000000004">
      <c r="A1295" s="33"/>
    </row>
    <row r="1296" spans="1:1" x14ac:dyDescent="0.55000000000000004">
      <c r="A1296" s="33"/>
    </row>
    <row r="1297" spans="1:1" x14ac:dyDescent="0.55000000000000004">
      <c r="A1297" s="33"/>
    </row>
    <row r="1298" spans="1:1" x14ac:dyDescent="0.55000000000000004">
      <c r="A1298" s="33"/>
    </row>
    <row r="1299" spans="1:1" x14ac:dyDescent="0.55000000000000004">
      <c r="A1299" s="33"/>
    </row>
    <row r="1300" spans="1:1" x14ac:dyDescent="0.55000000000000004">
      <c r="A1300" s="33"/>
    </row>
    <row r="1301" spans="1:1" x14ac:dyDescent="0.55000000000000004">
      <c r="A1301" s="33"/>
    </row>
    <row r="1302" spans="1:1" x14ac:dyDescent="0.55000000000000004">
      <c r="A1302" s="33"/>
    </row>
    <row r="1303" spans="1:1" x14ac:dyDescent="0.55000000000000004">
      <c r="A1303" s="33"/>
    </row>
    <row r="1304" spans="1:1" x14ac:dyDescent="0.55000000000000004">
      <c r="A1304" s="33"/>
    </row>
    <row r="1305" spans="1:1" x14ac:dyDescent="0.55000000000000004">
      <c r="A1305" s="33"/>
    </row>
    <row r="1306" spans="1:1" x14ac:dyDescent="0.55000000000000004">
      <c r="A1306" s="33"/>
    </row>
    <row r="1307" spans="1:1" x14ac:dyDescent="0.55000000000000004">
      <c r="A1307" s="33"/>
    </row>
    <row r="1308" spans="1:1" x14ac:dyDescent="0.55000000000000004">
      <c r="A1308" s="33"/>
    </row>
    <row r="1309" spans="1:1" x14ac:dyDescent="0.55000000000000004">
      <c r="A1309" s="33"/>
    </row>
    <row r="1310" spans="1:1" x14ac:dyDescent="0.55000000000000004">
      <c r="A1310" s="33"/>
    </row>
    <row r="1311" spans="1:1" x14ac:dyDescent="0.55000000000000004">
      <c r="A1311" s="33"/>
    </row>
    <row r="1312" spans="1:1" x14ac:dyDescent="0.55000000000000004">
      <c r="A1312" s="33"/>
    </row>
    <row r="1313" spans="1:1" x14ac:dyDescent="0.55000000000000004">
      <c r="A1313" s="33"/>
    </row>
    <row r="1314" spans="1:1" x14ac:dyDescent="0.55000000000000004">
      <c r="A1314" s="33"/>
    </row>
    <row r="1315" spans="1:1" x14ac:dyDescent="0.55000000000000004">
      <c r="A1315" s="33"/>
    </row>
    <row r="1316" spans="1:1" x14ac:dyDescent="0.55000000000000004">
      <c r="A1316" s="33"/>
    </row>
    <row r="1317" spans="1:1" x14ac:dyDescent="0.55000000000000004">
      <c r="A1317" s="33"/>
    </row>
    <row r="1318" spans="1:1" x14ac:dyDescent="0.55000000000000004">
      <c r="A1318" s="33"/>
    </row>
    <row r="1319" spans="1:1" x14ac:dyDescent="0.55000000000000004">
      <c r="A1319" s="33"/>
    </row>
    <row r="1320" spans="1:1" x14ac:dyDescent="0.55000000000000004">
      <c r="A1320" s="33"/>
    </row>
    <row r="1321" spans="1:1" x14ac:dyDescent="0.55000000000000004">
      <c r="A1321" s="33"/>
    </row>
    <row r="1322" spans="1:1" x14ac:dyDescent="0.55000000000000004">
      <c r="A1322" s="33"/>
    </row>
    <row r="1323" spans="1:1" x14ac:dyDescent="0.55000000000000004">
      <c r="A1323" s="33"/>
    </row>
    <row r="1324" spans="1:1" x14ac:dyDescent="0.55000000000000004">
      <c r="A1324" s="33"/>
    </row>
    <row r="1325" spans="1:1" x14ac:dyDescent="0.55000000000000004">
      <c r="A1325" s="33"/>
    </row>
    <row r="1326" spans="1:1" x14ac:dyDescent="0.55000000000000004">
      <c r="A1326" s="33"/>
    </row>
    <row r="1327" spans="1:1" x14ac:dyDescent="0.55000000000000004">
      <c r="A1327" s="33"/>
    </row>
    <row r="1328" spans="1:1" x14ac:dyDescent="0.55000000000000004">
      <c r="A1328" s="33"/>
    </row>
    <row r="1329" spans="1:1" x14ac:dyDescent="0.55000000000000004">
      <c r="A1329" s="33"/>
    </row>
    <row r="1330" spans="1:1" x14ac:dyDescent="0.55000000000000004">
      <c r="A1330" s="33"/>
    </row>
    <row r="1331" spans="1:1" x14ac:dyDescent="0.55000000000000004">
      <c r="A1331" s="33"/>
    </row>
    <row r="1332" spans="1:1" x14ac:dyDescent="0.55000000000000004">
      <c r="A1332" s="33"/>
    </row>
    <row r="1333" spans="1:1" x14ac:dyDescent="0.55000000000000004">
      <c r="A1333" s="33"/>
    </row>
    <row r="1334" spans="1:1" x14ac:dyDescent="0.55000000000000004">
      <c r="A1334" s="33"/>
    </row>
    <row r="1335" spans="1:1" x14ac:dyDescent="0.55000000000000004">
      <c r="A1335" s="33"/>
    </row>
    <row r="1336" spans="1:1" x14ac:dyDescent="0.55000000000000004">
      <c r="A1336" s="33"/>
    </row>
    <row r="1337" spans="1:1" x14ac:dyDescent="0.55000000000000004">
      <c r="A1337" s="33"/>
    </row>
    <row r="1338" spans="1:1" x14ac:dyDescent="0.55000000000000004">
      <c r="A1338" s="33"/>
    </row>
    <row r="1339" spans="1:1" x14ac:dyDescent="0.55000000000000004">
      <c r="A1339" s="33"/>
    </row>
    <row r="1340" spans="1:1" x14ac:dyDescent="0.55000000000000004">
      <c r="A1340" s="33"/>
    </row>
    <row r="1341" spans="1:1" x14ac:dyDescent="0.55000000000000004">
      <c r="A1341" s="33"/>
    </row>
    <row r="1342" spans="1:1" x14ac:dyDescent="0.55000000000000004">
      <c r="A1342" s="33"/>
    </row>
    <row r="1343" spans="1:1" x14ac:dyDescent="0.55000000000000004">
      <c r="A1343" s="33"/>
    </row>
    <row r="1344" spans="1:1" x14ac:dyDescent="0.55000000000000004">
      <c r="A1344" s="33"/>
    </row>
    <row r="1345" spans="1:1" x14ac:dyDescent="0.55000000000000004">
      <c r="A1345" s="33"/>
    </row>
    <row r="1346" spans="1:1" x14ac:dyDescent="0.55000000000000004">
      <c r="A1346" s="33"/>
    </row>
    <row r="1347" spans="1:1" x14ac:dyDescent="0.55000000000000004">
      <c r="A1347" s="33"/>
    </row>
    <row r="1348" spans="1:1" x14ac:dyDescent="0.55000000000000004">
      <c r="A1348" s="33"/>
    </row>
    <row r="1349" spans="1:1" x14ac:dyDescent="0.55000000000000004">
      <c r="A1349" s="33"/>
    </row>
    <row r="1350" spans="1:1" x14ac:dyDescent="0.55000000000000004">
      <c r="A1350" s="33"/>
    </row>
    <row r="1351" spans="1:1" x14ac:dyDescent="0.55000000000000004">
      <c r="A1351" s="33"/>
    </row>
    <row r="1352" spans="1:1" x14ac:dyDescent="0.55000000000000004">
      <c r="A1352" s="33"/>
    </row>
    <row r="1353" spans="1:1" x14ac:dyDescent="0.55000000000000004">
      <c r="A1353" s="33"/>
    </row>
    <row r="1354" spans="1:1" x14ac:dyDescent="0.55000000000000004">
      <c r="A1354" s="33"/>
    </row>
    <row r="1355" spans="1:1" x14ac:dyDescent="0.55000000000000004">
      <c r="A1355" s="33"/>
    </row>
    <row r="1356" spans="1:1" x14ac:dyDescent="0.55000000000000004">
      <c r="A1356" s="33"/>
    </row>
    <row r="1357" spans="1:1" x14ac:dyDescent="0.55000000000000004">
      <c r="A1357" s="33"/>
    </row>
    <row r="1358" spans="1:1" x14ac:dyDescent="0.55000000000000004">
      <c r="A1358" s="33"/>
    </row>
    <row r="1359" spans="1:1" x14ac:dyDescent="0.55000000000000004">
      <c r="A1359" s="33"/>
    </row>
    <row r="1360" spans="1:1" x14ac:dyDescent="0.55000000000000004">
      <c r="A1360" s="33"/>
    </row>
    <row r="1361" spans="1:1" x14ac:dyDescent="0.55000000000000004">
      <c r="A1361" s="33"/>
    </row>
    <row r="1362" spans="1:1" x14ac:dyDescent="0.55000000000000004">
      <c r="A1362" s="33"/>
    </row>
    <row r="1363" spans="1:1" x14ac:dyDescent="0.55000000000000004">
      <c r="A1363" s="33"/>
    </row>
    <row r="1364" spans="1:1" x14ac:dyDescent="0.55000000000000004">
      <c r="A1364" s="33"/>
    </row>
    <row r="1365" spans="1:1" x14ac:dyDescent="0.55000000000000004">
      <c r="A1365" s="33"/>
    </row>
    <row r="1366" spans="1:1" x14ac:dyDescent="0.55000000000000004">
      <c r="A1366" s="33"/>
    </row>
    <row r="1367" spans="1:1" x14ac:dyDescent="0.55000000000000004">
      <c r="A1367" s="33"/>
    </row>
    <row r="1368" spans="1:1" x14ac:dyDescent="0.55000000000000004">
      <c r="A1368" s="33"/>
    </row>
    <row r="1369" spans="1:1" x14ac:dyDescent="0.55000000000000004">
      <c r="A1369" s="33"/>
    </row>
    <row r="1370" spans="1:1" x14ac:dyDescent="0.55000000000000004">
      <c r="A1370" s="33"/>
    </row>
    <row r="1371" spans="1:1" x14ac:dyDescent="0.55000000000000004">
      <c r="A1371" s="33"/>
    </row>
    <row r="1372" spans="1:1" x14ac:dyDescent="0.55000000000000004">
      <c r="A1372" s="33"/>
    </row>
    <row r="1373" spans="1:1" x14ac:dyDescent="0.55000000000000004">
      <c r="A1373" s="33"/>
    </row>
    <row r="1374" spans="1:1" x14ac:dyDescent="0.55000000000000004">
      <c r="A1374" s="33"/>
    </row>
    <row r="1375" spans="1:1" x14ac:dyDescent="0.55000000000000004">
      <c r="A1375" s="33"/>
    </row>
    <row r="1376" spans="1:1" x14ac:dyDescent="0.55000000000000004">
      <c r="A1376" s="33"/>
    </row>
    <row r="1377" spans="1:1" x14ac:dyDescent="0.55000000000000004">
      <c r="A1377" s="33"/>
    </row>
    <row r="1378" spans="1:1" x14ac:dyDescent="0.55000000000000004">
      <c r="A1378" s="33"/>
    </row>
    <row r="1379" spans="1:1" x14ac:dyDescent="0.55000000000000004">
      <c r="A1379" s="33"/>
    </row>
    <row r="1380" spans="1:1" x14ac:dyDescent="0.55000000000000004">
      <c r="A1380" s="33"/>
    </row>
    <row r="1381" spans="1:1" x14ac:dyDescent="0.55000000000000004">
      <c r="A1381" s="33"/>
    </row>
    <row r="1382" spans="1:1" x14ac:dyDescent="0.55000000000000004">
      <c r="A1382" s="33"/>
    </row>
    <row r="1383" spans="1:1" x14ac:dyDescent="0.55000000000000004">
      <c r="A1383" s="33"/>
    </row>
    <row r="1384" spans="1:1" x14ac:dyDescent="0.55000000000000004">
      <c r="A1384" s="33"/>
    </row>
    <row r="1385" spans="1:1" x14ac:dyDescent="0.55000000000000004">
      <c r="A1385" s="33"/>
    </row>
    <row r="1386" spans="1:1" x14ac:dyDescent="0.55000000000000004">
      <c r="A1386" s="33"/>
    </row>
    <row r="1387" spans="1:1" x14ac:dyDescent="0.55000000000000004">
      <c r="A1387" s="33"/>
    </row>
    <row r="1388" spans="1:1" x14ac:dyDescent="0.55000000000000004">
      <c r="A1388" s="33"/>
    </row>
    <row r="1389" spans="1:1" x14ac:dyDescent="0.55000000000000004">
      <c r="A1389" s="33"/>
    </row>
    <row r="1390" spans="1:1" x14ac:dyDescent="0.55000000000000004">
      <c r="A1390" s="33"/>
    </row>
    <row r="1391" spans="1:1" x14ac:dyDescent="0.55000000000000004">
      <c r="A1391" s="33"/>
    </row>
    <row r="1392" spans="1:1" x14ac:dyDescent="0.55000000000000004">
      <c r="A1392" s="33"/>
    </row>
    <row r="1393" spans="1:1" x14ac:dyDescent="0.55000000000000004">
      <c r="A1393" s="33"/>
    </row>
    <row r="1394" spans="1:1" x14ac:dyDescent="0.55000000000000004">
      <c r="A1394" s="33"/>
    </row>
    <row r="1395" spans="1:1" x14ac:dyDescent="0.55000000000000004">
      <c r="A1395" s="33"/>
    </row>
    <row r="1396" spans="1:1" x14ac:dyDescent="0.55000000000000004">
      <c r="A1396" s="33"/>
    </row>
    <row r="1397" spans="1:1" x14ac:dyDescent="0.55000000000000004">
      <c r="A1397" s="33"/>
    </row>
    <row r="1398" spans="1:1" x14ac:dyDescent="0.55000000000000004">
      <c r="A1398" s="33"/>
    </row>
    <row r="1399" spans="1:1" x14ac:dyDescent="0.55000000000000004">
      <c r="A1399" s="33"/>
    </row>
    <row r="1400" spans="1:1" x14ac:dyDescent="0.55000000000000004">
      <c r="A1400" s="33"/>
    </row>
    <row r="1401" spans="1:1" x14ac:dyDescent="0.55000000000000004">
      <c r="A1401" s="33"/>
    </row>
    <row r="1402" spans="1:1" x14ac:dyDescent="0.55000000000000004">
      <c r="A1402" s="33"/>
    </row>
    <row r="1403" spans="1:1" x14ac:dyDescent="0.55000000000000004">
      <c r="A1403" s="33"/>
    </row>
    <row r="1404" spans="1:1" x14ac:dyDescent="0.55000000000000004">
      <c r="A1404" s="33"/>
    </row>
    <row r="1405" spans="1:1" x14ac:dyDescent="0.55000000000000004">
      <c r="A1405" s="33"/>
    </row>
    <row r="1406" spans="1:1" x14ac:dyDescent="0.55000000000000004">
      <c r="A1406" s="33"/>
    </row>
    <row r="1407" spans="1:1" x14ac:dyDescent="0.55000000000000004">
      <c r="A1407" s="33"/>
    </row>
    <row r="1408" spans="1:1" x14ac:dyDescent="0.55000000000000004">
      <c r="A1408" s="33"/>
    </row>
    <row r="1409" spans="1:1" x14ac:dyDescent="0.55000000000000004">
      <c r="A1409" s="33"/>
    </row>
    <row r="1410" spans="1:1" x14ac:dyDescent="0.55000000000000004">
      <c r="A1410" s="33"/>
    </row>
    <row r="1411" spans="1:1" x14ac:dyDescent="0.55000000000000004">
      <c r="A1411" s="33"/>
    </row>
    <row r="1412" spans="1:1" x14ac:dyDescent="0.55000000000000004">
      <c r="A1412" s="33"/>
    </row>
    <row r="1413" spans="1:1" x14ac:dyDescent="0.55000000000000004">
      <c r="A1413" s="33"/>
    </row>
    <row r="1414" spans="1:1" x14ac:dyDescent="0.55000000000000004">
      <c r="A1414" s="33"/>
    </row>
    <row r="1415" spans="1:1" x14ac:dyDescent="0.55000000000000004">
      <c r="A1415" s="33"/>
    </row>
    <row r="1416" spans="1:1" x14ac:dyDescent="0.55000000000000004">
      <c r="A1416" s="33"/>
    </row>
    <row r="1417" spans="1:1" x14ac:dyDescent="0.55000000000000004">
      <c r="A1417" s="33"/>
    </row>
    <row r="1418" spans="1:1" x14ac:dyDescent="0.55000000000000004">
      <c r="A1418" s="33"/>
    </row>
    <row r="1419" spans="1:1" x14ac:dyDescent="0.55000000000000004">
      <c r="A1419" s="33"/>
    </row>
    <row r="1420" spans="1:1" x14ac:dyDescent="0.55000000000000004">
      <c r="A1420" s="33"/>
    </row>
    <row r="1421" spans="1:1" x14ac:dyDescent="0.55000000000000004">
      <c r="A1421" s="33"/>
    </row>
    <row r="1422" spans="1:1" x14ac:dyDescent="0.55000000000000004">
      <c r="A1422" s="33"/>
    </row>
    <row r="1423" spans="1:1" x14ac:dyDescent="0.55000000000000004">
      <c r="A1423" s="33"/>
    </row>
    <row r="1424" spans="1:1" x14ac:dyDescent="0.55000000000000004">
      <c r="A1424" s="33"/>
    </row>
    <row r="1425" spans="1:1" x14ac:dyDescent="0.55000000000000004">
      <c r="A1425" s="33"/>
    </row>
    <row r="1426" spans="1:1" x14ac:dyDescent="0.55000000000000004">
      <c r="A1426" s="33"/>
    </row>
    <row r="1427" spans="1:1" x14ac:dyDescent="0.55000000000000004">
      <c r="A1427" s="33"/>
    </row>
    <row r="1428" spans="1:1" x14ac:dyDescent="0.55000000000000004">
      <c r="A1428" s="33"/>
    </row>
    <row r="1429" spans="1:1" x14ac:dyDescent="0.55000000000000004">
      <c r="A1429" s="33"/>
    </row>
    <row r="1430" spans="1:1" x14ac:dyDescent="0.55000000000000004">
      <c r="A1430" s="33"/>
    </row>
    <row r="1431" spans="1:1" x14ac:dyDescent="0.55000000000000004">
      <c r="A1431" s="33"/>
    </row>
    <row r="1432" spans="1:1" x14ac:dyDescent="0.55000000000000004">
      <c r="A1432" s="33"/>
    </row>
    <row r="1433" spans="1:1" x14ac:dyDescent="0.55000000000000004">
      <c r="A1433" s="33"/>
    </row>
    <row r="1434" spans="1:1" x14ac:dyDescent="0.55000000000000004">
      <c r="A1434" s="33"/>
    </row>
    <row r="1435" spans="1:1" x14ac:dyDescent="0.55000000000000004">
      <c r="A1435" s="33"/>
    </row>
    <row r="1436" spans="1:1" x14ac:dyDescent="0.55000000000000004">
      <c r="A1436" s="33"/>
    </row>
    <row r="1437" spans="1:1" x14ac:dyDescent="0.55000000000000004">
      <c r="A1437" s="33"/>
    </row>
    <row r="1438" spans="1:1" x14ac:dyDescent="0.55000000000000004">
      <c r="A1438" s="33"/>
    </row>
    <row r="1439" spans="1:1" x14ac:dyDescent="0.55000000000000004">
      <c r="A1439" s="33"/>
    </row>
    <row r="1440" spans="1:1" x14ac:dyDescent="0.55000000000000004">
      <c r="A1440" s="33"/>
    </row>
    <row r="1441" spans="1:1" x14ac:dyDescent="0.55000000000000004">
      <c r="A1441" s="33"/>
    </row>
    <row r="1442" spans="1:1" x14ac:dyDescent="0.55000000000000004">
      <c r="A1442" s="33"/>
    </row>
    <row r="1443" spans="1:1" x14ac:dyDescent="0.55000000000000004">
      <c r="A1443" s="33"/>
    </row>
    <row r="1444" spans="1:1" x14ac:dyDescent="0.55000000000000004">
      <c r="A1444" s="33"/>
    </row>
    <row r="1445" spans="1:1" x14ac:dyDescent="0.55000000000000004">
      <c r="A1445" s="33"/>
    </row>
    <row r="1446" spans="1:1" x14ac:dyDescent="0.55000000000000004">
      <c r="A1446" s="33"/>
    </row>
    <row r="1447" spans="1:1" x14ac:dyDescent="0.55000000000000004">
      <c r="A1447" s="33"/>
    </row>
    <row r="1448" spans="1:1" x14ac:dyDescent="0.55000000000000004">
      <c r="A1448" s="33"/>
    </row>
    <row r="1449" spans="1:1" x14ac:dyDescent="0.55000000000000004">
      <c r="A1449" s="33"/>
    </row>
    <row r="1450" spans="1:1" x14ac:dyDescent="0.55000000000000004">
      <c r="A1450" s="33"/>
    </row>
    <row r="1451" spans="1:1" x14ac:dyDescent="0.55000000000000004">
      <c r="A1451" s="33"/>
    </row>
    <row r="1452" spans="1:1" x14ac:dyDescent="0.55000000000000004">
      <c r="A1452" s="33"/>
    </row>
    <row r="1453" spans="1:1" x14ac:dyDescent="0.55000000000000004">
      <c r="A1453" s="33"/>
    </row>
    <row r="1454" spans="1:1" x14ac:dyDescent="0.55000000000000004">
      <c r="A1454" s="33"/>
    </row>
    <row r="1455" spans="1:1" x14ac:dyDescent="0.55000000000000004">
      <c r="A1455" s="33"/>
    </row>
    <row r="1456" spans="1:1" x14ac:dyDescent="0.55000000000000004">
      <c r="A1456" s="33"/>
    </row>
    <row r="1457" spans="1:1" x14ac:dyDescent="0.55000000000000004">
      <c r="A1457" s="33"/>
    </row>
    <row r="1458" spans="1:1" x14ac:dyDescent="0.55000000000000004">
      <c r="A1458" s="33"/>
    </row>
    <row r="1459" spans="1:1" x14ac:dyDescent="0.55000000000000004">
      <c r="A1459" s="33"/>
    </row>
    <row r="1460" spans="1:1" x14ac:dyDescent="0.55000000000000004">
      <c r="A1460" s="33"/>
    </row>
    <row r="1461" spans="1:1" x14ac:dyDescent="0.55000000000000004">
      <c r="A1461" s="33"/>
    </row>
    <row r="1462" spans="1:1" x14ac:dyDescent="0.55000000000000004">
      <c r="A1462" s="33"/>
    </row>
    <row r="1463" spans="1:1" x14ac:dyDescent="0.55000000000000004">
      <c r="A1463" s="33"/>
    </row>
    <row r="1464" spans="1:1" x14ac:dyDescent="0.55000000000000004">
      <c r="A1464" s="33"/>
    </row>
    <row r="1465" spans="1:1" x14ac:dyDescent="0.55000000000000004">
      <c r="A1465" s="33"/>
    </row>
    <row r="1466" spans="1:1" x14ac:dyDescent="0.55000000000000004">
      <c r="A1466" s="33"/>
    </row>
    <row r="1467" spans="1:1" x14ac:dyDescent="0.55000000000000004">
      <c r="A1467" s="33"/>
    </row>
    <row r="1468" spans="1:1" x14ac:dyDescent="0.55000000000000004">
      <c r="A1468" s="33"/>
    </row>
    <row r="1469" spans="1:1" x14ac:dyDescent="0.55000000000000004">
      <c r="A1469" s="33"/>
    </row>
    <row r="1470" spans="1:1" x14ac:dyDescent="0.55000000000000004">
      <c r="A1470" s="33"/>
    </row>
    <row r="1471" spans="1:1" x14ac:dyDescent="0.55000000000000004">
      <c r="A1471" s="33"/>
    </row>
    <row r="1472" spans="1:1" x14ac:dyDescent="0.55000000000000004">
      <c r="A1472" s="33"/>
    </row>
    <row r="1473" spans="1:1" x14ac:dyDescent="0.55000000000000004">
      <c r="A1473" s="33"/>
    </row>
    <row r="1474" spans="1:1" x14ac:dyDescent="0.55000000000000004">
      <c r="A1474" s="33"/>
    </row>
    <row r="1475" spans="1:1" x14ac:dyDescent="0.55000000000000004">
      <c r="A1475" s="33"/>
    </row>
    <row r="1476" spans="1:1" x14ac:dyDescent="0.55000000000000004">
      <c r="A1476" s="33"/>
    </row>
    <row r="1477" spans="1:1" x14ac:dyDescent="0.55000000000000004">
      <c r="A1477" s="33"/>
    </row>
    <row r="1478" spans="1:1" x14ac:dyDescent="0.55000000000000004">
      <c r="A1478" s="33"/>
    </row>
    <row r="1479" spans="1:1" x14ac:dyDescent="0.55000000000000004">
      <c r="A1479" s="33"/>
    </row>
    <row r="1480" spans="1:1" x14ac:dyDescent="0.55000000000000004">
      <c r="A1480" s="33"/>
    </row>
    <row r="1481" spans="1:1" x14ac:dyDescent="0.55000000000000004">
      <c r="A1481" s="33"/>
    </row>
    <row r="1482" spans="1:1" x14ac:dyDescent="0.55000000000000004">
      <c r="A1482" s="33"/>
    </row>
    <row r="1483" spans="1:1" x14ac:dyDescent="0.55000000000000004">
      <c r="A1483" s="33"/>
    </row>
    <row r="1484" spans="1:1" x14ac:dyDescent="0.55000000000000004">
      <c r="A1484" s="33"/>
    </row>
    <row r="1485" spans="1:1" x14ac:dyDescent="0.55000000000000004">
      <c r="A1485" s="33"/>
    </row>
    <row r="1486" spans="1:1" x14ac:dyDescent="0.55000000000000004">
      <c r="A1486" s="33"/>
    </row>
    <row r="1487" spans="1:1" x14ac:dyDescent="0.55000000000000004">
      <c r="A1487" s="33"/>
    </row>
    <row r="1488" spans="1:1" x14ac:dyDescent="0.55000000000000004">
      <c r="A1488" s="33"/>
    </row>
    <row r="1489" spans="1:1" x14ac:dyDescent="0.55000000000000004">
      <c r="A1489" s="33"/>
    </row>
    <row r="1490" spans="1:1" x14ac:dyDescent="0.55000000000000004">
      <c r="A1490" s="33"/>
    </row>
    <row r="1491" spans="1:1" x14ac:dyDescent="0.55000000000000004">
      <c r="A1491" s="33"/>
    </row>
    <row r="1492" spans="1:1" x14ac:dyDescent="0.55000000000000004">
      <c r="A1492" s="33"/>
    </row>
    <row r="1493" spans="1:1" x14ac:dyDescent="0.55000000000000004">
      <c r="A1493" s="33"/>
    </row>
    <row r="1494" spans="1:1" x14ac:dyDescent="0.55000000000000004">
      <c r="A1494" s="33"/>
    </row>
    <row r="1495" spans="1:1" x14ac:dyDescent="0.55000000000000004">
      <c r="A1495" s="33"/>
    </row>
    <row r="1496" spans="1:1" x14ac:dyDescent="0.55000000000000004">
      <c r="A1496" s="33"/>
    </row>
    <row r="1497" spans="1:1" x14ac:dyDescent="0.55000000000000004">
      <c r="A1497" s="33"/>
    </row>
    <row r="1498" spans="1:1" x14ac:dyDescent="0.55000000000000004">
      <c r="A1498" s="33"/>
    </row>
    <row r="1499" spans="1:1" x14ac:dyDescent="0.55000000000000004">
      <c r="A1499" s="33"/>
    </row>
    <row r="1500" spans="1:1" x14ac:dyDescent="0.55000000000000004">
      <c r="A1500" s="33"/>
    </row>
    <row r="1501" spans="1:1" x14ac:dyDescent="0.55000000000000004">
      <c r="A1501" s="33"/>
    </row>
    <row r="1502" spans="1:1" x14ac:dyDescent="0.55000000000000004">
      <c r="A1502" s="33"/>
    </row>
    <row r="1503" spans="1:1" x14ac:dyDescent="0.55000000000000004">
      <c r="A1503" s="33"/>
    </row>
    <row r="1504" spans="1:1" x14ac:dyDescent="0.55000000000000004">
      <c r="A1504" s="33"/>
    </row>
    <row r="1505" spans="1:1" x14ac:dyDescent="0.55000000000000004">
      <c r="A1505" s="33"/>
    </row>
    <row r="1506" spans="1:1" x14ac:dyDescent="0.55000000000000004">
      <c r="A1506" s="33"/>
    </row>
    <row r="1507" spans="1:1" x14ac:dyDescent="0.55000000000000004">
      <c r="A1507" s="33"/>
    </row>
    <row r="1508" spans="1:1" x14ac:dyDescent="0.55000000000000004">
      <c r="A1508" s="33"/>
    </row>
    <row r="1509" spans="1:1" x14ac:dyDescent="0.55000000000000004">
      <c r="A1509" s="33"/>
    </row>
    <row r="1510" spans="1:1" x14ac:dyDescent="0.55000000000000004">
      <c r="A1510" s="33"/>
    </row>
    <row r="1511" spans="1:1" x14ac:dyDescent="0.55000000000000004">
      <c r="A1511" s="33"/>
    </row>
    <row r="1512" spans="1:1" x14ac:dyDescent="0.55000000000000004">
      <c r="A1512" s="33"/>
    </row>
    <row r="1513" spans="1:1" x14ac:dyDescent="0.55000000000000004">
      <c r="A1513" s="33"/>
    </row>
    <row r="1514" spans="1:1" x14ac:dyDescent="0.55000000000000004">
      <c r="A1514" s="33"/>
    </row>
    <row r="1515" spans="1:1" x14ac:dyDescent="0.55000000000000004">
      <c r="A1515" s="33"/>
    </row>
    <row r="1516" spans="1:1" x14ac:dyDescent="0.55000000000000004">
      <c r="A1516" s="33"/>
    </row>
    <row r="1517" spans="1:1" x14ac:dyDescent="0.55000000000000004">
      <c r="A1517" s="33"/>
    </row>
    <row r="1518" spans="1:1" x14ac:dyDescent="0.55000000000000004">
      <c r="A1518" s="33"/>
    </row>
    <row r="1519" spans="1:1" x14ac:dyDescent="0.55000000000000004">
      <c r="A1519" s="33"/>
    </row>
    <row r="1520" spans="1:1" x14ac:dyDescent="0.55000000000000004">
      <c r="A1520" s="33"/>
    </row>
    <row r="1521" spans="1:1" x14ac:dyDescent="0.55000000000000004">
      <c r="A1521" s="33"/>
    </row>
    <row r="1522" spans="1:1" x14ac:dyDescent="0.55000000000000004">
      <c r="A1522" s="33"/>
    </row>
    <row r="1523" spans="1:1" x14ac:dyDescent="0.55000000000000004">
      <c r="A1523" s="33"/>
    </row>
    <row r="1524" spans="1:1" x14ac:dyDescent="0.55000000000000004">
      <c r="A1524" s="33"/>
    </row>
    <row r="1525" spans="1:1" x14ac:dyDescent="0.55000000000000004">
      <c r="A1525" s="33"/>
    </row>
    <row r="1526" spans="1:1" x14ac:dyDescent="0.55000000000000004">
      <c r="A1526" s="33"/>
    </row>
    <row r="1527" spans="1:1" x14ac:dyDescent="0.55000000000000004">
      <c r="A1527" s="33"/>
    </row>
    <row r="1528" spans="1:1" x14ac:dyDescent="0.55000000000000004">
      <c r="A1528" s="33"/>
    </row>
    <row r="1529" spans="1:1" x14ac:dyDescent="0.55000000000000004">
      <c r="A1529" s="33"/>
    </row>
    <row r="1530" spans="1:1" x14ac:dyDescent="0.55000000000000004">
      <c r="A1530" s="33"/>
    </row>
    <row r="1531" spans="1:1" x14ac:dyDescent="0.55000000000000004">
      <c r="A1531" s="33"/>
    </row>
    <row r="1532" spans="1:1" x14ac:dyDescent="0.55000000000000004">
      <c r="A1532" s="33"/>
    </row>
    <row r="1533" spans="1:1" x14ac:dyDescent="0.55000000000000004">
      <c r="A1533" s="33"/>
    </row>
    <row r="1534" spans="1:1" x14ac:dyDescent="0.55000000000000004">
      <c r="A1534" s="33"/>
    </row>
    <row r="1535" spans="1:1" x14ac:dyDescent="0.55000000000000004">
      <c r="A1535" s="33"/>
    </row>
    <row r="1536" spans="1:1" x14ac:dyDescent="0.55000000000000004">
      <c r="A1536" s="33"/>
    </row>
    <row r="1537" spans="1:1" x14ac:dyDescent="0.55000000000000004">
      <c r="A1537" s="33"/>
    </row>
    <row r="1538" spans="1:1" x14ac:dyDescent="0.55000000000000004">
      <c r="A1538" s="33"/>
    </row>
    <row r="1539" spans="1:1" x14ac:dyDescent="0.55000000000000004">
      <c r="A1539" s="33"/>
    </row>
    <row r="1540" spans="1:1" x14ac:dyDescent="0.55000000000000004">
      <c r="A1540" s="33"/>
    </row>
    <row r="1541" spans="1:1" x14ac:dyDescent="0.55000000000000004">
      <c r="A1541" s="33"/>
    </row>
    <row r="1542" spans="1:1" x14ac:dyDescent="0.55000000000000004">
      <c r="A1542" s="33"/>
    </row>
    <row r="1543" spans="1:1" x14ac:dyDescent="0.55000000000000004">
      <c r="A1543" s="33"/>
    </row>
    <row r="1544" spans="1:1" x14ac:dyDescent="0.55000000000000004">
      <c r="A1544" s="33"/>
    </row>
    <row r="1545" spans="1:1" x14ac:dyDescent="0.55000000000000004">
      <c r="A1545" s="33"/>
    </row>
    <row r="1546" spans="1:1" x14ac:dyDescent="0.55000000000000004">
      <c r="A1546" s="33"/>
    </row>
    <row r="1547" spans="1:1" x14ac:dyDescent="0.55000000000000004">
      <c r="A1547" s="33"/>
    </row>
    <row r="1548" spans="1:1" x14ac:dyDescent="0.55000000000000004">
      <c r="A1548" s="33"/>
    </row>
    <row r="1549" spans="1:1" x14ac:dyDescent="0.55000000000000004">
      <c r="A1549" s="33"/>
    </row>
    <row r="1550" spans="1:1" x14ac:dyDescent="0.55000000000000004">
      <c r="A1550" s="33"/>
    </row>
    <row r="1551" spans="1:1" x14ac:dyDescent="0.55000000000000004">
      <c r="A1551" s="33"/>
    </row>
    <row r="1552" spans="1:1" x14ac:dyDescent="0.55000000000000004">
      <c r="A1552" s="33"/>
    </row>
    <row r="1553" spans="1:1" x14ac:dyDescent="0.55000000000000004">
      <c r="A1553" s="33"/>
    </row>
    <row r="1554" spans="1:1" x14ac:dyDescent="0.55000000000000004">
      <c r="A1554" s="33"/>
    </row>
    <row r="1555" spans="1:1" x14ac:dyDescent="0.55000000000000004">
      <c r="A1555" s="33"/>
    </row>
    <row r="1556" spans="1:1" x14ac:dyDescent="0.55000000000000004">
      <c r="A1556" s="33"/>
    </row>
    <row r="1557" spans="1:1" x14ac:dyDescent="0.55000000000000004">
      <c r="A1557" s="33"/>
    </row>
    <row r="1558" spans="1:1" x14ac:dyDescent="0.55000000000000004">
      <c r="A1558" s="33"/>
    </row>
    <row r="1559" spans="1:1" x14ac:dyDescent="0.55000000000000004">
      <c r="A1559" s="33"/>
    </row>
    <row r="1560" spans="1:1" x14ac:dyDescent="0.55000000000000004">
      <c r="A1560" s="33"/>
    </row>
    <row r="1561" spans="1:1" x14ac:dyDescent="0.55000000000000004">
      <c r="A1561" s="33"/>
    </row>
    <row r="1562" spans="1:1" x14ac:dyDescent="0.55000000000000004">
      <c r="A1562" s="33"/>
    </row>
    <row r="1563" spans="1:1" x14ac:dyDescent="0.55000000000000004">
      <c r="A1563" s="33"/>
    </row>
    <row r="1564" spans="1:1" x14ac:dyDescent="0.55000000000000004">
      <c r="A1564" s="33"/>
    </row>
    <row r="1565" spans="1:1" x14ac:dyDescent="0.55000000000000004">
      <c r="A1565" s="33"/>
    </row>
    <row r="1566" spans="1:1" x14ac:dyDescent="0.55000000000000004">
      <c r="A1566" s="33"/>
    </row>
    <row r="1567" spans="1:1" x14ac:dyDescent="0.55000000000000004">
      <c r="A1567" s="33"/>
    </row>
    <row r="1568" spans="1:1" x14ac:dyDescent="0.55000000000000004">
      <c r="A1568" s="33"/>
    </row>
    <row r="1569" spans="1:1" x14ac:dyDescent="0.55000000000000004">
      <c r="A1569" s="33"/>
    </row>
    <row r="1570" spans="1:1" x14ac:dyDescent="0.55000000000000004">
      <c r="A1570" s="33"/>
    </row>
    <row r="1571" spans="1:1" x14ac:dyDescent="0.55000000000000004">
      <c r="A1571" s="33"/>
    </row>
    <row r="1572" spans="1:1" x14ac:dyDescent="0.55000000000000004">
      <c r="A1572" s="33"/>
    </row>
    <row r="1573" spans="1:1" x14ac:dyDescent="0.55000000000000004">
      <c r="A1573" s="33"/>
    </row>
    <row r="1574" spans="1:1" x14ac:dyDescent="0.55000000000000004">
      <c r="A1574" s="33"/>
    </row>
    <row r="1575" spans="1:1" x14ac:dyDescent="0.55000000000000004">
      <c r="A1575" s="33"/>
    </row>
    <row r="1576" spans="1:1" x14ac:dyDescent="0.55000000000000004">
      <c r="A1576" s="33"/>
    </row>
    <row r="1577" spans="1:1" x14ac:dyDescent="0.55000000000000004">
      <c r="A1577" s="33"/>
    </row>
    <row r="1578" spans="1:1" x14ac:dyDescent="0.55000000000000004">
      <c r="A1578" s="33"/>
    </row>
    <row r="1579" spans="1:1" x14ac:dyDescent="0.55000000000000004">
      <c r="A1579" s="33"/>
    </row>
    <row r="1580" spans="1:1" x14ac:dyDescent="0.55000000000000004">
      <c r="A1580" s="33"/>
    </row>
    <row r="1581" spans="1:1" x14ac:dyDescent="0.55000000000000004">
      <c r="A1581" s="33"/>
    </row>
    <row r="1582" spans="1:1" x14ac:dyDescent="0.55000000000000004">
      <c r="A1582" s="33"/>
    </row>
    <row r="1583" spans="1:1" x14ac:dyDescent="0.55000000000000004">
      <c r="A1583" s="33"/>
    </row>
    <row r="1584" spans="1:1" x14ac:dyDescent="0.55000000000000004">
      <c r="A1584" s="33"/>
    </row>
    <row r="1585" spans="1:1" x14ac:dyDescent="0.55000000000000004">
      <c r="A1585" s="33"/>
    </row>
    <row r="1586" spans="1:1" x14ac:dyDescent="0.55000000000000004">
      <c r="A1586" s="33"/>
    </row>
    <row r="1587" spans="1:1" x14ac:dyDescent="0.55000000000000004">
      <c r="A1587" s="33"/>
    </row>
    <row r="1588" spans="1:1" x14ac:dyDescent="0.55000000000000004">
      <c r="A1588" s="33"/>
    </row>
    <row r="1589" spans="1:1" x14ac:dyDescent="0.55000000000000004">
      <c r="A1589" s="33"/>
    </row>
    <row r="1590" spans="1:1" x14ac:dyDescent="0.55000000000000004">
      <c r="A1590" s="33"/>
    </row>
    <row r="1591" spans="1:1" x14ac:dyDescent="0.55000000000000004">
      <c r="A1591" s="33"/>
    </row>
    <row r="1592" spans="1:1" x14ac:dyDescent="0.55000000000000004">
      <c r="A1592" s="33"/>
    </row>
    <row r="1593" spans="1:1" x14ac:dyDescent="0.55000000000000004">
      <c r="A1593" s="33"/>
    </row>
    <row r="1594" spans="1:1" x14ac:dyDescent="0.55000000000000004">
      <c r="A1594" s="33"/>
    </row>
    <row r="1595" spans="1:1" x14ac:dyDescent="0.55000000000000004">
      <c r="A1595" s="33"/>
    </row>
    <row r="1596" spans="1:1" x14ac:dyDescent="0.55000000000000004">
      <c r="A1596" s="33"/>
    </row>
    <row r="1597" spans="1:1" x14ac:dyDescent="0.55000000000000004">
      <c r="A1597" s="33"/>
    </row>
    <row r="1598" spans="1:1" x14ac:dyDescent="0.55000000000000004">
      <c r="A1598" s="33"/>
    </row>
    <row r="1599" spans="1:1" x14ac:dyDescent="0.55000000000000004">
      <c r="A1599" s="33"/>
    </row>
    <row r="1600" spans="1:1" x14ac:dyDescent="0.55000000000000004">
      <c r="A1600" s="33"/>
    </row>
    <row r="1601" spans="1:1" x14ac:dyDescent="0.55000000000000004">
      <c r="A1601" s="33"/>
    </row>
    <row r="1602" spans="1:1" x14ac:dyDescent="0.55000000000000004">
      <c r="A1602" s="33"/>
    </row>
    <row r="1603" spans="1:1" x14ac:dyDescent="0.55000000000000004">
      <c r="A1603" s="33"/>
    </row>
    <row r="1604" spans="1:1" x14ac:dyDescent="0.55000000000000004">
      <c r="A1604" s="33"/>
    </row>
    <row r="1605" spans="1:1" x14ac:dyDescent="0.55000000000000004">
      <c r="A1605" s="33"/>
    </row>
    <row r="1606" spans="1:1" x14ac:dyDescent="0.55000000000000004">
      <c r="A1606" s="33"/>
    </row>
    <row r="1607" spans="1:1" x14ac:dyDescent="0.55000000000000004">
      <c r="A1607" s="33"/>
    </row>
    <row r="1608" spans="1:1" x14ac:dyDescent="0.55000000000000004">
      <c r="A1608" s="33"/>
    </row>
    <row r="1609" spans="1:1" x14ac:dyDescent="0.55000000000000004">
      <c r="A1609" s="33"/>
    </row>
    <row r="1610" spans="1:1" x14ac:dyDescent="0.55000000000000004">
      <c r="A1610" s="33"/>
    </row>
    <row r="1611" spans="1:1" x14ac:dyDescent="0.55000000000000004">
      <c r="A1611" s="33"/>
    </row>
    <row r="1612" spans="1:1" x14ac:dyDescent="0.55000000000000004">
      <c r="A1612" s="33"/>
    </row>
    <row r="1613" spans="1:1" x14ac:dyDescent="0.55000000000000004">
      <c r="A1613" s="33"/>
    </row>
    <row r="1614" spans="1:1" x14ac:dyDescent="0.55000000000000004">
      <c r="A1614" s="33"/>
    </row>
    <row r="1615" spans="1:1" x14ac:dyDescent="0.55000000000000004">
      <c r="A1615" s="33"/>
    </row>
    <row r="1616" spans="1:1" x14ac:dyDescent="0.55000000000000004">
      <c r="A1616" s="33"/>
    </row>
    <row r="1617" spans="1:1" x14ac:dyDescent="0.55000000000000004">
      <c r="A1617" s="33"/>
    </row>
    <row r="1618" spans="1:1" x14ac:dyDescent="0.55000000000000004">
      <c r="A1618" s="33"/>
    </row>
    <row r="1619" spans="1:1" x14ac:dyDescent="0.55000000000000004">
      <c r="A1619" s="33"/>
    </row>
    <row r="1620" spans="1:1" x14ac:dyDescent="0.55000000000000004">
      <c r="A1620" s="33"/>
    </row>
    <row r="1621" spans="1:1" x14ac:dyDescent="0.55000000000000004">
      <c r="A1621" s="33"/>
    </row>
    <row r="1622" spans="1:1" x14ac:dyDescent="0.55000000000000004">
      <c r="A1622" s="33"/>
    </row>
    <row r="1623" spans="1:1" x14ac:dyDescent="0.55000000000000004">
      <c r="A1623" s="33"/>
    </row>
    <row r="1624" spans="1:1" x14ac:dyDescent="0.55000000000000004">
      <c r="A1624" s="33"/>
    </row>
    <row r="1625" spans="1:1" x14ac:dyDescent="0.55000000000000004">
      <c r="A1625" s="33"/>
    </row>
    <row r="1626" spans="1:1" x14ac:dyDescent="0.55000000000000004">
      <c r="A1626" s="33"/>
    </row>
    <row r="1627" spans="1:1" x14ac:dyDescent="0.55000000000000004">
      <c r="A1627" s="33"/>
    </row>
    <row r="1628" spans="1:1" x14ac:dyDescent="0.55000000000000004">
      <c r="A1628" s="33"/>
    </row>
    <row r="1629" spans="1:1" x14ac:dyDescent="0.55000000000000004">
      <c r="A1629" s="33"/>
    </row>
    <row r="1630" spans="1:1" x14ac:dyDescent="0.55000000000000004">
      <c r="A1630" s="33"/>
    </row>
    <row r="1631" spans="1:1" x14ac:dyDescent="0.55000000000000004">
      <c r="A1631" s="33"/>
    </row>
    <row r="1632" spans="1:1" x14ac:dyDescent="0.55000000000000004">
      <c r="A1632" s="33"/>
    </row>
    <row r="1633" spans="1:1" x14ac:dyDescent="0.55000000000000004">
      <c r="A1633" s="33"/>
    </row>
    <row r="1634" spans="1:1" x14ac:dyDescent="0.55000000000000004">
      <c r="A1634" s="33"/>
    </row>
    <row r="1635" spans="1:1" x14ac:dyDescent="0.55000000000000004">
      <c r="A1635" s="33"/>
    </row>
    <row r="1636" spans="1:1" x14ac:dyDescent="0.55000000000000004">
      <c r="A1636" s="33"/>
    </row>
    <row r="1637" spans="1:1" x14ac:dyDescent="0.55000000000000004">
      <c r="A1637" s="33"/>
    </row>
    <row r="1638" spans="1:1" x14ac:dyDescent="0.55000000000000004">
      <c r="A1638" s="33"/>
    </row>
    <row r="1639" spans="1:1" x14ac:dyDescent="0.55000000000000004">
      <c r="A1639" s="33"/>
    </row>
    <row r="1640" spans="1:1" x14ac:dyDescent="0.55000000000000004">
      <c r="A1640" s="33"/>
    </row>
    <row r="1641" spans="1:1" x14ac:dyDescent="0.55000000000000004">
      <c r="A1641" s="33"/>
    </row>
    <row r="1642" spans="1:1" x14ac:dyDescent="0.55000000000000004">
      <c r="A1642" s="33"/>
    </row>
    <row r="1643" spans="1:1" x14ac:dyDescent="0.55000000000000004">
      <c r="A1643" s="33"/>
    </row>
    <row r="1644" spans="1:1" x14ac:dyDescent="0.55000000000000004">
      <c r="A1644" s="33"/>
    </row>
    <row r="1645" spans="1:1" x14ac:dyDescent="0.55000000000000004">
      <c r="A1645" s="33"/>
    </row>
    <row r="1646" spans="1:1" x14ac:dyDescent="0.55000000000000004">
      <c r="A1646" s="33"/>
    </row>
    <row r="1647" spans="1:1" x14ac:dyDescent="0.55000000000000004">
      <c r="A1647" s="33"/>
    </row>
    <row r="1648" spans="1:1" x14ac:dyDescent="0.55000000000000004">
      <c r="A1648" s="33"/>
    </row>
    <row r="1649" spans="1:1" x14ac:dyDescent="0.55000000000000004">
      <c r="A1649" s="33"/>
    </row>
    <row r="1650" spans="1:1" x14ac:dyDescent="0.55000000000000004">
      <c r="A1650" s="33"/>
    </row>
    <row r="1651" spans="1:1" x14ac:dyDescent="0.55000000000000004">
      <c r="A1651" s="33"/>
    </row>
    <row r="1652" spans="1:1" x14ac:dyDescent="0.55000000000000004">
      <c r="A1652" s="33"/>
    </row>
    <row r="1653" spans="1:1" x14ac:dyDescent="0.55000000000000004">
      <c r="A1653" s="33"/>
    </row>
    <row r="1654" spans="1:1" x14ac:dyDescent="0.55000000000000004">
      <c r="A1654" s="33"/>
    </row>
    <row r="1655" spans="1:1" x14ac:dyDescent="0.55000000000000004">
      <c r="A1655" s="33"/>
    </row>
    <row r="1656" spans="1:1" x14ac:dyDescent="0.55000000000000004">
      <c r="A1656" s="33"/>
    </row>
    <row r="1657" spans="1:1" x14ac:dyDescent="0.55000000000000004">
      <c r="A1657" s="33"/>
    </row>
    <row r="1658" spans="1:1" x14ac:dyDescent="0.55000000000000004">
      <c r="A1658" s="33"/>
    </row>
    <row r="1659" spans="1:1" x14ac:dyDescent="0.55000000000000004">
      <c r="A1659" s="33"/>
    </row>
    <row r="1660" spans="1:1" x14ac:dyDescent="0.55000000000000004">
      <c r="A1660" s="33"/>
    </row>
    <row r="1661" spans="1:1" x14ac:dyDescent="0.55000000000000004">
      <c r="A1661" s="33"/>
    </row>
    <row r="1662" spans="1:1" x14ac:dyDescent="0.55000000000000004">
      <c r="A1662" s="33"/>
    </row>
    <row r="1663" spans="1:1" x14ac:dyDescent="0.55000000000000004">
      <c r="A1663" s="33"/>
    </row>
    <row r="1664" spans="1:1" x14ac:dyDescent="0.55000000000000004">
      <c r="A1664" s="33"/>
    </row>
    <row r="1665" spans="1:1" x14ac:dyDescent="0.55000000000000004">
      <c r="A1665" s="33"/>
    </row>
    <row r="1666" spans="1:1" x14ac:dyDescent="0.55000000000000004">
      <c r="A1666" s="33"/>
    </row>
    <row r="1667" spans="1:1" x14ac:dyDescent="0.55000000000000004">
      <c r="A1667" s="33"/>
    </row>
    <row r="1668" spans="1:1" x14ac:dyDescent="0.55000000000000004">
      <c r="A1668" s="33"/>
    </row>
    <row r="1669" spans="1:1" x14ac:dyDescent="0.55000000000000004">
      <c r="A1669" s="33"/>
    </row>
    <row r="1670" spans="1:1" x14ac:dyDescent="0.55000000000000004">
      <c r="A1670" s="33"/>
    </row>
    <row r="1671" spans="1:1" x14ac:dyDescent="0.55000000000000004">
      <c r="A1671" s="33"/>
    </row>
    <row r="1672" spans="1:1" x14ac:dyDescent="0.55000000000000004">
      <c r="A1672" s="33"/>
    </row>
    <row r="1673" spans="1:1" x14ac:dyDescent="0.55000000000000004">
      <c r="A1673" s="33"/>
    </row>
    <row r="1674" spans="1:1" x14ac:dyDescent="0.55000000000000004">
      <c r="A1674" s="33"/>
    </row>
    <row r="1675" spans="1:1" x14ac:dyDescent="0.55000000000000004">
      <c r="A1675" s="33"/>
    </row>
    <row r="1676" spans="1:1" x14ac:dyDescent="0.55000000000000004">
      <c r="A1676" s="33"/>
    </row>
    <row r="1677" spans="1:1" x14ac:dyDescent="0.55000000000000004">
      <c r="A1677" s="33"/>
    </row>
    <row r="1678" spans="1:1" x14ac:dyDescent="0.55000000000000004">
      <c r="A1678" s="33"/>
    </row>
    <row r="1679" spans="1:1" x14ac:dyDescent="0.55000000000000004">
      <c r="A1679" s="33"/>
    </row>
    <row r="1680" spans="1:1" x14ac:dyDescent="0.55000000000000004">
      <c r="A1680" s="33"/>
    </row>
    <row r="1681" spans="1:1" x14ac:dyDescent="0.55000000000000004">
      <c r="A1681" s="33"/>
    </row>
    <row r="1682" spans="1:1" x14ac:dyDescent="0.55000000000000004">
      <c r="A1682" s="33"/>
    </row>
    <row r="1683" spans="1:1" x14ac:dyDescent="0.55000000000000004">
      <c r="A1683" s="33"/>
    </row>
    <row r="1684" spans="1:1" x14ac:dyDescent="0.55000000000000004">
      <c r="A1684" s="33"/>
    </row>
    <row r="1685" spans="1:1" x14ac:dyDescent="0.55000000000000004">
      <c r="A1685" s="33"/>
    </row>
    <row r="1686" spans="1:1" x14ac:dyDescent="0.55000000000000004">
      <c r="A1686" s="33"/>
    </row>
    <row r="1687" spans="1:1" x14ac:dyDescent="0.55000000000000004">
      <c r="A1687" s="33"/>
    </row>
    <row r="1688" spans="1:1" x14ac:dyDescent="0.55000000000000004">
      <c r="A1688" s="33"/>
    </row>
    <row r="1689" spans="1:1" x14ac:dyDescent="0.55000000000000004">
      <c r="A1689" s="33"/>
    </row>
    <row r="1690" spans="1:1" x14ac:dyDescent="0.55000000000000004">
      <c r="A1690" s="33"/>
    </row>
    <row r="1691" spans="1:1" x14ac:dyDescent="0.55000000000000004">
      <c r="A1691" s="33"/>
    </row>
    <row r="1692" spans="1:1" x14ac:dyDescent="0.55000000000000004">
      <c r="A1692" s="33"/>
    </row>
    <row r="1693" spans="1:1" x14ac:dyDescent="0.55000000000000004">
      <c r="A1693" s="33"/>
    </row>
    <row r="1694" spans="1:1" x14ac:dyDescent="0.55000000000000004">
      <c r="A1694" s="33"/>
    </row>
    <row r="1695" spans="1:1" x14ac:dyDescent="0.55000000000000004">
      <c r="A1695" s="33"/>
    </row>
    <row r="1696" spans="1:1" x14ac:dyDescent="0.55000000000000004">
      <c r="A1696" s="33"/>
    </row>
    <row r="1697" spans="1:1" x14ac:dyDescent="0.55000000000000004">
      <c r="A1697" s="33"/>
    </row>
    <row r="1698" spans="1:1" x14ac:dyDescent="0.55000000000000004">
      <c r="A1698" s="33"/>
    </row>
    <row r="1699" spans="1:1" x14ac:dyDescent="0.55000000000000004">
      <c r="A1699" s="33"/>
    </row>
    <row r="1700" spans="1:1" x14ac:dyDescent="0.55000000000000004">
      <c r="A1700" s="33"/>
    </row>
    <row r="1701" spans="1:1" x14ac:dyDescent="0.55000000000000004">
      <c r="A1701" s="33"/>
    </row>
    <row r="1702" spans="1:1" x14ac:dyDescent="0.55000000000000004">
      <c r="A1702" s="33"/>
    </row>
    <row r="1703" spans="1:1" x14ac:dyDescent="0.55000000000000004">
      <c r="A1703" s="33"/>
    </row>
    <row r="1704" spans="1:1" x14ac:dyDescent="0.55000000000000004">
      <c r="A1704" s="33"/>
    </row>
    <row r="1705" spans="1:1" x14ac:dyDescent="0.55000000000000004">
      <c r="A1705" s="33"/>
    </row>
    <row r="1706" spans="1:1" x14ac:dyDescent="0.55000000000000004">
      <c r="A1706" s="33"/>
    </row>
    <row r="1707" spans="1:1" x14ac:dyDescent="0.55000000000000004">
      <c r="A1707" s="33"/>
    </row>
    <row r="1708" spans="1:1" x14ac:dyDescent="0.55000000000000004">
      <c r="A1708" s="33"/>
    </row>
    <row r="1709" spans="1:1" x14ac:dyDescent="0.55000000000000004">
      <c r="A1709" s="33"/>
    </row>
    <row r="1710" spans="1:1" x14ac:dyDescent="0.55000000000000004">
      <c r="A1710" s="33"/>
    </row>
    <row r="1711" spans="1:1" x14ac:dyDescent="0.55000000000000004">
      <c r="A1711" s="33"/>
    </row>
    <row r="1712" spans="1:1" x14ac:dyDescent="0.55000000000000004">
      <c r="A1712" s="33"/>
    </row>
    <row r="1713" spans="1:1" x14ac:dyDescent="0.55000000000000004">
      <c r="A1713" s="33"/>
    </row>
    <row r="1714" spans="1:1" x14ac:dyDescent="0.55000000000000004">
      <c r="A1714" s="33"/>
    </row>
    <row r="1715" spans="1:1" x14ac:dyDescent="0.55000000000000004">
      <c r="A1715" s="33"/>
    </row>
    <row r="1716" spans="1:1" x14ac:dyDescent="0.55000000000000004">
      <c r="A1716" s="33"/>
    </row>
    <row r="1717" spans="1:1" x14ac:dyDescent="0.55000000000000004">
      <c r="A1717" s="33"/>
    </row>
    <row r="1718" spans="1:1" x14ac:dyDescent="0.55000000000000004">
      <c r="A1718" s="33"/>
    </row>
    <row r="1719" spans="1:1" x14ac:dyDescent="0.55000000000000004">
      <c r="A1719" s="33"/>
    </row>
    <row r="1720" spans="1:1" x14ac:dyDescent="0.55000000000000004">
      <c r="A1720" s="33"/>
    </row>
    <row r="1721" spans="1:1" x14ac:dyDescent="0.55000000000000004">
      <c r="A1721" s="33"/>
    </row>
    <row r="1722" spans="1:1" x14ac:dyDescent="0.55000000000000004">
      <c r="A1722" s="33"/>
    </row>
    <row r="1723" spans="1:1" x14ac:dyDescent="0.55000000000000004">
      <c r="A1723" s="33"/>
    </row>
    <row r="1724" spans="1:1" x14ac:dyDescent="0.55000000000000004">
      <c r="A1724" s="33"/>
    </row>
    <row r="1725" spans="1:1" x14ac:dyDescent="0.55000000000000004">
      <c r="A1725" s="33"/>
    </row>
    <row r="1726" spans="1:1" x14ac:dyDescent="0.55000000000000004">
      <c r="A1726" s="33"/>
    </row>
    <row r="1727" spans="1:1" x14ac:dyDescent="0.55000000000000004">
      <c r="A1727" s="33"/>
    </row>
    <row r="1728" spans="1:1" x14ac:dyDescent="0.55000000000000004">
      <c r="A1728" s="33"/>
    </row>
    <row r="1729" spans="1:1" x14ac:dyDescent="0.55000000000000004">
      <c r="A1729" s="33"/>
    </row>
    <row r="1730" spans="1:1" x14ac:dyDescent="0.55000000000000004">
      <c r="A1730" s="33"/>
    </row>
    <row r="1731" spans="1:1" x14ac:dyDescent="0.55000000000000004">
      <c r="A1731" s="33"/>
    </row>
    <row r="1732" spans="1:1" x14ac:dyDescent="0.55000000000000004">
      <c r="A1732" s="33"/>
    </row>
    <row r="1733" spans="1:1" x14ac:dyDescent="0.55000000000000004">
      <c r="A1733" s="33"/>
    </row>
    <row r="1734" spans="1:1" x14ac:dyDescent="0.55000000000000004">
      <c r="A1734" s="33"/>
    </row>
    <row r="1735" spans="1:1" x14ac:dyDescent="0.55000000000000004">
      <c r="A1735" s="33"/>
    </row>
    <row r="1736" spans="1:1" x14ac:dyDescent="0.55000000000000004">
      <c r="A1736" s="33"/>
    </row>
    <row r="1737" spans="1:1" x14ac:dyDescent="0.55000000000000004">
      <c r="A1737" s="33"/>
    </row>
    <row r="1738" spans="1:1" x14ac:dyDescent="0.55000000000000004">
      <c r="A1738" s="33"/>
    </row>
    <row r="1739" spans="1:1" x14ac:dyDescent="0.55000000000000004">
      <c r="A1739" s="33"/>
    </row>
    <row r="1740" spans="1:1" x14ac:dyDescent="0.55000000000000004">
      <c r="A1740" s="33"/>
    </row>
    <row r="1741" spans="1:1" x14ac:dyDescent="0.55000000000000004">
      <c r="A1741" s="33"/>
    </row>
    <row r="1742" spans="1:1" x14ac:dyDescent="0.55000000000000004">
      <c r="A1742" s="33"/>
    </row>
    <row r="1743" spans="1:1" x14ac:dyDescent="0.55000000000000004">
      <c r="A1743" s="33"/>
    </row>
    <row r="1744" spans="1:1" x14ac:dyDescent="0.55000000000000004">
      <c r="A1744" s="33"/>
    </row>
    <row r="1745" spans="1:1" x14ac:dyDescent="0.55000000000000004">
      <c r="A1745" s="33"/>
    </row>
    <row r="1746" spans="1:1" x14ac:dyDescent="0.55000000000000004">
      <c r="A1746" s="33"/>
    </row>
    <row r="1747" spans="1:1" x14ac:dyDescent="0.55000000000000004">
      <c r="A1747" s="33"/>
    </row>
    <row r="1748" spans="1:1" x14ac:dyDescent="0.55000000000000004">
      <c r="A1748" s="33"/>
    </row>
    <row r="1749" spans="1:1" x14ac:dyDescent="0.55000000000000004">
      <c r="A1749" s="33"/>
    </row>
    <row r="1750" spans="1:1" x14ac:dyDescent="0.55000000000000004">
      <c r="A1750" s="33"/>
    </row>
    <row r="1751" spans="1:1" x14ac:dyDescent="0.55000000000000004">
      <c r="A1751" s="33"/>
    </row>
    <row r="1752" spans="1:1" x14ac:dyDescent="0.55000000000000004">
      <c r="A1752" s="33"/>
    </row>
    <row r="1753" spans="1:1" x14ac:dyDescent="0.55000000000000004">
      <c r="A1753" s="33"/>
    </row>
    <row r="1754" spans="1:1" x14ac:dyDescent="0.55000000000000004">
      <c r="A1754" s="33"/>
    </row>
    <row r="1755" spans="1:1" x14ac:dyDescent="0.55000000000000004">
      <c r="A1755" s="33"/>
    </row>
    <row r="1756" spans="1:1" x14ac:dyDescent="0.55000000000000004">
      <c r="A1756" s="33"/>
    </row>
    <row r="1757" spans="1:1" x14ac:dyDescent="0.55000000000000004">
      <c r="A1757" s="33"/>
    </row>
    <row r="1758" spans="1:1" x14ac:dyDescent="0.55000000000000004">
      <c r="A1758" s="33"/>
    </row>
    <row r="1759" spans="1:1" x14ac:dyDescent="0.55000000000000004">
      <c r="A1759" s="33"/>
    </row>
    <row r="1760" spans="1:1" x14ac:dyDescent="0.55000000000000004">
      <c r="A1760" s="33"/>
    </row>
    <row r="1761" spans="1:1" x14ac:dyDescent="0.55000000000000004">
      <c r="A1761" s="33"/>
    </row>
    <row r="1762" spans="1:1" x14ac:dyDescent="0.55000000000000004">
      <c r="A1762" s="33"/>
    </row>
    <row r="1763" spans="1:1" x14ac:dyDescent="0.55000000000000004">
      <c r="A1763" s="33"/>
    </row>
    <row r="1764" spans="1:1" x14ac:dyDescent="0.55000000000000004">
      <c r="A1764" s="33"/>
    </row>
    <row r="1765" spans="1:1" x14ac:dyDescent="0.55000000000000004">
      <c r="A1765" s="33"/>
    </row>
    <row r="1766" spans="1:1" x14ac:dyDescent="0.55000000000000004">
      <c r="A1766" s="33"/>
    </row>
    <row r="1767" spans="1:1" x14ac:dyDescent="0.55000000000000004">
      <c r="A1767" s="33"/>
    </row>
    <row r="1768" spans="1:1" x14ac:dyDescent="0.55000000000000004">
      <c r="A1768" s="33"/>
    </row>
    <row r="1769" spans="1:1" x14ac:dyDescent="0.55000000000000004">
      <c r="A1769" s="33"/>
    </row>
    <row r="1770" spans="1:1" x14ac:dyDescent="0.55000000000000004">
      <c r="A1770" s="33"/>
    </row>
    <row r="1771" spans="1:1" x14ac:dyDescent="0.55000000000000004">
      <c r="A1771" s="33"/>
    </row>
    <row r="1772" spans="1:1" x14ac:dyDescent="0.55000000000000004">
      <c r="A1772" s="33"/>
    </row>
    <row r="1773" spans="1:1" x14ac:dyDescent="0.55000000000000004">
      <c r="A1773" s="33"/>
    </row>
    <row r="1774" spans="1:1" x14ac:dyDescent="0.55000000000000004">
      <c r="A1774" s="33"/>
    </row>
    <row r="1775" spans="1:1" x14ac:dyDescent="0.55000000000000004">
      <c r="A1775" s="33"/>
    </row>
    <row r="1776" spans="1:1" x14ac:dyDescent="0.55000000000000004">
      <c r="A1776" s="33"/>
    </row>
    <row r="1777" spans="1:1" x14ac:dyDescent="0.55000000000000004">
      <c r="A1777" s="33"/>
    </row>
    <row r="1778" spans="1:1" x14ac:dyDescent="0.55000000000000004">
      <c r="A1778" s="33"/>
    </row>
    <row r="1779" spans="1:1" x14ac:dyDescent="0.55000000000000004">
      <c r="A1779" s="33"/>
    </row>
    <row r="1780" spans="1:1" x14ac:dyDescent="0.55000000000000004">
      <c r="A1780" s="33"/>
    </row>
    <row r="1781" spans="1:1" x14ac:dyDescent="0.55000000000000004">
      <c r="A1781" s="33"/>
    </row>
    <row r="1782" spans="1:1" x14ac:dyDescent="0.55000000000000004">
      <c r="A1782" s="33"/>
    </row>
    <row r="1783" spans="1:1" x14ac:dyDescent="0.55000000000000004">
      <c r="A1783" s="33"/>
    </row>
    <row r="1784" spans="1:1" x14ac:dyDescent="0.55000000000000004">
      <c r="A1784" s="33"/>
    </row>
    <row r="1785" spans="1:1" x14ac:dyDescent="0.55000000000000004">
      <c r="A1785" s="33"/>
    </row>
    <row r="1786" spans="1:1" x14ac:dyDescent="0.55000000000000004">
      <c r="A1786" s="33"/>
    </row>
    <row r="1787" spans="1:1" x14ac:dyDescent="0.55000000000000004">
      <c r="A1787" s="33"/>
    </row>
    <row r="1788" spans="1:1" x14ac:dyDescent="0.55000000000000004">
      <c r="A1788" s="33"/>
    </row>
    <row r="1789" spans="1:1" x14ac:dyDescent="0.55000000000000004">
      <c r="A1789" s="33"/>
    </row>
    <row r="1790" spans="1:1" x14ac:dyDescent="0.55000000000000004">
      <c r="A1790" s="33"/>
    </row>
    <row r="1791" spans="1:1" x14ac:dyDescent="0.55000000000000004">
      <c r="A1791" s="33"/>
    </row>
    <row r="1792" spans="1:1" x14ac:dyDescent="0.55000000000000004">
      <c r="A1792" s="33"/>
    </row>
    <row r="1793" spans="1:1" x14ac:dyDescent="0.55000000000000004">
      <c r="A1793" s="33"/>
    </row>
    <row r="1794" spans="1:1" x14ac:dyDescent="0.55000000000000004">
      <c r="A1794" s="33"/>
    </row>
    <row r="1795" spans="1:1" x14ac:dyDescent="0.55000000000000004">
      <c r="A1795" s="33"/>
    </row>
    <row r="1796" spans="1:1" x14ac:dyDescent="0.55000000000000004">
      <c r="A1796" s="33"/>
    </row>
    <row r="1797" spans="1:1" x14ac:dyDescent="0.55000000000000004">
      <c r="A1797" s="33"/>
    </row>
    <row r="1798" spans="1:1" x14ac:dyDescent="0.55000000000000004">
      <c r="A1798" s="33"/>
    </row>
    <row r="1799" spans="1:1" x14ac:dyDescent="0.55000000000000004">
      <c r="A1799" s="33"/>
    </row>
    <row r="1800" spans="1:1" x14ac:dyDescent="0.55000000000000004">
      <c r="A1800" s="33"/>
    </row>
    <row r="1801" spans="1:1" x14ac:dyDescent="0.55000000000000004">
      <c r="A1801" s="33"/>
    </row>
    <row r="1802" spans="1:1" x14ac:dyDescent="0.55000000000000004">
      <c r="A1802" s="33"/>
    </row>
    <row r="1803" spans="1:1" x14ac:dyDescent="0.55000000000000004">
      <c r="A1803" s="33"/>
    </row>
    <row r="1804" spans="1:1" x14ac:dyDescent="0.55000000000000004">
      <c r="A1804" s="33"/>
    </row>
    <row r="1805" spans="1:1" x14ac:dyDescent="0.55000000000000004">
      <c r="A1805" s="33"/>
    </row>
    <row r="1806" spans="1:1" x14ac:dyDescent="0.55000000000000004">
      <c r="A1806" s="33"/>
    </row>
    <row r="1807" spans="1:1" x14ac:dyDescent="0.55000000000000004">
      <c r="A1807" s="33"/>
    </row>
    <row r="1808" spans="1:1" x14ac:dyDescent="0.55000000000000004">
      <c r="A1808" s="33"/>
    </row>
    <row r="1809" spans="1:1" x14ac:dyDescent="0.55000000000000004">
      <c r="A1809" s="33"/>
    </row>
    <row r="1810" spans="1:1" x14ac:dyDescent="0.55000000000000004">
      <c r="A1810" s="33"/>
    </row>
    <row r="1811" spans="1:1" x14ac:dyDescent="0.55000000000000004">
      <c r="A1811" s="33"/>
    </row>
    <row r="1812" spans="1:1" x14ac:dyDescent="0.55000000000000004">
      <c r="A1812" s="33"/>
    </row>
    <row r="1813" spans="1:1" x14ac:dyDescent="0.55000000000000004">
      <c r="A1813" s="33"/>
    </row>
    <row r="1814" spans="1:1" x14ac:dyDescent="0.55000000000000004">
      <c r="A1814" s="33"/>
    </row>
    <row r="1815" spans="1:1" x14ac:dyDescent="0.55000000000000004">
      <c r="A1815" s="33"/>
    </row>
    <row r="1816" spans="1:1" x14ac:dyDescent="0.55000000000000004">
      <c r="A1816" s="33"/>
    </row>
    <row r="1817" spans="1:1" x14ac:dyDescent="0.55000000000000004">
      <c r="A1817" s="33"/>
    </row>
    <row r="1818" spans="1:1" x14ac:dyDescent="0.55000000000000004">
      <c r="A1818" s="33"/>
    </row>
    <row r="1819" spans="1:1" x14ac:dyDescent="0.55000000000000004">
      <c r="A1819" s="33"/>
    </row>
    <row r="1820" spans="1:1" x14ac:dyDescent="0.55000000000000004">
      <c r="A1820" s="33"/>
    </row>
    <row r="1821" spans="1:1" x14ac:dyDescent="0.55000000000000004">
      <c r="A1821" s="33"/>
    </row>
    <row r="1822" spans="1:1" x14ac:dyDescent="0.55000000000000004">
      <c r="A1822" s="33"/>
    </row>
    <row r="1823" spans="1:1" x14ac:dyDescent="0.55000000000000004">
      <c r="A1823" s="33"/>
    </row>
    <row r="1824" spans="1:1" x14ac:dyDescent="0.55000000000000004">
      <c r="A1824" s="33"/>
    </row>
    <row r="1825" spans="1:1" x14ac:dyDescent="0.55000000000000004">
      <c r="A1825" s="33"/>
    </row>
    <row r="1826" spans="1:1" x14ac:dyDescent="0.55000000000000004">
      <c r="A1826" s="33"/>
    </row>
    <row r="1827" spans="1:1" x14ac:dyDescent="0.55000000000000004">
      <c r="A1827" s="33"/>
    </row>
    <row r="1828" spans="1:1" x14ac:dyDescent="0.55000000000000004">
      <c r="A1828" s="33"/>
    </row>
    <row r="1829" spans="1:1" x14ac:dyDescent="0.55000000000000004">
      <c r="A1829" s="33"/>
    </row>
    <row r="1830" spans="1:1" x14ac:dyDescent="0.55000000000000004">
      <c r="A1830" s="33"/>
    </row>
    <row r="1831" spans="1:1" x14ac:dyDescent="0.55000000000000004">
      <c r="A1831" s="33"/>
    </row>
    <row r="1832" spans="1:1" x14ac:dyDescent="0.55000000000000004">
      <c r="A1832" s="33"/>
    </row>
    <row r="1833" spans="1:1" x14ac:dyDescent="0.55000000000000004">
      <c r="A1833" s="33"/>
    </row>
    <row r="1834" spans="1:1" x14ac:dyDescent="0.55000000000000004">
      <c r="A1834" s="33"/>
    </row>
    <row r="1835" spans="1:1" x14ac:dyDescent="0.55000000000000004">
      <c r="A1835" s="33"/>
    </row>
    <row r="1836" spans="1:1" x14ac:dyDescent="0.55000000000000004">
      <c r="A1836" s="33"/>
    </row>
    <row r="1837" spans="1:1" x14ac:dyDescent="0.55000000000000004">
      <c r="A1837" s="33"/>
    </row>
    <row r="1838" spans="1:1" x14ac:dyDescent="0.55000000000000004">
      <c r="A1838" s="33"/>
    </row>
    <row r="1839" spans="1:1" x14ac:dyDescent="0.55000000000000004">
      <c r="A1839" s="33"/>
    </row>
    <row r="1840" spans="1:1" x14ac:dyDescent="0.55000000000000004">
      <c r="A1840" s="33"/>
    </row>
    <row r="1841" spans="1:1" x14ac:dyDescent="0.55000000000000004">
      <c r="A1841" s="33"/>
    </row>
    <row r="1842" spans="1:1" x14ac:dyDescent="0.55000000000000004">
      <c r="A1842" s="33"/>
    </row>
    <row r="1843" spans="1:1" x14ac:dyDescent="0.55000000000000004">
      <c r="A1843" s="33"/>
    </row>
    <row r="1844" spans="1:1" x14ac:dyDescent="0.55000000000000004">
      <c r="A1844" s="33"/>
    </row>
    <row r="1845" spans="1:1" x14ac:dyDescent="0.55000000000000004">
      <c r="A1845" s="33"/>
    </row>
    <row r="1846" spans="1:1" x14ac:dyDescent="0.55000000000000004">
      <c r="A1846" s="33"/>
    </row>
    <row r="1847" spans="1:1" x14ac:dyDescent="0.55000000000000004">
      <c r="A1847" s="33"/>
    </row>
    <row r="1848" spans="1:1" x14ac:dyDescent="0.55000000000000004">
      <c r="A1848" s="33"/>
    </row>
    <row r="1849" spans="1:1" x14ac:dyDescent="0.55000000000000004">
      <c r="A1849" s="33"/>
    </row>
    <row r="1850" spans="1:1" x14ac:dyDescent="0.55000000000000004">
      <c r="A1850" s="33"/>
    </row>
    <row r="1851" spans="1:1" x14ac:dyDescent="0.55000000000000004">
      <c r="A1851" s="33"/>
    </row>
    <row r="1852" spans="1:1" x14ac:dyDescent="0.55000000000000004">
      <c r="A1852" s="33"/>
    </row>
    <row r="1853" spans="1:1" x14ac:dyDescent="0.55000000000000004">
      <c r="A1853" s="33"/>
    </row>
    <row r="1854" spans="1:1" x14ac:dyDescent="0.55000000000000004">
      <c r="A1854" s="33"/>
    </row>
    <row r="1855" spans="1:1" x14ac:dyDescent="0.55000000000000004">
      <c r="A1855" s="33"/>
    </row>
    <row r="1856" spans="1:1" x14ac:dyDescent="0.55000000000000004">
      <c r="A1856" s="33"/>
    </row>
    <row r="1857" spans="1:1" x14ac:dyDescent="0.55000000000000004">
      <c r="A1857" s="33"/>
    </row>
    <row r="1858" spans="1:1" x14ac:dyDescent="0.55000000000000004">
      <c r="A1858" s="33"/>
    </row>
    <row r="1859" spans="1:1" x14ac:dyDescent="0.55000000000000004">
      <c r="A1859" s="33"/>
    </row>
    <row r="1860" spans="1:1" x14ac:dyDescent="0.55000000000000004">
      <c r="A1860" s="33"/>
    </row>
    <row r="1861" spans="1:1" x14ac:dyDescent="0.55000000000000004">
      <c r="A1861" s="33"/>
    </row>
    <row r="1862" spans="1:1" x14ac:dyDescent="0.55000000000000004">
      <c r="A1862" s="33"/>
    </row>
    <row r="1863" spans="1:1" x14ac:dyDescent="0.55000000000000004">
      <c r="A1863" s="33"/>
    </row>
    <row r="1864" spans="1:1" x14ac:dyDescent="0.55000000000000004">
      <c r="A1864" s="33"/>
    </row>
    <row r="1865" spans="1:1" x14ac:dyDescent="0.55000000000000004">
      <c r="A1865" s="33"/>
    </row>
    <row r="1866" spans="1:1" x14ac:dyDescent="0.55000000000000004">
      <c r="A1866" s="33"/>
    </row>
    <row r="1867" spans="1:1" x14ac:dyDescent="0.55000000000000004">
      <c r="A1867" s="33"/>
    </row>
    <row r="1868" spans="1:1" x14ac:dyDescent="0.55000000000000004">
      <c r="A1868" s="33"/>
    </row>
    <row r="1869" spans="1:1" x14ac:dyDescent="0.55000000000000004">
      <c r="A1869" s="33"/>
    </row>
    <row r="1870" spans="1:1" x14ac:dyDescent="0.55000000000000004">
      <c r="A1870" s="33"/>
    </row>
    <row r="1871" spans="1:1" x14ac:dyDescent="0.55000000000000004">
      <c r="A1871" s="33"/>
    </row>
    <row r="1872" spans="1:1" x14ac:dyDescent="0.55000000000000004">
      <c r="A1872" s="33"/>
    </row>
    <row r="1873" spans="1:1" x14ac:dyDescent="0.55000000000000004">
      <c r="A1873" s="33"/>
    </row>
    <row r="1874" spans="1:1" x14ac:dyDescent="0.55000000000000004">
      <c r="A1874" s="33"/>
    </row>
    <row r="1875" spans="1:1" x14ac:dyDescent="0.55000000000000004">
      <c r="A1875" s="33"/>
    </row>
    <row r="1876" spans="1:1" x14ac:dyDescent="0.55000000000000004">
      <c r="A1876" s="33"/>
    </row>
    <row r="1877" spans="1:1" x14ac:dyDescent="0.55000000000000004">
      <c r="A1877" s="33"/>
    </row>
    <row r="1878" spans="1:1" x14ac:dyDescent="0.55000000000000004">
      <c r="A1878" s="33"/>
    </row>
    <row r="1879" spans="1:1" x14ac:dyDescent="0.55000000000000004">
      <c r="A1879" s="33"/>
    </row>
    <row r="1880" spans="1:1" x14ac:dyDescent="0.55000000000000004">
      <c r="A1880" s="33"/>
    </row>
    <row r="1881" spans="1:1" x14ac:dyDescent="0.55000000000000004">
      <c r="A1881" s="33"/>
    </row>
    <row r="1882" spans="1:1" x14ac:dyDescent="0.55000000000000004">
      <c r="A1882" s="33"/>
    </row>
    <row r="1883" spans="1:1" x14ac:dyDescent="0.55000000000000004">
      <c r="A1883" s="33"/>
    </row>
    <row r="1884" spans="1:1" x14ac:dyDescent="0.55000000000000004">
      <c r="A1884" s="33"/>
    </row>
    <row r="1885" spans="1:1" x14ac:dyDescent="0.55000000000000004">
      <c r="A1885" s="33"/>
    </row>
    <row r="1886" spans="1:1" x14ac:dyDescent="0.55000000000000004">
      <c r="A1886" s="33"/>
    </row>
    <row r="1887" spans="1:1" x14ac:dyDescent="0.55000000000000004">
      <c r="A1887" s="33"/>
    </row>
    <row r="1888" spans="1:1" x14ac:dyDescent="0.55000000000000004">
      <c r="A1888" s="33"/>
    </row>
    <row r="1889" spans="1:1" x14ac:dyDescent="0.55000000000000004">
      <c r="A1889" s="33"/>
    </row>
    <row r="1890" spans="1:1" x14ac:dyDescent="0.55000000000000004">
      <c r="A1890" s="33"/>
    </row>
    <row r="1891" spans="1:1" x14ac:dyDescent="0.55000000000000004">
      <c r="A1891" s="33"/>
    </row>
    <row r="1892" spans="1:1" x14ac:dyDescent="0.55000000000000004">
      <c r="A1892" s="33"/>
    </row>
    <row r="1893" spans="1:1" x14ac:dyDescent="0.55000000000000004">
      <c r="A1893" s="33"/>
    </row>
    <row r="1894" spans="1:1" x14ac:dyDescent="0.55000000000000004">
      <c r="A1894" s="33"/>
    </row>
    <row r="1895" spans="1:1" x14ac:dyDescent="0.55000000000000004">
      <c r="A1895" s="33"/>
    </row>
    <row r="1896" spans="1:1" x14ac:dyDescent="0.55000000000000004">
      <c r="A1896" s="33"/>
    </row>
    <row r="1897" spans="1:1" x14ac:dyDescent="0.55000000000000004">
      <c r="A1897" s="33"/>
    </row>
    <row r="1898" spans="1:1" x14ac:dyDescent="0.55000000000000004">
      <c r="A1898" s="33"/>
    </row>
    <row r="1899" spans="1:1" x14ac:dyDescent="0.55000000000000004">
      <c r="A1899" s="33"/>
    </row>
    <row r="1900" spans="1:1" x14ac:dyDescent="0.55000000000000004">
      <c r="A1900" s="33"/>
    </row>
    <row r="1901" spans="1:1" x14ac:dyDescent="0.55000000000000004">
      <c r="A1901" s="33"/>
    </row>
    <row r="1902" spans="1:1" x14ac:dyDescent="0.55000000000000004">
      <c r="A1902" s="33"/>
    </row>
    <row r="1903" spans="1:1" x14ac:dyDescent="0.55000000000000004">
      <c r="A1903" s="33"/>
    </row>
    <row r="1904" spans="1:1" x14ac:dyDescent="0.55000000000000004">
      <c r="A1904" s="33"/>
    </row>
    <row r="1905" spans="1:1" x14ac:dyDescent="0.55000000000000004">
      <c r="A1905" s="33"/>
    </row>
    <row r="1906" spans="1:1" x14ac:dyDescent="0.55000000000000004">
      <c r="A1906" s="33"/>
    </row>
    <row r="1907" spans="1:1" x14ac:dyDescent="0.55000000000000004">
      <c r="A1907" s="33"/>
    </row>
    <row r="1908" spans="1:1" x14ac:dyDescent="0.55000000000000004">
      <c r="A1908" s="33"/>
    </row>
    <row r="1909" spans="1:1" x14ac:dyDescent="0.55000000000000004">
      <c r="A1909" s="33"/>
    </row>
    <row r="1910" spans="1:1" x14ac:dyDescent="0.55000000000000004">
      <c r="A1910" s="33"/>
    </row>
    <row r="1911" spans="1:1" x14ac:dyDescent="0.55000000000000004">
      <c r="A1911" s="33"/>
    </row>
    <row r="1912" spans="1:1" x14ac:dyDescent="0.55000000000000004">
      <c r="A1912" s="33"/>
    </row>
    <row r="1913" spans="1:1" x14ac:dyDescent="0.55000000000000004">
      <c r="A1913" s="33"/>
    </row>
    <row r="1914" spans="1:1" x14ac:dyDescent="0.55000000000000004">
      <c r="A1914" s="33"/>
    </row>
    <row r="1915" spans="1:1" x14ac:dyDescent="0.55000000000000004">
      <c r="A1915" s="33"/>
    </row>
    <row r="1916" spans="1:1" x14ac:dyDescent="0.55000000000000004">
      <c r="A1916" s="33"/>
    </row>
    <row r="1917" spans="1:1" x14ac:dyDescent="0.55000000000000004">
      <c r="A1917" s="33"/>
    </row>
    <row r="1918" spans="1:1" x14ac:dyDescent="0.55000000000000004">
      <c r="A1918" s="33"/>
    </row>
    <row r="1919" spans="1:1" x14ac:dyDescent="0.55000000000000004">
      <c r="A1919" s="33"/>
    </row>
    <row r="1920" spans="1:1" x14ac:dyDescent="0.55000000000000004">
      <c r="A1920" s="33"/>
    </row>
    <row r="1921" spans="1:1" x14ac:dyDescent="0.55000000000000004">
      <c r="A1921" s="33"/>
    </row>
    <row r="1922" spans="1:1" x14ac:dyDescent="0.55000000000000004">
      <c r="A1922" s="33"/>
    </row>
    <row r="1923" spans="1:1" x14ac:dyDescent="0.55000000000000004">
      <c r="A1923" s="33"/>
    </row>
    <row r="1924" spans="1:1" x14ac:dyDescent="0.55000000000000004">
      <c r="A1924" s="33"/>
    </row>
    <row r="1925" spans="1:1" x14ac:dyDescent="0.55000000000000004">
      <c r="A1925" s="33"/>
    </row>
    <row r="1926" spans="1:1" x14ac:dyDescent="0.55000000000000004">
      <c r="A1926" s="33"/>
    </row>
    <row r="1927" spans="1:1" x14ac:dyDescent="0.55000000000000004">
      <c r="A1927" s="33"/>
    </row>
    <row r="1928" spans="1:1" x14ac:dyDescent="0.55000000000000004">
      <c r="A1928" s="33"/>
    </row>
    <row r="1929" spans="1:1" x14ac:dyDescent="0.55000000000000004">
      <c r="A1929" s="33"/>
    </row>
    <row r="1930" spans="1:1" x14ac:dyDescent="0.55000000000000004">
      <c r="A1930" s="33"/>
    </row>
    <row r="1931" spans="1:1" x14ac:dyDescent="0.55000000000000004">
      <c r="A1931" s="33"/>
    </row>
    <row r="1932" spans="1:1" x14ac:dyDescent="0.55000000000000004">
      <c r="A1932" s="33"/>
    </row>
    <row r="1933" spans="1:1" x14ac:dyDescent="0.55000000000000004">
      <c r="A1933" s="33"/>
    </row>
    <row r="1934" spans="1:1" x14ac:dyDescent="0.55000000000000004">
      <c r="A1934" s="33"/>
    </row>
    <row r="1935" spans="1:1" x14ac:dyDescent="0.55000000000000004">
      <c r="A1935" s="33"/>
    </row>
    <row r="1936" spans="1:1" x14ac:dyDescent="0.55000000000000004">
      <c r="A1936" s="33"/>
    </row>
    <row r="1937" spans="1:1" x14ac:dyDescent="0.55000000000000004">
      <c r="A1937" s="33"/>
    </row>
    <row r="1938" spans="1:1" x14ac:dyDescent="0.55000000000000004">
      <c r="A1938" s="33"/>
    </row>
    <row r="1939" spans="1:1" x14ac:dyDescent="0.55000000000000004">
      <c r="A1939" s="33"/>
    </row>
    <row r="1940" spans="1:1" x14ac:dyDescent="0.55000000000000004">
      <c r="A1940" s="33"/>
    </row>
    <row r="1941" spans="1:1" x14ac:dyDescent="0.55000000000000004">
      <c r="A1941" s="33"/>
    </row>
    <row r="1942" spans="1:1" x14ac:dyDescent="0.55000000000000004">
      <c r="A1942" s="33"/>
    </row>
    <row r="1943" spans="1:1" x14ac:dyDescent="0.55000000000000004">
      <c r="A1943" s="33"/>
    </row>
    <row r="1944" spans="1:1" x14ac:dyDescent="0.55000000000000004">
      <c r="A1944" s="33"/>
    </row>
    <row r="1945" spans="1:1" x14ac:dyDescent="0.55000000000000004">
      <c r="A1945" s="33"/>
    </row>
    <row r="1946" spans="1:1" x14ac:dyDescent="0.55000000000000004">
      <c r="A1946" s="33"/>
    </row>
    <row r="1947" spans="1:1" x14ac:dyDescent="0.55000000000000004">
      <c r="A1947" s="33"/>
    </row>
    <row r="1948" spans="1:1" x14ac:dyDescent="0.55000000000000004">
      <c r="A1948" s="33"/>
    </row>
    <row r="1949" spans="1:1" x14ac:dyDescent="0.55000000000000004">
      <c r="A1949" s="33"/>
    </row>
    <row r="1950" spans="1:1" x14ac:dyDescent="0.55000000000000004">
      <c r="A1950" s="33"/>
    </row>
    <row r="1951" spans="1:1" x14ac:dyDescent="0.55000000000000004">
      <c r="A1951" s="33"/>
    </row>
    <row r="1952" spans="1:1" x14ac:dyDescent="0.55000000000000004">
      <c r="A1952" s="33"/>
    </row>
    <row r="1953" spans="1:1" x14ac:dyDescent="0.55000000000000004">
      <c r="A1953" s="33"/>
    </row>
    <row r="1954" spans="1:1" x14ac:dyDescent="0.55000000000000004">
      <c r="A1954" s="33"/>
    </row>
    <row r="1955" spans="1:1" x14ac:dyDescent="0.55000000000000004">
      <c r="A1955" s="33"/>
    </row>
    <row r="1956" spans="1:1" x14ac:dyDescent="0.55000000000000004">
      <c r="A1956" s="33"/>
    </row>
    <row r="1957" spans="1:1" x14ac:dyDescent="0.55000000000000004">
      <c r="A1957" s="33"/>
    </row>
    <row r="1958" spans="1:1" x14ac:dyDescent="0.55000000000000004">
      <c r="A1958" s="33"/>
    </row>
    <row r="1959" spans="1:1" x14ac:dyDescent="0.55000000000000004">
      <c r="A1959" s="33"/>
    </row>
    <row r="1960" spans="1:1" x14ac:dyDescent="0.55000000000000004">
      <c r="A1960" s="33"/>
    </row>
    <row r="1961" spans="1:1" x14ac:dyDescent="0.55000000000000004">
      <c r="A1961" s="33"/>
    </row>
    <row r="1962" spans="1:1" x14ac:dyDescent="0.55000000000000004">
      <c r="A1962" s="33"/>
    </row>
    <row r="1963" spans="1:1" x14ac:dyDescent="0.55000000000000004">
      <c r="A1963" s="33"/>
    </row>
    <row r="1964" spans="1:1" x14ac:dyDescent="0.55000000000000004">
      <c r="A1964" s="33"/>
    </row>
    <row r="1965" spans="1:1" x14ac:dyDescent="0.55000000000000004">
      <c r="A1965" s="33"/>
    </row>
    <row r="1966" spans="1:1" x14ac:dyDescent="0.55000000000000004">
      <c r="A1966" s="33"/>
    </row>
    <row r="1967" spans="1:1" x14ac:dyDescent="0.55000000000000004">
      <c r="A1967" s="33"/>
    </row>
    <row r="1968" spans="1:1" x14ac:dyDescent="0.55000000000000004">
      <c r="A1968" s="33"/>
    </row>
    <row r="1969" spans="1:1" x14ac:dyDescent="0.55000000000000004">
      <c r="A1969" s="33"/>
    </row>
    <row r="1970" spans="1:1" x14ac:dyDescent="0.55000000000000004">
      <c r="A1970" s="33"/>
    </row>
    <row r="1971" spans="1:1" x14ac:dyDescent="0.55000000000000004">
      <c r="A1971" s="33"/>
    </row>
    <row r="1972" spans="1:1" x14ac:dyDescent="0.55000000000000004">
      <c r="A1972" s="33"/>
    </row>
    <row r="1973" spans="1:1" x14ac:dyDescent="0.55000000000000004">
      <c r="A1973" s="33"/>
    </row>
    <row r="1974" spans="1:1" x14ac:dyDescent="0.55000000000000004">
      <c r="A1974" s="33"/>
    </row>
    <row r="1975" spans="1:1" x14ac:dyDescent="0.55000000000000004">
      <c r="A1975" s="33"/>
    </row>
    <row r="1976" spans="1:1" x14ac:dyDescent="0.55000000000000004">
      <c r="A1976" s="33"/>
    </row>
    <row r="1977" spans="1:1" x14ac:dyDescent="0.55000000000000004">
      <c r="A1977" s="33"/>
    </row>
    <row r="1978" spans="1:1" x14ac:dyDescent="0.55000000000000004">
      <c r="A1978" s="33"/>
    </row>
    <row r="1979" spans="1:1" x14ac:dyDescent="0.55000000000000004">
      <c r="A1979" s="33"/>
    </row>
    <row r="1980" spans="1:1" x14ac:dyDescent="0.55000000000000004">
      <c r="A1980" s="33"/>
    </row>
    <row r="1981" spans="1:1" x14ac:dyDescent="0.55000000000000004">
      <c r="A1981" s="33"/>
    </row>
    <row r="1982" spans="1:1" x14ac:dyDescent="0.55000000000000004">
      <c r="A1982" s="33"/>
    </row>
    <row r="1983" spans="1:1" x14ac:dyDescent="0.55000000000000004">
      <c r="A1983" s="33"/>
    </row>
    <row r="1984" spans="1:1" x14ac:dyDescent="0.55000000000000004">
      <c r="A1984" s="33"/>
    </row>
    <row r="1985" spans="1:1" x14ac:dyDescent="0.55000000000000004">
      <c r="A1985" s="33"/>
    </row>
    <row r="1986" spans="1:1" x14ac:dyDescent="0.55000000000000004">
      <c r="A1986" s="33"/>
    </row>
    <row r="1987" spans="1:1" x14ac:dyDescent="0.55000000000000004">
      <c r="A1987" s="33"/>
    </row>
    <row r="1988" spans="1:1" x14ac:dyDescent="0.55000000000000004">
      <c r="A1988" s="33"/>
    </row>
    <row r="1989" spans="1:1" x14ac:dyDescent="0.55000000000000004">
      <c r="A1989" s="33"/>
    </row>
    <row r="1990" spans="1:1" x14ac:dyDescent="0.55000000000000004">
      <c r="A1990" s="33"/>
    </row>
    <row r="1991" spans="1:1" x14ac:dyDescent="0.55000000000000004">
      <c r="A1991" s="33"/>
    </row>
    <row r="1992" spans="1:1" x14ac:dyDescent="0.55000000000000004">
      <c r="A1992" s="33"/>
    </row>
    <row r="1993" spans="1:1" x14ac:dyDescent="0.55000000000000004">
      <c r="A1993" s="33"/>
    </row>
    <row r="1994" spans="1:1" x14ac:dyDescent="0.55000000000000004">
      <c r="A1994" s="33"/>
    </row>
    <row r="1995" spans="1:1" x14ac:dyDescent="0.55000000000000004">
      <c r="A1995" s="33"/>
    </row>
    <row r="1996" spans="1:1" x14ac:dyDescent="0.55000000000000004">
      <c r="A1996" s="33"/>
    </row>
    <row r="1997" spans="1:1" x14ac:dyDescent="0.55000000000000004">
      <c r="A1997" s="33"/>
    </row>
    <row r="1998" spans="1:1" x14ac:dyDescent="0.55000000000000004">
      <c r="A1998" s="33"/>
    </row>
    <row r="1999" spans="1:1" x14ac:dyDescent="0.55000000000000004">
      <c r="A1999" s="33"/>
    </row>
    <row r="2000" spans="1:1" x14ac:dyDescent="0.55000000000000004">
      <c r="A2000" s="33"/>
    </row>
    <row r="2001" spans="1:1" x14ac:dyDescent="0.55000000000000004">
      <c r="A2001" s="33"/>
    </row>
    <row r="2002" spans="1:1" x14ac:dyDescent="0.55000000000000004">
      <c r="A2002" s="33"/>
    </row>
    <row r="2003" spans="1:1" x14ac:dyDescent="0.55000000000000004">
      <c r="A2003" s="33"/>
    </row>
    <row r="2004" spans="1:1" x14ac:dyDescent="0.55000000000000004">
      <c r="A2004" s="33"/>
    </row>
    <row r="2005" spans="1:1" x14ac:dyDescent="0.55000000000000004">
      <c r="A2005" s="33"/>
    </row>
    <row r="2006" spans="1:1" x14ac:dyDescent="0.55000000000000004">
      <c r="A2006" s="33"/>
    </row>
    <row r="2007" spans="1:1" x14ac:dyDescent="0.55000000000000004">
      <c r="A2007" s="33"/>
    </row>
    <row r="2008" spans="1:1" x14ac:dyDescent="0.55000000000000004">
      <c r="A2008" s="33"/>
    </row>
    <row r="2009" spans="1:1" x14ac:dyDescent="0.55000000000000004">
      <c r="A2009" s="33"/>
    </row>
    <row r="2010" spans="1:1" x14ac:dyDescent="0.55000000000000004">
      <c r="A2010" s="33"/>
    </row>
    <row r="2011" spans="1:1" x14ac:dyDescent="0.55000000000000004">
      <c r="A2011" s="33"/>
    </row>
    <row r="2012" spans="1:1" x14ac:dyDescent="0.55000000000000004">
      <c r="A2012" s="33"/>
    </row>
    <row r="2013" spans="1:1" x14ac:dyDescent="0.55000000000000004">
      <c r="A2013" s="33"/>
    </row>
    <row r="2014" spans="1:1" x14ac:dyDescent="0.55000000000000004">
      <c r="A2014" s="33"/>
    </row>
    <row r="2015" spans="1:1" x14ac:dyDescent="0.55000000000000004">
      <c r="A2015" s="33"/>
    </row>
    <row r="2016" spans="1:1" x14ac:dyDescent="0.55000000000000004">
      <c r="A2016" s="33"/>
    </row>
    <row r="2017" spans="1:1" x14ac:dyDescent="0.55000000000000004">
      <c r="A2017" s="33"/>
    </row>
    <row r="2018" spans="1:1" x14ac:dyDescent="0.55000000000000004">
      <c r="A2018" s="33"/>
    </row>
    <row r="2019" spans="1:1" x14ac:dyDescent="0.55000000000000004">
      <c r="A2019" s="33"/>
    </row>
    <row r="2020" spans="1:1" x14ac:dyDescent="0.55000000000000004">
      <c r="A2020" s="33"/>
    </row>
    <row r="2021" spans="1:1" x14ac:dyDescent="0.55000000000000004">
      <c r="A2021" s="33"/>
    </row>
    <row r="2022" spans="1:1" x14ac:dyDescent="0.55000000000000004">
      <c r="A2022" s="33"/>
    </row>
    <row r="2023" spans="1:1" x14ac:dyDescent="0.55000000000000004">
      <c r="A2023" s="33"/>
    </row>
    <row r="2024" spans="1:1" x14ac:dyDescent="0.55000000000000004">
      <c r="A2024" s="33"/>
    </row>
    <row r="2025" spans="1:1" x14ac:dyDescent="0.55000000000000004">
      <c r="A2025" s="33"/>
    </row>
    <row r="2026" spans="1:1" x14ac:dyDescent="0.55000000000000004">
      <c r="A2026" s="33"/>
    </row>
    <row r="2027" spans="1:1" x14ac:dyDescent="0.55000000000000004">
      <c r="A2027" s="33"/>
    </row>
    <row r="2028" spans="1:1" x14ac:dyDescent="0.55000000000000004">
      <c r="A2028" s="33"/>
    </row>
    <row r="2029" spans="1:1" x14ac:dyDescent="0.55000000000000004">
      <c r="A2029" s="33"/>
    </row>
    <row r="2030" spans="1:1" x14ac:dyDescent="0.55000000000000004">
      <c r="A2030" s="33"/>
    </row>
    <row r="2031" spans="1:1" x14ac:dyDescent="0.55000000000000004">
      <c r="A2031" s="33"/>
    </row>
    <row r="2032" spans="1:1" x14ac:dyDescent="0.55000000000000004">
      <c r="A2032" s="33"/>
    </row>
    <row r="2033" spans="1:1" x14ac:dyDescent="0.55000000000000004">
      <c r="A2033" s="33"/>
    </row>
    <row r="2034" spans="1:1" x14ac:dyDescent="0.55000000000000004">
      <c r="A2034" s="33"/>
    </row>
    <row r="2035" spans="1:1" x14ac:dyDescent="0.55000000000000004">
      <c r="A2035" s="33"/>
    </row>
    <row r="2036" spans="1:1" x14ac:dyDescent="0.55000000000000004">
      <c r="A2036" s="33"/>
    </row>
    <row r="2037" spans="1:1" x14ac:dyDescent="0.55000000000000004">
      <c r="A2037" s="33"/>
    </row>
    <row r="2038" spans="1:1" x14ac:dyDescent="0.55000000000000004">
      <c r="A2038" s="33"/>
    </row>
    <row r="2039" spans="1:1" x14ac:dyDescent="0.55000000000000004">
      <c r="A2039" s="33"/>
    </row>
    <row r="2040" spans="1:1" x14ac:dyDescent="0.55000000000000004">
      <c r="A2040" s="33"/>
    </row>
    <row r="2041" spans="1:1" x14ac:dyDescent="0.55000000000000004">
      <c r="A2041" s="33"/>
    </row>
    <row r="2042" spans="1:1" x14ac:dyDescent="0.55000000000000004">
      <c r="A2042" s="33"/>
    </row>
    <row r="2043" spans="1:1" x14ac:dyDescent="0.55000000000000004">
      <c r="A2043" s="33"/>
    </row>
    <row r="2044" spans="1:1" x14ac:dyDescent="0.55000000000000004">
      <c r="A2044" s="33"/>
    </row>
    <row r="2045" spans="1:1" x14ac:dyDescent="0.55000000000000004">
      <c r="A2045" s="33"/>
    </row>
    <row r="2046" spans="1:1" x14ac:dyDescent="0.55000000000000004">
      <c r="A2046" s="33"/>
    </row>
    <row r="2047" spans="1:1" x14ac:dyDescent="0.55000000000000004">
      <c r="A2047" s="33"/>
    </row>
    <row r="2048" spans="1:1" x14ac:dyDescent="0.55000000000000004">
      <c r="A2048" s="33"/>
    </row>
    <row r="2049" spans="1:1" x14ac:dyDescent="0.55000000000000004">
      <c r="A2049" s="33"/>
    </row>
    <row r="2050" spans="1:1" x14ac:dyDescent="0.55000000000000004">
      <c r="A2050" s="33"/>
    </row>
    <row r="2051" spans="1:1" x14ac:dyDescent="0.55000000000000004">
      <c r="A2051" s="33"/>
    </row>
    <row r="2052" spans="1:1" x14ac:dyDescent="0.55000000000000004">
      <c r="A2052" s="33"/>
    </row>
    <row r="2053" spans="1:1" x14ac:dyDescent="0.55000000000000004">
      <c r="A2053" s="33"/>
    </row>
    <row r="2054" spans="1:1" x14ac:dyDescent="0.55000000000000004">
      <c r="A2054" s="33"/>
    </row>
    <row r="2055" spans="1:1" x14ac:dyDescent="0.55000000000000004">
      <c r="A2055" s="33"/>
    </row>
    <row r="2056" spans="1:1" x14ac:dyDescent="0.55000000000000004">
      <c r="A2056" s="33"/>
    </row>
    <row r="2057" spans="1:1" x14ac:dyDescent="0.55000000000000004">
      <c r="A2057" s="33"/>
    </row>
    <row r="2058" spans="1:1" x14ac:dyDescent="0.55000000000000004">
      <c r="A2058" s="33"/>
    </row>
    <row r="2059" spans="1:1" x14ac:dyDescent="0.55000000000000004">
      <c r="A2059" s="33"/>
    </row>
    <row r="2060" spans="1:1" x14ac:dyDescent="0.55000000000000004">
      <c r="A2060" s="33"/>
    </row>
    <row r="2061" spans="1:1" x14ac:dyDescent="0.55000000000000004">
      <c r="A2061" s="33"/>
    </row>
    <row r="2062" spans="1:1" x14ac:dyDescent="0.55000000000000004">
      <c r="A2062" s="33"/>
    </row>
    <row r="2063" spans="1:1" x14ac:dyDescent="0.55000000000000004">
      <c r="A2063" s="33"/>
    </row>
    <row r="2064" spans="1:1" x14ac:dyDescent="0.55000000000000004">
      <c r="A2064" s="33"/>
    </row>
    <row r="2065" spans="1:1" x14ac:dyDescent="0.55000000000000004">
      <c r="A2065" s="33"/>
    </row>
    <row r="2066" spans="1:1" x14ac:dyDescent="0.55000000000000004">
      <c r="A2066" s="33"/>
    </row>
    <row r="2067" spans="1:1" x14ac:dyDescent="0.55000000000000004">
      <c r="A2067" s="33"/>
    </row>
    <row r="2068" spans="1:1" x14ac:dyDescent="0.55000000000000004">
      <c r="A2068" s="33"/>
    </row>
    <row r="2069" spans="1:1" x14ac:dyDescent="0.55000000000000004">
      <c r="A2069" s="33"/>
    </row>
    <row r="2070" spans="1:1" x14ac:dyDescent="0.55000000000000004">
      <c r="A2070" s="33"/>
    </row>
    <row r="2071" spans="1:1" x14ac:dyDescent="0.55000000000000004">
      <c r="A2071" s="33"/>
    </row>
    <row r="2072" spans="1:1" x14ac:dyDescent="0.55000000000000004">
      <c r="A2072" s="33"/>
    </row>
    <row r="2073" spans="1:1" x14ac:dyDescent="0.55000000000000004">
      <c r="A2073" s="33"/>
    </row>
    <row r="2074" spans="1:1" x14ac:dyDescent="0.55000000000000004">
      <c r="A2074" s="33"/>
    </row>
    <row r="2075" spans="1:1" x14ac:dyDescent="0.55000000000000004">
      <c r="A2075" s="33"/>
    </row>
    <row r="2076" spans="1:1" x14ac:dyDescent="0.55000000000000004">
      <c r="A2076" s="33"/>
    </row>
    <row r="2077" spans="1:1" x14ac:dyDescent="0.55000000000000004">
      <c r="A2077" s="33"/>
    </row>
    <row r="2078" spans="1:1" x14ac:dyDescent="0.55000000000000004">
      <c r="A2078" s="33"/>
    </row>
    <row r="2079" spans="1:1" x14ac:dyDescent="0.55000000000000004">
      <c r="A2079" s="33"/>
    </row>
    <row r="2080" spans="1:1" x14ac:dyDescent="0.55000000000000004">
      <c r="A2080" s="33"/>
    </row>
    <row r="2081" spans="1:1" x14ac:dyDescent="0.55000000000000004">
      <c r="A2081" s="33"/>
    </row>
    <row r="2082" spans="1:1" x14ac:dyDescent="0.55000000000000004">
      <c r="A2082" s="33"/>
    </row>
    <row r="2083" spans="1:1" x14ac:dyDescent="0.55000000000000004">
      <c r="A2083" s="33"/>
    </row>
    <row r="2084" spans="1:1" x14ac:dyDescent="0.55000000000000004">
      <c r="A2084" s="33"/>
    </row>
    <row r="2085" spans="1:1" x14ac:dyDescent="0.55000000000000004">
      <c r="A2085" s="33"/>
    </row>
    <row r="2086" spans="1:1" x14ac:dyDescent="0.55000000000000004">
      <c r="A2086" s="33"/>
    </row>
    <row r="2087" spans="1:1" x14ac:dyDescent="0.55000000000000004">
      <c r="A2087" s="33"/>
    </row>
    <row r="2088" spans="1:1" x14ac:dyDescent="0.55000000000000004">
      <c r="A2088" s="33"/>
    </row>
    <row r="2089" spans="1:1" x14ac:dyDescent="0.55000000000000004">
      <c r="A2089" s="33"/>
    </row>
    <row r="2090" spans="1:1" x14ac:dyDescent="0.55000000000000004">
      <c r="A2090" s="33"/>
    </row>
    <row r="2091" spans="1:1" x14ac:dyDescent="0.55000000000000004">
      <c r="A2091" s="33"/>
    </row>
    <row r="2092" spans="1:1" x14ac:dyDescent="0.55000000000000004">
      <c r="A2092" s="33"/>
    </row>
    <row r="2093" spans="1:1" x14ac:dyDescent="0.55000000000000004">
      <c r="A2093" s="33"/>
    </row>
    <row r="2094" spans="1:1" x14ac:dyDescent="0.55000000000000004">
      <c r="A2094" s="33"/>
    </row>
    <row r="2095" spans="1:1" x14ac:dyDescent="0.55000000000000004">
      <c r="A2095" s="33"/>
    </row>
    <row r="2096" spans="1:1" x14ac:dyDescent="0.55000000000000004">
      <c r="A2096" s="33"/>
    </row>
    <row r="2097" spans="1:1" x14ac:dyDescent="0.55000000000000004">
      <c r="A2097" s="33"/>
    </row>
    <row r="2098" spans="1:1" x14ac:dyDescent="0.55000000000000004">
      <c r="A2098" s="33"/>
    </row>
    <row r="2099" spans="1:1" x14ac:dyDescent="0.55000000000000004">
      <c r="A2099" s="33"/>
    </row>
    <row r="2100" spans="1:1" x14ac:dyDescent="0.55000000000000004">
      <c r="A2100" s="33"/>
    </row>
    <row r="2101" spans="1:1" x14ac:dyDescent="0.55000000000000004">
      <c r="A2101" s="33"/>
    </row>
    <row r="2102" spans="1:1" x14ac:dyDescent="0.55000000000000004">
      <c r="A2102" s="33"/>
    </row>
    <row r="2103" spans="1:1" x14ac:dyDescent="0.55000000000000004">
      <c r="A2103" s="33"/>
    </row>
    <row r="2104" spans="1:1" x14ac:dyDescent="0.55000000000000004">
      <c r="A2104" s="33"/>
    </row>
    <row r="2105" spans="1:1" x14ac:dyDescent="0.55000000000000004">
      <c r="A2105" s="33"/>
    </row>
    <row r="2106" spans="1:1" x14ac:dyDescent="0.55000000000000004">
      <c r="A2106" s="33"/>
    </row>
    <row r="2107" spans="1:1" x14ac:dyDescent="0.55000000000000004">
      <c r="A2107" s="33"/>
    </row>
    <row r="2108" spans="1:1" x14ac:dyDescent="0.55000000000000004">
      <c r="A2108" s="33"/>
    </row>
    <row r="2109" spans="1:1" x14ac:dyDescent="0.55000000000000004">
      <c r="A2109" s="33"/>
    </row>
    <row r="2110" spans="1:1" x14ac:dyDescent="0.55000000000000004">
      <c r="A2110" s="33"/>
    </row>
    <row r="2111" spans="1:1" x14ac:dyDescent="0.55000000000000004">
      <c r="A2111" s="33"/>
    </row>
    <row r="2112" spans="1:1" x14ac:dyDescent="0.55000000000000004">
      <c r="A2112" s="33"/>
    </row>
    <row r="2113" spans="1:1" x14ac:dyDescent="0.55000000000000004">
      <c r="A2113" s="33"/>
    </row>
    <row r="2114" spans="1:1" x14ac:dyDescent="0.55000000000000004">
      <c r="A2114" s="33"/>
    </row>
    <row r="2115" spans="1:1" x14ac:dyDescent="0.55000000000000004">
      <c r="A2115" s="33"/>
    </row>
    <row r="2116" spans="1:1" x14ac:dyDescent="0.55000000000000004">
      <c r="A2116" s="33"/>
    </row>
    <row r="2117" spans="1:1" x14ac:dyDescent="0.55000000000000004">
      <c r="A2117" s="33"/>
    </row>
    <row r="2118" spans="1:1" x14ac:dyDescent="0.55000000000000004">
      <c r="A2118" s="33"/>
    </row>
    <row r="2119" spans="1:1" x14ac:dyDescent="0.55000000000000004">
      <c r="A2119" s="33"/>
    </row>
    <row r="2120" spans="1:1" x14ac:dyDescent="0.55000000000000004">
      <c r="A2120" s="33"/>
    </row>
    <row r="2121" spans="1:1" x14ac:dyDescent="0.55000000000000004">
      <c r="A2121" s="33"/>
    </row>
    <row r="2122" spans="1:1" x14ac:dyDescent="0.55000000000000004">
      <c r="A2122" s="33"/>
    </row>
    <row r="2123" spans="1:1" x14ac:dyDescent="0.55000000000000004">
      <c r="A2123" s="33"/>
    </row>
    <row r="2124" spans="1:1" x14ac:dyDescent="0.55000000000000004">
      <c r="A2124" s="33"/>
    </row>
    <row r="2125" spans="1:1" x14ac:dyDescent="0.55000000000000004">
      <c r="A2125" s="33"/>
    </row>
    <row r="2126" spans="1:1" x14ac:dyDescent="0.55000000000000004">
      <c r="A2126" s="33"/>
    </row>
    <row r="2127" spans="1:1" x14ac:dyDescent="0.55000000000000004">
      <c r="A2127" s="33"/>
    </row>
    <row r="2128" spans="1:1" x14ac:dyDescent="0.55000000000000004">
      <c r="A2128" s="33"/>
    </row>
    <row r="2129" spans="1:1" x14ac:dyDescent="0.55000000000000004">
      <c r="A2129" s="33"/>
    </row>
    <row r="2130" spans="1:1" x14ac:dyDescent="0.55000000000000004">
      <c r="A2130" s="33"/>
    </row>
    <row r="2131" spans="1:1" x14ac:dyDescent="0.55000000000000004">
      <c r="A2131" s="33"/>
    </row>
    <row r="2132" spans="1:1" x14ac:dyDescent="0.55000000000000004">
      <c r="A2132" s="33"/>
    </row>
    <row r="2133" spans="1:1" x14ac:dyDescent="0.55000000000000004">
      <c r="A2133" s="33"/>
    </row>
    <row r="2134" spans="1:1" x14ac:dyDescent="0.55000000000000004">
      <c r="A2134" s="33"/>
    </row>
    <row r="2135" spans="1:1" x14ac:dyDescent="0.55000000000000004">
      <c r="A2135" s="33"/>
    </row>
    <row r="2136" spans="1:1" x14ac:dyDescent="0.55000000000000004">
      <c r="A2136" s="33"/>
    </row>
    <row r="2137" spans="1:1" x14ac:dyDescent="0.55000000000000004">
      <c r="A2137" s="33"/>
    </row>
    <row r="2138" spans="1:1" x14ac:dyDescent="0.55000000000000004">
      <c r="A2138" s="33"/>
    </row>
    <row r="2139" spans="1:1" x14ac:dyDescent="0.55000000000000004">
      <c r="A2139" s="33"/>
    </row>
    <row r="2140" spans="1:1" x14ac:dyDescent="0.55000000000000004">
      <c r="A2140" s="33"/>
    </row>
    <row r="2141" spans="1:1" x14ac:dyDescent="0.55000000000000004">
      <c r="A2141" s="33"/>
    </row>
    <row r="2142" spans="1:1" x14ac:dyDescent="0.55000000000000004">
      <c r="A2142" s="33"/>
    </row>
    <row r="2143" spans="1:1" x14ac:dyDescent="0.55000000000000004">
      <c r="A2143" s="33"/>
    </row>
    <row r="2144" spans="1:1" x14ac:dyDescent="0.55000000000000004">
      <c r="A2144" s="33"/>
    </row>
    <row r="2145" spans="1:1" x14ac:dyDescent="0.55000000000000004">
      <c r="A2145" s="33"/>
    </row>
    <row r="2146" spans="1:1" x14ac:dyDescent="0.55000000000000004">
      <c r="A2146" s="33"/>
    </row>
    <row r="2147" spans="1:1" x14ac:dyDescent="0.55000000000000004">
      <c r="A2147" s="33"/>
    </row>
    <row r="2148" spans="1:1" x14ac:dyDescent="0.55000000000000004">
      <c r="A2148" s="33"/>
    </row>
    <row r="2149" spans="1:1" x14ac:dyDescent="0.55000000000000004">
      <c r="A2149" s="33"/>
    </row>
    <row r="2150" spans="1:1" x14ac:dyDescent="0.55000000000000004">
      <c r="A2150" s="33"/>
    </row>
    <row r="2151" spans="1:1" x14ac:dyDescent="0.55000000000000004">
      <c r="A2151" s="33"/>
    </row>
    <row r="2152" spans="1:1" x14ac:dyDescent="0.55000000000000004">
      <c r="A2152" s="33"/>
    </row>
    <row r="2153" spans="1:1" x14ac:dyDescent="0.55000000000000004">
      <c r="A2153" s="33"/>
    </row>
    <row r="2154" spans="1:1" x14ac:dyDescent="0.55000000000000004">
      <c r="A2154" s="33"/>
    </row>
    <row r="2155" spans="1:1" x14ac:dyDescent="0.55000000000000004">
      <c r="A2155" s="33"/>
    </row>
    <row r="2156" spans="1:1" x14ac:dyDescent="0.55000000000000004">
      <c r="A2156" s="33"/>
    </row>
    <row r="2157" spans="1:1" x14ac:dyDescent="0.55000000000000004">
      <c r="A2157" s="33"/>
    </row>
    <row r="2158" spans="1:1" x14ac:dyDescent="0.55000000000000004">
      <c r="A2158" s="33"/>
    </row>
    <row r="2159" spans="1:1" x14ac:dyDescent="0.55000000000000004">
      <c r="A2159" s="33"/>
    </row>
    <row r="2160" spans="1:1" x14ac:dyDescent="0.55000000000000004">
      <c r="A2160" s="33"/>
    </row>
    <row r="2161" spans="1:1" x14ac:dyDescent="0.55000000000000004">
      <c r="A2161" s="33"/>
    </row>
    <row r="2162" spans="1:1" x14ac:dyDescent="0.55000000000000004">
      <c r="A2162" s="33"/>
    </row>
    <row r="2163" spans="1:1" x14ac:dyDescent="0.55000000000000004">
      <c r="A2163" s="33"/>
    </row>
    <row r="2164" spans="1:1" x14ac:dyDescent="0.55000000000000004">
      <c r="A2164" s="33"/>
    </row>
    <row r="2165" spans="1:1" x14ac:dyDescent="0.55000000000000004">
      <c r="A2165" s="33"/>
    </row>
    <row r="2166" spans="1:1" x14ac:dyDescent="0.55000000000000004">
      <c r="A2166" s="33"/>
    </row>
    <row r="2167" spans="1:1" x14ac:dyDescent="0.55000000000000004">
      <c r="A2167" s="33"/>
    </row>
    <row r="2168" spans="1:1" x14ac:dyDescent="0.55000000000000004">
      <c r="A2168" s="33"/>
    </row>
    <row r="2169" spans="1:1" x14ac:dyDescent="0.55000000000000004">
      <c r="A2169" s="33"/>
    </row>
    <row r="2170" spans="1:1" x14ac:dyDescent="0.55000000000000004">
      <c r="A2170" s="33"/>
    </row>
    <row r="2171" spans="1:1" x14ac:dyDescent="0.55000000000000004">
      <c r="A2171" s="33"/>
    </row>
    <row r="2172" spans="1:1" x14ac:dyDescent="0.55000000000000004">
      <c r="A2172" s="33"/>
    </row>
    <row r="2173" spans="1:1" x14ac:dyDescent="0.55000000000000004">
      <c r="A2173" s="33"/>
    </row>
    <row r="2174" spans="1:1" x14ac:dyDescent="0.55000000000000004">
      <c r="A2174" s="33"/>
    </row>
    <row r="2175" spans="1:1" x14ac:dyDescent="0.55000000000000004">
      <c r="A2175" s="33"/>
    </row>
    <row r="2176" spans="1:1" x14ac:dyDescent="0.55000000000000004">
      <c r="A2176" s="33"/>
    </row>
    <row r="2177" spans="1:1" x14ac:dyDescent="0.55000000000000004">
      <c r="A2177" s="33"/>
    </row>
    <row r="2178" spans="1:1" x14ac:dyDescent="0.55000000000000004">
      <c r="A2178" s="33"/>
    </row>
    <row r="2179" spans="1:1" x14ac:dyDescent="0.55000000000000004">
      <c r="A2179" s="33"/>
    </row>
    <row r="2180" spans="1:1" x14ac:dyDescent="0.55000000000000004">
      <c r="A2180" s="33"/>
    </row>
    <row r="2181" spans="1:1" x14ac:dyDescent="0.55000000000000004">
      <c r="A2181" s="33"/>
    </row>
    <row r="2182" spans="1:1" x14ac:dyDescent="0.55000000000000004">
      <c r="A2182" s="33"/>
    </row>
    <row r="2183" spans="1:1" x14ac:dyDescent="0.55000000000000004">
      <c r="A2183" s="33"/>
    </row>
    <row r="2184" spans="1:1" x14ac:dyDescent="0.55000000000000004">
      <c r="A2184" s="33"/>
    </row>
    <row r="2185" spans="1:1" x14ac:dyDescent="0.55000000000000004">
      <c r="A2185" s="33"/>
    </row>
    <row r="2186" spans="1:1" x14ac:dyDescent="0.55000000000000004">
      <c r="A2186" s="33"/>
    </row>
    <row r="2187" spans="1:1" x14ac:dyDescent="0.55000000000000004">
      <c r="A2187" s="33"/>
    </row>
    <row r="2188" spans="1:1" x14ac:dyDescent="0.55000000000000004">
      <c r="A2188" s="33"/>
    </row>
    <row r="2189" spans="1:1" x14ac:dyDescent="0.55000000000000004">
      <c r="A2189" s="33"/>
    </row>
    <row r="2190" spans="1:1" x14ac:dyDescent="0.55000000000000004">
      <c r="A2190" s="33"/>
    </row>
    <row r="2191" spans="1:1" x14ac:dyDescent="0.55000000000000004">
      <c r="A2191" s="33"/>
    </row>
    <row r="2192" spans="1:1" x14ac:dyDescent="0.55000000000000004">
      <c r="A2192" s="33"/>
    </row>
    <row r="2193" spans="1:1" x14ac:dyDescent="0.55000000000000004">
      <c r="A2193" s="33"/>
    </row>
    <row r="2194" spans="1:1" x14ac:dyDescent="0.55000000000000004">
      <c r="A2194" s="33"/>
    </row>
    <row r="2195" spans="1:1" x14ac:dyDescent="0.55000000000000004">
      <c r="A2195" s="33"/>
    </row>
    <row r="2196" spans="1:1" x14ac:dyDescent="0.55000000000000004">
      <c r="A2196" s="33"/>
    </row>
    <row r="2197" spans="1:1" x14ac:dyDescent="0.55000000000000004">
      <c r="A2197" s="33"/>
    </row>
    <row r="2198" spans="1:1" x14ac:dyDescent="0.55000000000000004">
      <c r="A2198" s="33"/>
    </row>
    <row r="2199" spans="1:1" x14ac:dyDescent="0.55000000000000004">
      <c r="A2199" s="33"/>
    </row>
    <row r="2200" spans="1:1" x14ac:dyDescent="0.55000000000000004">
      <c r="A2200" s="33"/>
    </row>
    <row r="2201" spans="1:1" x14ac:dyDescent="0.55000000000000004">
      <c r="A2201" s="33"/>
    </row>
    <row r="2202" spans="1:1" x14ac:dyDescent="0.55000000000000004">
      <c r="A2202" s="33"/>
    </row>
    <row r="2203" spans="1:1" x14ac:dyDescent="0.55000000000000004">
      <c r="A2203" s="33"/>
    </row>
    <row r="2204" spans="1:1" x14ac:dyDescent="0.55000000000000004">
      <c r="A2204" s="33"/>
    </row>
    <row r="2205" spans="1:1" x14ac:dyDescent="0.55000000000000004">
      <c r="A2205" s="33"/>
    </row>
    <row r="2206" spans="1:1" x14ac:dyDescent="0.55000000000000004">
      <c r="A2206" s="33"/>
    </row>
    <row r="2207" spans="1:1" x14ac:dyDescent="0.55000000000000004">
      <c r="A2207" s="33"/>
    </row>
    <row r="2208" spans="1:1" x14ac:dyDescent="0.55000000000000004">
      <c r="A2208" s="33"/>
    </row>
    <row r="2209" spans="1:1" x14ac:dyDescent="0.55000000000000004">
      <c r="A2209" s="33"/>
    </row>
    <row r="2210" spans="1:1" x14ac:dyDescent="0.55000000000000004">
      <c r="A2210" s="33"/>
    </row>
    <row r="2211" spans="1:1" x14ac:dyDescent="0.55000000000000004">
      <c r="A2211" s="33"/>
    </row>
    <row r="2212" spans="1:1" x14ac:dyDescent="0.55000000000000004">
      <c r="A2212" s="33"/>
    </row>
    <row r="2213" spans="1:1" x14ac:dyDescent="0.55000000000000004">
      <c r="A2213" s="33"/>
    </row>
    <row r="2214" spans="1:1" x14ac:dyDescent="0.55000000000000004">
      <c r="A2214" s="33"/>
    </row>
    <row r="2215" spans="1:1" x14ac:dyDescent="0.55000000000000004">
      <c r="A2215" s="33"/>
    </row>
    <row r="2216" spans="1:1" x14ac:dyDescent="0.55000000000000004">
      <c r="A2216" s="33"/>
    </row>
    <row r="2217" spans="1:1" x14ac:dyDescent="0.55000000000000004">
      <c r="A2217" s="33"/>
    </row>
    <row r="2218" spans="1:1" x14ac:dyDescent="0.55000000000000004">
      <c r="A2218" s="33"/>
    </row>
    <row r="2219" spans="1:1" x14ac:dyDescent="0.55000000000000004">
      <c r="A2219" s="33"/>
    </row>
    <row r="2220" spans="1:1" x14ac:dyDescent="0.55000000000000004">
      <c r="A2220" s="33"/>
    </row>
    <row r="2221" spans="1:1" x14ac:dyDescent="0.55000000000000004">
      <c r="A2221" s="33"/>
    </row>
    <row r="2222" spans="1:1" x14ac:dyDescent="0.55000000000000004">
      <c r="A2222" s="33"/>
    </row>
    <row r="2223" spans="1:1" x14ac:dyDescent="0.55000000000000004">
      <c r="A2223" s="33"/>
    </row>
    <row r="2224" spans="1:1" x14ac:dyDescent="0.55000000000000004">
      <c r="A2224" s="33"/>
    </row>
    <row r="2225" spans="1:1" x14ac:dyDescent="0.55000000000000004">
      <c r="A2225" s="33"/>
    </row>
    <row r="2226" spans="1:1" x14ac:dyDescent="0.55000000000000004">
      <c r="A2226" s="33"/>
    </row>
    <row r="2227" spans="1:1" x14ac:dyDescent="0.55000000000000004">
      <c r="A2227" s="33"/>
    </row>
    <row r="2228" spans="1:1" x14ac:dyDescent="0.55000000000000004">
      <c r="A2228" s="33"/>
    </row>
    <row r="2229" spans="1:1" x14ac:dyDescent="0.55000000000000004">
      <c r="A2229" s="33"/>
    </row>
    <row r="2230" spans="1:1" x14ac:dyDescent="0.55000000000000004">
      <c r="A2230" s="33"/>
    </row>
    <row r="2231" spans="1:1" x14ac:dyDescent="0.55000000000000004">
      <c r="A2231" s="33"/>
    </row>
    <row r="2232" spans="1:1" x14ac:dyDescent="0.55000000000000004">
      <c r="A2232" s="33"/>
    </row>
    <row r="2233" spans="1:1" x14ac:dyDescent="0.55000000000000004">
      <c r="A2233" s="33"/>
    </row>
    <row r="2234" spans="1:1" x14ac:dyDescent="0.55000000000000004">
      <c r="A2234" s="33"/>
    </row>
    <row r="2235" spans="1:1" x14ac:dyDescent="0.55000000000000004">
      <c r="A2235" s="33"/>
    </row>
    <row r="2236" spans="1:1" x14ac:dyDescent="0.55000000000000004">
      <c r="A2236" s="33"/>
    </row>
    <row r="2237" spans="1:1" x14ac:dyDescent="0.55000000000000004">
      <c r="A2237" s="33"/>
    </row>
    <row r="2238" spans="1:1" x14ac:dyDescent="0.55000000000000004">
      <c r="A2238" s="33"/>
    </row>
    <row r="2239" spans="1:1" x14ac:dyDescent="0.55000000000000004">
      <c r="A2239" s="33"/>
    </row>
    <row r="2240" spans="1:1" x14ac:dyDescent="0.55000000000000004">
      <c r="A2240" s="33"/>
    </row>
    <row r="2241" spans="1:1" x14ac:dyDescent="0.55000000000000004">
      <c r="A2241" s="33"/>
    </row>
    <row r="2242" spans="1:1" x14ac:dyDescent="0.55000000000000004">
      <c r="A2242" s="33"/>
    </row>
    <row r="2243" spans="1:1" x14ac:dyDescent="0.55000000000000004">
      <c r="A2243" s="33"/>
    </row>
    <row r="2244" spans="1:1" x14ac:dyDescent="0.55000000000000004">
      <c r="A2244" s="33"/>
    </row>
    <row r="2245" spans="1:1" x14ac:dyDescent="0.55000000000000004">
      <c r="A2245" s="33"/>
    </row>
    <row r="2246" spans="1:1" x14ac:dyDescent="0.55000000000000004">
      <c r="A2246" s="33"/>
    </row>
    <row r="2247" spans="1:1" x14ac:dyDescent="0.55000000000000004">
      <c r="A2247" s="33"/>
    </row>
    <row r="2248" spans="1:1" x14ac:dyDescent="0.55000000000000004">
      <c r="A2248" s="33"/>
    </row>
    <row r="2249" spans="1:1" x14ac:dyDescent="0.55000000000000004">
      <c r="A2249" s="33"/>
    </row>
    <row r="2250" spans="1:1" x14ac:dyDescent="0.55000000000000004">
      <c r="A2250" s="33"/>
    </row>
    <row r="2251" spans="1:1" x14ac:dyDescent="0.55000000000000004">
      <c r="A2251" s="33"/>
    </row>
    <row r="2252" spans="1:1" x14ac:dyDescent="0.55000000000000004">
      <c r="A2252" s="33"/>
    </row>
    <row r="2253" spans="1:1" x14ac:dyDescent="0.55000000000000004">
      <c r="A2253" s="33"/>
    </row>
    <row r="2254" spans="1:1" x14ac:dyDescent="0.55000000000000004">
      <c r="A2254" s="33"/>
    </row>
    <row r="2255" spans="1:1" x14ac:dyDescent="0.55000000000000004">
      <c r="A2255" s="33"/>
    </row>
    <row r="2256" spans="1:1" x14ac:dyDescent="0.55000000000000004">
      <c r="A2256" s="33"/>
    </row>
    <row r="2257" spans="1:1" x14ac:dyDescent="0.55000000000000004">
      <c r="A2257" s="33"/>
    </row>
    <row r="2258" spans="1:1" x14ac:dyDescent="0.55000000000000004">
      <c r="A2258" s="33"/>
    </row>
    <row r="2259" spans="1:1" x14ac:dyDescent="0.55000000000000004">
      <c r="A2259" s="33"/>
    </row>
    <row r="2260" spans="1:1" x14ac:dyDescent="0.55000000000000004">
      <c r="A2260" s="33"/>
    </row>
    <row r="2261" spans="1:1" x14ac:dyDescent="0.55000000000000004">
      <c r="A2261" s="33"/>
    </row>
    <row r="2262" spans="1:1" x14ac:dyDescent="0.55000000000000004">
      <c r="A2262" s="33"/>
    </row>
    <row r="2263" spans="1:1" x14ac:dyDescent="0.55000000000000004">
      <c r="A2263" s="33"/>
    </row>
    <row r="2264" spans="1:1" x14ac:dyDescent="0.55000000000000004">
      <c r="A2264" s="33"/>
    </row>
    <row r="2265" spans="1:1" x14ac:dyDescent="0.55000000000000004">
      <c r="A2265" s="33"/>
    </row>
    <row r="2266" spans="1:1" x14ac:dyDescent="0.55000000000000004">
      <c r="A2266" s="33"/>
    </row>
    <row r="2267" spans="1:1" x14ac:dyDescent="0.55000000000000004">
      <c r="A2267" s="33"/>
    </row>
    <row r="2268" spans="1:1" x14ac:dyDescent="0.55000000000000004">
      <c r="A2268" s="33"/>
    </row>
    <row r="2269" spans="1:1" x14ac:dyDescent="0.55000000000000004">
      <c r="A2269" s="33"/>
    </row>
    <row r="2270" spans="1:1" x14ac:dyDescent="0.55000000000000004">
      <c r="A2270" s="33"/>
    </row>
    <row r="2271" spans="1:1" x14ac:dyDescent="0.55000000000000004">
      <c r="A2271" s="33"/>
    </row>
    <row r="2272" spans="1:1" x14ac:dyDescent="0.55000000000000004">
      <c r="A2272" s="33"/>
    </row>
    <row r="2273" spans="1:1" x14ac:dyDescent="0.55000000000000004">
      <c r="A2273" s="33"/>
    </row>
    <row r="2274" spans="1:1" x14ac:dyDescent="0.55000000000000004">
      <c r="A2274" s="33"/>
    </row>
    <row r="2275" spans="1:1" x14ac:dyDescent="0.55000000000000004">
      <c r="A2275" s="33"/>
    </row>
    <row r="2276" spans="1:1" x14ac:dyDescent="0.55000000000000004">
      <c r="A2276" s="33"/>
    </row>
    <row r="2277" spans="1:1" x14ac:dyDescent="0.55000000000000004">
      <c r="A2277" s="33"/>
    </row>
    <row r="2278" spans="1:1" x14ac:dyDescent="0.55000000000000004">
      <c r="A2278" s="33"/>
    </row>
    <row r="2279" spans="1:1" x14ac:dyDescent="0.55000000000000004">
      <c r="A2279" s="33"/>
    </row>
    <row r="2280" spans="1:1" x14ac:dyDescent="0.55000000000000004">
      <c r="A2280" s="33"/>
    </row>
    <row r="2281" spans="1:1" x14ac:dyDescent="0.55000000000000004">
      <c r="A2281" s="33"/>
    </row>
    <row r="2282" spans="1:1" x14ac:dyDescent="0.55000000000000004">
      <c r="A2282" s="33"/>
    </row>
    <row r="2283" spans="1:1" x14ac:dyDescent="0.55000000000000004">
      <c r="A2283" s="33"/>
    </row>
    <row r="2284" spans="1:1" x14ac:dyDescent="0.55000000000000004">
      <c r="A2284" s="33"/>
    </row>
    <row r="2285" spans="1:1" x14ac:dyDescent="0.55000000000000004">
      <c r="A2285" s="33"/>
    </row>
    <row r="2286" spans="1:1" x14ac:dyDescent="0.55000000000000004">
      <c r="A2286" s="33"/>
    </row>
    <row r="2287" spans="1:1" x14ac:dyDescent="0.55000000000000004">
      <c r="A2287" s="33"/>
    </row>
    <row r="2288" spans="1:1" x14ac:dyDescent="0.55000000000000004">
      <c r="A2288" s="33"/>
    </row>
    <row r="2289" spans="1:1" x14ac:dyDescent="0.55000000000000004">
      <c r="A2289" s="33"/>
    </row>
    <row r="2290" spans="1:1" x14ac:dyDescent="0.55000000000000004">
      <c r="A2290" s="33"/>
    </row>
    <row r="2291" spans="1:1" x14ac:dyDescent="0.55000000000000004">
      <c r="A2291" s="33"/>
    </row>
    <row r="2292" spans="1:1" x14ac:dyDescent="0.55000000000000004">
      <c r="A2292" s="33"/>
    </row>
    <row r="2293" spans="1:1" x14ac:dyDescent="0.55000000000000004">
      <c r="A2293" s="33"/>
    </row>
    <row r="2294" spans="1:1" x14ac:dyDescent="0.55000000000000004">
      <c r="A2294" s="33"/>
    </row>
    <row r="2295" spans="1:1" x14ac:dyDescent="0.55000000000000004">
      <c r="A2295" s="33"/>
    </row>
    <row r="2296" spans="1:1" x14ac:dyDescent="0.55000000000000004">
      <c r="A2296" s="33"/>
    </row>
    <row r="2297" spans="1:1" x14ac:dyDescent="0.55000000000000004">
      <c r="A2297" s="33"/>
    </row>
    <row r="2298" spans="1:1" x14ac:dyDescent="0.55000000000000004">
      <c r="A2298" s="33"/>
    </row>
    <row r="2299" spans="1:1" x14ac:dyDescent="0.55000000000000004">
      <c r="A2299" s="33"/>
    </row>
    <row r="2300" spans="1:1" x14ac:dyDescent="0.55000000000000004">
      <c r="A2300" s="33"/>
    </row>
    <row r="2301" spans="1:1" x14ac:dyDescent="0.55000000000000004">
      <c r="A2301" s="33"/>
    </row>
    <row r="2302" spans="1:1" x14ac:dyDescent="0.55000000000000004">
      <c r="A2302" s="33"/>
    </row>
    <row r="2303" spans="1:1" x14ac:dyDescent="0.55000000000000004">
      <c r="A2303" s="33"/>
    </row>
    <row r="2304" spans="1:1" x14ac:dyDescent="0.55000000000000004">
      <c r="A2304" s="33"/>
    </row>
    <row r="2305" spans="1:1" x14ac:dyDescent="0.55000000000000004">
      <c r="A2305" s="33"/>
    </row>
    <row r="2306" spans="1:1" x14ac:dyDescent="0.55000000000000004">
      <c r="A2306" s="33"/>
    </row>
    <row r="2307" spans="1:1" x14ac:dyDescent="0.55000000000000004">
      <c r="A2307" s="33"/>
    </row>
    <row r="2308" spans="1:1" x14ac:dyDescent="0.55000000000000004">
      <c r="A2308" s="33"/>
    </row>
    <row r="2309" spans="1:1" x14ac:dyDescent="0.55000000000000004">
      <c r="A2309" s="33"/>
    </row>
    <row r="2310" spans="1:1" x14ac:dyDescent="0.55000000000000004">
      <c r="A2310" s="33"/>
    </row>
    <row r="2311" spans="1:1" x14ac:dyDescent="0.55000000000000004">
      <c r="A2311" s="33"/>
    </row>
    <row r="2312" spans="1:1" x14ac:dyDescent="0.55000000000000004">
      <c r="A2312" s="33"/>
    </row>
    <row r="2313" spans="1:1" x14ac:dyDescent="0.55000000000000004">
      <c r="A2313" s="33"/>
    </row>
    <row r="2314" spans="1:1" x14ac:dyDescent="0.55000000000000004">
      <c r="A2314" s="33"/>
    </row>
    <row r="2315" spans="1:1" x14ac:dyDescent="0.55000000000000004">
      <c r="A2315" s="33"/>
    </row>
    <row r="2316" spans="1:1" x14ac:dyDescent="0.55000000000000004">
      <c r="A2316" s="33"/>
    </row>
    <row r="2317" spans="1:1" x14ac:dyDescent="0.55000000000000004">
      <c r="A2317" s="33"/>
    </row>
    <row r="2318" spans="1:1" x14ac:dyDescent="0.55000000000000004">
      <c r="A2318" s="33"/>
    </row>
    <row r="2319" spans="1:1" x14ac:dyDescent="0.55000000000000004">
      <c r="A2319" s="33"/>
    </row>
    <row r="2320" spans="1:1" x14ac:dyDescent="0.55000000000000004">
      <c r="A2320" s="33"/>
    </row>
    <row r="2321" spans="1:1" x14ac:dyDescent="0.55000000000000004">
      <c r="A2321" s="33"/>
    </row>
    <row r="2322" spans="1:1" x14ac:dyDescent="0.55000000000000004">
      <c r="A2322" s="33"/>
    </row>
    <row r="2323" spans="1:1" x14ac:dyDescent="0.55000000000000004">
      <c r="A2323" s="33"/>
    </row>
    <row r="2324" spans="1:1" x14ac:dyDescent="0.55000000000000004">
      <c r="A2324" s="33"/>
    </row>
    <row r="2325" spans="1:1" x14ac:dyDescent="0.55000000000000004">
      <c r="A2325" s="33"/>
    </row>
    <row r="2326" spans="1:1" x14ac:dyDescent="0.55000000000000004">
      <c r="A2326" s="33"/>
    </row>
    <row r="2327" spans="1:1" x14ac:dyDescent="0.55000000000000004">
      <c r="A2327" s="33"/>
    </row>
    <row r="2328" spans="1:1" x14ac:dyDescent="0.55000000000000004">
      <c r="A2328" s="33"/>
    </row>
    <row r="2329" spans="1:1" x14ac:dyDescent="0.55000000000000004">
      <c r="A2329" s="33"/>
    </row>
    <row r="2330" spans="1:1" x14ac:dyDescent="0.55000000000000004">
      <c r="A2330" s="33"/>
    </row>
    <row r="2331" spans="1:1" x14ac:dyDescent="0.55000000000000004">
      <c r="A2331" s="33"/>
    </row>
    <row r="2332" spans="1:1" x14ac:dyDescent="0.55000000000000004">
      <c r="A2332" s="33"/>
    </row>
    <row r="2333" spans="1:1" x14ac:dyDescent="0.55000000000000004">
      <c r="A2333" s="33"/>
    </row>
    <row r="2334" spans="1:1" x14ac:dyDescent="0.55000000000000004">
      <c r="A2334" s="33"/>
    </row>
    <row r="2335" spans="1:1" x14ac:dyDescent="0.55000000000000004">
      <c r="A2335" s="33"/>
    </row>
    <row r="2336" spans="1:1" x14ac:dyDescent="0.55000000000000004">
      <c r="A2336" s="33"/>
    </row>
    <row r="2337" spans="1:1" x14ac:dyDescent="0.55000000000000004">
      <c r="A2337" s="33"/>
    </row>
    <row r="2338" spans="1:1" x14ac:dyDescent="0.55000000000000004">
      <c r="A2338" s="33"/>
    </row>
    <row r="2339" spans="1:1" x14ac:dyDescent="0.55000000000000004">
      <c r="A2339" s="33"/>
    </row>
    <row r="2340" spans="1:1" x14ac:dyDescent="0.55000000000000004">
      <c r="A2340" s="33"/>
    </row>
    <row r="2341" spans="1:1" x14ac:dyDescent="0.55000000000000004">
      <c r="A2341" s="33"/>
    </row>
    <row r="2342" spans="1:1" x14ac:dyDescent="0.55000000000000004">
      <c r="A2342" s="33"/>
    </row>
    <row r="2343" spans="1:1" x14ac:dyDescent="0.55000000000000004">
      <c r="A2343" s="33"/>
    </row>
    <row r="2344" spans="1:1" x14ac:dyDescent="0.55000000000000004">
      <c r="A2344" s="33"/>
    </row>
    <row r="2345" spans="1:1" x14ac:dyDescent="0.55000000000000004">
      <c r="A2345" s="33"/>
    </row>
    <row r="2346" spans="1:1" x14ac:dyDescent="0.55000000000000004">
      <c r="A2346" s="33"/>
    </row>
    <row r="2347" spans="1:1" x14ac:dyDescent="0.55000000000000004">
      <c r="A2347" s="33"/>
    </row>
    <row r="2348" spans="1:1" x14ac:dyDescent="0.55000000000000004">
      <c r="A2348" s="33"/>
    </row>
    <row r="2349" spans="1:1" x14ac:dyDescent="0.55000000000000004">
      <c r="A2349" s="33"/>
    </row>
    <row r="2350" spans="1:1" x14ac:dyDescent="0.55000000000000004">
      <c r="A2350" s="33"/>
    </row>
    <row r="2351" spans="1:1" x14ac:dyDescent="0.55000000000000004">
      <c r="A2351" s="33"/>
    </row>
    <row r="2352" spans="1:1" x14ac:dyDescent="0.55000000000000004">
      <c r="A2352" s="33"/>
    </row>
    <row r="2353" spans="1:1" x14ac:dyDescent="0.55000000000000004">
      <c r="A2353" s="33"/>
    </row>
    <row r="2354" spans="1:1" x14ac:dyDescent="0.55000000000000004">
      <c r="A2354" s="33"/>
    </row>
    <row r="2355" spans="1:1" x14ac:dyDescent="0.55000000000000004">
      <c r="A2355" s="33"/>
    </row>
    <row r="2356" spans="1:1" x14ac:dyDescent="0.55000000000000004">
      <c r="A2356" s="33"/>
    </row>
    <row r="2357" spans="1:1" x14ac:dyDescent="0.55000000000000004">
      <c r="A2357" s="33"/>
    </row>
    <row r="2358" spans="1:1" x14ac:dyDescent="0.55000000000000004">
      <c r="A2358" s="33"/>
    </row>
    <row r="2359" spans="1:1" x14ac:dyDescent="0.55000000000000004">
      <c r="A2359" s="33"/>
    </row>
    <row r="2360" spans="1:1" x14ac:dyDescent="0.55000000000000004">
      <c r="A2360" s="33"/>
    </row>
    <row r="2361" spans="1:1" x14ac:dyDescent="0.55000000000000004">
      <c r="A2361" s="33"/>
    </row>
    <row r="2362" spans="1:1" x14ac:dyDescent="0.55000000000000004">
      <c r="A2362" s="33"/>
    </row>
    <row r="2363" spans="1:1" x14ac:dyDescent="0.55000000000000004">
      <c r="A2363" s="33"/>
    </row>
    <row r="2364" spans="1:1" x14ac:dyDescent="0.55000000000000004">
      <c r="A2364" s="33"/>
    </row>
    <row r="2365" spans="1:1" x14ac:dyDescent="0.55000000000000004">
      <c r="A2365" s="33"/>
    </row>
    <row r="2366" spans="1:1" x14ac:dyDescent="0.55000000000000004">
      <c r="A2366" s="33"/>
    </row>
    <row r="2367" spans="1:1" x14ac:dyDescent="0.55000000000000004">
      <c r="A2367" s="33"/>
    </row>
    <row r="2368" spans="1:1" x14ac:dyDescent="0.55000000000000004">
      <c r="A2368" s="33"/>
    </row>
    <row r="2369" spans="1:1" x14ac:dyDescent="0.55000000000000004">
      <c r="A2369" s="33"/>
    </row>
    <row r="2370" spans="1:1" x14ac:dyDescent="0.55000000000000004">
      <c r="A2370" s="33"/>
    </row>
    <row r="2371" spans="1:1" x14ac:dyDescent="0.55000000000000004">
      <c r="A2371" s="33"/>
    </row>
    <row r="2372" spans="1:1" x14ac:dyDescent="0.55000000000000004">
      <c r="A2372" s="33"/>
    </row>
    <row r="2373" spans="1:1" x14ac:dyDescent="0.55000000000000004">
      <c r="A2373" s="33"/>
    </row>
    <row r="2374" spans="1:1" x14ac:dyDescent="0.55000000000000004">
      <c r="A2374" s="33"/>
    </row>
    <row r="2375" spans="1:1" x14ac:dyDescent="0.55000000000000004">
      <c r="A2375" s="33"/>
    </row>
    <row r="2376" spans="1:1" x14ac:dyDescent="0.55000000000000004">
      <c r="A2376" s="33"/>
    </row>
    <row r="2377" spans="1:1" x14ac:dyDescent="0.55000000000000004">
      <c r="A2377" s="33"/>
    </row>
    <row r="2378" spans="1:1" x14ac:dyDescent="0.55000000000000004">
      <c r="A2378" s="33"/>
    </row>
    <row r="2379" spans="1:1" x14ac:dyDescent="0.55000000000000004">
      <c r="A2379" s="33"/>
    </row>
    <row r="2380" spans="1:1" x14ac:dyDescent="0.55000000000000004">
      <c r="A2380" s="33"/>
    </row>
    <row r="2381" spans="1:1" x14ac:dyDescent="0.55000000000000004">
      <c r="A2381" s="33"/>
    </row>
    <row r="2382" spans="1:1" x14ac:dyDescent="0.55000000000000004">
      <c r="A2382" s="33"/>
    </row>
    <row r="2383" spans="1:1" x14ac:dyDescent="0.55000000000000004">
      <c r="A2383" s="33"/>
    </row>
    <row r="2384" spans="1:1" x14ac:dyDescent="0.55000000000000004">
      <c r="A2384" s="33"/>
    </row>
    <row r="2385" spans="1:1" x14ac:dyDescent="0.55000000000000004">
      <c r="A2385" s="33"/>
    </row>
    <row r="2386" spans="1:1" x14ac:dyDescent="0.55000000000000004">
      <c r="A2386" s="33"/>
    </row>
    <row r="2387" spans="1:1" x14ac:dyDescent="0.55000000000000004">
      <c r="A2387" s="33"/>
    </row>
    <row r="2388" spans="1:1" x14ac:dyDescent="0.55000000000000004">
      <c r="A2388" s="33"/>
    </row>
    <row r="2389" spans="1:1" x14ac:dyDescent="0.55000000000000004">
      <c r="A2389" s="33"/>
    </row>
    <row r="2390" spans="1:1" x14ac:dyDescent="0.55000000000000004">
      <c r="A2390" s="33"/>
    </row>
    <row r="2391" spans="1:1" x14ac:dyDescent="0.55000000000000004">
      <c r="A2391" s="33"/>
    </row>
    <row r="2392" spans="1:1" x14ac:dyDescent="0.55000000000000004">
      <c r="A2392" s="33"/>
    </row>
    <row r="2393" spans="1:1" x14ac:dyDescent="0.55000000000000004">
      <c r="A2393" s="33"/>
    </row>
    <row r="2394" spans="1:1" x14ac:dyDescent="0.55000000000000004">
      <c r="A2394" s="33"/>
    </row>
    <row r="2395" spans="1:1" x14ac:dyDescent="0.55000000000000004">
      <c r="A2395" s="33"/>
    </row>
    <row r="2396" spans="1:1" x14ac:dyDescent="0.55000000000000004">
      <c r="A2396" s="33"/>
    </row>
    <row r="2397" spans="1:1" x14ac:dyDescent="0.55000000000000004">
      <c r="A2397" s="33"/>
    </row>
    <row r="2398" spans="1:1" x14ac:dyDescent="0.55000000000000004">
      <c r="A2398" s="33"/>
    </row>
    <row r="2399" spans="1:1" x14ac:dyDescent="0.55000000000000004">
      <c r="A2399" s="33"/>
    </row>
    <row r="2400" spans="1:1" x14ac:dyDescent="0.55000000000000004">
      <c r="A2400" s="33"/>
    </row>
    <row r="2401" spans="1:1" x14ac:dyDescent="0.55000000000000004">
      <c r="A2401" s="33"/>
    </row>
    <row r="2402" spans="1:1" x14ac:dyDescent="0.55000000000000004">
      <c r="A2402" s="33"/>
    </row>
    <row r="2403" spans="1:1" x14ac:dyDescent="0.55000000000000004">
      <c r="A2403" s="33"/>
    </row>
    <row r="2404" spans="1:1" x14ac:dyDescent="0.55000000000000004">
      <c r="A2404" s="33"/>
    </row>
    <row r="2405" spans="1:1" x14ac:dyDescent="0.55000000000000004">
      <c r="A2405" s="33"/>
    </row>
    <row r="2406" spans="1:1" x14ac:dyDescent="0.55000000000000004">
      <c r="A2406" s="33"/>
    </row>
    <row r="2407" spans="1:1" x14ac:dyDescent="0.55000000000000004">
      <c r="A2407" s="33"/>
    </row>
    <row r="2408" spans="1:1" x14ac:dyDescent="0.55000000000000004">
      <c r="A2408" s="33"/>
    </row>
    <row r="2409" spans="1:1" x14ac:dyDescent="0.55000000000000004">
      <c r="A2409" s="33"/>
    </row>
    <row r="2410" spans="1:1" x14ac:dyDescent="0.55000000000000004">
      <c r="A2410" s="33"/>
    </row>
    <row r="2411" spans="1:1" x14ac:dyDescent="0.55000000000000004">
      <c r="A2411" s="33"/>
    </row>
    <row r="2412" spans="1:1" x14ac:dyDescent="0.55000000000000004">
      <c r="A2412" s="33"/>
    </row>
    <row r="2413" spans="1:1" x14ac:dyDescent="0.55000000000000004">
      <c r="A2413" s="33"/>
    </row>
    <row r="2414" spans="1:1" x14ac:dyDescent="0.55000000000000004">
      <c r="A2414" s="33"/>
    </row>
    <row r="2415" spans="1:1" x14ac:dyDescent="0.55000000000000004">
      <c r="A2415" s="33"/>
    </row>
    <row r="2416" spans="1:1" x14ac:dyDescent="0.55000000000000004">
      <c r="A2416" s="33"/>
    </row>
    <row r="2417" spans="1:1" x14ac:dyDescent="0.55000000000000004">
      <c r="A2417" s="33"/>
    </row>
    <row r="2418" spans="1:1" x14ac:dyDescent="0.55000000000000004">
      <c r="A2418" s="33"/>
    </row>
    <row r="2419" spans="1:1" x14ac:dyDescent="0.55000000000000004">
      <c r="A2419" s="33"/>
    </row>
    <row r="2420" spans="1:1" x14ac:dyDescent="0.55000000000000004">
      <c r="A2420" s="33"/>
    </row>
    <row r="2421" spans="1:1" x14ac:dyDescent="0.55000000000000004">
      <c r="A2421" s="33"/>
    </row>
    <row r="2422" spans="1:1" x14ac:dyDescent="0.55000000000000004">
      <c r="A2422" s="33"/>
    </row>
    <row r="2423" spans="1:1" x14ac:dyDescent="0.55000000000000004">
      <c r="A2423" s="33"/>
    </row>
    <row r="2424" spans="1:1" x14ac:dyDescent="0.55000000000000004">
      <c r="A2424" s="33"/>
    </row>
    <row r="2425" spans="1:1" x14ac:dyDescent="0.55000000000000004">
      <c r="A2425" s="33"/>
    </row>
    <row r="2426" spans="1:1" x14ac:dyDescent="0.55000000000000004">
      <c r="A2426" s="33"/>
    </row>
    <row r="2427" spans="1:1" x14ac:dyDescent="0.55000000000000004">
      <c r="A2427" s="33"/>
    </row>
    <row r="2428" spans="1:1" x14ac:dyDescent="0.55000000000000004">
      <c r="A2428" s="33"/>
    </row>
    <row r="2429" spans="1:1" x14ac:dyDescent="0.55000000000000004">
      <c r="A2429" s="33"/>
    </row>
    <row r="2430" spans="1:1" x14ac:dyDescent="0.55000000000000004">
      <c r="A2430" s="33"/>
    </row>
    <row r="2431" spans="1:1" x14ac:dyDescent="0.55000000000000004">
      <c r="A2431" s="33"/>
    </row>
    <row r="2432" spans="1:1" x14ac:dyDescent="0.55000000000000004">
      <c r="A2432" s="33"/>
    </row>
    <row r="2433" spans="1:1" x14ac:dyDescent="0.55000000000000004">
      <c r="A2433" s="33"/>
    </row>
    <row r="2434" spans="1:1" x14ac:dyDescent="0.55000000000000004">
      <c r="A2434" s="33"/>
    </row>
    <row r="2435" spans="1:1" x14ac:dyDescent="0.55000000000000004">
      <c r="A2435" s="33"/>
    </row>
    <row r="2436" spans="1:1" x14ac:dyDescent="0.55000000000000004">
      <c r="A2436" s="33"/>
    </row>
    <row r="2437" spans="1:1" x14ac:dyDescent="0.55000000000000004">
      <c r="A2437" s="33"/>
    </row>
    <row r="2438" spans="1:1" x14ac:dyDescent="0.55000000000000004">
      <c r="A2438" s="33"/>
    </row>
    <row r="2439" spans="1:1" x14ac:dyDescent="0.55000000000000004">
      <c r="A2439" s="33"/>
    </row>
    <row r="2440" spans="1:1" x14ac:dyDescent="0.55000000000000004">
      <c r="A2440" s="33"/>
    </row>
    <row r="2441" spans="1:1" x14ac:dyDescent="0.55000000000000004">
      <c r="A2441" s="33"/>
    </row>
    <row r="2442" spans="1:1" x14ac:dyDescent="0.55000000000000004">
      <c r="A2442" s="33"/>
    </row>
    <row r="2443" spans="1:1" x14ac:dyDescent="0.55000000000000004">
      <c r="A2443" s="33"/>
    </row>
    <row r="2444" spans="1:1" x14ac:dyDescent="0.55000000000000004">
      <c r="A2444" s="33"/>
    </row>
    <row r="2445" spans="1:1" x14ac:dyDescent="0.55000000000000004">
      <c r="A2445" s="33"/>
    </row>
    <row r="2446" spans="1:1" x14ac:dyDescent="0.55000000000000004">
      <c r="A2446" s="33"/>
    </row>
    <row r="2447" spans="1:1" x14ac:dyDescent="0.55000000000000004">
      <c r="A2447" s="33"/>
    </row>
    <row r="2448" spans="1:1" x14ac:dyDescent="0.55000000000000004">
      <c r="A2448" s="33"/>
    </row>
    <row r="2449" spans="1:1" x14ac:dyDescent="0.55000000000000004">
      <c r="A2449" s="33"/>
    </row>
    <row r="2450" spans="1:1" x14ac:dyDescent="0.55000000000000004">
      <c r="A2450" s="33"/>
    </row>
    <row r="2451" spans="1:1" x14ac:dyDescent="0.55000000000000004">
      <c r="A2451" s="33"/>
    </row>
    <row r="2452" spans="1:1" x14ac:dyDescent="0.55000000000000004">
      <c r="A2452" s="33"/>
    </row>
    <row r="2453" spans="1:1" x14ac:dyDescent="0.55000000000000004">
      <c r="A2453" s="33"/>
    </row>
    <row r="2454" spans="1:1" x14ac:dyDescent="0.55000000000000004">
      <c r="A2454" s="33"/>
    </row>
    <row r="2455" spans="1:1" x14ac:dyDescent="0.55000000000000004">
      <c r="A2455" s="33"/>
    </row>
    <row r="2456" spans="1:1" x14ac:dyDescent="0.55000000000000004">
      <c r="A2456" s="33"/>
    </row>
    <row r="2457" spans="1:1" x14ac:dyDescent="0.55000000000000004">
      <c r="A2457" s="33"/>
    </row>
    <row r="2458" spans="1:1" x14ac:dyDescent="0.55000000000000004">
      <c r="A2458" s="33"/>
    </row>
    <row r="2459" spans="1:1" x14ac:dyDescent="0.55000000000000004">
      <c r="A2459" s="33"/>
    </row>
    <row r="2460" spans="1:1" x14ac:dyDescent="0.55000000000000004">
      <c r="A2460" s="33"/>
    </row>
    <row r="2461" spans="1:1" x14ac:dyDescent="0.55000000000000004">
      <c r="A2461" s="33"/>
    </row>
    <row r="2462" spans="1:1" x14ac:dyDescent="0.55000000000000004">
      <c r="A2462" s="33"/>
    </row>
    <row r="2463" spans="1:1" x14ac:dyDescent="0.55000000000000004">
      <c r="A2463" s="33"/>
    </row>
    <row r="2464" spans="1:1" x14ac:dyDescent="0.55000000000000004">
      <c r="A2464" s="33"/>
    </row>
    <row r="2465" spans="1:1" x14ac:dyDescent="0.55000000000000004">
      <c r="A2465" s="33"/>
    </row>
    <row r="2466" spans="1:1" x14ac:dyDescent="0.55000000000000004">
      <c r="A2466" s="33"/>
    </row>
    <row r="2467" spans="1:1" x14ac:dyDescent="0.55000000000000004">
      <c r="A2467" s="33"/>
    </row>
    <row r="2468" spans="1:1" x14ac:dyDescent="0.55000000000000004">
      <c r="A2468" s="33"/>
    </row>
    <row r="2469" spans="1:1" x14ac:dyDescent="0.55000000000000004">
      <c r="A2469" s="33"/>
    </row>
    <row r="2470" spans="1:1" x14ac:dyDescent="0.55000000000000004">
      <c r="A2470" s="33"/>
    </row>
    <row r="2471" spans="1:1" x14ac:dyDescent="0.55000000000000004">
      <c r="A2471" s="33"/>
    </row>
    <row r="2472" spans="1:1" x14ac:dyDescent="0.55000000000000004">
      <c r="A2472" s="33"/>
    </row>
    <row r="2473" spans="1:1" x14ac:dyDescent="0.55000000000000004">
      <c r="A2473" s="33"/>
    </row>
    <row r="2474" spans="1:1" x14ac:dyDescent="0.55000000000000004">
      <c r="A2474" s="33"/>
    </row>
    <row r="2475" spans="1:1" x14ac:dyDescent="0.55000000000000004">
      <c r="A2475" s="33"/>
    </row>
    <row r="2476" spans="1:1" x14ac:dyDescent="0.55000000000000004">
      <c r="A2476" s="33"/>
    </row>
    <row r="2477" spans="1:1" x14ac:dyDescent="0.55000000000000004">
      <c r="A2477" s="33"/>
    </row>
    <row r="2478" spans="1:1" x14ac:dyDescent="0.55000000000000004">
      <c r="A2478" s="33"/>
    </row>
    <row r="2479" spans="1:1" x14ac:dyDescent="0.55000000000000004">
      <c r="A2479" s="33"/>
    </row>
    <row r="2480" spans="1:1" x14ac:dyDescent="0.55000000000000004">
      <c r="A2480" s="33"/>
    </row>
    <row r="2481" spans="1:1" x14ac:dyDescent="0.55000000000000004">
      <c r="A2481" s="33"/>
    </row>
    <row r="2482" spans="1:1" x14ac:dyDescent="0.55000000000000004">
      <c r="A2482" s="33"/>
    </row>
    <row r="2483" spans="1:1" x14ac:dyDescent="0.55000000000000004">
      <c r="A2483" s="33"/>
    </row>
    <row r="2484" spans="1:1" x14ac:dyDescent="0.55000000000000004">
      <c r="A2484" s="33"/>
    </row>
    <row r="2485" spans="1:1" x14ac:dyDescent="0.55000000000000004">
      <c r="A2485" s="33"/>
    </row>
    <row r="2486" spans="1:1" x14ac:dyDescent="0.55000000000000004">
      <c r="A2486" s="33"/>
    </row>
    <row r="2487" spans="1:1" x14ac:dyDescent="0.55000000000000004">
      <c r="A2487" s="33"/>
    </row>
    <row r="2488" spans="1:1" x14ac:dyDescent="0.55000000000000004">
      <c r="A2488" s="33"/>
    </row>
    <row r="2489" spans="1:1" x14ac:dyDescent="0.55000000000000004">
      <c r="A2489" s="33"/>
    </row>
    <row r="2490" spans="1:1" x14ac:dyDescent="0.55000000000000004">
      <c r="A2490" s="33"/>
    </row>
    <row r="2491" spans="1:1" x14ac:dyDescent="0.55000000000000004">
      <c r="A2491" s="33"/>
    </row>
    <row r="2492" spans="1:1" x14ac:dyDescent="0.55000000000000004">
      <c r="A2492" s="33"/>
    </row>
    <row r="2493" spans="1:1" x14ac:dyDescent="0.55000000000000004">
      <c r="A2493" s="33"/>
    </row>
    <row r="2494" spans="1:1" x14ac:dyDescent="0.55000000000000004">
      <c r="A2494" s="33"/>
    </row>
    <row r="2495" spans="1:1" x14ac:dyDescent="0.55000000000000004">
      <c r="A2495" s="33"/>
    </row>
    <row r="2496" spans="1:1" x14ac:dyDescent="0.55000000000000004">
      <c r="A2496" s="33"/>
    </row>
    <row r="2497" spans="1:1" x14ac:dyDescent="0.55000000000000004">
      <c r="A2497" s="33"/>
    </row>
    <row r="2498" spans="1:1" x14ac:dyDescent="0.55000000000000004">
      <c r="A2498" s="33"/>
    </row>
    <row r="2499" spans="1:1" x14ac:dyDescent="0.55000000000000004">
      <c r="A2499" s="33"/>
    </row>
    <row r="2500" spans="1:1" x14ac:dyDescent="0.55000000000000004">
      <c r="A2500" s="33"/>
    </row>
    <row r="2501" spans="1:1" x14ac:dyDescent="0.55000000000000004">
      <c r="A2501" s="33"/>
    </row>
    <row r="2502" spans="1:1" x14ac:dyDescent="0.55000000000000004">
      <c r="A2502" s="33"/>
    </row>
    <row r="2503" spans="1:1" x14ac:dyDescent="0.55000000000000004">
      <c r="A2503" s="33"/>
    </row>
    <row r="2504" spans="1:1" x14ac:dyDescent="0.55000000000000004">
      <c r="A2504" s="33"/>
    </row>
    <row r="2505" spans="1:1" x14ac:dyDescent="0.55000000000000004">
      <c r="A2505" s="33"/>
    </row>
    <row r="2506" spans="1:1" x14ac:dyDescent="0.55000000000000004">
      <c r="A2506" s="33"/>
    </row>
    <row r="2507" spans="1:1" x14ac:dyDescent="0.55000000000000004">
      <c r="A2507" s="33"/>
    </row>
    <row r="2508" spans="1:1" x14ac:dyDescent="0.55000000000000004">
      <c r="A2508" s="33"/>
    </row>
    <row r="2509" spans="1:1" x14ac:dyDescent="0.55000000000000004">
      <c r="A2509" s="33"/>
    </row>
    <row r="2510" spans="1:1" x14ac:dyDescent="0.55000000000000004">
      <c r="A2510" s="33"/>
    </row>
    <row r="2511" spans="1:1" x14ac:dyDescent="0.55000000000000004">
      <c r="A2511" s="33"/>
    </row>
    <row r="2512" spans="1:1" x14ac:dyDescent="0.55000000000000004">
      <c r="A2512" s="33"/>
    </row>
    <row r="2513" spans="1:1" x14ac:dyDescent="0.55000000000000004">
      <c r="A2513" s="33"/>
    </row>
    <row r="2514" spans="1:1" x14ac:dyDescent="0.55000000000000004">
      <c r="A2514" s="33"/>
    </row>
    <row r="2515" spans="1:1" x14ac:dyDescent="0.55000000000000004">
      <c r="A2515" s="33"/>
    </row>
    <row r="2516" spans="1:1" x14ac:dyDescent="0.55000000000000004">
      <c r="A2516" s="33"/>
    </row>
    <row r="2517" spans="1:1" x14ac:dyDescent="0.55000000000000004">
      <c r="A2517" s="33"/>
    </row>
    <row r="2518" spans="1:1" x14ac:dyDescent="0.55000000000000004">
      <c r="A2518" s="33"/>
    </row>
    <row r="2519" spans="1:1" x14ac:dyDescent="0.55000000000000004">
      <c r="A2519" s="33"/>
    </row>
    <row r="2520" spans="1:1" x14ac:dyDescent="0.55000000000000004">
      <c r="A2520" s="33"/>
    </row>
    <row r="2521" spans="1:1" x14ac:dyDescent="0.55000000000000004">
      <c r="A2521" s="33"/>
    </row>
    <row r="2522" spans="1:1" x14ac:dyDescent="0.55000000000000004">
      <c r="A2522" s="33"/>
    </row>
    <row r="2523" spans="1:1" x14ac:dyDescent="0.55000000000000004">
      <c r="A2523" s="33"/>
    </row>
    <row r="2524" spans="1:1" x14ac:dyDescent="0.55000000000000004">
      <c r="A2524" s="33"/>
    </row>
    <row r="2525" spans="1:1" x14ac:dyDescent="0.55000000000000004">
      <c r="A2525" s="33"/>
    </row>
    <row r="2526" spans="1:1" x14ac:dyDescent="0.55000000000000004">
      <c r="A2526" s="33"/>
    </row>
    <row r="2527" spans="1:1" x14ac:dyDescent="0.55000000000000004">
      <c r="A2527" s="33"/>
    </row>
    <row r="2528" spans="1:1" x14ac:dyDescent="0.55000000000000004">
      <c r="A2528" s="33"/>
    </row>
    <row r="2529" spans="1:1" x14ac:dyDescent="0.55000000000000004">
      <c r="A2529" s="33"/>
    </row>
    <row r="2530" spans="1:1" x14ac:dyDescent="0.55000000000000004">
      <c r="A2530" s="33"/>
    </row>
    <row r="2531" spans="1:1" x14ac:dyDescent="0.55000000000000004">
      <c r="A2531" s="33"/>
    </row>
    <row r="2532" spans="1:1" x14ac:dyDescent="0.55000000000000004">
      <c r="A2532" s="33"/>
    </row>
    <row r="2533" spans="1:1" x14ac:dyDescent="0.55000000000000004">
      <c r="A2533" s="33"/>
    </row>
    <row r="2534" spans="1:1" x14ac:dyDescent="0.55000000000000004">
      <c r="A2534" s="33"/>
    </row>
    <row r="2535" spans="1:1" x14ac:dyDescent="0.55000000000000004">
      <c r="A2535" s="33"/>
    </row>
    <row r="2536" spans="1:1" x14ac:dyDescent="0.55000000000000004">
      <c r="A2536" s="33"/>
    </row>
    <row r="2537" spans="1:1" x14ac:dyDescent="0.55000000000000004">
      <c r="A2537" s="33"/>
    </row>
    <row r="2538" spans="1:1" x14ac:dyDescent="0.55000000000000004">
      <c r="A2538" s="33"/>
    </row>
    <row r="2539" spans="1:1" x14ac:dyDescent="0.55000000000000004">
      <c r="A2539" s="33"/>
    </row>
    <row r="2540" spans="1:1" x14ac:dyDescent="0.55000000000000004">
      <c r="A2540" s="33"/>
    </row>
    <row r="2541" spans="1:1" x14ac:dyDescent="0.55000000000000004">
      <c r="A2541" s="33"/>
    </row>
    <row r="2542" spans="1:1" x14ac:dyDescent="0.55000000000000004">
      <c r="A2542" s="33"/>
    </row>
    <row r="2543" spans="1:1" x14ac:dyDescent="0.55000000000000004">
      <c r="A2543" s="33"/>
    </row>
    <row r="2544" spans="1:1" x14ac:dyDescent="0.55000000000000004">
      <c r="A2544" s="33"/>
    </row>
    <row r="2545" spans="1:1" x14ac:dyDescent="0.55000000000000004">
      <c r="A2545" s="33"/>
    </row>
    <row r="2546" spans="1:1" x14ac:dyDescent="0.55000000000000004">
      <c r="A2546" s="33"/>
    </row>
    <row r="2547" spans="1:1" x14ac:dyDescent="0.55000000000000004">
      <c r="A2547" s="33"/>
    </row>
    <row r="2548" spans="1:1" x14ac:dyDescent="0.55000000000000004">
      <c r="A2548" s="33"/>
    </row>
    <row r="2549" spans="1:1" x14ac:dyDescent="0.55000000000000004">
      <c r="A2549" s="33"/>
    </row>
    <row r="2550" spans="1:1" x14ac:dyDescent="0.55000000000000004">
      <c r="A2550" s="33"/>
    </row>
    <row r="2551" spans="1:1" x14ac:dyDescent="0.55000000000000004">
      <c r="A2551" s="33"/>
    </row>
    <row r="2552" spans="1:1" x14ac:dyDescent="0.55000000000000004">
      <c r="A2552" s="33"/>
    </row>
    <row r="2553" spans="1:1" x14ac:dyDescent="0.55000000000000004">
      <c r="A2553" s="33"/>
    </row>
    <row r="2554" spans="1:1" x14ac:dyDescent="0.55000000000000004">
      <c r="A2554" s="33"/>
    </row>
    <row r="2555" spans="1:1" x14ac:dyDescent="0.55000000000000004">
      <c r="A2555" s="33"/>
    </row>
    <row r="2556" spans="1:1" x14ac:dyDescent="0.55000000000000004">
      <c r="A2556" s="33"/>
    </row>
    <row r="2557" spans="1:1" x14ac:dyDescent="0.55000000000000004">
      <c r="A2557" s="33"/>
    </row>
    <row r="2558" spans="1:1" x14ac:dyDescent="0.55000000000000004">
      <c r="A2558" s="33"/>
    </row>
    <row r="2559" spans="1:1" x14ac:dyDescent="0.55000000000000004">
      <c r="A2559" s="33"/>
    </row>
    <row r="2560" spans="1:1" x14ac:dyDescent="0.55000000000000004">
      <c r="A2560" s="33"/>
    </row>
    <row r="2561" spans="1:1" x14ac:dyDescent="0.55000000000000004">
      <c r="A2561" s="33"/>
    </row>
    <row r="2562" spans="1:1" x14ac:dyDescent="0.55000000000000004">
      <c r="A2562" s="33"/>
    </row>
    <row r="2563" spans="1:1" x14ac:dyDescent="0.55000000000000004">
      <c r="A2563" s="33"/>
    </row>
    <row r="2564" spans="1:1" x14ac:dyDescent="0.55000000000000004">
      <c r="A2564" s="33"/>
    </row>
    <row r="2565" spans="1:1" x14ac:dyDescent="0.55000000000000004">
      <c r="A2565" s="33"/>
    </row>
    <row r="2566" spans="1:1" x14ac:dyDescent="0.55000000000000004">
      <c r="A2566" s="33"/>
    </row>
    <row r="2567" spans="1:1" x14ac:dyDescent="0.55000000000000004">
      <c r="A2567" s="33"/>
    </row>
    <row r="2568" spans="1:1" x14ac:dyDescent="0.55000000000000004">
      <c r="A2568" s="33"/>
    </row>
    <row r="2569" spans="1:1" x14ac:dyDescent="0.55000000000000004">
      <c r="A2569" s="33"/>
    </row>
    <row r="2570" spans="1:1" x14ac:dyDescent="0.55000000000000004">
      <c r="A2570" s="33"/>
    </row>
    <row r="2571" spans="1:1" x14ac:dyDescent="0.55000000000000004">
      <c r="A2571" s="33"/>
    </row>
    <row r="2572" spans="1:1" x14ac:dyDescent="0.55000000000000004">
      <c r="A2572" s="33"/>
    </row>
    <row r="2573" spans="1:1" x14ac:dyDescent="0.55000000000000004">
      <c r="A2573" s="33"/>
    </row>
    <row r="2574" spans="1:1" x14ac:dyDescent="0.55000000000000004">
      <c r="A2574" s="33"/>
    </row>
    <row r="2575" spans="1:1" x14ac:dyDescent="0.55000000000000004">
      <c r="A2575" s="33"/>
    </row>
    <row r="2576" spans="1:1" x14ac:dyDescent="0.55000000000000004">
      <c r="A2576" s="33"/>
    </row>
    <row r="2577" spans="1:1" x14ac:dyDescent="0.55000000000000004">
      <c r="A2577" s="33"/>
    </row>
    <row r="2578" spans="1:1" x14ac:dyDescent="0.55000000000000004">
      <c r="A2578" s="33"/>
    </row>
    <row r="2579" spans="1:1" x14ac:dyDescent="0.55000000000000004">
      <c r="A2579" s="33"/>
    </row>
    <row r="2580" spans="1:1" x14ac:dyDescent="0.55000000000000004">
      <c r="A2580" s="33"/>
    </row>
    <row r="2581" spans="1:1" x14ac:dyDescent="0.55000000000000004">
      <c r="A2581" s="33"/>
    </row>
    <row r="2582" spans="1:1" x14ac:dyDescent="0.55000000000000004">
      <c r="A2582" s="33"/>
    </row>
    <row r="2583" spans="1:1" x14ac:dyDescent="0.55000000000000004">
      <c r="A2583" s="33"/>
    </row>
    <row r="2584" spans="1:1" x14ac:dyDescent="0.55000000000000004">
      <c r="A2584" s="33"/>
    </row>
    <row r="2585" spans="1:1" x14ac:dyDescent="0.55000000000000004">
      <c r="A2585" s="33"/>
    </row>
    <row r="2586" spans="1:1" x14ac:dyDescent="0.55000000000000004">
      <c r="A2586" s="33"/>
    </row>
    <row r="2587" spans="1:1" x14ac:dyDescent="0.55000000000000004">
      <c r="A2587" s="33"/>
    </row>
    <row r="2588" spans="1:1" x14ac:dyDescent="0.55000000000000004">
      <c r="A2588" s="33"/>
    </row>
    <row r="2589" spans="1:1" x14ac:dyDescent="0.55000000000000004">
      <c r="A2589" s="33"/>
    </row>
    <row r="2590" spans="1:1" x14ac:dyDescent="0.55000000000000004">
      <c r="A2590" s="33"/>
    </row>
    <row r="2591" spans="1:1" x14ac:dyDescent="0.55000000000000004">
      <c r="A2591" s="33"/>
    </row>
    <row r="2592" spans="1:1" x14ac:dyDescent="0.55000000000000004">
      <c r="A2592" s="33"/>
    </row>
    <row r="2593" spans="1:1" x14ac:dyDescent="0.55000000000000004">
      <c r="A2593" s="33"/>
    </row>
    <row r="2594" spans="1:1" x14ac:dyDescent="0.55000000000000004">
      <c r="A2594" s="33"/>
    </row>
    <row r="2595" spans="1:1" x14ac:dyDescent="0.55000000000000004">
      <c r="A2595" s="33"/>
    </row>
    <row r="2596" spans="1:1" x14ac:dyDescent="0.55000000000000004">
      <c r="A2596" s="33"/>
    </row>
    <row r="2597" spans="1:1" x14ac:dyDescent="0.55000000000000004">
      <c r="A2597" s="33"/>
    </row>
    <row r="2598" spans="1:1" x14ac:dyDescent="0.55000000000000004">
      <c r="A2598" s="33"/>
    </row>
    <row r="2599" spans="1:1" x14ac:dyDescent="0.55000000000000004">
      <c r="A2599" s="33"/>
    </row>
    <row r="2600" spans="1:1" x14ac:dyDescent="0.55000000000000004">
      <c r="A2600" s="33"/>
    </row>
    <row r="2601" spans="1:1" x14ac:dyDescent="0.55000000000000004">
      <c r="A2601" s="33"/>
    </row>
    <row r="2602" spans="1:1" x14ac:dyDescent="0.55000000000000004">
      <c r="A2602" s="33"/>
    </row>
    <row r="2603" spans="1:1" x14ac:dyDescent="0.55000000000000004">
      <c r="A2603" s="33"/>
    </row>
    <row r="2604" spans="1:1" x14ac:dyDescent="0.55000000000000004">
      <c r="A2604" s="33"/>
    </row>
    <row r="2605" spans="1:1" x14ac:dyDescent="0.55000000000000004">
      <c r="A2605" s="33"/>
    </row>
    <row r="2606" spans="1:1" x14ac:dyDescent="0.55000000000000004">
      <c r="A2606" s="33"/>
    </row>
    <row r="2607" spans="1:1" x14ac:dyDescent="0.55000000000000004">
      <c r="A2607" s="33"/>
    </row>
    <row r="2608" spans="1:1" x14ac:dyDescent="0.55000000000000004">
      <c r="A2608" s="33"/>
    </row>
    <row r="2609" spans="1:1" x14ac:dyDescent="0.55000000000000004">
      <c r="A2609" s="33"/>
    </row>
    <row r="2610" spans="1:1" x14ac:dyDescent="0.55000000000000004">
      <c r="A2610" s="33"/>
    </row>
    <row r="2611" spans="1:1" x14ac:dyDescent="0.55000000000000004">
      <c r="A2611" s="33"/>
    </row>
    <row r="2612" spans="1:1" x14ac:dyDescent="0.55000000000000004">
      <c r="A2612" s="33"/>
    </row>
    <row r="2613" spans="1:1" x14ac:dyDescent="0.55000000000000004">
      <c r="A2613" s="33"/>
    </row>
    <row r="2614" spans="1:1" x14ac:dyDescent="0.55000000000000004">
      <c r="A2614" s="33"/>
    </row>
    <row r="2615" spans="1:1" x14ac:dyDescent="0.55000000000000004">
      <c r="A2615" s="33"/>
    </row>
    <row r="2616" spans="1:1" x14ac:dyDescent="0.55000000000000004">
      <c r="A2616" s="33"/>
    </row>
    <row r="2617" spans="1:1" x14ac:dyDescent="0.55000000000000004">
      <c r="A2617" s="33"/>
    </row>
    <row r="2618" spans="1:1" x14ac:dyDescent="0.55000000000000004">
      <c r="A2618" s="33"/>
    </row>
    <row r="2619" spans="1:1" x14ac:dyDescent="0.55000000000000004">
      <c r="A2619" s="33"/>
    </row>
    <row r="2620" spans="1:1" x14ac:dyDescent="0.55000000000000004">
      <c r="A2620" s="33"/>
    </row>
    <row r="2621" spans="1:1" x14ac:dyDescent="0.55000000000000004">
      <c r="A2621" s="33"/>
    </row>
    <row r="2622" spans="1:1" x14ac:dyDescent="0.55000000000000004">
      <c r="A2622" s="33"/>
    </row>
    <row r="2623" spans="1:1" x14ac:dyDescent="0.55000000000000004">
      <c r="A2623" s="33"/>
    </row>
    <row r="2624" spans="1:1" x14ac:dyDescent="0.55000000000000004">
      <c r="A2624" s="33"/>
    </row>
    <row r="2625" spans="1:1" x14ac:dyDescent="0.55000000000000004">
      <c r="A2625" s="33"/>
    </row>
    <row r="2626" spans="1:1" x14ac:dyDescent="0.55000000000000004">
      <c r="A2626" s="33"/>
    </row>
    <row r="2627" spans="1:1" x14ac:dyDescent="0.55000000000000004">
      <c r="A2627" s="33"/>
    </row>
    <row r="2628" spans="1:1" x14ac:dyDescent="0.55000000000000004">
      <c r="A2628" s="33"/>
    </row>
    <row r="2629" spans="1:1" x14ac:dyDescent="0.55000000000000004">
      <c r="A2629" s="33"/>
    </row>
    <row r="2630" spans="1:1" x14ac:dyDescent="0.55000000000000004">
      <c r="A2630" s="33"/>
    </row>
    <row r="2631" spans="1:1" x14ac:dyDescent="0.55000000000000004">
      <c r="A2631" s="33"/>
    </row>
    <row r="2632" spans="1:1" x14ac:dyDescent="0.55000000000000004">
      <c r="A2632" s="33"/>
    </row>
    <row r="2633" spans="1:1" x14ac:dyDescent="0.55000000000000004">
      <c r="A2633" s="33"/>
    </row>
    <row r="2634" spans="1:1" x14ac:dyDescent="0.55000000000000004">
      <c r="A2634" s="33"/>
    </row>
    <row r="2635" spans="1:1" x14ac:dyDescent="0.55000000000000004">
      <c r="A2635" s="33"/>
    </row>
    <row r="2636" spans="1:1" x14ac:dyDescent="0.55000000000000004">
      <c r="A2636" s="33"/>
    </row>
    <row r="2637" spans="1:1" x14ac:dyDescent="0.55000000000000004">
      <c r="A2637" s="33"/>
    </row>
    <row r="2638" spans="1:1" x14ac:dyDescent="0.55000000000000004">
      <c r="A2638" s="33"/>
    </row>
    <row r="2639" spans="1:1" x14ac:dyDescent="0.55000000000000004">
      <c r="A2639" s="33"/>
    </row>
    <row r="2640" spans="1:1" x14ac:dyDescent="0.55000000000000004">
      <c r="A2640" s="33"/>
    </row>
    <row r="2641" spans="1:1" x14ac:dyDescent="0.55000000000000004">
      <c r="A2641" s="33"/>
    </row>
    <row r="2642" spans="1:1" x14ac:dyDescent="0.55000000000000004">
      <c r="A2642" s="33"/>
    </row>
    <row r="2643" spans="1:1" x14ac:dyDescent="0.55000000000000004">
      <c r="A2643" s="33"/>
    </row>
    <row r="2644" spans="1:1" x14ac:dyDescent="0.55000000000000004">
      <c r="A2644" s="33"/>
    </row>
    <row r="2645" spans="1:1" x14ac:dyDescent="0.55000000000000004">
      <c r="A2645" s="33"/>
    </row>
    <row r="2646" spans="1:1" x14ac:dyDescent="0.55000000000000004">
      <c r="A2646" s="33"/>
    </row>
    <row r="2647" spans="1:1" x14ac:dyDescent="0.55000000000000004">
      <c r="A2647" s="33"/>
    </row>
    <row r="2648" spans="1:1" x14ac:dyDescent="0.55000000000000004">
      <c r="A2648" s="33"/>
    </row>
    <row r="2649" spans="1:1" x14ac:dyDescent="0.55000000000000004">
      <c r="A2649" s="33"/>
    </row>
    <row r="2650" spans="1:1" x14ac:dyDescent="0.55000000000000004">
      <c r="A2650" s="33"/>
    </row>
    <row r="2651" spans="1:1" x14ac:dyDescent="0.55000000000000004">
      <c r="A2651" s="33"/>
    </row>
    <row r="2652" spans="1:1" x14ac:dyDescent="0.55000000000000004">
      <c r="A2652" s="33"/>
    </row>
    <row r="2653" spans="1:1" x14ac:dyDescent="0.55000000000000004">
      <c r="A2653" s="33"/>
    </row>
    <row r="2654" spans="1:1" x14ac:dyDescent="0.55000000000000004">
      <c r="A2654" s="33"/>
    </row>
    <row r="2655" spans="1:1" x14ac:dyDescent="0.55000000000000004">
      <c r="A2655" s="33"/>
    </row>
    <row r="2656" spans="1:1" x14ac:dyDescent="0.55000000000000004">
      <c r="A2656" s="33"/>
    </row>
    <row r="2657" spans="1:1" x14ac:dyDescent="0.55000000000000004">
      <c r="A2657" s="33"/>
    </row>
    <row r="2658" spans="1:1" x14ac:dyDescent="0.55000000000000004">
      <c r="A2658" s="33"/>
    </row>
    <row r="2659" spans="1:1" x14ac:dyDescent="0.55000000000000004">
      <c r="A2659" s="33"/>
    </row>
    <row r="2660" spans="1:1" x14ac:dyDescent="0.55000000000000004">
      <c r="A2660" s="33"/>
    </row>
    <row r="2661" spans="1:1" x14ac:dyDescent="0.55000000000000004">
      <c r="A2661" s="33"/>
    </row>
    <row r="2662" spans="1:1" x14ac:dyDescent="0.55000000000000004">
      <c r="A2662" s="33"/>
    </row>
    <row r="2663" spans="1:1" x14ac:dyDescent="0.55000000000000004">
      <c r="A2663" s="33"/>
    </row>
    <row r="2664" spans="1:1" x14ac:dyDescent="0.55000000000000004">
      <c r="A2664" s="33"/>
    </row>
    <row r="2665" spans="1:1" x14ac:dyDescent="0.55000000000000004">
      <c r="A2665" s="33"/>
    </row>
    <row r="2666" spans="1:1" x14ac:dyDescent="0.55000000000000004">
      <c r="A2666" s="33"/>
    </row>
    <row r="2667" spans="1:1" x14ac:dyDescent="0.55000000000000004">
      <c r="A2667" s="33"/>
    </row>
    <row r="2668" spans="1:1" x14ac:dyDescent="0.55000000000000004">
      <c r="A2668" s="33"/>
    </row>
    <row r="2669" spans="1:1" x14ac:dyDescent="0.55000000000000004">
      <c r="A2669" s="33"/>
    </row>
    <row r="2670" spans="1:1" x14ac:dyDescent="0.55000000000000004">
      <c r="A2670" s="33"/>
    </row>
    <row r="2671" spans="1:1" x14ac:dyDescent="0.55000000000000004">
      <c r="A2671" s="33"/>
    </row>
    <row r="2672" spans="1:1" x14ac:dyDescent="0.55000000000000004">
      <c r="A2672" s="33"/>
    </row>
    <row r="2673" spans="1:1" x14ac:dyDescent="0.55000000000000004">
      <c r="A2673" s="33"/>
    </row>
    <row r="2674" spans="1:1" x14ac:dyDescent="0.55000000000000004">
      <c r="A2674" s="33"/>
    </row>
    <row r="2675" spans="1:1" x14ac:dyDescent="0.55000000000000004">
      <c r="A2675" s="33"/>
    </row>
    <row r="2676" spans="1:1" x14ac:dyDescent="0.55000000000000004">
      <c r="A2676" s="33"/>
    </row>
    <row r="2677" spans="1:1" x14ac:dyDescent="0.55000000000000004">
      <c r="A2677" s="33"/>
    </row>
    <row r="2678" spans="1:1" x14ac:dyDescent="0.55000000000000004">
      <c r="A2678" s="33"/>
    </row>
    <row r="2679" spans="1:1" x14ac:dyDescent="0.55000000000000004">
      <c r="A2679" s="33"/>
    </row>
    <row r="2680" spans="1:1" x14ac:dyDescent="0.55000000000000004">
      <c r="A2680" s="33"/>
    </row>
    <row r="2681" spans="1:1" x14ac:dyDescent="0.55000000000000004">
      <c r="A2681" s="33"/>
    </row>
    <row r="2682" spans="1:1" x14ac:dyDescent="0.55000000000000004">
      <c r="A2682" s="33"/>
    </row>
    <row r="2683" spans="1:1" x14ac:dyDescent="0.55000000000000004">
      <c r="A2683" s="33"/>
    </row>
    <row r="2684" spans="1:1" x14ac:dyDescent="0.55000000000000004">
      <c r="A2684" s="33"/>
    </row>
    <row r="2685" spans="1:1" x14ac:dyDescent="0.55000000000000004">
      <c r="A2685" s="33"/>
    </row>
    <row r="2686" spans="1:1" x14ac:dyDescent="0.55000000000000004">
      <c r="A2686" s="33"/>
    </row>
    <row r="2687" spans="1:1" x14ac:dyDescent="0.55000000000000004">
      <c r="A2687" s="33"/>
    </row>
    <row r="2688" spans="1:1" x14ac:dyDescent="0.55000000000000004">
      <c r="A2688" s="33"/>
    </row>
    <row r="2689" spans="1:1" x14ac:dyDescent="0.55000000000000004">
      <c r="A2689" s="33"/>
    </row>
    <row r="2690" spans="1:1" x14ac:dyDescent="0.55000000000000004">
      <c r="A2690" s="33"/>
    </row>
    <row r="2691" spans="1:1" x14ac:dyDescent="0.55000000000000004">
      <c r="A2691" s="33"/>
    </row>
    <row r="2692" spans="1:1" x14ac:dyDescent="0.55000000000000004">
      <c r="A2692" s="33"/>
    </row>
    <row r="2693" spans="1:1" x14ac:dyDescent="0.55000000000000004">
      <c r="A2693" s="33"/>
    </row>
    <row r="2694" spans="1:1" x14ac:dyDescent="0.55000000000000004">
      <c r="A2694" s="33"/>
    </row>
    <row r="2695" spans="1:1" x14ac:dyDescent="0.55000000000000004">
      <c r="A2695" s="33"/>
    </row>
    <row r="2696" spans="1:1" x14ac:dyDescent="0.55000000000000004">
      <c r="A2696" s="33"/>
    </row>
    <row r="2697" spans="1:1" x14ac:dyDescent="0.55000000000000004">
      <c r="A2697" s="33"/>
    </row>
    <row r="2698" spans="1:1" x14ac:dyDescent="0.55000000000000004">
      <c r="A2698" s="33"/>
    </row>
    <row r="2699" spans="1:1" x14ac:dyDescent="0.55000000000000004">
      <c r="A2699" s="33"/>
    </row>
    <row r="2700" spans="1:1" x14ac:dyDescent="0.55000000000000004">
      <c r="A2700" s="33"/>
    </row>
    <row r="2701" spans="1:1" x14ac:dyDescent="0.55000000000000004">
      <c r="A2701" s="33"/>
    </row>
    <row r="2702" spans="1:1" x14ac:dyDescent="0.55000000000000004">
      <c r="A2702" s="33"/>
    </row>
    <row r="2703" spans="1:1" x14ac:dyDescent="0.55000000000000004">
      <c r="A2703" s="33"/>
    </row>
    <row r="2704" spans="1:1" x14ac:dyDescent="0.55000000000000004">
      <c r="A2704" s="33"/>
    </row>
    <row r="2705" spans="1:1" x14ac:dyDescent="0.55000000000000004">
      <c r="A2705" s="33"/>
    </row>
    <row r="2706" spans="1:1" x14ac:dyDescent="0.55000000000000004">
      <c r="A2706" s="33"/>
    </row>
    <row r="2707" spans="1:1" x14ac:dyDescent="0.55000000000000004">
      <c r="A2707" s="33"/>
    </row>
    <row r="2708" spans="1:1" x14ac:dyDescent="0.55000000000000004">
      <c r="A2708" s="33"/>
    </row>
    <row r="2709" spans="1:1" x14ac:dyDescent="0.55000000000000004">
      <c r="A2709" s="33"/>
    </row>
    <row r="2710" spans="1:1" x14ac:dyDescent="0.55000000000000004">
      <c r="A2710" s="33"/>
    </row>
    <row r="2711" spans="1:1" x14ac:dyDescent="0.55000000000000004">
      <c r="A2711" s="33"/>
    </row>
    <row r="2712" spans="1:1" x14ac:dyDescent="0.55000000000000004">
      <c r="A2712" s="33"/>
    </row>
    <row r="2713" spans="1:1" x14ac:dyDescent="0.55000000000000004">
      <c r="A2713" s="33"/>
    </row>
    <row r="2714" spans="1:1" x14ac:dyDescent="0.55000000000000004">
      <c r="A2714" s="33"/>
    </row>
    <row r="2715" spans="1:1" x14ac:dyDescent="0.55000000000000004">
      <c r="A2715" s="33"/>
    </row>
    <row r="2716" spans="1:1" x14ac:dyDescent="0.55000000000000004">
      <c r="A2716" s="33"/>
    </row>
    <row r="2717" spans="1:1" x14ac:dyDescent="0.55000000000000004">
      <c r="A2717" s="33"/>
    </row>
    <row r="2718" spans="1:1" x14ac:dyDescent="0.55000000000000004">
      <c r="A2718" s="33"/>
    </row>
    <row r="2719" spans="1:1" x14ac:dyDescent="0.55000000000000004">
      <c r="A2719" s="33"/>
    </row>
    <row r="2720" spans="1:1" x14ac:dyDescent="0.55000000000000004">
      <c r="A2720" s="33"/>
    </row>
    <row r="2721" spans="1:1" x14ac:dyDescent="0.55000000000000004">
      <c r="A2721" s="33"/>
    </row>
    <row r="2722" spans="1:1" x14ac:dyDescent="0.55000000000000004">
      <c r="A2722" s="33"/>
    </row>
    <row r="2723" spans="1:1" x14ac:dyDescent="0.55000000000000004">
      <c r="A2723" s="33"/>
    </row>
    <row r="2724" spans="1:1" x14ac:dyDescent="0.55000000000000004">
      <c r="A2724" s="33"/>
    </row>
    <row r="2725" spans="1:1" x14ac:dyDescent="0.55000000000000004">
      <c r="A2725" s="33"/>
    </row>
    <row r="2726" spans="1:1" x14ac:dyDescent="0.55000000000000004">
      <c r="A2726" s="33"/>
    </row>
    <row r="2727" spans="1:1" x14ac:dyDescent="0.55000000000000004">
      <c r="A2727" s="33"/>
    </row>
    <row r="2728" spans="1:1" x14ac:dyDescent="0.55000000000000004">
      <c r="A2728" s="33"/>
    </row>
    <row r="2729" spans="1:1" x14ac:dyDescent="0.55000000000000004">
      <c r="A2729" s="33"/>
    </row>
    <row r="2730" spans="1:1" x14ac:dyDescent="0.55000000000000004">
      <c r="A2730" s="33"/>
    </row>
    <row r="2731" spans="1:1" x14ac:dyDescent="0.55000000000000004">
      <c r="A2731" s="33"/>
    </row>
    <row r="2732" spans="1:1" x14ac:dyDescent="0.55000000000000004">
      <c r="A2732" s="33"/>
    </row>
    <row r="2733" spans="1:1" x14ac:dyDescent="0.55000000000000004">
      <c r="A2733" s="33"/>
    </row>
    <row r="2734" spans="1:1" x14ac:dyDescent="0.55000000000000004">
      <c r="A2734" s="33"/>
    </row>
    <row r="2735" spans="1:1" x14ac:dyDescent="0.55000000000000004">
      <c r="A2735" s="33"/>
    </row>
    <row r="2736" spans="1:1" x14ac:dyDescent="0.55000000000000004">
      <c r="A2736" s="33"/>
    </row>
    <row r="2737" spans="1:1" x14ac:dyDescent="0.55000000000000004">
      <c r="A2737" s="33"/>
    </row>
    <row r="2738" spans="1:1" x14ac:dyDescent="0.55000000000000004">
      <c r="A2738" s="33"/>
    </row>
    <row r="2739" spans="1:1" x14ac:dyDescent="0.55000000000000004">
      <c r="A2739" s="33"/>
    </row>
    <row r="2740" spans="1:1" x14ac:dyDescent="0.55000000000000004">
      <c r="A2740" s="33"/>
    </row>
    <row r="2741" spans="1:1" x14ac:dyDescent="0.55000000000000004">
      <c r="A2741" s="33"/>
    </row>
    <row r="2742" spans="1:1" x14ac:dyDescent="0.55000000000000004">
      <c r="A2742" s="33"/>
    </row>
    <row r="2743" spans="1:1" x14ac:dyDescent="0.55000000000000004">
      <c r="A2743" s="33"/>
    </row>
    <row r="2744" spans="1:1" x14ac:dyDescent="0.55000000000000004">
      <c r="A2744" s="33"/>
    </row>
    <row r="2745" spans="1:1" x14ac:dyDescent="0.55000000000000004">
      <c r="A2745" s="33"/>
    </row>
    <row r="2746" spans="1:1" x14ac:dyDescent="0.55000000000000004">
      <c r="A2746" s="33"/>
    </row>
    <row r="2747" spans="1:1" x14ac:dyDescent="0.55000000000000004">
      <c r="A2747" s="33"/>
    </row>
    <row r="2748" spans="1:1" x14ac:dyDescent="0.55000000000000004">
      <c r="A2748" s="33"/>
    </row>
    <row r="2749" spans="1:1" x14ac:dyDescent="0.55000000000000004">
      <c r="A2749" s="33"/>
    </row>
    <row r="2750" spans="1:1" x14ac:dyDescent="0.55000000000000004">
      <c r="A2750" s="33"/>
    </row>
    <row r="2751" spans="1:1" x14ac:dyDescent="0.55000000000000004">
      <c r="A2751" s="33"/>
    </row>
    <row r="2752" spans="1:1" x14ac:dyDescent="0.55000000000000004">
      <c r="A2752" s="33"/>
    </row>
    <row r="2753" spans="1:1" x14ac:dyDescent="0.55000000000000004">
      <c r="A2753" s="33"/>
    </row>
    <row r="2754" spans="1:1" x14ac:dyDescent="0.55000000000000004">
      <c r="A2754" s="33"/>
    </row>
    <row r="2755" spans="1:1" x14ac:dyDescent="0.55000000000000004">
      <c r="A2755" s="33"/>
    </row>
    <row r="2756" spans="1:1" x14ac:dyDescent="0.55000000000000004">
      <c r="A2756" s="33"/>
    </row>
    <row r="2757" spans="1:1" x14ac:dyDescent="0.55000000000000004">
      <c r="A2757" s="33"/>
    </row>
    <row r="2758" spans="1:1" x14ac:dyDescent="0.55000000000000004">
      <c r="A2758" s="33"/>
    </row>
    <row r="2759" spans="1:1" x14ac:dyDescent="0.55000000000000004">
      <c r="A2759" s="33"/>
    </row>
    <row r="2760" spans="1:1" x14ac:dyDescent="0.55000000000000004">
      <c r="A2760" s="33"/>
    </row>
    <row r="2761" spans="1:1" x14ac:dyDescent="0.55000000000000004">
      <c r="A2761" s="33"/>
    </row>
    <row r="2762" spans="1:1" x14ac:dyDescent="0.55000000000000004">
      <c r="A2762" s="33"/>
    </row>
    <row r="2763" spans="1:1" x14ac:dyDescent="0.55000000000000004">
      <c r="A2763" s="33"/>
    </row>
    <row r="2764" spans="1:1" x14ac:dyDescent="0.55000000000000004">
      <c r="A2764" s="33"/>
    </row>
    <row r="2765" spans="1:1" x14ac:dyDescent="0.55000000000000004">
      <c r="A2765" s="33"/>
    </row>
    <row r="2766" spans="1:1" x14ac:dyDescent="0.55000000000000004">
      <c r="A2766" s="33"/>
    </row>
    <row r="2767" spans="1:1" x14ac:dyDescent="0.55000000000000004">
      <c r="A2767" s="33"/>
    </row>
    <row r="2768" spans="1:1" x14ac:dyDescent="0.55000000000000004">
      <c r="A2768" s="33"/>
    </row>
    <row r="2769" spans="1:1" x14ac:dyDescent="0.55000000000000004">
      <c r="A2769" s="33"/>
    </row>
    <row r="2770" spans="1:1" x14ac:dyDescent="0.55000000000000004">
      <c r="A2770" s="33"/>
    </row>
    <row r="2771" spans="1:1" x14ac:dyDescent="0.55000000000000004">
      <c r="A2771" s="33"/>
    </row>
    <row r="2772" spans="1:1" x14ac:dyDescent="0.55000000000000004">
      <c r="A2772" s="33"/>
    </row>
    <row r="2773" spans="1:1" x14ac:dyDescent="0.55000000000000004">
      <c r="A2773" s="33"/>
    </row>
    <row r="2774" spans="1:1" x14ac:dyDescent="0.55000000000000004">
      <c r="A2774" s="33"/>
    </row>
    <row r="2775" spans="1:1" x14ac:dyDescent="0.55000000000000004">
      <c r="A2775" s="33"/>
    </row>
    <row r="2776" spans="1:1" x14ac:dyDescent="0.55000000000000004">
      <c r="A2776" s="33"/>
    </row>
    <row r="2777" spans="1:1" x14ac:dyDescent="0.55000000000000004">
      <c r="A2777" s="33"/>
    </row>
    <row r="2778" spans="1:1" x14ac:dyDescent="0.55000000000000004">
      <c r="A2778" s="33"/>
    </row>
    <row r="2779" spans="1:1" x14ac:dyDescent="0.55000000000000004">
      <c r="A2779" s="33"/>
    </row>
    <row r="2780" spans="1:1" x14ac:dyDescent="0.55000000000000004">
      <c r="A2780" s="33"/>
    </row>
    <row r="2781" spans="1:1" x14ac:dyDescent="0.55000000000000004">
      <c r="A2781" s="33"/>
    </row>
    <row r="2782" spans="1:1" x14ac:dyDescent="0.55000000000000004">
      <c r="A2782" s="33"/>
    </row>
    <row r="2783" spans="1:1" x14ac:dyDescent="0.55000000000000004">
      <c r="A2783" s="33"/>
    </row>
    <row r="2784" spans="1:1" x14ac:dyDescent="0.55000000000000004">
      <c r="A2784" s="33"/>
    </row>
    <row r="2785" spans="1:1" x14ac:dyDescent="0.55000000000000004">
      <c r="A2785" s="33"/>
    </row>
    <row r="2786" spans="1:1" x14ac:dyDescent="0.55000000000000004">
      <c r="A2786" s="33"/>
    </row>
    <row r="2787" spans="1:1" x14ac:dyDescent="0.55000000000000004">
      <c r="A2787" s="33"/>
    </row>
    <row r="2788" spans="1:1" x14ac:dyDescent="0.55000000000000004">
      <c r="A2788" s="33"/>
    </row>
    <row r="2789" spans="1:1" x14ac:dyDescent="0.55000000000000004">
      <c r="A2789" s="33"/>
    </row>
    <row r="2790" spans="1:1" x14ac:dyDescent="0.55000000000000004">
      <c r="A2790" s="33"/>
    </row>
    <row r="2791" spans="1:1" x14ac:dyDescent="0.55000000000000004">
      <c r="A2791" s="33"/>
    </row>
    <row r="2792" spans="1:1" x14ac:dyDescent="0.55000000000000004">
      <c r="A2792" s="33"/>
    </row>
    <row r="2793" spans="1:1" x14ac:dyDescent="0.55000000000000004">
      <c r="A2793" s="33"/>
    </row>
    <row r="2794" spans="1:1" x14ac:dyDescent="0.55000000000000004">
      <c r="A2794" s="33"/>
    </row>
    <row r="2795" spans="1:1" x14ac:dyDescent="0.55000000000000004">
      <c r="A2795" s="33"/>
    </row>
    <row r="2796" spans="1:1" x14ac:dyDescent="0.55000000000000004">
      <c r="A2796" s="33"/>
    </row>
    <row r="2797" spans="1:1" x14ac:dyDescent="0.55000000000000004">
      <c r="A2797" s="33"/>
    </row>
    <row r="2798" spans="1:1" x14ac:dyDescent="0.55000000000000004">
      <c r="A2798" s="33"/>
    </row>
    <row r="2799" spans="1:1" x14ac:dyDescent="0.55000000000000004">
      <c r="A2799" s="33"/>
    </row>
    <row r="2800" spans="1:1" x14ac:dyDescent="0.55000000000000004">
      <c r="A2800" s="33"/>
    </row>
    <row r="2801" spans="1:1" x14ac:dyDescent="0.55000000000000004">
      <c r="A2801" s="33"/>
    </row>
    <row r="2802" spans="1:1" x14ac:dyDescent="0.55000000000000004">
      <c r="A2802" s="33"/>
    </row>
    <row r="2803" spans="1:1" x14ac:dyDescent="0.55000000000000004">
      <c r="A2803" s="33"/>
    </row>
    <row r="2804" spans="1:1" x14ac:dyDescent="0.55000000000000004">
      <c r="A2804" s="33"/>
    </row>
    <row r="2805" spans="1:1" x14ac:dyDescent="0.55000000000000004">
      <c r="A2805" s="33"/>
    </row>
    <row r="2806" spans="1:1" x14ac:dyDescent="0.55000000000000004">
      <c r="A2806" s="33"/>
    </row>
    <row r="2807" spans="1:1" x14ac:dyDescent="0.55000000000000004">
      <c r="A2807" s="33"/>
    </row>
    <row r="2808" spans="1:1" x14ac:dyDescent="0.55000000000000004">
      <c r="A2808" s="33"/>
    </row>
    <row r="2809" spans="1:1" x14ac:dyDescent="0.55000000000000004">
      <c r="A2809" s="33"/>
    </row>
    <row r="2810" spans="1:1" x14ac:dyDescent="0.55000000000000004">
      <c r="A2810" s="33"/>
    </row>
    <row r="2811" spans="1:1" x14ac:dyDescent="0.55000000000000004">
      <c r="A2811" s="33"/>
    </row>
    <row r="2812" spans="1:1" x14ac:dyDescent="0.55000000000000004">
      <c r="A2812" s="33"/>
    </row>
    <row r="2813" spans="1:1" x14ac:dyDescent="0.55000000000000004">
      <c r="A2813" s="33"/>
    </row>
    <row r="2814" spans="1:1" x14ac:dyDescent="0.55000000000000004">
      <c r="A2814" s="33"/>
    </row>
    <row r="2815" spans="1:1" x14ac:dyDescent="0.55000000000000004">
      <c r="A2815" s="33"/>
    </row>
    <row r="2816" spans="1:1" x14ac:dyDescent="0.55000000000000004">
      <c r="A2816" s="33"/>
    </row>
    <row r="2817" spans="1:1" x14ac:dyDescent="0.55000000000000004">
      <c r="A2817" s="33"/>
    </row>
    <row r="2818" spans="1:1" x14ac:dyDescent="0.55000000000000004">
      <c r="A2818" s="33"/>
    </row>
    <row r="2819" spans="1:1" x14ac:dyDescent="0.55000000000000004">
      <c r="A2819" s="33"/>
    </row>
    <row r="2820" spans="1:1" x14ac:dyDescent="0.55000000000000004">
      <c r="A2820" s="33"/>
    </row>
    <row r="2821" spans="1:1" x14ac:dyDescent="0.55000000000000004">
      <c r="A2821" s="33"/>
    </row>
    <row r="2822" spans="1:1" x14ac:dyDescent="0.55000000000000004">
      <c r="A2822" s="33"/>
    </row>
    <row r="2823" spans="1:1" x14ac:dyDescent="0.55000000000000004">
      <c r="A2823" s="33"/>
    </row>
    <row r="2824" spans="1:1" x14ac:dyDescent="0.55000000000000004">
      <c r="A2824" s="33"/>
    </row>
    <row r="2825" spans="1:1" x14ac:dyDescent="0.55000000000000004">
      <c r="A2825" s="33"/>
    </row>
    <row r="2826" spans="1:1" x14ac:dyDescent="0.55000000000000004">
      <c r="A2826" s="33"/>
    </row>
    <row r="2827" spans="1:1" x14ac:dyDescent="0.55000000000000004">
      <c r="A2827" s="33"/>
    </row>
    <row r="2828" spans="1:1" x14ac:dyDescent="0.55000000000000004">
      <c r="A2828" s="33"/>
    </row>
    <row r="2829" spans="1:1" x14ac:dyDescent="0.55000000000000004">
      <c r="A2829" s="33"/>
    </row>
    <row r="2830" spans="1:1" x14ac:dyDescent="0.55000000000000004">
      <c r="A2830" s="33"/>
    </row>
    <row r="2831" spans="1:1" x14ac:dyDescent="0.55000000000000004">
      <c r="A2831" s="33"/>
    </row>
    <row r="2832" spans="1:1" x14ac:dyDescent="0.55000000000000004">
      <c r="A2832" s="33"/>
    </row>
    <row r="2833" spans="1:1" x14ac:dyDescent="0.55000000000000004">
      <c r="A2833" s="33"/>
    </row>
    <row r="2834" spans="1:1" x14ac:dyDescent="0.55000000000000004">
      <c r="A2834" s="33"/>
    </row>
    <row r="2835" spans="1:1" x14ac:dyDescent="0.55000000000000004">
      <c r="A2835" s="33"/>
    </row>
    <row r="2836" spans="1:1" x14ac:dyDescent="0.55000000000000004">
      <c r="A2836" s="33"/>
    </row>
    <row r="2837" spans="1:1" x14ac:dyDescent="0.55000000000000004">
      <c r="A2837" s="33"/>
    </row>
    <row r="2838" spans="1:1" x14ac:dyDescent="0.55000000000000004">
      <c r="A2838" s="33"/>
    </row>
    <row r="2839" spans="1:1" x14ac:dyDescent="0.55000000000000004">
      <c r="A2839" s="33"/>
    </row>
    <row r="2840" spans="1:1" x14ac:dyDescent="0.55000000000000004">
      <c r="A2840" s="33"/>
    </row>
    <row r="2841" spans="1:1" x14ac:dyDescent="0.55000000000000004">
      <c r="A2841" s="33"/>
    </row>
    <row r="2842" spans="1:1" x14ac:dyDescent="0.55000000000000004">
      <c r="A2842" s="33"/>
    </row>
    <row r="2843" spans="1:1" x14ac:dyDescent="0.55000000000000004">
      <c r="A2843" s="33"/>
    </row>
    <row r="2844" spans="1:1" x14ac:dyDescent="0.55000000000000004">
      <c r="A2844" s="33"/>
    </row>
    <row r="2845" spans="1:1" x14ac:dyDescent="0.55000000000000004">
      <c r="A2845" s="33"/>
    </row>
    <row r="2846" spans="1:1" x14ac:dyDescent="0.55000000000000004">
      <c r="A2846" s="33"/>
    </row>
    <row r="2847" spans="1:1" x14ac:dyDescent="0.55000000000000004">
      <c r="A2847" s="33"/>
    </row>
    <row r="2848" spans="1:1" x14ac:dyDescent="0.55000000000000004">
      <c r="A2848" s="33"/>
    </row>
    <row r="2849" spans="1:1" x14ac:dyDescent="0.55000000000000004">
      <c r="A2849" s="33"/>
    </row>
    <row r="2850" spans="1:1" x14ac:dyDescent="0.55000000000000004">
      <c r="A2850" s="33"/>
    </row>
    <row r="2851" spans="1:1" x14ac:dyDescent="0.55000000000000004">
      <c r="A2851" s="33"/>
    </row>
    <row r="2852" spans="1:1" x14ac:dyDescent="0.55000000000000004">
      <c r="A2852" s="33"/>
    </row>
    <row r="2853" spans="1:1" x14ac:dyDescent="0.55000000000000004">
      <c r="A2853" s="33"/>
    </row>
    <row r="2854" spans="1:1" x14ac:dyDescent="0.55000000000000004">
      <c r="A2854" s="33"/>
    </row>
    <row r="2855" spans="1:1" x14ac:dyDescent="0.55000000000000004">
      <c r="A2855" s="33"/>
    </row>
    <row r="2856" spans="1:1" x14ac:dyDescent="0.55000000000000004">
      <c r="A2856" s="33"/>
    </row>
    <row r="2857" spans="1:1" x14ac:dyDescent="0.55000000000000004">
      <c r="A2857" s="33"/>
    </row>
    <row r="2858" spans="1:1" x14ac:dyDescent="0.55000000000000004">
      <c r="A2858" s="33"/>
    </row>
    <row r="2859" spans="1:1" x14ac:dyDescent="0.55000000000000004">
      <c r="A2859" s="33"/>
    </row>
    <row r="2860" spans="1:1" x14ac:dyDescent="0.55000000000000004">
      <c r="A2860" s="33"/>
    </row>
    <row r="2861" spans="1:1" x14ac:dyDescent="0.55000000000000004">
      <c r="A2861" s="33"/>
    </row>
    <row r="2862" spans="1:1" x14ac:dyDescent="0.55000000000000004">
      <c r="A2862" s="33"/>
    </row>
    <row r="2863" spans="1:1" x14ac:dyDescent="0.55000000000000004">
      <c r="A2863" s="33"/>
    </row>
    <row r="2864" spans="1:1" x14ac:dyDescent="0.55000000000000004">
      <c r="A2864" s="33"/>
    </row>
    <row r="2865" spans="1:1" x14ac:dyDescent="0.55000000000000004">
      <c r="A2865" s="33"/>
    </row>
    <row r="2866" spans="1:1" x14ac:dyDescent="0.55000000000000004">
      <c r="A2866" s="33"/>
    </row>
    <row r="2867" spans="1:1" x14ac:dyDescent="0.55000000000000004">
      <c r="A2867" s="33"/>
    </row>
    <row r="2868" spans="1:1" x14ac:dyDescent="0.55000000000000004">
      <c r="A2868" s="33"/>
    </row>
    <row r="2869" spans="1:1" x14ac:dyDescent="0.55000000000000004">
      <c r="A2869" s="33"/>
    </row>
    <row r="2870" spans="1:1" x14ac:dyDescent="0.55000000000000004">
      <c r="A2870" s="33"/>
    </row>
    <row r="2871" spans="1:1" x14ac:dyDescent="0.55000000000000004">
      <c r="A2871" s="33"/>
    </row>
    <row r="2872" spans="1:1" x14ac:dyDescent="0.55000000000000004">
      <c r="A2872" s="33"/>
    </row>
    <row r="2873" spans="1:1" x14ac:dyDescent="0.55000000000000004">
      <c r="A2873" s="33"/>
    </row>
    <row r="2874" spans="1:1" x14ac:dyDescent="0.55000000000000004">
      <c r="A2874" s="33"/>
    </row>
    <row r="2875" spans="1:1" x14ac:dyDescent="0.55000000000000004">
      <c r="A2875" s="33"/>
    </row>
    <row r="2876" spans="1:1" x14ac:dyDescent="0.55000000000000004">
      <c r="A2876" s="33"/>
    </row>
    <row r="2877" spans="1:1" x14ac:dyDescent="0.55000000000000004">
      <c r="A2877" s="33"/>
    </row>
    <row r="2878" spans="1:1" x14ac:dyDescent="0.55000000000000004">
      <c r="A2878" s="33"/>
    </row>
    <row r="2879" spans="1:1" x14ac:dyDescent="0.55000000000000004">
      <c r="A2879" s="33"/>
    </row>
    <row r="2880" spans="1:1" x14ac:dyDescent="0.55000000000000004">
      <c r="A2880" s="33"/>
    </row>
    <row r="2881" spans="1:1" x14ac:dyDescent="0.55000000000000004">
      <c r="A2881" s="33"/>
    </row>
    <row r="2882" spans="1:1" x14ac:dyDescent="0.55000000000000004">
      <c r="A2882" s="33"/>
    </row>
    <row r="2883" spans="1:1" x14ac:dyDescent="0.55000000000000004">
      <c r="A2883" s="33"/>
    </row>
    <row r="2884" spans="1:1" x14ac:dyDescent="0.55000000000000004">
      <c r="A2884" s="33"/>
    </row>
    <row r="2885" spans="1:1" x14ac:dyDescent="0.55000000000000004">
      <c r="A2885" s="33"/>
    </row>
    <row r="2886" spans="1:1" x14ac:dyDescent="0.55000000000000004">
      <c r="A2886" s="33"/>
    </row>
    <row r="2887" spans="1:1" x14ac:dyDescent="0.55000000000000004">
      <c r="A2887" s="33"/>
    </row>
    <row r="2888" spans="1:1" x14ac:dyDescent="0.55000000000000004">
      <c r="A2888" s="33"/>
    </row>
    <row r="2889" spans="1:1" x14ac:dyDescent="0.55000000000000004">
      <c r="A2889" s="33"/>
    </row>
    <row r="2890" spans="1:1" x14ac:dyDescent="0.55000000000000004">
      <c r="A2890" s="33"/>
    </row>
    <row r="2891" spans="1:1" x14ac:dyDescent="0.55000000000000004">
      <c r="A2891" s="33"/>
    </row>
    <row r="2892" spans="1:1" x14ac:dyDescent="0.55000000000000004">
      <c r="A2892" s="33"/>
    </row>
    <row r="2893" spans="1:1" x14ac:dyDescent="0.55000000000000004">
      <c r="A2893" s="33"/>
    </row>
    <row r="2894" spans="1:1" x14ac:dyDescent="0.55000000000000004">
      <c r="A2894" s="33"/>
    </row>
    <row r="2895" spans="1:1" x14ac:dyDescent="0.55000000000000004">
      <c r="A2895" s="33"/>
    </row>
    <row r="2896" spans="1:1" x14ac:dyDescent="0.55000000000000004">
      <c r="A2896" s="33"/>
    </row>
    <row r="2897" spans="1:1" x14ac:dyDescent="0.55000000000000004">
      <c r="A2897" s="33"/>
    </row>
    <row r="2898" spans="1:1" x14ac:dyDescent="0.55000000000000004">
      <c r="A2898" s="33"/>
    </row>
    <row r="2899" spans="1:1" x14ac:dyDescent="0.55000000000000004">
      <c r="A2899" s="33"/>
    </row>
    <row r="2900" spans="1:1" x14ac:dyDescent="0.55000000000000004">
      <c r="A2900" s="33"/>
    </row>
    <row r="2901" spans="1:1" x14ac:dyDescent="0.55000000000000004">
      <c r="A2901" s="33"/>
    </row>
    <row r="2902" spans="1:1" x14ac:dyDescent="0.55000000000000004">
      <c r="A2902" s="33"/>
    </row>
    <row r="2903" spans="1:1" x14ac:dyDescent="0.55000000000000004">
      <c r="A2903" s="33"/>
    </row>
    <row r="2904" spans="1:1" x14ac:dyDescent="0.55000000000000004">
      <c r="A2904" s="33"/>
    </row>
    <row r="2905" spans="1:1" x14ac:dyDescent="0.55000000000000004">
      <c r="A2905" s="33"/>
    </row>
    <row r="2906" spans="1:1" x14ac:dyDescent="0.55000000000000004">
      <c r="A2906" s="33"/>
    </row>
    <row r="2907" spans="1:1" x14ac:dyDescent="0.55000000000000004">
      <c r="A2907" s="33"/>
    </row>
    <row r="2908" spans="1:1" x14ac:dyDescent="0.55000000000000004">
      <c r="A2908" s="33"/>
    </row>
    <row r="2909" spans="1:1" x14ac:dyDescent="0.55000000000000004">
      <c r="A2909" s="33"/>
    </row>
    <row r="2910" spans="1:1" x14ac:dyDescent="0.55000000000000004">
      <c r="A2910" s="33"/>
    </row>
    <row r="2911" spans="1:1" x14ac:dyDescent="0.55000000000000004">
      <c r="A2911" s="33"/>
    </row>
    <row r="2912" spans="1:1" x14ac:dyDescent="0.55000000000000004">
      <c r="A2912" s="33"/>
    </row>
    <row r="2913" spans="1:1" x14ac:dyDescent="0.55000000000000004">
      <c r="A2913" s="33"/>
    </row>
    <row r="2914" spans="1:1" x14ac:dyDescent="0.55000000000000004">
      <c r="A2914" s="33"/>
    </row>
    <row r="2915" spans="1:1" x14ac:dyDescent="0.55000000000000004">
      <c r="A2915" s="33"/>
    </row>
    <row r="2916" spans="1:1" x14ac:dyDescent="0.55000000000000004">
      <c r="A2916" s="33"/>
    </row>
    <row r="2917" spans="1:1" x14ac:dyDescent="0.55000000000000004">
      <c r="A2917" s="33"/>
    </row>
    <row r="2918" spans="1:1" x14ac:dyDescent="0.55000000000000004">
      <c r="A2918" s="33"/>
    </row>
    <row r="2919" spans="1:1" x14ac:dyDescent="0.55000000000000004">
      <c r="A2919" s="33"/>
    </row>
    <row r="2920" spans="1:1" x14ac:dyDescent="0.55000000000000004">
      <c r="A2920" s="33"/>
    </row>
    <row r="2921" spans="1:1" x14ac:dyDescent="0.55000000000000004">
      <c r="A2921" s="33"/>
    </row>
    <row r="2922" spans="1:1" x14ac:dyDescent="0.55000000000000004">
      <c r="A2922" s="33"/>
    </row>
    <row r="2923" spans="1:1" x14ac:dyDescent="0.55000000000000004">
      <c r="A2923" s="33"/>
    </row>
    <row r="2924" spans="1:1" x14ac:dyDescent="0.55000000000000004">
      <c r="A2924" s="33"/>
    </row>
    <row r="2925" spans="1:1" x14ac:dyDescent="0.55000000000000004">
      <c r="A2925" s="33"/>
    </row>
    <row r="2926" spans="1:1" x14ac:dyDescent="0.55000000000000004">
      <c r="A2926" s="33"/>
    </row>
    <row r="2927" spans="1:1" x14ac:dyDescent="0.55000000000000004">
      <c r="A2927" s="33"/>
    </row>
    <row r="2928" spans="1:1" x14ac:dyDescent="0.55000000000000004">
      <c r="A2928" s="33"/>
    </row>
    <row r="2929" spans="1:1" x14ac:dyDescent="0.55000000000000004">
      <c r="A2929" s="33"/>
    </row>
    <row r="2930" spans="1:1" x14ac:dyDescent="0.55000000000000004">
      <c r="A2930" s="33"/>
    </row>
    <row r="2931" spans="1:1" x14ac:dyDescent="0.55000000000000004">
      <c r="A2931" s="33"/>
    </row>
    <row r="2932" spans="1:1" x14ac:dyDescent="0.55000000000000004">
      <c r="A2932" s="33"/>
    </row>
    <row r="2933" spans="1:1" x14ac:dyDescent="0.55000000000000004">
      <c r="A2933" s="33"/>
    </row>
    <row r="2934" spans="1:1" x14ac:dyDescent="0.55000000000000004">
      <c r="A2934" s="33"/>
    </row>
    <row r="2935" spans="1:1" x14ac:dyDescent="0.55000000000000004">
      <c r="A2935" s="33"/>
    </row>
    <row r="2936" spans="1:1" x14ac:dyDescent="0.55000000000000004">
      <c r="A2936" s="33"/>
    </row>
    <row r="2937" spans="1:1" x14ac:dyDescent="0.55000000000000004">
      <c r="A2937" s="33"/>
    </row>
    <row r="2938" spans="1:1" x14ac:dyDescent="0.55000000000000004">
      <c r="A2938" s="33"/>
    </row>
    <row r="2939" spans="1:1" x14ac:dyDescent="0.55000000000000004">
      <c r="A2939" s="33"/>
    </row>
    <row r="2940" spans="1:1" x14ac:dyDescent="0.55000000000000004">
      <c r="A2940" s="33"/>
    </row>
    <row r="2941" spans="1:1" x14ac:dyDescent="0.55000000000000004">
      <c r="A2941" s="33"/>
    </row>
    <row r="2942" spans="1:1" x14ac:dyDescent="0.55000000000000004">
      <c r="A2942" s="33"/>
    </row>
    <row r="2943" spans="1:1" x14ac:dyDescent="0.55000000000000004">
      <c r="A2943" s="33"/>
    </row>
    <row r="2944" spans="1:1" x14ac:dyDescent="0.55000000000000004">
      <c r="A2944" s="33"/>
    </row>
    <row r="2945" spans="1:1" x14ac:dyDescent="0.55000000000000004">
      <c r="A2945" s="33"/>
    </row>
    <row r="2946" spans="1:1" x14ac:dyDescent="0.55000000000000004">
      <c r="A2946" s="33"/>
    </row>
    <row r="2947" spans="1:1" x14ac:dyDescent="0.55000000000000004">
      <c r="A2947" s="33"/>
    </row>
    <row r="2948" spans="1:1" x14ac:dyDescent="0.55000000000000004">
      <c r="A2948" s="33"/>
    </row>
    <row r="2949" spans="1:1" x14ac:dyDescent="0.55000000000000004">
      <c r="A2949" s="33"/>
    </row>
    <row r="2950" spans="1:1" x14ac:dyDescent="0.55000000000000004">
      <c r="A2950" s="33"/>
    </row>
    <row r="2951" spans="1:1" x14ac:dyDescent="0.55000000000000004">
      <c r="A2951" s="33"/>
    </row>
    <row r="2952" spans="1:1" x14ac:dyDescent="0.55000000000000004">
      <c r="A2952" s="33"/>
    </row>
    <row r="2953" spans="1:1" x14ac:dyDescent="0.55000000000000004">
      <c r="A2953" s="33"/>
    </row>
    <row r="2954" spans="1:1" x14ac:dyDescent="0.55000000000000004">
      <c r="A2954" s="33"/>
    </row>
    <row r="2955" spans="1:1" x14ac:dyDescent="0.55000000000000004">
      <c r="A2955" s="33"/>
    </row>
    <row r="2956" spans="1:1" x14ac:dyDescent="0.55000000000000004">
      <c r="A2956" s="33"/>
    </row>
    <row r="2957" spans="1:1" x14ac:dyDescent="0.55000000000000004">
      <c r="A2957" s="33"/>
    </row>
    <row r="2958" spans="1:1" x14ac:dyDescent="0.55000000000000004">
      <c r="A2958" s="33"/>
    </row>
    <row r="2959" spans="1:1" x14ac:dyDescent="0.55000000000000004">
      <c r="A2959" s="33"/>
    </row>
    <row r="2960" spans="1:1" x14ac:dyDescent="0.55000000000000004">
      <c r="A2960" s="33"/>
    </row>
    <row r="2961" spans="1:1" x14ac:dyDescent="0.55000000000000004">
      <c r="A2961" s="33"/>
    </row>
    <row r="2962" spans="1:1" x14ac:dyDescent="0.55000000000000004">
      <c r="A2962" s="33"/>
    </row>
    <row r="2963" spans="1:1" x14ac:dyDescent="0.55000000000000004">
      <c r="A2963" s="33"/>
    </row>
    <row r="2964" spans="1:1" x14ac:dyDescent="0.55000000000000004">
      <c r="A2964" s="33"/>
    </row>
    <row r="2965" spans="1:1" x14ac:dyDescent="0.55000000000000004">
      <c r="A2965" s="33"/>
    </row>
    <row r="2966" spans="1:1" x14ac:dyDescent="0.55000000000000004">
      <c r="A2966" s="33"/>
    </row>
    <row r="2967" spans="1:1" x14ac:dyDescent="0.55000000000000004">
      <c r="A2967" s="33"/>
    </row>
    <row r="2968" spans="1:1" x14ac:dyDescent="0.55000000000000004">
      <c r="A2968" s="33"/>
    </row>
    <row r="2969" spans="1:1" x14ac:dyDescent="0.55000000000000004">
      <c r="A2969" s="33"/>
    </row>
    <row r="2970" spans="1:1" x14ac:dyDescent="0.55000000000000004">
      <c r="A2970" s="33"/>
    </row>
    <row r="2971" spans="1:1" x14ac:dyDescent="0.55000000000000004">
      <c r="A2971" s="33"/>
    </row>
    <row r="2972" spans="1:1" x14ac:dyDescent="0.55000000000000004">
      <c r="A2972" s="33"/>
    </row>
    <row r="2973" spans="1:1" x14ac:dyDescent="0.55000000000000004">
      <c r="A2973" s="33"/>
    </row>
    <row r="2974" spans="1:1" x14ac:dyDescent="0.55000000000000004">
      <c r="A2974" s="33"/>
    </row>
    <row r="2975" spans="1:1" x14ac:dyDescent="0.55000000000000004">
      <c r="A2975" s="33"/>
    </row>
    <row r="2976" spans="1:1" x14ac:dyDescent="0.55000000000000004">
      <c r="A2976" s="33"/>
    </row>
    <row r="2977" spans="1:1" x14ac:dyDescent="0.55000000000000004">
      <c r="A2977" s="33"/>
    </row>
    <row r="2978" spans="1:1" x14ac:dyDescent="0.55000000000000004">
      <c r="A2978" s="33"/>
    </row>
    <row r="2979" spans="1:1" x14ac:dyDescent="0.55000000000000004">
      <c r="A2979" s="33"/>
    </row>
    <row r="2980" spans="1:1" x14ac:dyDescent="0.55000000000000004">
      <c r="A2980" s="33"/>
    </row>
    <row r="2981" spans="1:1" x14ac:dyDescent="0.55000000000000004">
      <c r="A2981" s="33"/>
    </row>
    <row r="2982" spans="1:1" x14ac:dyDescent="0.55000000000000004">
      <c r="A2982" s="33"/>
    </row>
    <row r="2983" spans="1:1" x14ac:dyDescent="0.55000000000000004">
      <c r="A2983" s="33"/>
    </row>
    <row r="2984" spans="1:1" x14ac:dyDescent="0.55000000000000004">
      <c r="A2984" s="33"/>
    </row>
    <row r="2985" spans="1:1" x14ac:dyDescent="0.55000000000000004">
      <c r="A2985" s="33"/>
    </row>
    <row r="2986" spans="1:1" x14ac:dyDescent="0.55000000000000004">
      <c r="A2986" s="33"/>
    </row>
    <row r="2987" spans="1:1" x14ac:dyDescent="0.55000000000000004">
      <c r="A2987" s="33"/>
    </row>
    <row r="2988" spans="1:1" x14ac:dyDescent="0.55000000000000004">
      <c r="A2988" s="33"/>
    </row>
    <row r="2989" spans="1:1" x14ac:dyDescent="0.55000000000000004">
      <c r="A2989" s="33"/>
    </row>
    <row r="2990" spans="1:1" x14ac:dyDescent="0.55000000000000004">
      <c r="A2990" s="33"/>
    </row>
    <row r="2991" spans="1:1" x14ac:dyDescent="0.55000000000000004">
      <c r="A2991" s="33"/>
    </row>
    <row r="2992" spans="1:1" x14ac:dyDescent="0.55000000000000004">
      <c r="A2992" s="33"/>
    </row>
    <row r="2993" spans="1:1" x14ac:dyDescent="0.55000000000000004">
      <c r="A2993" s="33"/>
    </row>
    <row r="2994" spans="1:1" x14ac:dyDescent="0.55000000000000004">
      <c r="A2994" s="33"/>
    </row>
    <row r="2995" spans="1:1" x14ac:dyDescent="0.55000000000000004">
      <c r="A2995" s="33"/>
    </row>
    <row r="2996" spans="1:1" x14ac:dyDescent="0.55000000000000004">
      <c r="A2996" s="33"/>
    </row>
    <row r="2997" spans="1:1" x14ac:dyDescent="0.55000000000000004">
      <c r="A2997" s="33"/>
    </row>
    <row r="2998" spans="1:1" x14ac:dyDescent="0.55000000000000004">
      <c r="A2998" s="33"/>
    </row>
    <row r="2999" spans="1:1" x14ac:dyDescent="0.55000000000000004">
      <c r="A2999" s="33"/>
    </row>
    <row r="3000" spans="1:1" x14ac:dyDescent="0.55000000000000004">
      <c r="A3000" s="33"/>
    </row>
    <row r="3001" spans="1:1" x14ac:dyDescent="0.55000000000000004">
      <c r="A3001" s="33"/>
    </row>
    <row r="3002" spans="1:1" x14ac:dyDescent="0.55000000000000004">
      <c r="A3002" s="33"/>
    </row>
    <row r="3003" spans="1:1" x14ac:dyDescent="0.55000000000000004">
      <c r="A3003" s="33"/>
    </row>
    <row r="3004" spans="1:1" x14ac:dyDescent="0.55000000000000004">
      <c r="A3004" s="33"/>
    </row>
    <row r="3005" spans="1:1" x14ac:dyDescent="0.55000000000000004">
      <c r="A3005" s="33"/>
    </row>
    <row r="3006" spans="1:1" x14ac:dyDescent="0.55000000000000004">
      <c r="A3006" s="33"/>
    </row>
    <row r="3007" spans="1:1" x14ac:dyDescent="0.55000000000000004">
      <c r="A3007" s="33"/>
    </row>
    <row r="3008" spans="1:1" x14ac:dyDescent="0.55000000000000004">
      <c r="A3008" s="33"/>
    </row>
    <row r="3009" spans="1:1" x14ac:dyDescent="0.55000000000000004">
      <c r="A3009" s="33"/>
    </row>
    <row r="3010" spans="1:1" x14ac:dyDescent="0.55000000000000004">
      <c r="A3010" s="33"/>
    </row>
    <row r="3011" spans="1:1" x14ac:dyDescent="0.55000000000000004">
      <c r="A3011" s="33"/>
    </row>
    <row r="3012" spans="1:1" x14ac:dyDescent="0.55000000000000004">
      <c r="A3012" s="33"/>
    </row>
    <row r="3013" spans="1:1" x14ac:dyDescent="0.55000000000000004">
      <c r="A3013" s="33"/>
    </row>
    <row r="3014" spans="1:1" x14ac:dyDescent="0.55000000000000004">
      <c r="A3014" s="33"/>
    </row>
    <row r="3015" spans="1:1" x14ac:dyDescent="0.55000000000000004">
      <c r="A3015" s="33"/>
    </row>
    <row r="3016" spans="1:1" x14ac:dyDescent="0.55000000000000004">
      <c r="A3016" s="33"/>
    </row>
    <row r="3017" spans="1:1" x14ac:dyDescent="0.55000000000000004">
      <c r="A3017" s="33"/>
    </row>
    <row r="3018" spans="1:1" x14ac:dyDescent="0.55000000000000004">
      <c r="A3018" s="33"/>
    </row>
    <row r="3019" spans="1:1" x14ac:dyDescent="0.55000000000000004">
      <c r="A3019" s="33"/>
    </row>
    <row r="3020" spans="1:1" x14ac:dyDescent="0.55000000000000004">
      <c r="A3020" s="33"/>
    </row>
    <row r="3021" spans="1:1" x14ac:dyDescent="0.55000000000000004">
      <c r="A3021" s="33"/>
    </row>
    <row r="3022" spans="1:1" x14ac:dyDescent="0.55000000000000004">
      <c r="A3022" s="33"/>
    </row>
    <row r="3023" spans="1:1" x14ac:dyDescent="0.55000000000000004">
      <c r="A3023" s="33"/>
    </row>
    <row r="3024" spans="1:1" x14ac:dyDescent="0.55000000000000004">
      <c r="A3024" s="33"/>
    </row>
    <row r="3025" spans="1:1" x14ac:dyDescent="0.55000000000000004">
      <c r="A3025" s="33"/>
    </row>
    <row r="3026" spans="1:1" x14ac:dyDescent="0.55000000000000004">
      <c r="A3026" s="33"/>
    </row>
    <row r="3027" spans="1:1" x14ac:dyDescent="0.55000000000000004">
      <c r="A3027" s="33"/>
    </row>
    <row r="3028" spans="1:1" x14ac:dyDescent="0.55000000000000004">
      <c r="A3028" s="33"/>
    </row>
    <row r="3029" spans="1:1" x14ac:dyDescent="0.55000000000000004">
      <c r="A3029" s="33"/>
    </row>
    <row r="3030" spans="1:1" x14ac:dyDescent="0.55000000000000004">
      <c r="A3030" s="33"/>
    </row>
    <row r="3031" spans="1:1" x14ac:dyDescent="0.55000000000000004">
      <c r="A3031" s="33"/>
    </row>
    <row r="3032" spans="1:1" x14ac:dyDescent="0.55000000000000004">
      <c r="A3032" s="33"/>
    </row>
    <row r="3033" spans="1:1" x14ac:dyDescent="0.55000000000000004">
      <c r="A3033" s="33"/>
    </row>
    <row r="3034" spans="1:1" x14ac:dyDescent="0.55000000000000004">
      <c r="A3034" s="33"/>
    </row>
    <row r="3035" spans="1:1" x14ac:dyDescent="0.55000000000000004">
      <c r="A3035" s="33"/>
    </row>
    <row r="3036" spans="1:1" x14ac:dyDescent="0.55000000000000004">
      <c r="A3036" s="33"/>
    </row>
    <row r="3037" spans="1:1" x14ac:dyDescent="0.55000000000000004">
      <c r="A3037" s="33"/>
    </row>
    <row r="3038" spans="1:1" x14ac:dyDescent="0.55000000000000004">
      <c r="A3038" s="33"/>
    </row>
    <row r="3039" spans="1:1" x14ac:dyDescent="0.55000000000000004">
      <c r="A3039" s="33"/>
    </row>
    <row r="3040" spans="1:1" x14ac:dyDescent="0.55000000000000004">
      <c r="A3040" s="33"/>
    </row>
    <row r="3041" spans="1:1" x14ac:dyDescent="0.55000000000000004">
      <c r="A3041" s="33"/>
    </row>
    <row r="3042" spans="1:1" x14ac:dyDescent="0.55000000000000004">
      <c r="A3042" s="33"/>
    </row>
    <row r="3043" spans="1:1" x14ac:dyDescent="0.55000000000000004">
      <c r="A3043" s="33"/>
    </row>
    <row r="3044" spans="1:1" x14ac:dyDescent="0.55000000000000004">
      <c r="A3044" s="33"/>
    </row>
    <row r="3045" spans="1:1" x14ac:dyDescent="0.55000000000000004">
      <c r="A3045" s="33"/>
    </row>
    <row r="3046" spans="1:1" x14ac:dyDescent="0.55000000000000004">
      <c r="A3046" s="33"/>
    </row>
    <row r="3047" spans="1:1" x14ac:dyDescent="0.55000000000000004">
      <c r="A3047" s="33"/>
    </row>
    <row r="3048" spans="1:1" x14ac:dyDescent="0.55000000000000004">
      <c r="A3048" s="33"/>
    </row>
    <row r="3049" spans="1:1" x14ac:dyDescent="0.55000000000000004">
      <c r="A3049" s="33"/>
    </row>
    <row r="3050" spans="1:1" x14ac:dyDescent="0.55000000000000004">
      <c r="A3050" s="33"/>
    </row>
    <row r="3051" spans="1:1" x14ac:dyDescent="0.55000000000000004">
      <c r="A3051" s="33"/>
    </row>
    <row r="3052" spans="1:1" x14ac:dyDescent="0.55000000000000004">
      <c r="A3052" s="33"/>
    </row>
    <row r="3053" spans="1:1" x14ac:dyDescent="0.55000000000000004">
      <c r="A3053" s="33"/>
    </row>
    <row r="3054" spans="1:1" x14ac:dyDescent="0.55000000000000004">
      <c r="A3054" s="33"/>
    </row>
    <row r="3055" spans="1:1" x14ac:dyDescent="0.55000000000000004">
      <c r="A3055" s="33"/>
    </row>
    <row r="3056" spans="1:1" x14ac:dyDescent="0.55000000000000004">
      <c r="A3056" s="33"/>
    </row>
    <row r="3057" spans="1:1" x14ac:dyDescent="0.55000000000000004">
      <c r="A3057" s="33"/>
    </row>
    <row r="3058" spans="1:1" x14ac:dyDescent="0.55000000000000004">
      <c r="A3058" s="33"/>
    </row>
    <row r="3059" spans="1:1" x14ac:dyDescent="0.55000000000000004">
      <c r="A3059" s="33"/>
    </row>
    <row r="3060" spans="1:1" x14ac:dyDescent="0.55000000000000004">
      <c r="A3060" s="33"/>
    </row>
    <row r="3061" spans="1:1" x14ac:dyDescent="0.55000000000000004">
      <c r="A3061" s="33"/>
    </row>
    <row r="3062" spans="1:1" x14ac:dyDescent="0.55000000000000004">
      <c r="A3062" s="33"/>
    </row>
    <row r="3063" spans="1:1" x14ac:dyDescent="0.55000000000000004">
      <c r="A3063" s="33"/>
    </row>
    <row r="3064" spans="1:1" x14ac:dyDescent="0.55000000000000004">
      <c r="A3064" s="33"/>
    </row>
    <row r="3065" spans="1:1" x14ac:dyDescent="0.55000000000000004">
      <c r="A3065" s="33"/>
    </row>
    <row r="3066" spans="1:1" x14ac:dyDescent="0.55000000000000004">
      <c r="A3066" s="33"/>
    </row>
    <row r="3067" spans="1:1" x14ac:dyDescent="0.55000000000000004">
      <c r="A3067" s="33"/>
    </row>
    <row r="3068" spans="1:1" x14ac:dyDescent="0.55000000000000004">
      <c r="A3068" s="33"/>
    </row>
    <row r="3069" spans="1:1" x14ac:dyDescent="0.55000000000000004">
      <c r="A3069" s="33"/>
    </row>
    <row r="3070" spans="1:1" x14ac:dyDescent="0.55000000000000004">
      <c r="A3070" s="33"/>
    </row>
    <row r="3071" spans="1:1" x14ac:dyDescent="0.55000000000000004">
      <c r="A3071" s="33"/>
    </row>
    <row r="3072" spans="1:1" x14ac:dyDescent="0.55000000000000004">
      <c r="A3072" s="33"/>
    </row>
    <row r="3073" spans="1:1" x14ac:dyDescent="0.55000000000000004">
      <c r="A3073" s="33"/>
    </row>
    <row r="3074" spans="1:1" x14ac:dyDescent="0.55000000000000004">
      <c r="A3074" s="33"/>
    </row>
    <row r="3075" spans="1:1" x14ac:dyDescent="0.55000000000000004">
      <c r="A3075" s="33"/>
    </row>
    <row r="3076" spans="1:1" x14ac:dyDescent="0.55000000000000004">
      <c r="A3076" s="33"/>
    </row>
    <row r="3077" spans="1:1" x14ac:dyDescent="0.55000000000000004">
      <c r="A3077" s="33"/>
    </row>
    <row r="3078" spans="1:1" x14ac:dyDescent="0.55000000000000004">
      <c r="A3078" s="33"/>
    </row>
    <row r="3079" spans="1:1" x14ac:dyDescent="0.55000000000000004">
      <c r="A3079" s="33"/>
    </row>
    <row r="3080" spans="1:1" x14ac:dyDescent="0.55000000000000004">
      <c r="A3080" s="33"/>
    </row>
    <row r="3081" spans="1:1" x14ac:dyDescent="0.55000000000000004">
      <c r="A3081" s="33"/>
    </row>
    <row r="3082" spans="1:1" x14ac:dyDescent="0.55000000000000004">
      <c r="A3082" s="33"/>
    </row>
    <row r="3083" spans="1:1" x14ac:dyDescent="0.55000000000000004">
      <c r="A3083" s="33"/>
    </row>
    <row r="3084" spans="1:1" x14ac:dyDescent="0.55000000000000004">
      <c r="A3084" s="33"/>
    </row>
    <row r="3085" spans="1:1" x14ac:dyDescent="0.55000000000000004">
      <c r="A3085" s="33"/>
    </row>
    <row r="3086" spans="1:1" x14ac:dyDescent="0.55000000000000004">
      <c r="A3086" s="33"/>
    </row>
    <row r="3087" spans="1:1" x14ac:dyDescent="0.55000000000000004">
      <c r="A3087" s="33"/>
    </row>
    <row r="3088" spans="1:1" x14ac:dyDescent="0.55000000000000004">
      <c r="A3088" s="33"/>
    </row>
    <row r="3089" spans="1:1" x14ac:dyDescent="0.55000000000000004">
      <c r="A3089" s="33"/>
    </row>
    <row r="3090" spans="1:1" x14ac:dyDescent="0.55000000000000004">
      <c r="A3090" s="33"/>
    </row>
    <row r="3091" spans="1:1" x14ac:dyDescent="0.55000000000000004">
      <c r="A3091" s="33"/>
    </row>
    <row r="3092" spans="1:1" x14ac:dyDescent="0.55000000000000004">
      <c r="A3092" s="33"/>
    </row>
    <row r="3093" spans="1:1" x14ac:dyDescent="0.55000000000000004">
      <c r="A3093" s="33"/>
    </row>
    <row r="3094" spans="1:1" x14ac:dyDescent="0.55000000000000004">
      <c r="A3094" s="33"/>
    </row>
    <row r="3095" spans="1:1" x14ac:dyDescent="0.55000000000000004">
      <c r="A3095" s="33"/>
    </row>
    <row r="3096" spans="1:1" x14ac:dyDescent="0.55000000000000004">
      <c r="A3096" s="33"/>
    </row>
    <row r="3097" spans="1:1" x14ac:dyDescent="0.55000000000000004">
      <c r="A3097" s="33"/>
    </row>
    <row r="3098" spans="1:1" x14ac:dyDescent="0.55000000000000004">
      <c r="A3098" s="33"/>
    </row>
    <row r="3099" spans="1:1" x14ac:dyDescent="0.55000000000000004">
      <c r="A3099" s="33"/>
    </row>
    <row r="3100" spans="1:1" x14ac:dyDescent="0.55000000000000004">
      <c r="A3100" s="33"/>
    </row>
    <row r="3101" spans="1:1" x14ac:dyDescent="0.55000000000000004">
      <c r="A3101" s="33"/>
    </row>
    <row r="3102" spans="1:1" x14ac:dyDescent="0.55000000000000004">
      <c r="A3102" s="33"/>
    </row>
    <row r="3103" spans="1:1" x14ac:dyDescent="0.55000000000000004">
      <c r="A3103" s="33"/>
    </row>
    <row r="3104" spans="1:1" x14ac:dyDescent="0.55000000000000004">
      <c r="A3104" s="33"/>
    </row>
    <row r="3105" spans="1:1" x14ac:dyDescent="0.55000000000000004">
      <c r="A3105" s="33"/>
    </row>
    <row r="3106" spans="1:1" x14ac:dyDescent="0.55000000000000004">
      <c r="A3106" s="33"/>
    </row>
    <row r="3107" spans="1:1" x14ac:dyDescent="0.55000000000000004">
      <c r="A3107" s="33"/>
    </row>
    <row r="3108" spans="1:1" x14ac:dyDescent="0.55000000000000004">
      <c r="A3108" s="33"/>
    </row>
    <row r="3109" spans="1:1" x14ac:dyDescent="0.55000000000000004">
      <c r="A3109" s="33"/>
    </row>
    <row r="3110" spans="1:1" x14ac:dyDescent="0.55000000000000004">
      <c r="A3110" s="33"/>
    </row>
    <row r="3111" spans="1:1" x14ac:dyDescent="0.55000000000000004">
      <c r="A3111" s="33"/>
    </row>
    <row r="3112" spans="1:1" x14ac:dyDescent="0.55000000000000004">
      <c r="A3112" s="33"/>
    </row>
    <row r="3113" spans="1:1" x14ac:dyDescent="0.55000000000000004">
      <c r="A3113" s="33"/>
    </row>
    <row r="3114" spans="1:1" x14ac:dyDescent="0.55000000000000004">
      <c r="A3114" s="33"/>
    </row>
    <row r="3115" spans="1:1" x14ac:dyDescent="0.55000000000000004">
      <c r="A3115" s="33"/>
    </row>
    <row r="3116" spans="1:1" x14ac:dyDescent="0.55000000000000004">
      <c r="A3116" s="33"/>
    </row>
    <row r="3117" spans="1:1" x14ac:dyDescent="0.55000000000000004">
      <c r="A3117" s="33"/>
    </row>
    <row r="3118" spans="1:1" x14ac:dyDescent="0.55000000000000004">
      <c r="A3118" s="33"/>
    </row>
    <row r="3119" spans="1:1" x14ac:dyDescent="0.55000000000000004">
      <c r="A3119" s="33"/>
    </row>
    <row r="3120" spans="1:1" x14ac:dyDescent="0.55000000000000004">
      <c r="A3120" s="33"/>
    </row>
    <row r="3121" spans="1:1" x14ac:dyDescent="0.55000000000000004">
      <c r="A3121" s="33"/>
    </row>
    <row r="3122" spans="1:1" x14ac:dyDescent="0.55000000000000004">
      <c r="A3122" s="33"/>
    </row>
    <row r="3123" spans="1:1" x14ac:dyDescent="0.55000000000000004">
      <c r="A3123" s="33"/>
    </row>
    <row r="3124" spans="1:1" x14ac:dyDescent="0.55000000000000004">
      <c r="A3124" s="33"/>
    </row>
    <row r="3125" spans="1:1" x14ac:dyDescent="0.55000000000000004">
      <c r="A3125" s="33"/>
    </row>
    <row r="3126" spans="1:1" x14ac:dyDescent="0.55000000000000004">
      <c r="A3126" s="33"/>
    </row>
    <row r="3127" spans="1:1" x14ac:dyDescent="0.55000000000000004">
      <c r="A3127" s="33"/>
    </row>
    <row r="3128" spans="1:1" x14ac:dyDescent="0.55000000000000004">
      <c r="A3128" s="33"/>
    </row>
    <row r="3129" spans="1:1" x14ac:dyDescent="0.55000000000000004">
      <c r="A3129" s="33"/>
    </row>
    <row r="3130" spans="1:1" x14ac:dyDescent="0.55000000000000004">
      <c r="A3130" s="33"/>
    </row>
    <row r="3131" spans="1:1" x14ac:dyDescent="0.55000000000000004">
      <c r="A3131" s="33"/>
    </row>
    <row r="3132" spans="1:1" x14ac:dyDescent="0.55000000000000004">
      <c r="A3132" s="33"/>
    </row>
    <row r="3133" spans="1:1" x14ac:dyDescent="0.55000000000000004">
      <c r="A3133" s="33"/>
    </row>
    <row r="3134" spans="1:1" x14ac:dyDescent="0.55000000000000004">
      <c r="A3134" s="33"/>
    </row>
    <row r="3135" spans="1:1" x14ac:dyDescent="0.55000000000000004">
      <c r="A3135" s="33"/>
    </row>
    <row r="3136" spans="1:1" x14ac:dyDescent="0.55000000000000004">
      <c r="A3136" s="33"/>
    </row>
    <row r="3137" spans="1:1" x14ac:dyDescent="0.55000000000000004">
      <c r="A3137" s="33"/>
    </row>
    <row r="3138" spans="1:1" x14ac:dyDescent="0.55000000000000004">
      <c r="A3138" s="33"/>
    </row>
    <row r="3139" spans="1:1" x14ac:dyDescent="0.55000000000000004">
      <c r="A3139" s="33"/>
    </row>
    <row r="3140" spans="1:1" x14ac:dyDescent="0.55000000000000004">
      <c r="A3140" s="33"/>
    </row>
    <row r="3141" spans="1:1" x14ac:dyDescent="0.55000000000000004">
      <c r="A3141" s="33"/>
    </row>
    <row r="3142" spans="1:1" x14ac:dyDescent="0.55000000000000004">
      <c r="A3142" s="33"/>
    </row>
    <row r="3143" spans="1:1" x14ac:dyDescent="0.55000000000000004">
      <c r="A3143" s="33"/>
    </row>
    <row r="3144" spans="1:1" x14ac:dyDescent="0.55000000000000004">
      <c r="A3144" s="33"/>
    </row>
    <row r="3145" spans="1:1" x14ac:dyDescent="0.55000000000000004">
      <c r="A3145" s="33"/>
    </row>
    <row r="3146" spans="1:1" x14ac:dyDescent="0.55000000000000004">
      <c r="A3146" s="33"/>
    </row>
    <row r="3147" spans="1:1" x14ac:dyDescent="0.55000000000000004">
      <c r="A3147" s="33"/>
    </row>
    <row r="3148" spans="1:1" x14ac:dyDescent="0.55000000000000004">
      <c r="A3148" s="33"/>
    </row>
    <row r="3149" spans="1:1" x14ac:dyDescent="0.55000000000000004">
      <c r="A3149" s="33"/>
    </row>
    <row r="3150" spans="1:1" x14ac:dyDescent="0.55000000000000004">
      <c r="A3150" s="33"/>
    </row>
    <row r="3151" spans="1:1" x14ac:dyDescent="0.55000000000000004">
      <c r="A3151" s="33"/>
    </row>
    <row r="3152" spans="1:1" x14ac:dyDescent="0.55000000000000004">
      <c r="A3152" s="33"/>
    </row>
    <row r="3153" spans="1:1" x14ac:dyDescent="0.55000000000000004">
      <c r="A3153" s="33"/>
    </row>
    <row r="3154" spans="1:1" x14ac:dyDescent="0.55000000000000004">
      <c r="A3154" s="33"/>
    </row>
    <row r="3155" spans="1:1" x14ac:dyDescent="0.55000000000000004">
      <c r="A3155" s="33"/>
    </row>
    <row r="3156" spans="1:1" x14ac:dyDescent="0.55000000000000004">
      <c r="A3156" s="33"/>
    </row>
    <row r="3157" spans="1:1" x14ac:dyDescent="0.55000000000000004">
      <c r="A3157" s="33"/>
    </row>
    <row r="3158" spans="1:1" x14ac:dyDescent="0.55000000000000004">
      <c r="A3158" s="33"/>
    </row>
    <row r="3159" spans="1:1" x14ac:dyDescent="0.55000000000000004">
      <c r="A3159" s="33"/>
    </row>
    <row r="3160" spans="1:1" x14ac:dyDescent="0.55000000000000004">
      <c r="A3160" s="33"/>
    </row>
    <row r="3161" spans="1:1" x14ac:dyDescent="0.55000000000000004">
      <c r="A3161" s="33"/>
    </row>
    <row r="3162" spans="1:1" x14ac:dyDescent="0.55000000000000004">
      <c r="A3162" s="33"/>
    </row>
    <row r="3163" spans="1:1" x14ac:dyDescent="0.55000000000000004">
      <c r="A3163" s="33"/>
    </row>
    <row r="3164" spans="1:1" x14ac:dyDescent="0.55000000000000004">
      <c r="A3164" s="33"/>
    </row>
    <row r="3165" spans="1:1" x14ac:dyDescent="0.55000000000000004">
      <c r="A3165" s="33"/>
    </row>
    <row r="3166" spans="1:1" x14ac:dyDescent="0.55000000000000004">
      <c r="A3166" s="33"/>
    </row>
    <row r="3167" spans="1:1" x14ac:dyDescent="0.55000000000000004">
      <c r="A3167" s="33"/>
    </row>
    <row r="3168" spans="1:1" x14ac:dyDescent="0.55000000000000004">
      <c r="A3168" s="33"/>
    </row>
    <row r="3169" spans="1:1" x14ac:dyDescent="0.55000000000000004">
      <c r="A3169" s="33"/>
    </row>
    <row r="3170" spans="1:1" x14ac:dyDescent="0.55000000000000004">
      <c r="A3170" s="33"/>
    </row>
    <row r="3171" spans="1:1" x14ac:dyDescent="0.55000000000000004">
      <c r="A3171" s="33"/>
    </row>
    <row r="3172" spans="1:1" x14ac:dyDescent="0.55000000000000004">
      <c r="A3172" s="33"/>
    </row>
    <row r="3173" spans="1:1" x14ac:dyDescent="0.55000000000000004">
      <c r="A3173" s="33"/>
    </row>
    <row r="3174" spans="1:1" x14ac:dyDescent="0.55000000000000004">
      <c r="A3174" s="33"/>
    </row>
    <row r="3175" spans="1:1" x14ac:dyDescent="0.55000000000000004">
      <c r="A3175" s="33"/>
    </row>
    <row r="3176" spans="1:1" x14ac:dyDescent="0.55000000000000004">
      <c r="A3176" s="33"/>
    </row>
    <row r="3177" spans="1:1" x14ac:dyDescent="0.55000000000000004">
      <c r="A3177" s="33"/>
    </row>
    <row r="3178" spans="1:1" x14ac:dyDescent="0.55000000000000004">
      <c r="A3178" s="33"/>
    </row>
    <row r="3179" spans="1:1" x14ac:dyDescent="0.55000000000000004">
      <c r="A3179" s="33"/>
    </row>
    <row r="3180" spans="1:1" x14ac:dyDescent="0.55000000000000004">
      <c r="A3180" s="33"/>
    </row>
    <row r="3181" spans="1:1" x14ac:dyDescent="0.55000000000000004">
      <c r="A3181" s="33"/>
    </row>
    <row r="3182" spans="1:1" x14ac:dyDescent="0.55000000000000004">
      <c r="A3182" s="33"/>
    </row>
    <row r="3183" spans="1:1" x14ac:dyDescent="0.55000000000000004">
      <c r="A3183" s="33"/>
    </row>
    <row r="3184" spans="1:1" x14ac:dyDescent="0.55000000000000004">
      <c r="A3184" s="33"/>
    </row>
    <row r="3185" spans="1:1" x14ac:dyDescent="0.55000000000000004">
      <c r="A3185" s="33"/>
    </row>
    <row r="3186" spans="1:1" x14ac:dyDescent="0.55000000000000004">
      <c r="A3186" s="33"/>
    </row>
    <row r="3187" spans="1:1" x14ac:dyDescent="0.55000000000000004">
      <c r="A3187" s="33"/>
    </row>
    <row r="3188" spans="1:1" x14ac:dyDescent="0.55000000000000004">
      <c r="A3188" s="33"/>
    </row>
    <row r="3189" spans="1:1" x14ac:dyDescent="0.55000000000000004">
      <c r="A3189" s="33"/>
    </row>
    <row r="3190" spans="1:1" x14ac:dyDescent="0.55000000000000004">
      <c r="A3190" s="33"/>
    </row>
    <row r="3191" spans="1:1" x14ac:dyDescent="0.55000000000000004">
      <c r="A3191" s="33"/>
    </row>
    <row r="3192" spans="1:1" x14ac:dyDescent="0.55000000000000004">
      <c r="A3192" s="33"/>
    </row>
    <row r="3193" spans="1:1" x14ac:dyDescent="0.55000000000000004">
      <c r="A3193" s="33"/>
    </row>
    <row r="3194" spans="1:1" x14ac:dyDescent="0.55000000000000004">
      <c r="A3194" s="33"/>
    </row>
    <row r="3195" spans="1:1" x14ac:dyDescent="0.55000000000000004">
      <c r="A3195" s="33"/>
    </row>
    <row r="3196" spans="1:1" x14ac:dyDescent="0.55000000000000004">
      <c r="A3196" s="33"/>
    </row>
    <row r="3197" spans="1:1" x14ac:dyDescent="0.55000000000000004">
      <c r="A3197" s="33"/>
    </row>
    <row r="3198" spans="1:1" x14ac:dyDescent="0.55000000000000004">
      <c r="A3198" s="33"/>
    </row>
    <row r="3199" spans="1:1" x14ac:dyDescent="0.55000000000000004">
      <c r="A3199" s="33"/>
    </row>
    <row r="3200" spans="1:1" x14ac:dyDescent="0.55000000000000004">
      <c r="A3200" s="33"/>
    </row>
    <row r="3201" spans="1:1" x14ac:dyDescent="0.55000000000000004">
      <c r="A3201" s="33"/>
    </row>
    <row r="3202" spans="1:1" x14ac:dyDescent="0.55000000000000004">
      <c r="A3202" s="33"/>
    </row>
    <row r="3203" spans="1:1" x14ac:dyDescent="0.55000000000000004">
      <c r="A3203" s="33"/>
    </row>
    <row r="3204" spans="1:1" x14ac:dyDescent="0.55000000000000004">
      <c r="A3204" s="33"/>
    </row>
    <row r="3205" spans="1:1" x14ac:dyDescent="0.55000000000000004">
      <c r="A3205" s="33"/>
    </row>
    <row r="3206" spans="1:1" x14ac:dyDescent="0.55000000000000004">
      <c r="A3206" s="33"/>
    </row>
    <row r="3207" spans="1:1" x14ac:dyDescent="0.55000000000000004">
      <c r="A3207" s="33"/>
    </row>
    <row r="3208" spans="1:1" x14ac:dyDescent="0.55000000000000004">
      <c r="A3208" s="33"/>
    </row>
    <row r="3209" spans="1:1" x14ac:dyDescent="0.55000000000000004">
      <c r="A3209" s="33"/>
    </row>
    <row r="3210" spans="1:1" x14ac:dyDescent="0.55000000000000004">
      <c r="A3210" s="33"/>
    </row>
    <row r="3211" spans="1:1" x14ac:dyDescent="0.55000000000000004">
      <c r="A3211" s="33"/>
    </row>
    <row r="3212" spans="1:1" x14ac:dyDescent="0.55000000000000004">
      <c r="A3212" s="33"/>
    </row>
    <row r="3213" spans="1:1" x14ac:dyDescent="0.55000000000000004">
      <c r="A3213" s="33"/>
    </row>
    <row r="3214" spans="1:1" x14ac:dyDescent="0.55000000000000004">
      <c r="A3214" s="33"/>
    </row>
    <row r="3215" spans="1:1" x14ac:dyDescent="0.55000000000000004">
      <c r="A3215" s="33"/>
    </row>
    <row r="3216" spans="1:1" x14ac:dyDescent="0.55000000000000004">
      <c r="A3216" s="33"/>
    </row>
    <row r="3217" spans="1:1" x14ac:dyDescent="0.55000000000000004">
      <c r="A3217" s="33"/>
    </row>
    <row r="3218" spans="1:1" x14ac:dyDescent="0.55000000000000004">
      <c r="A3218" s="33"/>
    </row>
    <row r="3219" spans="1:1" x14ac:dyDescent="0.55000000000000004">
      <c r="A3219" s="33"/>
    </row>
    <row r="3220" spans="1:1" x14ac:dyDescent="0.55000000000000004">
      <c r="A3220" s="33"/>
    </row>
    <row r="3221" spans="1:1" x14ac:dyDescent="0.55000000000000004">
      <c r="A3221" s="33"/>
    </row>
    <row r="3222" spans="1:1" x14ac:dyDescent="0.55000000000000004">
      <c r="A3222" s="33"/>
    </row>
    <row r="3223" spans="1:1" x14ac:dyDescent="0.55000000000000004">
      <c r="A3223" s="33"/>
    </row>
    <row r="3224" spans="1:1" x14ac:dyDescent="0.55000000000000004">
      <c r="A3224" s="33"/>
    </row>
    <row r="3225" spans="1:1" x14ac:dyDescent="0.55000000000000004">
      <c r="A3225" s="33"/>
    </row>
    <row r="3226" spans="1:1" x14ac:dyDescent="0.55000000000000004">
      <c r="A3226" s="33"/>
    </row>
    <row r="3227" spans="1:1" x14ac:dyDescent="0.55000000000000004">
      <c r="A3227" s="33"/>
    </row>
    <row r="3228" spans="1:1" x14ac:dyDescent="0.55000000000000004">
      <c r="A3228" s="33"/>
    </row>
    <row r="3229" spans="1:1" x14ac:dyDescent="0.55000000000000004">
      <c r="A3229" s="33"/>
    </row>
    <row r="3230" spans="1:1" x14ac:dyDescent="0.55000000000000004">
      <c r="A3230" s="33"/>
    </row>
    <row r="3231" spans="1:1" x14ac:dyDescent="0.55000000000000004">
      <c r="A3231" s="33"/>
    </row>
    <row r="3232" spans="1:1" x14ac:dyDescent="0.55000000000000004">
      <c r="A3232" s="33"/>
    </row>
    <row r="3233" spans="1:1" x14ac:dyDescent="0.55000000000000004">
      <c r="A3233" s="33"/>
    </row>
    <row r="3234" spans="1:1" x14ac:dyDescent="0.55000000000000004">
      <c r="A3234" s="33"/>
    </row>
    <row r="3235" spans="1:1" x14ac:dyDescent="0.55000000000000004">
      <c r="A3235" s="33"/>
    </row>
    <row r="3236" spans="1:1" x14ac:dyDescent="0.55000000000000004">
      <c r="A3236" s="33"/>
    </row>
    <row r="3237" spans="1:1" x14ac:dyDescent="0.55000000000000004">
      <c r="A3237" s="33"/>
    </row>
    <row r="3238" spans="1:1" x14ac:dyDescent="0.55000000000000004">
      <c r="A3238" s="33"/>
    </row>
    <row r="3239" spans="1:1" x14ac:dyDescent="0.55000000000000004">
      <c r="A3239" s="33"/>
    </row>
    <row r="3240" spans="1:1" x14ac:dyDescent="0.55000000000000004">
      <c r="A3240" s="33"/>
    </row>
    <row r="3241" spans="1:1" x14ac:dyDescent="0.55000000000000004">
      <c r="A3241" s="33"/>
    </row>
    <row r="3242" spans="1:1" x14ac:dyDescent="0.55000000000000004">
      <c r="A3242" s="33"/>
    </row>
    <row r="3243" spans="1:1" x14ac:dyDescent="0.55000000000000004">
      <c r="A3243" s="33"/>
    </row>
    <row r="3244" spans="1:1" x14ac:dyDescent="0.55000000000000004">
      <c r="A3244" s="33"/>
    </row>
    <row r="3245" spans="1:1" x14ac:dyDescent="0.55000000000000004">
      <c r="A3245" s="33"/>
    </row>
    <row r="3246" spans="1:1" x14ac:dyDescent="0.55000000000000004">
      <c r="A3246" s="33"/>
    </row>
    <row r="3247" spans="1:1" x14ac:dyDescent="0.55000000000000004">
      <c r="A3247" s="33"/>
    </row>
    <row r="3248" spans="1:1" x14ac:dyDescent="0.55000000000000004">
      <c r="A3248" s="33"/>
    </row>
    <row r="3249" spans="1:1" x14ac:dyDescent="0.55000000000000004">
      <c r="A3249" s="33"/>
    </row>
    <row r="3250" spans="1:1" x14ac:dyDescent="0.55000000000000004">
      <c r="A3250" s="33"/>
    </row>
    <row r="3251" spans="1:1" x14ac:dyDescent="0.55000000000000004">
      <c r="A3251" s="33"/>
    </row>
    <row r="3252" spans="1:1" x14ac:dyDescent="0.55000000000000004">
      <c r="A3252" s="33"/>
    </row>
    <row r="3253" spans="1:1" x14ac:dyDescent="0.55000000000000004">
      <c r="A3253" s="33"/>
    </row>
    <row r="3254" spans="1:1" x14ac:dyDescent="0.55000000000000004">
      <c r="A3254" s="33"/>
    </row>
    <row r="3255" spans="1:1" x14ac:dyDescent="0.55000000000000004">
      <c r="A3255" s="33"/>
    </row>
    <row r="3256" spans="1:1" x14ac:dyDescent="0.55000000000000004">
      <c r="A3256" s="33"/>
    </row>
    <row r="3257" spans="1:1" x14ac:dyDescent="0.55000000000000004">
      <c r="A3257" s="33"/>
    </row>
    <row r="3258" spans="1:1" x14ac:dyDescent="0.55000000000000004">
      <c r="A3258" s="33"/>
    </row>
    <row r="3259" spans="1:1" x14ac:dyDescent="0.55000000000000004">
      <c r="A3259" s="33"/>
    </row>
    <row r="3260" spans="1:1" x14ac:dyDescent="0.55000000000000004">
      <c r="A3260" s="33"/>
    </row>
    <row r="3261" spans="1:1" x14ac:dyDescent="0.55000000000000004">
      <c r="A3261" s="33"/>
    </row>
    <row r="3262" spans="1:1" x14ac:dyDescent="0.55000000000000004">
      <c r="A3262" s="33"/>
    </row>
    <row r="3263" spans="1:1" x14ac:dyDescent="0.55000000000000004">
      <c r="A3263" s="33"/>
    </row>
    <row r="3264" spans="1:1" x14ac:dyDescent="0.55000000000000004">
      <c r="A3264" s="33"/>
    </row>
    <row r="3265" spans="1:1" x14ac:dyDescent="0.55000000000000004">
      <c r="A3265" s="33"/>
    </row>
    <row r="3266" spans="1:1" x14ac:dyDescent="0.55000000000000004">
      <c r="A3266" s="33"/>
    </row>
    <row r="3267" spans="1:1" x14ac:dyDescent="0.55000000000000004">
      <c r="A3267" s="33"/>
    </row>
    <row r="3268" spans="1:1" x14ac:dyDescent="0.55000000000000004">
      <c r="A3268" s="33"/>
    </row>
    <row r="3269" spans="1:1" x14ac:dyDescent="0.55000000000000004">
      <c r="A3269" s="33"/>
    </row>
    <row r="3270" spans="1:1" x14ac:dyDescent="0.55000000000000004">
      <c r="A3270" s="33"/>
    </row>
    <row r="3271" spans="1:1" x14ac:dyDescent="0.55000000000000004">
      <c r="A3271" s="33"/>
    </row>
    <row r="3272" spans="1:1" x14ac:dyDescent="0.55000000000000004">
      <c r="A3272" s="33"/>
    </row>
    <row r="3273" spans="1:1" x14ac:dyDescent="0.55000000000000004">
      <c r="A3273" s="33"/>
    </row>
    <row r="3274" spans="1:1" x14ac:dyDescent="0.55000000000000004">
      <c r="A3274" s="33"/>
    </row>
    <row r="3275" spans="1:1" x14ac:dyDescent="0.55000000000000004">
      <c r="A3275" s="33"/>
    </row>
    <row r="3276" spans="1:1" x14ac:dyDescent="0.55000000000000004">
      <c r="A3276" s="33"/>
    </row>
    <row r="3277" spans="1:1" x14ac:dyDescent="0.55000000000000004">
      <c r="A3277" s="33"/>
    </row>
    <row r="3278" spans="1:1" x14ac:dyDescent="0.55000000000000004">
      <c r="A3278" s="33"/>
    </row>
    <row r="3279" spans="1:1" x14ac:dyDescent="0.55000000000000004">
      <c r="A3279" s="33"/>
    </row>
    <row r="3280" spans="1:1" x14ac:dyDescent="0.55000000000000004">
      <c r="A3280" s="33"/>
    </row>
    <row r="3281" spans="1:1" x14ac:dyDescent="0.55000000000000004">
      <c r="A3281" s="33"/>
    </row>
    <row r="3282" spans="1:1" x14ac:dyDescent="0.55000000000000004">
      <c r="A3282" s="33"/>
    </row>
    <row r="3283" spans="1:1" x14ac:dyDescent="0.55000000000000004">
      <c r="A3283" s="33"/>
    </row>
    <row r="3284" spans="1:1" x14ac:dyDescent="0.55000000000000004">
      <c r="A3284" s="33"/>
    </row>
    <row r="3285" spans="1:1" x14ac:dyDescent="0.55000000000000004">
      <c r="A3285" s="33"/>
    </row>
    <row r="3286" spans="1:1" x14ac:dyDescent="0.55000000000000004">
      <c r="A3286" s="33"/>
    </row>
    <row r="3287" spans="1:1" x14ac:dyDescent="0.55000000000000004">
      <c r="A3287" s="33"/>
    </row>
    <row r="3288" spans="1:1" x14ac:dyDescent="0.55000000000000004">
      <c r="A3288" s="33"/>
    </row>
    <row r="3289" spans="1:1" x14ac:dyDescent="0.55000000000000004">
      <c r="A3289" s="33"/>
    </row>
    <row r="3290" spans="1:1" x14ac:dyDescent="0.55000000000000004">
      <c r="A3290" s="33"/>
    </row>
    <row r="3291" spans="1:1" x14ac:dyDescent="0.55000000000000004">
      <c r="A3291" s="33"/>
    </row>
    <row r="3292" spans="1:1" x14ac:dyDescent="0.55000000000000004">
      <c r="A3292" s="33"/>
    </row>
    <row r="3293" spans="1:1" x14ac:dyDescent="0.55000000000000004">
      <c r="A3293" s="33"/>
    </row>
    <row r="3294" spans="1:1" x14ac:dyDescent="0.55000000000000004">
      <c r="A3294" s="33"/>
    </row>
    <row r="3295" spans="1:1" x14ac:dyDescent="0.55000000000000004">
      <c r="A3295" s="33"/>
    </row>
    <row r="3296" spans="1:1" x14ac:dyDescent="0.55000000000000004">
      <c r="A3296" s="33"/>
    </row>
    <row r="3297" spans="1:1" x14ac:dyDescent="0.55000000000000004">
      <c r="A3297" s="33"/>
    </row>
    <row r="3298" spans="1:1" x14ac:dyDescent="0.55000000000000004">
      <c r="A3298" s="33"/>
    </row>
    <row r="3299" spans="1:1" x14ac:dyDescent="0.55000000000000004">
      <c r="A3299" s="33"/>
    </row>
    <row r="3300" spans="1:1" x14ac:dyDescent="0.55000000000000004">
      <c r="A3300" s="33"/>
    </row>
    <row r="3301" spans="1:1" x14ac:dyDescent="0.55000000000000004">
      <c r="A3301" s="33"/>
    </row>
    <row r="3302" spans="1:1" x14ac:dyDescent="0.55000000000000004">
      <c r="A3302" s="33"/>
    </row>
    <row r="3303" spans="1:1" x14ac:dyDescent="0.55000000000000004">
      <c r="A3303" s="33"/>
    </row>
    <row r="3304" spans="1:1" x14ac:dyDescent="0.55000000000000004">
      <c r="A3304" s="33"/>
    </row>
    <row r="3305" spans="1:1" x14ac:dyDescent="0.55000000000000004">
      <c r="A3305" s="33"/>
    </row>
    <row r="3306" spans="1:1" x14ac:dyDescent="0.55000000000000004">
      <c r="A3306" s="33"/>
    </row>
    <row r="3307" spans="1:1" x14ac:dyDescent="0.55000000000000004">
      <c r="A3307" s="33"/>
    </row>
    <row r="3308" spans="1:1" x14ac:dyDescent="0.55000000000000004">
      <c r="A3308" s="33"/>
    </row>
    <row r="3309" spans="1:1" x14ac:dyDescent="0.55000000000000004">
      <c r="A3309" s="33"/>
    </row>
    <row r="3310" spans="1:1" x14ac:dyDescent="0.55000000000000004">
      <c r="A3310" s="33"/>
    </row>
    <row r="3311" spans="1:1" x14ac:dyDescent="0.55000000000000004">
      <c r="A3311" s="33"/>
    </row>
    <row r="3312" spans="1:1" x14ac:dyDescent="0.55000000000000004">
      <c r="A3312" s="33"/>
    </row>
    <row r="3313" spans="1:1" x14ac:dyDescent="0.55000000000000004">
      <c r="A3313" s="33"/>
    </row>
    <row r="3314" spans="1:1" x14ac:dyDescent="0.55000000000000004">
      <c r="A3314" s="33"/>
    </row>
    <row r="3315" spans="1:1" x14ac:dyDescent="0.55000000000000004">
      <c r="A3315" s="33"/>
    </row>
    <row r="3316" spans="1:1" x14ac:dyDescent="0.55000000000000004">
      <c r="A3316" s="33"/>
    </row>
    <row r="3317" spans="1:1" x14ac:dyDescent="0.55000000000000004">
      <c r="A3317" s="33"/>
    </row>
    <row r="3318" spans="1:1" x14ac:dyDescent="0.55000000000000004">
      <c r="A3318" s="33"/>
    </row>
    <row r="3319" spans="1:1" x14ac:dyDescent="0.55000000000000004">
      <c r="A3319" s="33"/>
    </row>
    <row r="3320" spans="1:1" x14ac:dyDescent="0.55000000000000004">
      <c r="A3320" s="33"/>
    </row>
    <row r="3321" spans="1:1" x14ac:dyDescent="0.55000000000000004">
      <c r="A3321" s="33"/>
    </row>
    <row r="3322" spans="1:1" x14ac:dyDescent="0.55000000000000004">
      <c r="A3322" s="33"/>
    </row>
    <row r="3323" spans="1:1" x14ac:dyDescent="0.55000000000000004">
      <c r="A3323" s="33"/>
    </row>
    <row r="3324" spans="1:1" x14ac:dyDescent="0.55000000000000004">
      <c r="A3324" s="33"/>
    </row>
    <row r="3325" spans="1:1" x14ac:dyDescent="0.55000000000000004">
      <c r="A3325" s="33"/>
    </row>
    <row r="3326" spans="1:1" x14ac:dyDescent="0.55000000000000004">
      <c r="A3326" s="33"/>
    </row>
    <row r="3327" spans="1:1" x14ac:dyDescent="0.55000000000000004">
      <c r="A3327" s="33"/>
    </row>
    <row r="3328" spans="1:1" x14ac:dyDescent="0.55000000000000004">
      <c r="A3328" s="33"/>
    </row>
    <row r="3329" spans="1:1" x14ac:dyDescent="0.55000000000000004">
      <c r="A3329" s="33"/>
    </row>
    <row r="3330" spans="1:1" x14ac:dyDescent="0.55000000000000004">
      <c r="A3330" s="33"/>
    </row>
    <row r="3331" spans="1:1" x14ac:dyDescent="0.55000000000000004">
      <c r="A3331" s="33"/>
    </row>
    <row r="3332" spans="1:1" x14ac:dyDescent="0.55000000000000004">
      <c r="A3332" s="33"/>
    </row>
    <row r="3333" spans="1:1" x14ac:dyDescent="0.55000000000000004">
      <c r="A3333" s="33"/>
    </row>
    <row r="3334" spans="1:1" x14ac:dyDescent="0.55000000000000004">
      <c r="A3334" s="33"/>
    </row>
    <row r="3335" spans="1:1" x14ac:dyDescent="0.55000000000000004">
      <c r="A3335" s="33"/>
    </row>
    <row r="3336" spans="1:1" x14ac:dyDescent="0.55000000000000004">
      <c r="A3336" s="33"/>
    </row>
    <row r="3337" spans="1:1" x14ac:dyDescent="0.55000000000000004">
      <c r="A3337" s="33"/>
    </row>
    <row r="3338" spans="1:1" x14ac:dyDescent="0.55000000000000004">
      <c r="A3338" s="33"/>
    </row>
    <row r="3339" spans="1:1" x14ac:dyDescent="0.55000000000000004">
      <c r="A3339" s="33"/>
    </row>
    <row r="3340" spans="1:1" x14ac:dyDescent="0.55000000000000004">
      <c r="A3340" s="33"/>
    </row>
    <row r="3341" spans="1:1" x14ac:dyDescent="0.55000000000000004">
      <c r="A3341" s="33"/>
    </row>
    <row r="3342" spans="1:1" x14ac:dyDescent="0.55000000000000004">
      <c r="A3342" s="33"/>
    </row>
    <row r="3343" spans="1:1" x14ac:dyDescent="0.55000000000000004">
      <c r="A3343" s="33"/>
    </row>
    <row r="3344" spans="1:1" x14ac:dyDescent="0.55000000000000004">
      <c r="A3344" s="33"/>
    </row>
    <row r="3345" spans="1:1" x14ac:dyDescent="0.55000000000000004">
      <c r="A3345" s="33"/>
    </row>
    <row r="3346" spans="1:1" x14ac:dyDescent="0.55000000000000004">
      <c r="A3346" s="33"/>
    </row>
    <row r="3347" spans="1:1" x14ac:dyDescent="0.55000000000000004">
      <c r="A3347" s="33"/>
    </row>
    <row r="3348" spans="1:1" x14ac:dyDescent="0.55000000000000004">
      <c r="A3348" s="33"/>
    </row>
    <row r="3349" spans="1:1" x14ac:dyDescent="0.55000000000000004">
      <c r="A3349" s="33"/>
    </row>
    <row r="3350" spans="1:1" x14ac:dyDescent="0.55000000000000004">
      <c r="A3350" s="33"/>
    </row>
    <row r="3351" spans="1:1" x14ac:dyDescent="0.55000000000000004">
      <c r="A3351" s="33"/>
    </row>
    <row r="3352" spans="1:1" x14ac:dyDescent="0.55000000000000004">
      <c r="A3352" s="33"/>
    </row>
    <row r="3353" spans="1:1" x14ac:dyDescent="0.55000000000000004">
      <c r="A3353" s="33"/>
    </row>
    <row r="3354" spans="1:1" x14ac:dyDescent="0.55000000000000004">
      <c r="A3354" s="33"/>
    </row>
    <row r="3355" spans="1:1" x14ac:dyDescent="0.55000000000000004">
      <c r="A3355" s="33"/>
    </row>
    <row r="3356" spans="1:1" x14ac:dyDescent="0.55000000000000004">
      <c r="A3356" s="33"/>
    </row>
    <row r="3357" spans="1:1" x14ac:dyDescent="0.55000000000000004">
      <c r="A3357" s="33"/>
    </row>
    <row r="3358" spans="1:1" x14ac:dyDescent="0.55000000000000004">
      <c r="A3358" s="33"/>
    </row>
    <row r="3359" spans="1:1" x14ac:dyDescent="0.55000000000000004">
      <c r="A3359" s="33"/>
    </row>
    <row r="3360" spans="1:1" x14ac:dyDescent="0.55000000000000004">
      <c r="A3360" s="33"/>
    </row>
    <row r="3361" spans="1:1" x14ac:dyDescent="0.55000000000000004">
      <c r="A3361" s="33"/>
    </row>
    <row r="3362" spans="1:1" x14ac:dyDescent="0.55000000000000004">
      <c r="A3362" s="33"/>
    </row>
    <row r="3363" spans="1:1" x14ac:dyDescent="0.55000000000000004">
      <c r="A3363" s="33"/>
    </row>
    <row r="3364" spans="1:1" x14ac:dyDescent="0.55000000000000004">
      <c r="A3364" s="33"/>
    </row>
    <row r="3365" spans="1:1" x14ac:dyDescent="0.55000000000000004">
      <c r="A3365" s="33"/>
    </row>
    <row r="3366" spans="1:1" x14ac:dyDescent="0.55000000000000004">
      <c r="A3366" s="33"/>
    </row>
    <row r="3367" spans="1:1" x14ac:dyDescent="0.55000000000000004">
      <c r="A3367" s="33"/>
    </row>
    <row r="3368" spans="1:1" x14ac:dyDescent="0.55000000000000004">
      <c r="A3368" s="33"/>
    </row>
    <row r="3369" spans="1:1" x14ac:dyDescent="0.55000000000000004">
      <c r="A3369" s="33"/>
    </row>
    <row r="3370" spans="1:1" x14ac:dyDescent="0.55000000000000004">
      <c r="A3370" s="33"/>
    </row>
    <row r="3371" spans="1:1" x14ac:dyDescent="0.55000000000000004">
      <c r="A3371" s="33"/>
    </row>
    <row r="3372" spans="1:1" x14ac:dyDescent="0.55000000000000004">
      <c r="A3372" s="33"/>
    </row>
    <row r="3373" spans="1:1" x14ac:dyDescent="0.55000000000000004">
      <c r="A3373" s="33"/>
    </row>
    <row r="3374" spans="1:1" x14ac:dyDescent="0.55000000000000004">
      <c r="A3374" s="33"/>
    </row>
    <row r="3375" spans="1:1" x14ac:dyDescent="0.55000000000000004">
      <c r="A3375" s="33"/>
    </row>
    <row r="3376" spans="1:1" x14ac:dyDescent="0.55000000000000004">
      <c r="A3376" s="33"/>
    </row>
    <row r="3377" spans="1:1" x14ac:dyDescent="0.55000000000000004">
      <c r="A3377" s="33"/>
    </row>
    <row r="3378" spans="1:1" x14ac:dyDescent="0.55000000000000004">
      <c r="A3378" s="33"/>
    </row>
    <row r="3379" spans="1:1" x14ac:dyDescent="0.55000000000000004">
      <c r="A3379" s="33"/>
    </row>
    <row r="3380" spans="1:1" x14ac:dyDescent="0.55000000000000004">
      <c r="A3380" s="33"/>
    </row>
    <row r="3381" spans="1:1" x14ac:dyDescent="0.55000000000000004">
      <c r="A3381" s="33"/>
    </row>
    <row r="3382" spans="1:1" x14ac:dyDescent="0.55000000000000004">
      <c r="A3382" s="33"/>
    </row>
    <row r="3383" spans="1:1" x14ac:dyDescent="0.55000000000000004">
      <c r="A3383" s="33"/>
    </row>
    <row r="3384" spans="1:1" x14ac:dyDescent="0.55000000000000004">
      <c r="A3384" s="33"/>
    </row>
    <row r="3385" spans="1:1" x14ac:dyDescent="0.55000000000000004">
      <c r="A3385" s="33"/>
    </row>
    <row r="3386" spans="1:1" x14ac:dyDescent="0.55000000000000004">
      <c r="A3386" s="33"/>
    </row>
    <row r="3387" spans="1:1" x14ac:dyDescent="0.55000000000000004">
      <c r="A3387" s="33"/>
    </row>
    <row r="3388" spans="1:1" x14ac:dyDescent="0.55000000000000004">
      <c r="A3388" s="33"/>
    </row>
    <row r="3389" spans="1:1" x14ac:dyDescent="0.55000000000000004">
      <c r="A3389" s="33"/>
    </row>
    <row r="3390" spans="1:1" x14ac:dyDescent="0.55000000000000004">
      <c r="A3390" s="33"/>
    </row>
    <row r="3391" spans="1:1" x14ac:dyDescent="0.55000000000000004">
      <c r="A3391" s="33"/>
    </row>
    <row r="3392" spans="1:1" x14ac:dyDescent="0.55000000000000004">
      <c r="A3392" s="33"/>
    </row>
    <row r="3393" spans="1:1" x14ac:dyDescent="0.55000000000000004">
      <c r="A3393" s="33"/>
    </row>
    <row r="3394" spans="1:1" x14ac:dyDescent="0.55000000000000004">
      <c r="A3394" s="33"/>
    </row>
    <row r="3395" spans="1:1" x14ac:dyDescent="0.55000000000000004">
      <c r="A3395" s="33"/>
    </row>
    <row r="3396" spans="1:1" x14ac:dyDescent="0.55000000000000004">
      <c r="A3396" s="33"/>
    </row>
    <row r="3397" spans="1:1" x14ac:dyDescent="0.55000000000000004">
      <c r="A3397" s="33"/>
    </row>
    <row r="3398" spans="1:1" x14ac:dyDescent="0.55000000000000004">
      <c r="A3398" s="33"/>
    </row>
    <row r="3399" spans="1:1" x14ac:dyDescent="0.55000000000000004">
      <c r="A3399" s="33"/>
    </row>
    <row r="3400" spans="1:1" x14ac:dyDescent="0.55000000000000004">
      <c r="A3400" s="33"/>
    </row>
    <row r="3401" spans="1:1" x14ac:dyDescent="0.55000000000000004">
      <c r="A3401" s="33"/>
    </row>
    <row r="3402" spans="1:1" x14ac:dyDescent="0.55000000000000004">
      <c r="A3402" s="33"/>
    </row>
    <row r="3403" spans="1:1" x14ac:dyDescent="0.55000000000000004">
      <c r="A3403" s="33"/>
    </row>
    <row r="3404" spans="1:1" x14ac:dyDescent="0.55000000000000004">
      <c r="A3404" s="33"/>
    </row>
    <row r="3405" spans="1:1" x14ac:dyDescent="0.55000000000000004">
      <c r="A3405" s="33"/>
    </row>
    <row r="3406" spans="1:1" x14ac:dyDescent="0.55000000000000004">
      <c r="A3406" s="33"/>
    </row>
    <row r="3407" spans="1:1" x14ac:dyDescent="0.55000000000000004">
      <c r="A3407" s="33"/>
    </row>
    <row r="3408" spans="1:1" x14ac:dyDescent="0.55000000000000004">
      <c r="A3408" s="33"/>
    </row>
    <row r="3409" spans="1:1" x14ac:dyDescent="0.55000000000000004">
      <c r="A3409" s="33"/>
    </row>
    <row r="3410" spans="1:1" x14ac:dyDescent="0.55000000000000004">
      <c r="A3410" s="33"/>
    </row>
    <row r="3411" spans="1:1" x14ac:dyDescent="0.55000000000000004">
      <c r="A3411" s="33"/>
    </row>
    <row r="3412" spans="1:1" x14ac:dyDescent="0.55000000000000004">
      <c r="A3412" s="33"/>
    </row>
    <row r="3413" spans="1:1" x14ac:dyDescent="0.55000000000000004">
      <c r="A3413" s="33"/>
    </row>
    <row r="3414" spans="1:1" x14ac:dyDescent="0.55000000000000004">
      <c r="A3414" s="33"/>
    </row>
    <row r="3415" spans="1:1" x14ac:dyDescent="0.55000000000000004">
      <c r="A3415" s="33"/>
    </row>
    <row r="3416" spans="1:1" x14ac:dyDescent="0.55000000000000004">
      <c r="A3416" s="33"/>
    </row>
    <row r="3417" spans="1:1" x14ac:dyDescent="0.55000000000000004">
      <c r="A3417" s="33"/>
    </row>
    <row r="3418" spans="1:1" x14ac:dyDescent="0.55000000000000004">
      <c r="A3418" s="33"/>
    </row>
    <row r="3419" spans="1:1" x14ac:dyDescent="0.55000000000000004">
      <c r="A3419" s="33"/>
    </row>
    <row r="3420" spans="1:1" x14ac:dyDescent="0.55000000000000004">
      <c r="A3420" s="33"/>
    </row>
    <row r="3421" spans="1:1" x14ac:dyDescent="0.55000000000000004">
      <c r="A3421" s="33"/>
    </row>
    <row r="3422" spans="1:1" x14ac:dyDescent="0.55000000000000004">
      <c r="A3422" s="33"/>
    </row>
    <row r="3423" spans="1:1" x14ac:dyDescent="0.55000000000000004">
      <c r="A3423" s="33"/>
    </row>
    <row r="3424" spans="1:1" x14ac:dyDescent="0.55000000000000004">
      <c r="A3424" s="33"/>
    </row>
    <row r="3425" spans="1:1" x14ac:dyDescent="0.55000000000000004">
      <c r="A3425" s="33"/>
    </row>
    <row r="3426" spans="1:1" x14ac:dyDescent="0.55000000000000004">
      <c r="A3426" s="33"/>
    </row>
    <row r="3427" spans="1:1" x14ac:dyDescent="0.55000000000000004">
      <c r="A3427" s="33"/>
    </row>
    <row r="3428" spans="1:1" x14ac:dyDescent="0.55000000000000004">
      <c r="A3428" s="33"/>
    </row>
    <row r="3429" spans="1:1" x14ac:dyDescent="0.55000000000000004">
      <c r="A3429" s="33"/>
    </row>
    <row r="3430" spans="1:1" x14ac:dyDescent="0.55000000000000004">
      <c r="A3430" s="33"/>
    </row>
    <row r="3431" spans="1:1" x14ac:dyDescent="0.55000000000000004">
      <c r="A3431" s="33"/>
    </row>
    <row r="3432" spans="1:1" x14ac:dyDescent="0.55000000000000004">
      <c r="A3432" s="33"/>
    </row>
    <row r="3433" spans="1:1" x14ac:dyDescent="0.55000000000000004">
      <c r="A3433" s="33"/>
    </row>
    <row r="3434" spans="1:1" x14ac:dyDescent="0.55000000000000004">
      <c r="A3434" s="33"/>
    </row>
    <row r="3435" spans="1:1" x14ac:dyDescent="0.55000000000000004">
      <c r="A3435" s="33"/>
    </row>
    <row r="3436" spans="1:1" x14ac:dyDescent="0.55000000000000004">
      <c r="A3436" s="33"/>
    </row>
    <row r="3437" spans="1:1" x14ac:dyDescent="0.55000000000000004">
      <c r="A3437" s="33"/>
    </row>
    <row r="3438" spans="1:1" x14ac:dyDescent="0.55000000000000004">
      <c r="A3438" s="33"/>
    </row>
    <row r="3439" spans="1:1" x14ac:dyDescent="0.55000000000000004">
      <c r="A3439" s="33"/>
    </row>
    <row r="3440" spans="1:1" x14ac:dyDescent="0.55000000000000004">
      <c r="A3440" s="33"/>
    </row>
    <row r="3441" spans="1:1" x14ac:dyDescent="0.55000000000000004">
      <c r="A3441" s="33"/>
    </row>
    <row r="3442" spans="1:1" x14ac:dyDescent="0.55000000000000004">
      <c r="A3442" s="33"/>
    </row>
    <row r="3443" spans="1:1" x14ac:dyDescent="0.55000000000000004">
      <c r="A3443" s="33"/>
    </row>
    <row r="3444" spans="1:1" x14ac:dyDescent="0.55000000000000004">
      <c r="A3444" s="33"/>
    </row>
    <row r="3445" spans="1:1" x14ac:dyDescent="0.55000000000000004">
      <c r="A3445" s="33"/>
    </row>
    <row r="3446" spans="1:1" x14ac:dyDescent="0.55000000000000004">
      <c r="A3446" s="33"/>
    </row>
    <row r="3447" spans="1:1" x14ac:dyDescent="0.55000000000000004">
      <c r="A3447" s="33"/>
    </row>
    <row r="3448" spans="1:1" x14ac:dyDescent="0.55000000000000004">
      <c r="A3448" s="33"/>
    </row>
    <row r="3449" spans="1:1" x14ac:dyDescent="0.55000000000000004">
      <c r="A3449" s="33"/>
    </row>
    <row r="3450" spans="1:1" x14ac:dyDescent="0.55000000000000004">
      <c r="A3450" s="33"/>
    </row>
    <row r="3451" spans="1:1" x14ac:dyDescent="0.55000000000000004">
      <c r="A3451" s="33"/>
    </row>
    <row r="3452" spans="1:1" x14ac:dyDescent="0.55000000000000004">
      <c r="A3452" s="33"/>
    </row>
    <row r="3453" spans="1:1" x14ac:dyDescent="0.55000000000000004">
      <c r="A3453" s="33"/>
    </row>
    <row r="3454" spans="1:1" x14ac:dyDescent="0.55000000000000004">
      <c r="A3454" s="33"/>
    </row>
    <row r="3455" spans="1:1" x14ac:dyDescent="0.55000000000000004">
      <c r="A3455" s="33"/>
    </row>
    <row r="3456" spans="1:1" x14ac:dyDescent="0.55000000000000004">
      <c r="A3456" s="33"/>
    </row>
    <row r="3457" spans="1:1" x14ac:dyDescent="0.55000000000000004">
      <c r="A3457" s="33"/>
    </row>
    <row r="3458" spans="1:1" x14ac:dyDescent="0.55000000000000004">
      <c r="A3458" s="33"/>
    </row>
    <row r="3459" spans="1:1" x14ac:dyDescent="0.55000000000000004">
      <c r="A3459" s="33"/>
    </row>
    <row r="3460" spans="1:1" x14ac:dyDescent="0.55000000000000004">
      <c r="A3460" s="33"/>
    </row>
    <row r="3461" spans="1:1" x14ac:dyDescent="0.55000000000000004">
      <c r="A3461" s="33"/>
    </row>
    <row r="3462" spans="1:1" x14ac:dyDescent="0.55000000000000004">
      <c r="A3462" s="33"/>
    </row>
    <row r="3463" spans="1:1" x14ac:dyDescent="0.55000000000000004">
      <c r="A3463" s="33"/>
    </row>
    <row r="3464" spans="1:1" x14ac:dyDescent="0.55000000000000004">
      <c r="A3464" s="33"/>
    </row>
    <row r="3465" spans="1:1" x14ac:dyDescent="0.55000000000000004">
      <c r="A3465" s="33"/>
    </row>
    <row r="3466" spans="1:1" x14ac:dyDescent="0.55000000000000004">
      <c r="A3466" s="33"/>
    </row>
    <row r="3467" spans="1:1" x14ac:dyDescent="0.55000000000000004">
      <c r="A3467" s="33"/>
    </row>
    <row r="3468" spans="1:1" x14ac:dyDescent="0.55000000000000004">
      <c r="A3468" s="33"/>
    </row>
    <row r="3469" spans="1:1" x14ac:dyDescent="0.55000000000000004">
      <c r="A3469" s="33"/>
    </row>
    <row r="3470" spans="1:1" x14ac:dyDescent="0.55000000000000004">
      <c r="A3470" s="33"/>
    </row>
    <row r="3471" spans="1:1" x14ac:dyDescent="0.55000000000000004">
      <c r="A3471" s="33"/>
    </row>
    <row r="3472" spans="1:1" x14ac:dyDescent="0.55000000000000004">
      <c r="A3472" s="33"/>
    </row>
    <row r="3473" spans="1:1" x14ac:dyDescent="0.55000000000000004">
      <c r="A3473" s="33"/>
    </row>
    <row r="3474" spans="1:1" x14ac:dyDescent="0.55000000000000004">
      <c r="A3474" s="33"/>
    </row>
    <row r="3475" spans="1:1" x14ac:dyDescent="0.55000000000000004">
      <c r="A3475" s="33"/>
    </row>
    <row r="3476" spans="1:1" x14ac:dyDescent="0.55000000000000004">
      <c r="A3476" s="33"/>
    </row>
    <row r="3477" spans="1:1" x14ac:dyDescent="0.55000000000000004">
      <c r="A3477" s="33"/>
    </row>
    <row r="3478" spans="1:1" x14ac:dyDescent="0.55000000000000004">
      <c r="A3478" s="33"/>
    </row>
    <row r="3479" spans="1:1" x14ac:dyDescent="0.55000000000000004">
      <c r="A3479" s="33"/>
    </row>
    <row r="3480" spans="1:1" x14ac:dyDescent="0.55000000000000004">
      <c r="A3480" s="33"/>
    </row>
    <row r="3481" spans="1:1" x14ac:dyDescent="0.55000000000000004">
      <c r="A3481" s="33"/>
    </row>
    <row r="3482" spans="1:1" x14ac:dyDescent="0.55000000000000004">
      <c r="A3482" s="33"/>
    </row>
    <row r="3483" spans="1:1" x14ac:dyDescent="0.55000000000000004">
      <c r="A3483" s="33"/>
    </row>
    <row r="3484" spans="1:1" x14ac:dyDescent="0.55000000000000004">
      <c r="A3484" s="33"/>
    </row>
    <row r="3485" spans="1:1" x14ac:dyDescent="0.55000000000000004">
      <c r="A3485" s="33"/>
    </row>
    <row r="3486" spans="1:1" x14ac:dyDescent="0.55000000000000004">
      <c r="A3486" s="33"/>
    </row>
    <row r="3487" spans="1:1" x14ac:dyDescent="0.55000000000000004">
      <c r="A3487" s="33"/>
    </row>
    <row r="3488" spans="1:1" x14ac:dyDescent="0.55000000000000004">
      <c r="A3488" s="33"/>
    </row>
    <row r="3489" spans="1:1" x14ac:dyDescent="0.55000000000000004">
      <c r="A3489" s="33"/>
    </row>
    <row r="3490" spans="1:1" x14ac:dyDescent="0.55000000000000004">
      <c r="A3490" s="33"/>
    </row>
    <row r="3491" spans="1:1" x14ac:dyDescent="0.55000000000000004">
      <c r="A3491" s="33"/>
    </row>
    <row r="3492" spans="1:1" x14ac:dyDescent="0.55000000000000004">
      <c r="A3492" s="33"/>
    </row>
    <row r="3493" spans="1:1" x14ac:dyDescent="0.55000000000000004">
      <c r="A3493" s="33"/>
    </row>
    <row r="3494" spans="1:1" x14ac:dyDescent="0.55000000000000004">
      <c r="A3494" s="33"/>
    </row>
    <row r="3495" spans="1:1" x14ac:dyDescent="0.55000000000000004">
      <c r="A3495" s="33"/>
    </row>
    <row r="3496" spans="1:1" x14ac:dyDescent="0.55000000000000004">
      <c r="A3496" s="33"/>
    </row>
    <row r="3497" spans="1:1" x14ac:dyDescent="0.55000000000000004">
      <c r="A3497" s="33"/>
    </row>
    <row r="3498" spans="1:1" x14ac:dyDescent="0.55000000000000004">
      <c r="A3498" s="33"/>
    </row>
    <row r="3499" spans="1:1" x14ac:dyDescent="0.55000000000000004">
      <c r="A3499" s="33"/>
    </row>
    <row r="3500" spans="1:1" x14ac:dyDescent="0.55000000000000004">
      <c r="A3500" s="33"/>
    </row>
    <row r="3501" spans="1:1" x14ac:dyDescent="0.55000000000000004">
      <c r="A3501" s="33"/>
    </row>
    <row r="3502" spans="1:1" x14ac:dyDescent="0.55000000000000004">
      <c r="A3502" s="33"/>
    </row>
    <row r="3503" spans="1:1" x14ac:dyDescent="0.55000000000000004">
      <c r="A3503" s="33"/>
    </row>
    <row r="3504" spans="1:1" x14ac:dyDescent="0.55000000000000004">
      <c r="A3504" s="33"/>
    </row>
    <row r="3505" spans="1:1" x14ac:dyDescent="0.55000000000000004">
      <c r="A3505" s="33"/>
    </row>
    <row r="3506" spans="1:1" x14ac:dyDescent="0.55000000000000004">
      <c r="A3506" s="33"/>
    </row>
    <row r="3507" spans="1:1" x14ac:dyDescent="0.55000000000000004">
      <c r="A3507" s="33"/>
    </row>
    <row r="3508" spans="1:1" x14ac:dyDescent="0.55000000000000004">
      <c r="A3508" s="33"/>
    </row>
    <row r="3509" spans="1:1" x14ac:dyDescent="0.55000000000000004">
      <c r="A3509" s="33"/>
    </row>
    <row r="3510" spans="1:1" x14ac:dyDescent="0.55000000000000004">
      <c r="A3510" s="33"/>
    </row>
    <row r="3511" spans="1:1" x14ac:dyDescent="0.55000000000000004">
      <c r="A3511" s="33"/>
    </row>
    <row r="3512" spans="1:1" x14ac:dyDescent="0.55000000000000004">
      <c r="A3512" s="33"/>
    </row>
    <row r="3513" spans="1:1" x14ac:dyDescent="0.55000000000000004">
      <c r="A3513" s="33"/>
    </row>
    <row r="3514" spans="1:1" x14ac:dyDescent="0.55000000000000004">
      <c r="A3514" s="33"/>
    </row>
    <row r="3515" spans="1:1" x14ac:dyDescent="0.55000000000000004">
      <c r="A3515" s="33"/>
    </row>
    <row r="3516" spans="1:1" x14ac:dyDescent="0.55000000000000004">
      <c r="A3516" s="33"/>
    </row>
    <row r="3517" spans="1:1" x14ac:dyDescent="0.55000000000000004">
      <c r="A3517" s="33"/>
    </row>
    <row r="3518" spans="1:1" x14ac:dyDescent="0.55000000000000004">
      <c r="A3518" s="33"/>
    </row>
    <row r="3519" spans="1:1" x14ac:dyDescent="0.55000000000000004">
      <c r="A3519" s="33"/>
    </row>
    <row r="3520" spans="1:1" x14ac:dyDescent="0.55000000000000004">
      <c r="A3520" s="33"/>
    </row>
    <row r="3521" spans="1:1" x14ac:dyDescent="0.55000000000000004">
      <c r="A3521" s="33"/>
    </row>
    <row r="3522" spans="1:1" x14ac:dyDescent="0.55000000000000004">
      <c r="A3522" s="33"/>
    </row>
    <row r="3523" spans="1:1" x14ac:dyDescent="0.55000000000000004">
      <c r="A3523" s="33"/>
    </row>
    <row r="3524" spans="1:1" x14ac:dyDescent="0.55000000000000004">
      <c r="A3524" s="33"/>
    </row>
    <row r="3525" spans="1:1" x14ac:dyDescent="0.55000000000000004">
      <c r="A3525" s="33"/>
    </row>
    <row r="3526" spans="1:1" x14ac:dyDescent="0.55000000000000004">
      <c r="A3526" s="33"/>
    </row>
    <row r="3527" spans="1:1" x14ac:dyDescent="0.55000000000000004">
      <c r="A3527" s="33"/>
    </row>
    <row r="3528" spans="1:1" x14ac:dyDescent="0.55000000000000004">
      <c r="A3528" s="33"/>
    </row>
    <row r="3529" spans="1:1" x14ac:dyDescent="0.55000000000000004">
      <c r="A3529" s="33"/>
    </row>
    <row r="3530" spans="1:1" x14ac:dyDescent="0.55000000000000004">
      <c r="A3530" s="33"/>
    </row>
    <row r="3531" spans="1:1" x14ac:dyDescent="0.55000000000000004">
      <c r="A3531" s="33"/>
    </row>
    <row r="3532" spans="1:1" x14ac:dyDescent="0.55000000000000004">
      <c r="A3532" s="33"/>
    </row>
    <row r="3533" spans="1:1" x14ac:dyDescent="0.55000000000000004">
      <c r="A3533" s="33"/>
    </row>
    <row r="3534" spans="1:1" x14ac:dyDescent="0.55000000000000004">
      <c r="A3534" s="33"/>
    </row>
    <row r="3535" spans="1:1" x14ac:dyDescent="0.55000000000000004">
      <c r="A3535" s="33"/>
    </row>
    <row r="3536" spans="1:1" x14ac:dyDescent="0.55000000000000004">
      <c r="A3536" s="33"/>
    </row>
    <row r="3537" spans="1:1" x14ac:dyDescent="0.55000000000000004">
      <c r="A3537" s="33"/>
    </row>
    <row r="3538" spans="1:1" x14ac:dyDescent="0.55000000000000004">
      <c r="A3538" s="33"/>
    </row>
    <row r="3539" spans="1:1" x14ac:dyDescent="0.55000000000000004">
      <c r="A3539" s="33"/>
    </row>
    <row r="3540" spans="1:1" x14ac:dyDescent="0.55000000000000004">
      <c r="A3540" s="33"/>
    </row>
    <row r="3541" spans="1:1" x14ac:dyDescent="0.55000000000000004">
      <c r="A3541" s="33"/>
    </row>
    <row r="3542" spans="1:1" x14ac:dyDescent="0.55000000000000004">
      <c r="A3542" s="33"/>
    </row>
    <row r="3543" spans="1:1" x14ac:dyDescent="0.55000000000000004">
      <c r="A3543" s="33"/>
    </row>
    <row r="3544" spans="1:1" x14ac:dyDescent="0.55000000000000004">
      <c r="A3544" s="33"/>
    </row>
    <row r="3545" spans="1:1" x14ac:dyDescent="0.55000000000000004">
      <c r="A3545" s="33"/>
    </row>
    <row r="3546" spans="1:1" x14ac:dyDescent="0.55000000000000004">
      <c r="A3546" s="33"/>
    </row>
    <row r="3547" spans="1:1" x14ac:dyDescent="0.55000000000000004">
      <c r="A3547" s="33"/>
    </row>
    <row r="3548" spans="1:1" x14ac:dyDescent="0.55000000000000004">
      <c r="A3548" s="33"/>
    </row>
    <row r="3549" spans="1:1" x14ac:dyDescent="0.55000000000000004">
      <c r="A3549" s="33"/>
    </row>
    <row r="3550" spans="1:1" x14ac:dyDescent="0.55000000000000004">
      <c r="A3550" s="33"/>
    </row>
    <row r="3551" spans="1:1" x14ac:dyDescent="0.55000000000000004">
      <c r="A3551" s="33"/>
    </row>
    <row r="3552" spans="1:1" x14ac:dyDescent="0.55000000000000004">
      <c r="A3552" s="33"/>
    </row>
    <row r="3553" spans="1:1" x14ac:dyDescent="0.55000000000000004">
      <c r="A3553" s="33"/>
    </row>
    <row r="3554" spans="1:1" x14ac:dyDescent="0.55000000000000004">
      <c r="A3554" s="33"/>
    </row>
    <row r="3555" spans="1:1" x14ac:dyDescent="0.55000000000000004">
      <c r="A3555" s="33"/>
    </row>
    <row r="3556" spans="1:1" x14ac:dyDescent="0.55000000000000004">
      <c r="A3556" s="33"/>
    </row>
    <row r="3557" spans="1:1" x14ac:dyDescent="0.55000000000000004">
      <c r="A3557" s="33"/>
    </row>
    <row r="3558" spans="1:1" x14ac:dyDescent="0.55000000000000004">
      <c r="A3558" s="33"/>
    </row>
    <row r="3559" spans="1:1" x14ac:dyDescent="0.55000000000000004">
      <c r="A3559" s="33"/>
    </row>
    <row r="3560" spans="1:1" x14ac:dyDescent="0.55000000000000004">
      <c r="A3560" s="33"/>
    </row>
    <row r="3561" spans="1:1" x14ac:dyDescent="0.55000000000000004">
      <c r="A3561" s="33"/>
    </row>
    <row r="3562" spans="1:1" x14ac:dyDescent="0.55000000000000004">
      <c r="A3562" s="33"/>
    </row>
    <row r="3563" spans="1:1" x14ac:dyDescent="0.55000000000000004">
      <c r="A3563" s="33"/>
    </row>
    <row r="3564" spans="1:1" x14ac:dyDescent="0.55000000000000004">
      <c r="A3564" s="33"/>
    </row>
    <row r="3565" spans="1:1" x14ac:dyDescent="0.55000000000000004">
      <c r="A3565" s="33"/>
    </row>
    <row r="3566" spans="1:1" x14ac:dyDescent="0.55000000000000004">
      <c r="A3566" s="33"/>
    </row>
    <row r="3567" spans="1:1" x14ac:dyDescent="0.55000000000000004">
      <c r="A3567" s="33"/>
    </row>
    <row r="3568" spans="1:1" x14ac:dyDescent="0.55000000000000004">
      <c r="A3568" s="33"/>
    </row>
    <row r="3569" spans="1:1" x14ac:dyDescent="0.55000000000000004">
      <c r="A3569" s="33"/>
    </row>
    <row r="3570" spans="1:1" x14ac:dyDescent="0.55000000000000004">
      <c r="A3570" s="33"/>
    </row>
    <row r="3571" spans="1:1" x14ac:dyDescent="0.55000000000000004">
      <c r="A3571" s="33"/>
    </row>
    <row r="3572" spans="1:1" x14ac:dyDescent="0.55000000000000004">
      <c r="A3572" s="33"/>
    </row>
    <row r="3573" spans="1:1" x14ac:dyDescent="0.55000000000000004">
      <c r="A3573" s="33"/>
    </row>
    <row r="3574" spans="1:1" x14ac:dyDescent="0.55000000000000004">
      <c r="A3574" s="33"/>
    </row>
    <row r="3575" spans="1:1" x14ac:dyDescent="0.55000000000000004">
      <c r="A3575" s="33"/>
    </row>
    <row r="3576" spans="1:1" x14ac:dyDescent="0.55000000000000004">
      <c r="A3576" s="33"/>
    </row>
    <row r="3577" spans="1:1" x14ac:dyDescent="0.55000000000000004">
      <c r="A3577" s="33"/>
    </row>
    <row r="3578" spans="1:1" x14ac:dyDescent="0.55000000000000004">
      <c r="A3578" s="33"/>
    </row>
    <row r="3579" spans="1:1" x14ac:dyDescent="0.55000000000000004">
      <c r="A3579" s="33"/>
    </row>
    <row r="3580" spans="1:1" x14ac:dyDescent="0.55000000000000004">
      <c r="A3580" s="33"/>
    </row>
    <row r="3581" spans="1:1" x14ac:dyDescent="0.55000000000000004">
      <c r="A3581" s="33"/>
    </row>
    <row r="3582" spans="1:1" x14ac:dyDescent="0.55000000000000004">
      <c r="A3582" s="33"/>
    </row>
    <row r="3583" spans="1:1" x14ac:dyDescent="0.55000000000000004">
      <c r="A3583" s="33"/>
    </row>
    <row r="3584" spans="1:1" x14ac:dyDescent="0.55000000000000004">
      <c r="A3584" s="33"/>
    </row>
    <row r="3585" spans="1:1" x14ac:dyDescent="0.55000000000000004">
      <c r="A3585" s="33"/>
    </row>
    <row r="3586" spans="1:1" x14ac:dyDescent="0.55000000000000004">
      <c r="A3586" s="33"/>
    </row>
    <row r="3587" spans="1:1" x14ac:dyDescent="0.55000000000000004">
      <c r="A3587" s="33"/>
    </row>
    <row r="3588" spans="1:1" x14ac:dyDescent="0.55000000000000004">
      <c r="A3588" s="33"/>
    </row>
    <row r="3589" spans="1:1" x14ac:dyDescent="0.55000000000000004">
      <c r="A3589" s="33"/>
    </row>
    <row r="3590" spans="1:1" x14ac:dyDescent="0.55000000000000004">
      <c r="A3590" s="33"/>
    </row>
    <row r="3591" spans="1:1" x14ac:dyDescent="0.55000000000000004">
      <c r="A3591" s="33"/>
    </row>
    <row r="3592" spans="1:1" x14ac:dyDescent="0.55000000000000004">
      <c r="A3592" s="33"/>
    </row>
    <row r="3593" spans="1:1" x14ac:dyDescent="0.55000000000000004">
      <c r="A3593" s="33"/>
    </row>
    <row r="3594" spans="1:1" x14ac:dyDescent="0.55000000000000004">
      <c r="A3594" s="33"/>
    </row>
    <row r="3595" spans="1:1" x14ac:dyDescent="0.55000000000000004">
      <c r="A3595" s="33"/>
    </row>
    <row r="3596" spans="1:1" x14ac:dyDescent="0.55000000000000004">
      <c r="A3596" s="33"/>
    </row>
    <row r="3597" spans="1:1" x14ac:dyDescent="0.55000000000000004">
      <c r="A3597" s="33"/>
    </row>
    <row r="3598" spans="1:1" x14ac:dyDescent="0.55000000000000004">
      <c r="A3598" s="33"/>
    </row>
    <row r="3599" spans="1:1" x14ac:dyDescent="0.55000000000000004">
      <c r="A3599" s="33"/>
    </row>
    <row r="3600" spans="1:1" x14ac:dyDescent="0.55000000000000004">
      <c r="A3600" s="33"/>
    </row>
    <row r="3601" spans="1:1" x14ac:dyDescent="0.55000000000000004">
      <c r="A3601" s="33"/>
    </row>
    <row r="3602" spans="1:1" x14ac:dyDescent="0.55000000000000004">
      <c r="A3602" s="33"/>
    </row>
    <row r="3603" spans="1:1" x14ac:dyDescent="0.55000000000000004">
      <c r="A3603" s="33"/>
    </row>
    <row r="3604" spans="1:1" x14ac:dyDescent="0.55000000000000004">
      <c r="A3604" s="33"/>
    </row>
    <row r="3605" spans="1:1" x14ac:dyDescent="0.55000000000000004">
      <c r="A3605" s="33"/>
    </row>
    <row r="3606" spans="1:1" x14ac:dyDescent="0.55000000000000004">
      <c r="A3606" s="33"/>
    </row>
    <row r="3607" spans="1:1" x14ac:dyDescent="0.55000000000000004">
      <c r="A3607" s="33"/>
    </row>
    <row r="3608" spans="1:1" x14ac:dyDescent="0.55000000000000004">
      <c r="A3608" s="33"/>
    </row>
    <row r="3609" spans="1:1" x14ac:dyDescent="0.55000000000000004">
      <c r="A3609" s="33"/>
    </row>
    <row r="3610" spans="1:1" x14ac:dyDescent="0.55000000000000004">
      <c r="A3610" s="33"/>
    </row>
    <row r="3611" spans="1:1" x14ac:dyDescent="0.55000000000000004">
      <c r="A3611" s="33"/>
    </row>
    <row r="3612" spans="1:1" x14ac:dyDescent="0.55000000000000004">
      <c r="A3612" s="33"/>
    </row>
    <row r="3613" spans="1:1" x14ac:dyDescent="0.55000000000000004">
      <c r="A3613" s="33"/>
    </row>
    <row r="3614" spans="1:1" x14ac:dyDescent="0.55000000000000004">
      <c r="A3614" s="33"/>
    </row>
    <row r="3615" spans="1:1" x14ac:dyDescent="0.55000000000000004">
      <c r="A3615" s="33"/>
    </row>
    <row r="3616" spans="1:1" x14ac:dyDescent="0.55000000000000004">
      <c r="A3616" s="33"/>
    </row>
    <row r="3617" spans="1:1" x14ac:dyDescent="0.55000000000000004">
      <c r="A3617" s="33"/>
    </row>
    <row r="3618" spans="1:1" x14ac:dyDescent="0.55000000000000004">
      <c r="A3618" s="33"/>
    </row>
    <row r="3619" spans="1:1" x14ac:dyDescent="0.55000000000000004">
      <c r="A3619" s="33"/>
    </row>
    <row r="3620" spans="1:1" x14ac:dyDescent="0.55000000000000004">
      <c r="A3620" s="33"/>
    </row>
    <row r="3621" spans="1:1" x14ac:dyDescent="0.55000000000000004">
      <c r="A3621" s="33"/>
    </row>
    <row r="3622" spans="1:1" x14ac:dyDescent="0.55000000000000004">
      <c r="A3622" s="33"/>
    </row>
    <row r="3623" spans="1:1" x14ac:dyDescent="0.55000000000000004">
      <c r="A3623" s="33"/>
    </row>
    <row r="3624" spans="1:1" x14ac:dyDescent="0.55000000000000004">
      <c r="A3624" s="33"/>
    </row>
    <row r="3625" spans="1:1" x14ac:dyDescent="0.55000000000000004">
      <c r="A3625" s="33"/>
    </row>
    <row r="3626" spans="1:1" x14ac:dyDescent="0.55000000000000004">
      <c r="A3626" s="33"/>
    </row>
    <row r="3627" spans="1:1" x14ac:dyDescent="0.55000000000000004">
      <c r="A3627" s="33"/>
    </row>
    <row r="3628" spans="1:1" x14ac:dyDescent="0.55000000000000004">
      <c r="A3628" s="33"/>
    </row>
    <row r="3629" spans="1:1" x14ac:dyDescent="0.55000000000000004">
      <c r="A3629" s="33"/>
    </row>
    <row r="3630" spans="1:1" x14ac:dyDescent="0.55000000000000004">
      <c r="A3630" s="33"/>
    </row>
    <row r="3631" spans="1:1" x14ac:dyDescent="0.55000000000000004">
      <c r="A3631" s="33"/>
    </row>
    <row r="3632" spans="1:1" x14ac:dyDescent="0.55000000000000004">
      <c r="A3632" s="33"/>
    </row>
    <row r="3633" spans="1:1" x14ac:dyDescent="0.55000000000000004">
      <c r="A3633" s="33"/>
    </row>
    <row r="3634" spans="1:1" x14ac:dyDescent="0.55000000000000004">
      <c r="A3634" s="33"/>
    </row>
    <row r="3635" spans="1:1" x14ac:dyDescent="0.55000000000000004">
      <c r="A3635" s="33"/>
    </row>
    <row r="3636" spans="1:1" x14ac:dyDescent="0.55000000000000004">
      <c r="A3636" s="33"/>
    </row>
    <row r="3637" spans="1:1" x14ac:dyDescent="0.55000000000000004">
      <c r="A3637" s="33"/>
    </row>
    <row r="3638" spans="1:1" x14ac:dyDescent="0.55000000000000004">
      <c r="A3638" s="33"/>
    </row>
    <row r="3639" spans="1:1" x14ac:dyDescent="0.55000000000000004">
      <c r="A3639" s="33"/>
    </row>
    <row r="3640" spans="1:1" x14ac:dyDescent="0.55000000000000004">
      <c r="A3640" s="33"/>
    </row>
    <row r="3641" spans="1:1" x14ac:dyDescent="0.55000000000000004">
      <c r="A3641" s="33"/>
    </row>
    <row r="3642" spans="1:1" x14ac:dyDescent="0.55000000000000004">
      <c r="A3642" s="33"/>
    </row>
    <row r="3643" spans="1:1" x14ac:dyDescent="0.55000000000000004">
      <c r="A3643" s="33"/>
    </row>
    <row r="3644" spans="1:1" x14ac:dyDescent="0.55000000000000004">
      <c r="A3644" s="33"/>
    </row>
    <row r="3645" spans="1:1" x14ac:dyDescent="0.55000000000000004">
      <c r="A3645" s="33"/>
    </row>
    <row r="3646" spans="1:1" x14ac:dyDescent="0.55000000000000004">
      <c r="A3646" s="33"/>
    </row>
    <row r="3647" spans="1:1" x14ac:dyDescent="0.55000000000000004">
      <c r="A3647" s="33"/>
    </row>
    <row r="3648" spans="1:1" x14ac:dyDescent="0.55000000000000004">
      <c r="A3648" s="33"/>
    </row>
    <row r="3649" spans="1:1" x14ac:dyDescent="0.55000000000000004">
      <c r="A3649" s="33"/>
    </row>
    <row r="3650" spans="1:1" x14ac:dyDescent="0.55000000000000004">
      <c r="A3650" s="33"/>
    </row>
    <row r="3651" spans="1:1" x14ac:dyDescent="0.55000000000000004">
      <c r="A3651" s="33"/>
    </row>
    <row r="3652" spans="1:1" x14ac:dyDescent="0.55000000000000004">
      <c r="A3652" s="33"/>
    </row>
    <row r="3653" spans="1:1" x14ac:dyDescent="0.55000000000000004">
      <c r="A3653" s="33"/>
    </row>
    <row r="3654" spans="1:1" x14ac:dyDescent="0.55000000000000004">
      <c r="A3654" s="33"/>
    </row>
    <row r="3655" spans="1:1" x14ac:dyDescent="0.55000000000000004">
      <c r="A3655" s="33"/>
    </row>
    <row r="3656" spans="1:1" x14ac:dyDescent="0.55000000000000004">
      <c r="A3656" s="33"/>
    </row>
    <row r="3657" spans="1:1" x14ac:dyDescent="0.55000000000000004">
      <c r="A3657" s="33"/>
    </row>
    <row r="3658" spans="1:1" x14ac:dyDescent="0.55000000000000004">
      <c r="A3658" s="33"/>
    </row>
    <row r="3659" spans="1:1" x14ac:dyDescent="0.55000000000000004">
      <c r="A3659" s="33"/>
    </row>
    <row r="3660" spans="1:1" x14ac:dyDescent="0.55000000000000004">
      <c r="A3660" s="33"/>
    </row>
    <row r="3661" spans="1:1" x14ac:dyDescent="0.55000000000000004">
      <c r="A3661" s="33"/>
    </row>
    <row r="3662" spans="1:1" x14ac:dyDescent="0.55000000000000004">
      <c r="A3662" s="33"/>
    </row>
    <row r="3663" spans="1:1" x14ac:dyDescent="0.55000000000000004">
      <c r="A3663" s="33"/>
    </row>
    <row r="3664" spans="1:1" x14ac:dyDescent="0.55000000000000004">
      <c r="A3664" s="33"/>
    </row>
    <row r="3665" spans="1:1" x14ac:dyDescent="0.55000000000000004">
      <c r="A3665" s="33"/>
    </row>
    <row r="3666" spans="1:1" x14ac:dyDescent="0.55000000000000004">
      <c r="A3666" s="33"/>
    </row>
    <row r="3667" spans="1:1" x14ac:dyDescent="0.55000000000000004">
      <c r="A3667" s="33"/>
    </row>
    <row r="3668" spans="1:1" x14ac:dyDescent="0.55000000000000004">
      <c r="A3668" s="33"/>
    </row>
    <row r="3669" spans="1:1" x14ac:dyDescent="0.55000000000000004">
      <c r="A3669" s="33"/>
    </row>
    <row r="3670" spans="1:1" x14ac:dyDescent="0.55000000000000004">
      <c r="A3670" s="33"/>
    </row>
    <row r="3671" spans="1:1" x14ac:dyDescent="0.55000000000000004">
      <c r="A3671" s="33"/>
    </row>
    <row r="3672" spans="1:1" x14ac:dyDescent="0.55000000000000004">
      <c r="A3672" s="33"/>
    </row>
    <row r="3673" spans="1:1" x14ac:dyDescent="0.55000000000000004">
      <c r="A3673" s="33"/>
    </row>
    <row r="3674" spans="1:1" x14ac:dyDescent="0.55000000000000004">
      <c r="A3674" s="33"/>
    </row>
    <row r="3675" spans="1:1" x14ac:dyDescent="0.55000000000000004">
      <c r="A3675" s="33"/>
    </row>
    <row r="3676" spans="1:1" x14ac:dyDescent="0.55000000000000004">
      <c r="A3676" s="33"/>
    </row>
    <row r="3677" spans="1:1" x14ac:dyDescent="0.55000000000000004">
      <c r="A3677" s="33"/>
    </row>
    <row r="3678" spans="1:1" x14ac:dyDescent="0.55000000000000004">
      <c r="A3678" s="33"/>
    </row>
    <row r="3679" spans="1:1" x14ac:dyDescent="0.55000000000000004">
      <c r="A3679" s="33"/>
    </row>
    <row r="3680" spans="1:1" x14ac:dyDescent="0.55000000000000004">
      <c r="A3680" s="33"/>
    </row>
    <row r="3681" spans="1:1" x14ac:dyDescent="0.55000000000000004">
      <c r="A3681" s="33"/>
    </row>
    <row r="3682" spans="1:1" x14ac:dyDescent="0.55000000000000004">
      <c r="A3682" s="33"/>
    </row>
    <row r="3683" spans="1:1" x14ac:dyDescent="0.55000000000000004">
      <c r="A3683" s="33"/>
    </row>
    <row r="3684" spans="1:1" x14ac:dyDescent="0.55000000000000004">
      <c r="A3684" s="33"/>
    </row>
    <row r="3685" spans="1:1" x14ac:dyDescent="0.55000000000000004">
      <c r="A3685" s="33"/>
    </row>
    <row r="3686" spans="1:1" x14ac:dyDescent="0.55000000000000004">
      <c r="A3686" s="33"/>
    </row>
    <row r="3687" spans="1:1" x14ac:dyDescent="0.55000000000000004">
      <c r="A3687" s="33"/>
    </row>
    <row r="3688" spans="1:1" x14ac:dyDescent="0.55000000000000004">
      <c r="A3688" s="33"/>
    </row>
    <row r="3689" spans="1:1" x14ac:dyDescent="0.55000000000000004">
      <c r="A3689" s="33"/>
    </row>
    <row r="3690" spans="1:1" x14ac:dyDescent="0.55000000000000004">
      <c r="A3690" s="33"/>
    </row>
    <row r="3691" spans="1:1" x14ac:dyDescent="0.55000000000000004">
      <c r="A3691" s="33"/>
    </row>
    <row r="3692" spans="1:1" x14ac:dyDescent="0.55000000000000004">
      <c r="A3692" s="33"/>
    </row>
    <row r="3693" spans="1:1" x14ac:dyDescent="0.55000000000000004">
      <c r="A3693" s="33"/>
    </row>
    <row r="3694" spans="1:1" x14ac:dyDescent="0.55000000000000004">
      <c r="A3694" s="33"/>
    </row>
    <row r="3695" spans="1:1" x14ac:dyDescent="0.55000000000000004">
      <c r="A3695" s="33"/>
    </row>
    <row r="3696" spans="1:1" x14ac:dyDescent="0.55000000000000004">
      <c r="A3696" s="33"/>
    </row>
    <row r="3697" spans="1:1" x14ac:dyDescent="0.55000000000000004">
      <c r="A3697" s="33"/>
    </row>
    <row r="3698" spans="1:1" x14ac:dyDescent="0.55000000000000004">
      <c r="A3698" s="33"/>
    </row>
    <row r="3699" spans="1:1" x14ac:dyDescent="0.55000000000000004">
      <c r="A3699" s="33"/>
    </row>
    <row r="3700" spans="1:1" x14ac:dyDescent="0.55000000000000004">
      <c r="A3700" s="33"/>
    </row>
    <row r="3701" spans="1:1" x14ac:dyDescent="0.55000000000000004">
      <c r="A3701" s="33"/>
    </row>
    <row r="3702" spans="1:1" x14ac:dyDescent="0.55000000000000004">
      <c r="A3702" s="33"/>
    </row>
    <row r="3703" spans="1:1" x14ac:dyDescent="0.55000000000000004">
      <c r="A3703" s="33"/>
    </row>
    <row r="3704" spans="1:1" x14ac:dyDescent="0.55000000000000004">
      <c r="A3704" s="33"/>
    </row>
    <row r="3705" spans="1:1" x14ac:dyDescent="0.55000000000000004">
      <c r="A3705" s="33"/>
    </row>
    <row r="3706" spans="1:1" x14ac:dyDescent="0.55000000000000004">
      <c r="A3706" s="33"/>
    </row>
    <row r="3707" spans="1:1" x14ac:dyDescent="0.55000000000000004">
      <c r="A3707" s="33"/>
    </row>
    <row r="3708" spans="1:1" x14ac:dyDescent="0.55000000000000004">
      <c r="A3708" s="33"/>
    </row>
    <row r="3709" spans="1:1" x14ac:dyDescent="0.55000000000000004">
      <c r="A3709" s="33"/>
    </row>
    <row r="3710" spans="1:1" x14ac:dyDescent="0.55000000000000004">
      <c r="A3710" s="33"/>
    </row>
    <row r="3711" spans="1:1" x14ac:dyDescent="0.55000000000000004">
      <c r="A3711" s="33"/>
    </row>
    <row r="3712" spans="1:1" x14ac:dyDescent="0.55000000000000004">
      <c r="A3712" s="33"/>
    </row>
    <row r="3713" spans="1:1" x14ac:dyDescent="0.55000000000000004">
      <c r="A3713" s="33"/>
    </row>
    <row r="3714" spans="1:1" x14ac:dyDescent="0.55000000000000004">
      <c r="A3714" s="33"/>
    </row>
    <row r="3715" spans="1:1" x14ac:dyDescent="0.55000000000000004">
      <c r="A3715" s="33"/>
    </row>
    <row r="3716" spans="1:1" x14ac:dyDescent="0.55000000000000004">
      <c r="A3716" s="33"/>
    </row>
    <row r="3717" spans="1:1" x14ac:dyDescent="0.55000000000000004">
      <c r="A3717" s="33"/>
    </row>
    <row r="3718" spans="1:1" x14ac:dyDescent="0.55000000000000004">
      <c r="A3718" s="33"/>
    </row>
    <row r="3719" spans="1:1" x14ac:dyDescent="0.55000000000000004">
      <c r="A3719" s="33"/>
    </row>
    <row r="3720" spans="1:1" x14ac:dyDescent="0.55000000000000004">
      <c r="A3720" s="33"/>
    </row>
    <row r="3721" spans="1:1" x14ac:dyDescent="0.55000000000000004">
      <c r="A3721" s="33"/>
    </row>
    <row r="3722" spans="1:1" x14ac:dyDescent="0.55000000000000004">
      <c r="A3722" s="33"/>
    </row>
    <row r="3723" spans="1:1" x14ac:dyDescent="0.55000000000000004">
      <c r="A3723" s="33"/>
    </row>
    <row r="3724" spans="1:1" x14ac:dyDescent="0.55000000000000004">
      <c r="A3724" s="33"/>
    </row>
    <row r="3725" spans="1:1" x14ac:dyDescent="0.55000000000000004">
      <c r="A3725" s="33"/>
    </row>
    <row r="3726" spans="1:1" x14ac:dyDescent="0.55000000000000004">
      <c r="A3726" s="33"/>
    </row>
    <row r="3727" spans="1:1" x14ac:dyDescent="0.55000000000000004">
      <c r="A3727" s="33"/>
    </row>
    <row r="3728" spans="1:1" x14ac:dyDescent="0.55000000000000004">
      <c r="A3728" s="33"/>
    </row>
    <row r="3729" spans="1:1" x14ac:dyDescent="0.55000000000000004">
      <c r="A3729" s="33"/>
    </row>
    <row r="3730" spans="1:1" x14ac:dyDescent="0.55000000000000004">
      <c r="A3730" s="33"/>
    </row>
    <row r="3731" spans="1:1" x14ac:dyDescent="0.55000000000000004">
      <c r="A3731" s="33"/>
    </row>
    <row r="3732" spans="1:1" x14ac:dyDescent="0.55000000000000004">
      <c r="A3732" s="33"/>
    </row>
    <row r="3733" spans="1:1" x14ac:dyDescent="0.55000000000000004">
      <c r="A3733" s="33"/>
    </row>
    <row r="3734" spans="1:1" x14ac:dyDescent="0.55000000000000004">
      <c r="A3734" s="33"/>
    </row>
    <row r="3735" spans="1:1" x14ac:dyDescent="0.55000000000000004">
      <c r="A3735" s="33"/>
    </row>
    <row r="3736" spans="1:1" x14ac:dyDescent="0.55000000000000004">
      <c r="A3736" s="33"/>
    </row>
    <row r="3737" spans="1:1" x14ac:dyDescent="0.55000000000000004">
      <c r="A3737" s="33"/>
    </row>
    <row r="3738" spans="1:1" x14ac:dyDescent="0.55000000000000004">
      <c r="A3738" s="33"/>
    </row>
    <row r="3739" spans="1:1" x14ac:dyDescent="0.55000000000000004">
      <c r="A3739" s="33"/>
    </row>
    <row r="3740" spans="1:1" x14ac:dyDescent="0.55000000000000004">
      <c r="A3740" s="33"/>
    </row>
    <row r="3741" spans="1:1" x14ac:dyDescent="0.55000000000000004">
      <c r="A3741" s="33"/>
    </row>
    <row r="3742" spans="1:1" x14ac:dyDescent="0.55000000000000004">
      <c r="A3742" s="33"/>
    </row>
    <row r="3743" spans="1:1" x14ac:dyDescent="0.55000000000000004">
      <c r="A3743" s="33"/>
    </row>
    <row r="3744" spans="1:1" x14ac:dyDescent="0.55000000000000004">
      <c r="A3744" s="33"/>
    </row>
    <row r="3745" spans="1:1" x14ac:dyDescent="0.55000000000000004">
      <c r="A3745" s="33"/>
    </row>
    <row r="3746" spans="1:1" x14ac:dyDescent="0.55000000000000004">
      <c r="A3746" s="33"/>
    </row>
    <row r="3747" spans="1:1" x14ac:dyDescent="0.55000000000000004">
      <c r="A3747" s="33"/>
    </row>
    <row r="3748" spans="1:1" x14ac:dyDescent="0.55000000000000004">
      <c r="A3748" s="33"/>
    </row>
    <row r="3749" spans="1:1" x14ac:dyDescent="0.55000000000000004">
      <c r="A3749" s="33"/>
    </row>
    <row r="3750" spans="1:1" x14ac:dyDescent="0.55000000000000004">
      <c r="A3750" s="33"/>
    </row>
    <row r="3751" spans="1:1" x14ac:dyDescent="0.55000000000000004">
      <c r="A3751" s="33"/>
    </row>
    <row r="3752" spans="1:1" x14ac:dyDescent="0.55000000000000004">
      <c r="A3752" s="33"/>
    </row>
    <row r="3753" spans="1:1" x14ac:dyDescent="0.55000000000000004">
      <c r="A3753" s="33"/>
    </row>
    <row r="3754" spans="1:1" x14ac:dyDescent="0.55000000000000004">
      <c r="A3754" s="33"/>
    </row>
    <row r="3755" spans="1:1" x14ac:dyDescent="0.55000000000000004">
      <c r="A3755" s="33"/>
    </row>
    <row r="3756" spans="1:1" x14ac:dyDescent="0.55000000000000004">
      <c r="A3756" s="33"/>
    </row>
    <row r="3757" spans="1:1" x14ac:dyDescent="0.55000000000000004">
      <c r="A3757" s="33"/>
    </row>
    <row r="3758" spans="1:1" x14ac:dyDescent="0.55000000000000004">
      <c r="A3758" s="33"/>
    </row>
    <row r="3759" spans="1:1" x14ac:dyDescent="0.55000000000000004">
      <c r="A3759" s="33"/>
    </row>
    <row r="3760" spans="1:1" x14ac:dyDescent="0.55000000000000004">
      <c r="A3760" s="33"/>
    </row>
    <row r="3761" spans="1:1" x14ac:dyDescent="0.55000000000000004">
      <c r="A3761" s="33"/>
    </row>
    <row r="3762" spans="1:1" x14ac:dyDescent="0.55000000000000004">
      <c r="A3762" s="33"/>
    </row>
    <row r="3763" spans="1:1" x14ac:dyDescent="0.55000000000000004">
      <c r="A3763" s="33"/>
    </row>
    <row r="3764" spans="1:1" x14ac:dyDescent="0.55000000000000004">
      <c r="A3764" s="33"/>
    </row>
    <row r="3765" spans="1:1" x14ac:dyDescent="0.55000000000000004">
      <c r="A3765" s="33"/>
    </row>
    <row r="3766" spans="1:1" x14ac:dyDescent="0.55000000000000004">
      <c r="A3766" s="33"/>
    </row>
    <row r="3767" spans="1:1" x14ac:dyDescent="0.55000000000000004">
      <c r="A3767" s="33"/>
    </row>
    <row r="3768" spans="1:1" x14ac:dyDescent="0.55000000000000004">
      <c r="A3768" s="33"/>
    </row>
    <row r="3769" spans="1:1" x14ac:dyDescent="0.55000000000000004">
      <c r="A3769" s="33"/>
    </row>
    <row r="3770" spans="1:1" x14ac:dyDescent="0.55000000000000004">
      <c r="A3770" s="33"/>
    </row>
    <row r="3771" spans="1:1" x14ac:dyDescent="0.55000000000000004">
      <c r="A3771" s="33"/>
    </row>
    <row r="3772" spans="1:1" x14ac:dyDescent="0.55000000000000004">
      <c r="A3772" s="33"/>
    </row>
    <row r="3773" spans="1:1" x14ac:dyDescent="0.55000000000000004">
      <c r="A3773" s="33"/>
    </row>
    <row r="3774" spans="1:1" x14ac:dyDescent="0.55000000000000004">
      <c r="A3774" s="33"/>
    </row>
    <row r="3775" spans="1:1" x14ac:dyDescent="0.55000000000000004">
      <c r="A3775" s="33"/>
    </row>
    <row r="3776" spans="1:1" x14ac:dyDescent="0.55000000000000004">
      <c r="A3776" s="33"/>
    </row>
    <row r="3777" spans="1:1" x14ac:dyDescent="0.55000000000000004">
      <c r="A3777" s="33"/>
    </row>
    <row r="3778" spans="1:1" x14ac:dyDescent="0.55000000000000004">
      <c r="A3778" s="33"/>
    </row>
    <row r="3779" spans="1:1" x14ac:dyDescent="0.55000000000000004">
      <c r="A3779" s="33"/>
    </row>
    <row r="3780" spans="1:1" x14ac:dyDescent="0.55000000000000004">
      <c r="A3780" s="33"/>
    </row>
    <row r="3781" spans="1:1" x14ac:dyDescent="0.55000000000000004">
      <c r="A3781" s="33"/>
    </row>
    <row r="3782" spans="1:1" x14ac:dyDescent="0.55000000000000004">
      <c r="A3782" s="33"/>
    </row>
    <row r="3783" spans="1:1" x14ac:dyDescent="0.55000000000000004">
      <c r="A3783" s="33"/>
    </row>
    <row r="3784" spans="1:1" x14ac:dyDescent="0.55000000000000004">
      <c r="A3784" s="33"/>
    </row>
    <row r="3785" spans="1:1" x14ac:dyDescent="0.55000000000000004">
      <c r="A3785" s="33"/>
    </row>
    <row r="3786" spans="1:1" x14ac:dyDescent="0.55000000000000004">
      <c r="A3786" s="33"/>
    </row>
    <row r="3787" spans="1:1" x14ac:dyDescent="0.55000000000000004">
      <c r="A3787" s="33"/>
    </row>
    <row r="3788" spans="1:1" x14ac:dyDescent="0.55000000000000004">
      <c r="A3788" s="33"/>
    </row>
    <row r="3789" spans="1:1" x14ac:dyDescent="0.55000000000000004">
      <c r="A3789" s="33"/>
    </row>
    <row r="3790" spans="1:1" x14ac:dyDescent="0.55000000000000004">
      <c r="A3790" s="33"/>
    </row>
    <row r="3791" spans="1:1" x14ac:dyDescent="0.55000000000000004">
      <c r="A3791" s="33"/>
    </row>
    <row r="3792" spans="1:1" x14ac:dyDescent="0.55000000000000004">
      <c r="A3792" s="33"/>
    </row>
    <row r="3793" spans="1:1" x14ac:dyDescent="0.55000000000000004">
      <c r="A3793" s="33"/>
    </row>
    <row r="3794" spans="1:1" x14ac:dyDescent="0.55000000000000004">
      <c r="A3794" s="33"/>
    </row>
    <row r="3795" spans="1:1" x14ac:dyDescent="0.55000000000000004">
      <c r="A3795" s="33"/>
    </row>
    <row r="3796" spans="1:1" x14ac:dyDescent="0.55000000000000004">
      <c r="A3796" s="33"/>
    </row>
    <row r="3797" spans="1:1" x14ac:dyDescent="0.55000000000000004">
      <c r="A3797" s="33"/>
    </row>
    <row r="3798" spans="1:1" x14ac:dyDescent="0.55000000000000004">
      <c r="A3798" s="33"/>
    </row>
    <row r="3799" spans="1:1" x14ac:dyDescent="0.55000000000000004">
      <c r="A3799" s="33"/>
    </row>
    <row r="3800" spans="1:1" x14ac:dyDescent="0.55000000000000004">
      <c r="A3800" s="33"/>
    </row>
    <row r="3801" spans="1:1" x14ac:dyDescent="0.55000000000000004">
      <c r="A3801" s="33"/>
    </row>
    <row r="3802" spans="1:1" x14ac:dyDescent="0.55000000000000004">
      <c r="A3802" s="33"/>
    </row>
    <row r="3803" spans="1:1" x14ac:dyDescent="0.55000000000000004">
      <c r="A3803" s="33"/>
    </row>
    <row r="3804" spans="1:1" x14ac:dyDescent="0.55000000000000004">
      <c r="A3804" s="33"/>
    </row>
    <row r="3805" spans="1:1" x14ac:dyDescent="0.55000000000000004">
      <c r="A3805" s="33"/>
    </row>
    <row r="3806" spans="1:1" x14ac:dyDescent="0.55000000000000004">
      <c r="A3806" s="33"/>
    </row>
    <row r="3807" spans="1:1" x14ac:dyDescent="0.55000000000000004">
      <c r="A3807" s="33"/>
    </row>
    <row r="3808" spans="1:1" x14ac:dyDescent="0.55000000000000004">
      <c r="A3808" s="33"/>
    </row>
    <row r="3809" spans="1:1" x14ac:dyDescent="0.55000000000000004">
      <c r="A3809" s="33"/>
    </row>
    <row r="3810" spans="1:1" x14ac:dyDescent="0.55000000000000004">
      <c r="A3810" s="33"/>
    </row>
    <row r="3811" spans="1:1" x14ac:dyDescent="0.55000000000000004">
      <c r="A3811" s="33"/>
    </row>
    <row r="3812" spans="1:1" x14ac:dyDescent="0.55000000000000004">
      <c r="A3812" s="33"/>
    </row>
    <row r="3813" spans="1:1" x14ac:dyDescent="0.55000000000000004">
      <c r="A3813" s="33"/>
    </row>
    <row r="3814" spans="1:1" x14ac:dyDescent="0.55000000000000004">
      <c r="A3814" s="33"/>
    </row>
    <row r="3815" spans="1:1" x14ac:dyDescent="0.55000000000000004">
      <c r="A3815" s="33"/>
    </row>
    <row r="3816" spans="1:1" x14ac:dyDescent="0.55000000000000004">
      <c r="A3816" s="33"/>
    </row>
    <row r="3817" spans="1:1" x14ac:dyDescent="0.55000000000000004">
      <c r="A3817" s="33"/>
    </row>
    <row r="3818" spans="1:1" x14ac:dyDescent="0.55000000000000004">
      <c r="A3818" s="33"/>
    </row>
    <row r="3819" spans="1:1" x14ac:dyDescent="0.55000000000000004">
      <c r="A3819" s="33"/>
    </row>
    <row r="3820" spans="1:1" x14ac:dyDescent="0.55000000000000004">
      <c r="A3820" s="33"/>
    </row>
    <row r="3821" spans="1:1" x14ac:dyDescent="0.55000000000000004">
      <c r="A3821" s="33"/>
    </row>
    <row r="3822" spans="1:1" x14ac:dyDescent="0.55000000000000004">
      <c r="A3822" s="33"/>
    </row>
    <row r="3823" spans="1:1" x14ac:dyDescent="0.55000000000000004">
      <c r="A3823" s="33"/>
    </row>
    <row r="3824" spans="1:1" x14ac:dyDescent="0.55000000000000004">
      <c r="A3824" s="33"/>
    </row>
    <row r="3825" spans="1:1" x14ac:dyDescent="0.55000000000000004">
      <c r="A3825" s="33"/>
    </row>
    <row r="3826" spans="1:1" x14ac:dyDescent="0.55000000000000004">
      <c r="A3826" s="33"/>
    </row>
    <row r="3827" spans="1:1" x14ac:dyDescent="0.55000000000000004">
      <c r="A3827" s="33"/>
    </row>
    <row r="3828" spans="1:1" x14ac:dyDescent="0.55000000000000004">
      <c r="A3828" s="33"/>
    </row>
    <row r="3829" spans="1:1" x14ac:dyDescent="0.55000000000000004">
      <c r="A3829" s="33"/>
    </row>
    <row r="3830" spans="1:1" x14ac:dyDescent="0.55000000000000004">
      <c r="A3830" s="33"/>
    </row>
    <row r="3831" spans="1:1" x14ac:dyDescent="0.55000000000000004">
      <c r="A3831" s="33"/>
    </row>
    <row r="3832" spans="1:1" x14ac:dyDescent="0.55000000000000004">
      <c r="A3832" s="33"/>
    </row>
    <row r="3833" spans="1:1" x14ac:dyDescent="0.55000000000000004">
      <c r="A3833" s="33"/>
    </row>
    <row r="3834" spans="1:1" x14ac:dyDescent="0.55000000000000004">
      <c r="A3834" s="33"/>
    </row>
    <row r="3835" spans="1:1" x14ac:dyDescent="0.55000000000000004">
      <c r="A3835" s="33"/>
    </row>
    <row r="3836" spans="1:1" x14ac:dyDescent="0.55000000000000004">
      <c r="A3836" s="33"/>
    </row>
    <row r="3837" spans="1:1" x14ac:dyDescent="0.55000000000000004">
      <c r="A3837" s="33"/>
    </row>
    <row r="3838" spans="1:1" x14ac:dyDescent="0.55000000000000004">
      <c r="A3838" s="33"/>
    </row>
    <row r="3839" spans="1:1" x14ac:dyDescent="0.55000000000000004">
      <c r="A3839" s="33"/>
    </row>
    <row r="3840" spans="1:1" x14ac:dyDescent="0.55000000000000004">
      <c r="A3840" s="33"/>
    </row>
    <row r="3841" spans="1:1" x14ac:dyDescent="0.55000000000000004">
      <c r="A3841" s="33"/>
    </row>
    <row r="3842" spans="1:1" x14ac:dyDescent="0.55000000000000004">
      <c r="A3842" s="33"/>
    </row>
    <row r="3843" spans="1:1" x14ac:dyDescent="0.55000000000000004">
      <c r="A3843" s="33"/>
    </row>
    <row r="3844" spans="1:1" x14ac:dyDescent="0.55000000000000004">
      <c r="A3844" s="33"/>
    </row>
    <row r="3845" spans="1:1" x14ac:dyDescent="0.55000000000000004">
      <c r="A3845" s="33"/>
    </row>
    <row r="3846" spans="1:1" x14ac:dyDescent="0.55000000000000004">
      <c r="A3846" s="33"/>
    </row>
    <row r="3847" spans="1:1" x14ac:dyDescent="0.55000000000000004">
      <c r="A3847" s="33"/>
    </row>
    <row r="3848" spans="1:1" x14ac:dyDescent="0.55000000000000004">
      <c r="A3848" s="33"/>
    </row>
    <row r="3849" spans="1:1" x14ac:dyDescent="0.55000000000000004">
      <c r="A3849" s="33"/>
    </row>
    <row r="3850" spans="1:1" x14ac:dyDescent="0.55000000000000004">
      <c r="A3850" s="33"/>
    </row>
    <row r="3851" spans="1:1" x14ac:dyDescent="0.55000000000000004">
      <c r="A3851" s="33"/>
    </row>
    <row r="3852" spans="1:1" x14ac:dyDescent="0.55000000000000004">
      <c r="A3852" s="33"/>
    </row>
  </sheetData>
  <mergeCells count="16">
    <mergeCell ref="N28:N29"/>
    <mergeCell ref="N30:N31"/>
    <mergeCell ref="N32:N33"/>
    <mergeCell ref="N34:N35"/>
    <mergeCell ref="N16:N17"/>
    <mergeCell ref="N18:N19"/>
    <mergeCell ref="N20:N21"/>
    <mergeCell ref="N22:N23"/>
    <mergeCell ref="N24:N25"/>
    <mergeCell ref="N26:N27"/>
    <mergeCell ref="N14:N15"/>
    <mergeCell ref="C3:J3"/>
    <mergeCell ref="N6:N7"/>
    <mergeCell ref="N8:N9"/>
    <mergeCell ref="N10:N11"/>
    <mergeCell ref="N12:N13"/>
  </mergeCells>
  <phoneticPr fontId="1"/>
  <conditionalFormatting sqref="L6:L35">
    <cfRule type="cellIs" dxfId="151" priority="627" operator="lessThan">
      <formula>0</formula>
    </cfRule>
  </conditionalFormatting>
  <conditionalFormatting sqref="E6:E35">
    <cfRule type="cellIs" dxfId="150" priority="626" operator="notBetween">
      <formula>0</formula>
      <formula>10</formula>
    </cfRule>
  </conditionalFormatting>
  <conditionalFormatting sqref="G6:H6">
    <cfRule type="expression" dxfId="149" priority="470">
      <formula>$F6="【補助対象外】"</formula>
    </cfRule>
    <cfRule type="expression" dxfId="148" priority="471">
      <formula>$F6="【宿舎借上げ】"</formula>
    </cfRule>
  </conditionalFormatting>
  <conditionalFormatting sqref="I6:J6">
    <cfRule type="expression" dxfId="147" priority="468">
      <formula>$F6="【住宅手当】"</formula>
    </cfRule>
    <cfRule type="expression" dxfId="146" priority="469">
      <formula>$F6="【補助対象外】"</formula>
    </cfRule>
  </conditionalFormatting>
  <conditionalFormatting sqref="H7">
    <cfRule type="expression" dxfId="145" priority="466">
      <formula>$F7="【補助対象外】"</formula>
    </cfRule>
    <cfRule type="expression" dxfId="144" priority="467">
      <formula>$F7="【宿舎借上げ】"</formula>
    </cfRule>
  </conditionalFormatting>
  <conditionalFormatting sqref="I7:J7">
    <cfRule type="expression" dxfId="143" priority="341">
      <formula>$F7="【補助対象外】"</formula>
    </cfRule>
    <cfRule type="expression" dxfId="142" priority="464">
      <formula>$F7="【住宅手当】"</formula>
    </cfRule>
  </conditionalFormatting>
  <conditionalFormatting sqref="G7">
    <cfRule type="expression" dxfId="141" priority="462">
      <formula>$F7="【補助対象外】"</formula>
    </cfRule>
    <cfRule type="expression" dxfId="140" priority="463">
      <formula>$F7="【宿舎借上げ】"</formula>
    </cfRule>
  </conditionalFormatting>
  <conditionalFormatting sqref="G8:H8">
    <cfRule type="expression" dxfId="139" priority="139">
      <formula>$F8="【補助対象外】"</formula>
    </cfRule>
    <cfRule type="expression" dxfId="138" priority="140">
      <formula>$F8="【宿舎借上げ】"</formula>
    </cfRule>
  </conditionalFormatting>
  <conditionalFormatting sqref="I8:J8">
    <cfRule type="expression" dxfId="137" priority="137">
      <formula>$F8="【住宅手当】"</formula>
    </cfRule>
    <cfRule type="expression" dxfId="136" priority="138">
      <formula>$F8="【補助対象外】"</formula>
    </cfRule>
  </conditionalFormatting>
  <conditionalFormatting sqref="H9">
    <cfRule type="expression" dxfId="135" priority="135">
      <formula>$F9="【補助対象外】"</formula>
    </cfRule>
    <cfRule type="expression" dxfId="134" priority="136">
      <formula>$F9="【宿舎借上げ】"</formula>
    </cfRule>
  </conditionalFormatting>
  <conditionalFormatting sqref="I9:J9">
    <cfRule type="expression" dxfId="133" priority="131">
      <formula>$F9="【補助対象外】"</formula>
    </cfRule>
    <cfRule type="expression" dxfId="132" priority="134">
      <formula>$F9="【住宅手当】"</formula>
    </cfRule>
  </conditionalFormatting>
  <conditionalFormatting sqref="G9">
    <cfRule type="expression" dxfId="131" priority="132">
      <formula>$F9="【補助対象外】"</formula>
    </cfRule>
    <cfRule type="expression" dxfId="130" priority="133">
      <formula>$F9="【宿舎借上げ】"</formula>
    </cfRule>
  </conditionalFormatting>
  <conditionalFormatting sqref="G10:H10">
    <cfRule type="expression" dxfId="129" priority="129">
      <formula>$F10="【補助対象外】"</formula>
    </cfRule>
    <cfRule type="expression" dxfId="128" priority="130">
      <formula>$F10="【宿舎借上げ】"</formula>
    </cfRule>
  </conditionalFormatting>
  <conditionalFormatting sqref="I10:J10">
    <cfRule type="expression" dxfId="127" priority="127">
      <formula>$F10="【住宅手当】"</formula>
    </cfRule>
    <cfRule type="expression" dxfId="126" priority="128">
      <formula>$F10="【補助対象外】"</formula>
    </cfRule>
  </conditionalFormatting>
  <conditionalFormatting sqref="H11">
    <cfRule type="expression" dxfId="125" priority="125">
      <formula>$F11="【補助対象外】"</formula>
    </cfRule>
    <cfRule type="expression" dxfId="124" priority="126">
      <formula>$F11="【宿舎借上げ】"</formula>
    </cfRule>
  </conditionalFormatting>
  <conditionalFormatting sqref="I11:J11">
    <cfRule type="expression" dxfId="123" priority="121">
      <formula>$F11="【補助対象外】"</formula>
    </cfRule>
    <cfRule type="expression" dxfId="122" priority="124">
      <formula>$F11="【住宅手当】"</formula>
    </cfRule>
  </conditionalFormatting>
  <conditionalFormatting sqref="G11">
    <cfRule type="expression" dxfId="121" priority="122">
      <formula>$F11="【補助対象外】"</formula>
    </cfRule>
    <cfRule type="expression" dxfId="120" priority="123">
      <formula>$F11="【宿舎借上げ】"</formula>
    </cfRule>
  </conditionalFormatting>
  <conditionalFormatting sqref="G12:H12">
    <cfRule type="expression" dxfId="119" priority="119">
      <formula>$F12="【補助対象外】"</formula>
    </cfRule>
    <cfRule type="expression" dxfId="118" priority="120">
      <formula>$F12="【宿舎借上げ】"</formula>
    </cfRule>
  </conditionalFormatting>
  <conditionalFormatting sqref="I12:J12">
    <cfRule type="expression" dxfId="117" priority="117">
      <formula>$F12="【住宅手当】"</formula>
    </cfRule>
    <cfRule type="expression" dxfId="116" priority="118">
      <formula>$F12="【補助対象外】"</formula>
    </cfRule>
  </conditionalFormatting>
  <conditionalFormatting sqref="H13">
    <cfRule type="expression" dxfId="115" priority="115">
      <formula>$F13="【補助対象外】"</formula>
    </cfRule>
    <cfRule type="expression" dxfId="114" priority="116">
      <formula>$F13="【宿舎借上げ】"</formula>
    </cfRule>
  </conditionalFormatting>
  <conditionalFormatting sqref="I13:J13">
    <cfRule type="expression" dxfId="113" priority="111">
      <formula>$F13="【補助対象外】"</formula>
    </cfRule>
    <cfRule type="expression" dxfId="112" priority="114">
      <formula>$F13="【住宅手当】"</formula>
    </cfRule>
  </conditionalFormatting>
  <conditionalFormatting sqref="G13">
    <cfRule type="expression" dxfId="111" priority="112">
      <formula>$F13="【補助対象外】"</formula>
    </cfRule>
    <cfRule type="expression" dxfId="110" priority="113">
      <formula>$F13="【宿舎借上げ】"</formula>
    </cfRule>
  </conditionalFormatting>
  <conditionalFormatting sqref="G14:H14">
    <cfRule type="expression" dxfId="109" priority="109">
      <formula>$F14="【補助対象外】"</formula>
    </cfRule>
    <cfRule type="expression" dxfId="108" priority="110">
      <formula>$F14="【宿舎借上げ】"</formula>
    </cfRule>
  </conditionalFormatting>
  <conditionalFormatting sqref="I14:J14">
    <cfRule type="expression" dxfId="107" priority="107">
      <formula>$F14="【住宅手当】"</formula>
    </cfRule>
    <cfRule type="expression" dxfId="106" priority="108">
      <formula>$F14="【補助対象外】"</formula>
    </cfRule>
  </conditionalFormatting>
  <conditionalFormatting sqref="H15">
    <cfRule type="expression" dxfId="105" priority="105">
      <formula>$F15="【補助対象外】"</formula>
    </cfRule>
    <cfRule type="expression" dxfId="104" priority="106">
      <formula>$F15="【宿舎借上げ】"</formula>
    </cfRule>
  </conditionalFormatting>
  <conditionalFormatting sqref="I15:J15">
    <cfRule type="expression" dxfId="103" priority="101">
      <formula>$F15="【補助対象外】"</formula>
    </cfRule>
    <cfRule type="expression" dxfId="102" priority="104">
      <formula>$F15="【住宅手当】"</formula>
    </cfRule>
  </conditionalFormatting>
  <conditionalFormatting sqref="G15">
    <cfRule type="expression" dxfId="101" priority="102">
      <formula>$F15="【補助対象外】"</formula>
    </cfRule>
    <cfRule type="expression" dxfId="100" priority="103">
      <formula>$F15="【宿舎借上げ】"</formula>
    </cfRule>
  </conditionalFormatting>
  <conditionalFormatting sqref="G16:H16">
    <cfRule type="expression" dxfId="99" priority="99">
      <formula>$F16="【補助対象外】"</formula>
    </cfRule>
    <cfRule type="expression" dxfId="98" priority="100">
      <formula>$F16="【宿舎借上げ】"</formula>
    </cfRule>
  </conditionalFormatting>
  <conditionalFormatting sqref="I16:J16">
    <cfRule type="expression" dxfId="97" priority="97">
      <formula>$F16="【住宅手当】"</formula>
    </cfRule>
    <cfRule type="expression" dxfId="96" priority="98">
      <formula>$F16="【補助対象外】"</formula>
    </cfRule>
  </conditionalFormatting>
  <conditionalFormatting sqref="H17">
    <cfRule type="expression" dxfId="95" priority="95">
      <formula>$F17="【補助対象外】"</formula>
    </cfRule>
    <cfRule type="expression" dxfId="94" priority="96">
      <formula>$F17="【宿舎借上げ】"</formula>
    </cfRule>
  </conditionalFormatting>
  <conditionalFormatting sqref="I17:J17">
    <cfRule type="expression" dxfId="93" priority="91">
      <formula>$F17="【補助対象外】"</formula>
    </cfRule>
    <cfRule type="expression" dxfId="92" priority="94">
      <formula>$F17="【住宅手当】"</formula>
    </cfRule>
  </conditionalFormatting>
  <conditionalFormatting sqref="G17">
    <cfRule type="expression" dxfId="91" priority="92">
      <formula>$F17="【補助対象外】"</formula>
    </cfRule>
    <cfRule type="expression" dxfId="90" priority="93">
      <formula>$F17="【宿舎借上げ】"</formula>
    </cfRule>
  </conditionalFormatting>
  <conditionalFormatting sqref="G18:H18">
    <cfRule type="expression" dxfId="89" priority="89">
      <formula>$F18="【補助対象外】"</formula>
    </cfRule>
    <cfRule type="expression" dxfId="88" priority="90">
      <formula>$F18="【宿舎借上げ】"</formula>
    </cfRule>
  </conditionalFormatting>
  <conditionalFormatting sqref="I18:J18">
    <cfRule type="expression" dxfId="87" priority="87">
      <formula>$F18="【住宅手当】"</formula>
    </cfRule>
    <cfRule type="expression" dxfId="86" priority="88">
      <formula>$F18="【補助対象外】"</formula>
    </cfRule>
  </conditionalFormatting>
  <conditionalFormatting sqref="H19">
    <cfRule type="expression" dxfId="85" priority="85">
      <formula>$F19="【補助対象外】"</formula>
    </cfRule>
    <cfRule type="expression" dxfId="84" priority="86">
      <formula>$F19="【宿舎借上げ】"</formula>
    </cfRule>
  </conditionalFormatting>
  <conditionalFormatting sqref="I19:J19">
    <cfRule type="expression" dxfId="83" priority="81">
      <formula>$F19="【補助対象外】"</formula>
    </cfRule>
    <cfRule type="expression" dxfId="82" priority="84">
      <formula>$F19="【住宅手当】"</formula>
    </cfRule>
  </conditionalFormatting>
  <conditionalFormatting sqref="G19">
    <cfRule type="expression" dxfId="81" priority="82">
      <formula>$F19="【補助対象外】"</formula>
    </cfRule>
    <cfRule type="expression" dxfId="80" priority="83">
      <formula>$F19="【宿舎借上げ】"</formula>
    </cfRule>
  </conditionalFormatting>
  <conditionalFormatting sqref="G20:H20">
    <cfRule type="expression" dxfId="79" priority="79">
      <formula>$F20="【補助対象外】"</formula>
    </cfRule>
    <cfRule type="expression" dxfId="78" priority="80">
      <formula>$F20="【宿舎借上げ】"</formula>
    </cfRule>
  </conditionalFormatting>
  <conditionalFormatting sqref="I20:J20">
    <cfRule type="expression" dxfId="77" priority="77">
      <formula>$F20="【住宅手当】"</formula>
    </cfRule>
    <cfRule type="expression" dxfId="76" priority="78">
      <formula>$F20="【補助対象外】"</formula>
    </cfRule>
  </conditionalFormatting>
  <conditionalFormatting sqref="H21">
    <cfRule type="expression" dxfId="75" priority="75">
      <formula>$F21="【補助対象外】"</formula>
    </cfRule>
    <cfRule type="expression" dxfId="74" priority="76">
      <formula>$F21="【宿舎借上げ】"</formula>
    </cfRule>
  </conditionalFormatting>
  <conditionalFormatting sqref="I21:J21">
    <cfRule type="expression" dxfId="73" priority="71">
      <formula>$F21="【補助対象外】"</formula>
    </cfRule>
    <cfRule type="expression" dxfId="72" priority="74">
      <formula>$F21="【住宅手当】"</formula>
    </cfRule>
  </conditionalFormatting>
  <conditionalFormatting sqref="G21">
    <cfRule type="expression" dxfId="71" priority="72">
      <formula>$F21="【補助対象外】"</formula>
    </cfRule>
    <cfRule type="expression" dxfId="70" priority="73">
      <formula>$F21="【宿舎借上げ】"</formula>
    </cfRule>
  </conditionalFormatting>
  <conditionalFormatting sqref="G22:H22">
    <cfRule type="expression" dxfId="69" priority="69">
      <formula>$F22="【補助対象外】"</formula>
    </cfRule>
    <cfRule type="expression" dxfId="68" priority="70">
      <formula>$F22="【宿舎借上げ】"</formula>
    </cfRule>
  </conditionalFormatting>
  <conditionalFormatting sqref="I22:J22">
    <cfRule type="expression" dxfId="67" priority="67">
      <formula>$F22="【住宅手当】"</formula>
    </cfRule>
    <cfRule type="expression" dxfId="66" priority="68">
      <formula>$F22="【補助対象外】"</formula>
    </cfRule>
  </conditionalFormatting>
  <conditionalFormatting sqref="H23">
    <cfRule type="expression" dxfId="65" priority="65">
      <formula>$F23="【補助対象外】"</formula>
    </cfRule>
    <cfRule type="expression" dxfId="64" priority="66">
      <formula>$F23="【宿舎借上げ】"</formula>
    </cfRule>
  </conditionalFormatting>
  <conditionalFormatting sqref="I23:J23">
    <cfRule type="expression" dxfId="63" priority="61">
      <formula>$F23="【補助対象外】"</formula>
    </cfRule>
    <cfRule type="expression" dxfId="62" priority="64">
      <formula>$F23="【住宅手当】"</formula>
    </cfRule>
  </conditionalFormatting>
  <conditionalFormatting sqref="G23">
    <cfRule type="expression" dxfId="61" priority="62">
      <formula>$F23="【補助対象外】"</formula>
    </cfRule>
    <cfRule type="expression" dxfId="60" priority="63">
      <formula>$F23="【宿舎借上げ】"</formula>
    </cfRule>
  </conditionalFormatting>
  <conditionalFormatting sqref="G24:H24">
    <cfRule type="expression" dxfId="59" priority="59">
      <formula>$F24="【補助対象外】"</formula>
    </cfRule>
    <cfRule type="expression" dxfId="58" priority="60">
      <formula>$F24="【宿舎借上げ】"</formula>
    </cfRule>
  </conditionalFormatting>
  <conditionalFormatting sqref="I24:J24">
    <cfRule type="expression" dxfId="57" priority="57">
      <formula>$F24="【住宅手当】"</formula>
    </cfRule>
    <cfRule type="expression" dxfId="56" priority="58">
      <formula>$F24="【補助対象外】"</formula>
    </cfRule>
  </conditionalFormatting>
  <conditionalFormatting sqref="H25">
    <cfRule type="expression" dxfId="55" priority="55">
      <formula>$F25="【補助対象外】"</formula>
    </cfRule>
    <cfRule type="expression" dxfId="54" priority="56">
      <formula>$F25="【宿舎借上げ】"</formula>
    </cfRule>
  </conditionalFormatting>
  <conditionalFormatting sqref="I25:J25">
    <cfRule type="expression" dxfId="53" priority="51">
      <formula>$F25="【補助対象外】"</formula>
    </cfRule>
    <cfRule type="expression" dxfId="52" priority="54">
      <formula>$F25="【住宅手当】"</formula>
    </cfRule>
  </conditionalFormatting>
  <conditionalFormatting sqref="G25">
    <cfRule type="expression" dxfId="51" priority="52">
      <formula>$F25="【補助対象外】"</formula>
    </cfRule>
    <cfRule type="expression" dxfId="50" priority="53">
      <formula>$F25="【宿舎借上げ】"</formula>
    </cfRule>
  </conditionalFormatting>
  <conditionalFormatting sqref="G26:H26">
    <cfRule type="expression" dxfId="49" priority="49">
      <formula>$F26="【補助対象外】"</formula>
    </cfRule>
    <cfRule type="expression" dxfId="48" priority="50">
      <formula>$F26="【宿舎借上げ】"</formula>
    </cfRule>
  </conditionalFormatting>
  <conditionalFormatting sqref="I26:J26">
    <cfRule type="expression" dxfId="47" priority="47">
      <formula>$F26="【住宅手当】"</formula>
    </cfRule>
    <cfRule type="expression" dxfId="46" priority="48">
      <formula>$F26="【補助対象外】"</formula>
    </cfRule>
  </conditionalFormatting>
  <conditionalFormatting sqref="H27">
    <cfRule type="expression" dxfId="45" priority="45">
      <formula>$F27="【補助対象外】"</formula>
    </cfRule>
    <cfRule type="expression" dxfId="44" priority="46">
      <formula>$F27="【宿舎借上げ】"</formula>
    </cfRule>
  </conditionalFormatting>
  <conditionalFormatting sqref="I27:J27">
    <cfRule type="expression" dxfId="43" priority="41">
      <formula>$F27="【補助対象外】"</formula>
    </cfRule>
    <cfRule type="expression" dxfId="42" priority="44">
      <formula>$F27="【住宅手当】"</formula>
    </cfRule>
  </conditionalFormatting>
  <conditionalFormatting sqref="G27">
    <cfRule type="expression" dxfId="41" priority="42">
      <formula>$F27="【補助対象外】"</formula>
    </cfRule>
    <cfRule type="expression" dxfId="40" priority="43">
      <formula>$F27="【宿舎借上げ】"</formula>
    </cfRule>
  </conditionalFormatting>
  <conditionalFormatting sqref="G28:H28">
    <cfRule type="expression" dxfId="39" priority="39">
      <formula>$F28="【補助対象外】"</formula>
    </cfRule>
    <cfRule type="expression" dxfId="38" priority="40">
      <formula>$F28="【宿舎借上げ】"</formula>
    </cfRule>
  </conditionalFormatting>
  <conditionalFormatting sqref="I28:J28">
    <cfRule type="expression" dxfId="37" priority="37">
      <formula>$F28="【住宅手当】"</formula>
    </cfRule>
    <cfRule type="expression" dxfId="36" priority="38">
      <formula>$F28="【補助対象外】"</formula>
    </cfRule>
  </conditionalFormatting>
  <conditionalFormatting sqref="H29">
    <cfRule type="expression" dxfId="35" priority="35">
      <formula>$F29="【補助対象外】"</formula>
    </cfRule>
    <cfRule type="expression" dxfId="34" priority="36">
      <formula>$F29="【宿舎借上げ】"</formula>
    </cfRule>
  </conditionalFormatting>
  <conditionalFormatting sqref="I29:J29">
    <cfRule type="expression" dxfId="33" priority="31">
      <formula>$F29="【補助対象外】"</formula>
    </cfRule>
    <cfRule type="expression" dxfId="32" priority="34">
      <formula>$F29="【住宅手当】"</formula>
    </cfRule>
  </conditionalFormatting>
  <conditionalFormatting sqref="G29">
    <cfRule type="expression" dxfId="31" priority="32">
      <formula>$F29="【補助対象外】"</formula>
    </cfRule>
    <cfRule type="expression" dxfId="30" priority="33">
      <formula>$F29="【宿舎借上げ】"</formula>
    </cfRule>
  </conditionalFormatting>
  <conditionalFormatting sqref="G30:H30">
    <cfRule type="expression" dxfId="29" priority="29">
      <formula>$F30="【補助対象外】"</formula>
    </cfRule>
    <cfRule type="expression" dxfId="28" priority="30">
      <formula>$F30="【宿舎借上げ】"</formula>
    </cfRule>
  </conditionalFormatting>
  <conditionalFormatting sqref="I30:J30">
    <cfRule type="expression" dxfId="27" priority="27">
      <formula>$F30="【住宅手当】"</formula>
    </cfRule>
    <cfRule type="expression" dxfId="26" priority="28">
      <formula>$F30="【補助対象外】"</formula>
    </cfRule>
  </conditionalFormatting>
  <conditionalFormatting sqref="H31">
    <cfRule type="expression" dxfId="25" priority="25">
      <formula>$F31="【補助対象外】"</formula>
    </cfRule>
    <cfRule type="expression" dxfId="24" priority="26">
      <formula>$F31="【宿舎借上げ】"</formula>
    </cfRule>
  </conditionalFormatting>
  <conditionalFormatting sqref="I31:J31">
    <cfRule type="expression" dxfId="23" priority="21">
      <formula>$F31="【補助対象外】"</formula>
    </cfRule>
    <cfRule type="expression" dxfId="22" priority="24">
      <formula>$F31="【住宅手当】"</formula>
    </cfRule>
  </conditionalFormatting>
  <conditionalFormatting sqref="G31">
    <cfRule type="expression" dxfId="21" priority="22">
      <formula>$F31="【補助対象外】"</formula>
    </cfRule>
    <cfRule type="expression" dxfId="20" priority="23">
      <formula>$F31="【宿舎借上げ】"</formula>
    </cfRule>
  </conditionalFormatting>
  <conditionalFormatting sqref="G32:H32">
    <cfRule type="expression" dxfId="19" priority="19">
      <formula>$F32="【補助対象外】"</formula>
    </cfRule>
    <cfRule type="expression" dxfId="18" priority="20">
      <formula>$F32="【宿舎借上げ】"</formula>
    </cfRule>
  </conditionalFormatting>
  <conditionalFormatting sqref="I32:J32">
    <cfRule type="expression" dxfId="17" priority="17">
      <formula>$F32="【住宅手当】"</formula>
    </cfRule>
    <cfRule type="expression" dxfId="16" priority="18">
      <formula>$F32="【補助対象外】"</formula>
    </cfRule>
  </conditionalFormatting>
  <conditionalFormatting sqref="H33">
    <cfRule type="expression" dxfId="15" priority="15">
      <formula>$F33="【補助対象外】"</formula>
    </cfRule>
    <cfRule type="expression" dxfId="14" priority="16">
      <formula>$F33="【宿舎借上げ】"</formula>
    </cfRule>
  </conditionalFormatting>
  <conditionalFormatting sqref="I33:J33">
    <cfRule type="expression" dxfId="13" priority="11">
      <formula>$F33="【補助対象外】"</formula>
    </cfRule>
    <cfRule type="expression" dxfId="12" priority="14">
      <formula>$F33="【住宅手当】"</formula>
    </cfRule>
  </conditionalFormatting>
  <conditionalFormatting sqref="G33">
    <cfRule type="expression" dxfId="11" priority="12">
      <formula>$F33="【補助対象外】"</formula>
    </cfRule>
    <cfRule type="expression" dxfId="10" priority="13">
      <formula>$F33="【宿舎借上げ】"</formula>
    </cfRule>
  </conditionalFormatting>
  <conditionalFormatting sqref="G34:H34">
    <cfRule type="expression" dxfId="9" priority="9">
      <formula>$F34="【補助対象外】"</formula>
    </cfRule>
    <cfRule type="expression" dxfId="8" priority="10">
      <formula>$F34="【宿舎借上げ】"</formula>
    </cfRule>
  </conditionalFormatting>
  <conditionalFormatting sqref="I34:J34">
    <cfRule type="expression" dxfId="7" priority="7">
      <formula>$F34="【住宅手当】"</formula>
    </cfRule>
    <cfRule type="expression" dxfId="6" priority="8">
      <formula>$F34="【補助対象外】"</formula>
    </cfRule>
  </conditionalFormatting>
  <conditionalFormatting sqref="H35">
    <cfRule type="expression" dxfId="5" priority="5">
      <formula>$F35="【補助対象外】"</formula>
    </cfRule>
    <cfRule type="expression" dxfId="4" priority="6">
      <formula>$F35="【宿舎借上げ】"</formula>
    </cfRule>
  </conditionalFormatting>
  <conditionalFormatting sqref="I35:J35">
    <cfRule type="expression" dxfId="3" priority="1">
      <formula>$F35="【補助対象外】"</formula>
    </cfRule>
    <cfRule type="expression" dxfId="2" priority="4">
      <formula>$F35="【住宅手当】"</formula>
    </cfRule>
  </conditionalFormatting>
  <conditionalFormatting sqref="G35">
    <cfRule type="expression" dxfId="1" priority="2">
      <formula>$F35="【補助対象外】"</formula>
    </cfRule>
    <cfRule type="expression" dxfId="0" priority="3">
      <formula>$F35="【宿舎借上げ】"</formula>
    </cfRule>
  </conditionalFormatting>
  <dataValidations count="6">
    <dataValidation type="custom" allowBlank="1" showInputMessage="1" showErrorMessage="1" sqref="H6:H35">
      <formula1>F6="【住宅手当】"</formula1>
    </dataValidation>
    <dataValidation type="custom" allowBlank="1" showInputMessage="1" showErrorMessage="1" sqref="G6:G35">
      <formula1>F6="【住宅手当】"</formula1>
    </dataValidation>
    <dataValidation type="custom" allowBlank="1" showInputMessage="1" showErrorMessage="1" sqref="J6:J35">
      <formula1>F6="【宿舎借上げ】"</formula1>
    </dataValidation>
    <dataValidation type="custom" allowBlank="1" showInputMessage="1" showErrorMessage="1" sqref="I6:I35">
      <formula1>F6="【宿舎借上げ】"</formula1>
    </dataValidation>
    <dataValidation type="list" allowBlank="1" showInputMessage="1" showErrorMessage="1" sqref="K6:K35">
      <formula1>"標準エリア,加算エリア,神戸市外"</formula1>
    </dataValidation>
    <dataValidation type="list" allowBlank="1" showInputMessage="1" showErrorMessage="1" sqref="F6:F35">
      <formula1>$A$1:$A$3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（Excel添付なし案あり）関するフォーム内入力項目 提案 </vt:lpstr>
      <vt:lpstr>申請シート</vt:lpstr>
      <vt:lpstr>変更シート（１回目）</vt:lpstr>
      <vt:lpstr>変更シート（２回目）</vt:lpstr>
      <vt:lpstr>変更シート（３回目）</vt:lpstr>
      <vt:lpstr>実績報告シート</vt:lpstr>
      <vt:lpstr>（案２）実績報告書　対象者別</vt:lpstr>
      <vt:lpstr>（案）実績報告書　対象者一覧表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成田 幸</dc:creator>
  <cp:lastModifiedBy>Windows ユーザー</cp:lastModifiedBy>
  <cp:lastPrinted>2024-10-17T06:21:26Z</cp:lastPrinted>
  <dcterms:created xsi:type="dcterms:W3CDTF">2024-10-08T03:24:11Z</dcterms:created>
  <dcterms:modified xsi:type="dcterms:W3CDTF">2025-05-28T09:50:50Z</dcterms:modified>
</cp:coreProperties>
</file>