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4\020_水質試験年報データ版\R03_作業フォルダ\【完成】05_水処理・汚泥処理運転状況\"/>
    </mc:Choice>
  </mc:AlternateContent>
  <bookViews>
    <workbookView xWindow="0" yWindow="0" windowWidth="28800" windowHeight="12255"/>
  </bookViews>
  <sheets>
    <sheet name="水処理運転状況 " sheetId="8" r:id="rId1"/>
    <sheet name="汚泥処理運転状況 (2)" sheetId="7" state="hidden" r:id="rId2"/>
  </sheets>
  <definedNames>
    <definedName name="_xlnm.Print_Area" localSheetId="1">'汚泥処理運転状況 (2)'!$A$1:$X$49</definedName>
    <definedName name="_xlnm.Print_Area" localSheetId="0">'水処理運転状況 '!$B$1:$V$46</definedName>
  </definedNames>
  <calcPr calcId="162913" calcMode="manual"/>
</workbook>
</file>

<file path=xl/calcChain.xml><?xml version="1.0" encoding="utf-8"?>
<calcChain xmlns="http://schemas.openxmlformats.org/spreadsheetml/2006/main">
  <c r="J48" i="7" l="1"/>
  <c r="H48" i="7"/>
  <c r="F48" i="7"/>
  <c r="D48" i="7"/>
  <c r="J47" i="7"/>
  <c r="H47" i="7"/>
  <c r="F47" i="7"/>
  <c r="D47" i="7"/>
  <c r="J46" i="7"/>
  <c r="H46" i="7"/>
  <c r="F46" i="7"/>
  <c r="D46" i="7"/>
  <c r="J45" i="7"/>
  <c r="H45" i="7"/>
  <c r="F45" i="7"/>
  <c r="D45" i="7"/>
  <c r="J44" i="7"/>
  <c r="H44" i="7"/>
  <c r="F44" i="7"/>
  <c r="D44" i="7"/>
  <c r="E41" i="7"/>
  <c r="E40" i="7"/>
  <c r="E39" i="7"/>
  <c r="E38" i="7"/>
  <c r="E37" i="7"/>
  <c r="E36" i="7"/>
  <c r="W35" i="7"/>
  <c r="U35" i="7"/>
  <c r="S35" i="7"/>
  <c r="Q35" i="7"/>
  <c r="E35" i="7"/>
  <c r="W34" i="7"/>
  <c r="U34" i="7"/>
  <c r="S34" i="7"/>
  <c r="Q34" i="7"/>
  <c r="E34" i="7"/>
  <c r="W33" i="7"/>
  <c r="U33" i="7"/>
  <c r="S33" i="7"/>
  <c r="Q33" i="7"/>
  <c r="E33" i="7"/>
  <c r="W32" i="7"/>
  <c r="U32" i="7"/>
  <c r="S32" i="7"/>
  <c r="Q32" i="7"/>
  <c r="E32" i="7"/>
  <c r="W31" i="7"/>
  <c r="U31" i="7"/>
  <c r="Q31" i="7"/>
  <c r="E31" i="7"/>
  <c r="W30" i="7"/>
  <c r="U30" i="7"/>
  <c r="Q30" i="7"/>
  <c r="E30" i="7"/>
  <c r="W29" i="7"/>
  <c r="U29" i="7"/>
  <c r="Q29" i="7"/>
  <c r="E29" i="7"/>
  <c r="W28" i="7"/>
  <c r="U28" i="7"/>
  <c r="Q28" i="7"/>
  <c r="I28" i="7"/>
  <c r="E28" i="7"/>
  <c r="W27" i="7"/>
  <c r="U27" i="7"/>
  <c r="S27" i="7"/>
  <c r="Q27" i="7"/>
  <c r="I27" i="7"/>
  <c r="E27" i="7"/>
  <c r="W26" i="7"/>
  <c r="U26" i="7"/>
  <c r="S26" i="7"/>
  <c r="Q26" i="7"/>
  <c r="I26" i="7"/>
  <c r="E26" i="7"/>
  <c r="W25" i="7"/>
  <c r="U25" i="7"/>
  <c r="S25" i="7"/>
  <c r="Q25" i="7"/>
  <c r="I25" i="7"/>
  <c r="E25" i="7"/>
  <c r="W24" i="7"/>
  <c r="U24" i="7"/>
  <c r="Q24" i="7"/>
  <c r="I24" i="7"/>
  <c r="E24" i="7"/>
  <c r="W23" i="7"/>
  <c r="U23" i="7"/>
  <c r="S23" i="7"/>
  <c r="Q23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K15" i="7"/>
  <c r="I15" i="7"/>
  <c r="G15" i="7"/>
  <c r="E15" i="7"/>
  <c r="K14" i="7"/>
  <c r="I14" i="7"/>
  <c r="G14" i="7"/>
  <c r="E14" i="7"/>
  <c r="W13" i="7"/>
  <c r="U13" i="7"/>
  <c r="S13" i="7"/>
  <c r="Q13" i="7"/>
  <c r="K13" i="7"/>
  <c r="I13" i="7"/>
  <c r="G13" i="7"/>
  <c r="E13" i="7"/>
  <c r="W12" i="7"/>
  <c r="U12" i="7"/>
  <c r="S12" i="7"/>
  <c r="Q12" i="7"/>
  <c r="K12" i="7"/>
  <c r="I12" i="7"/>
  <c r="G12" i="7"/>
  <c r="E12" i="7"/>
  <c r="W11" i="7"/>
  <c r="U11" i="7"/>
  <c r="S11" i="7"/>
  <c r="Q11" i="7"/>
  <c r="K11" i="7"/>
  <c r="I11" i="7"/>
  <c r="G11" i="7"/>
  <c r="E11" i="7"/>
  <c r="W10" i="7"/>
  <c r="U10" i="7"/>
  <c r="S10" i="7"/>
  <c r="Q10" i="7"/>
  <c r="K10" i="7"/>
  <c r="I10" i="7"/>
  <c r="G10" i="7"/>
  <c r="E10" i="7"/>
  <c r="W9" i="7"/>
  <c r="W14" i="7" s="1"/>
  <c r="U9" i="7"/>
  <c r="U14" i="7" s="1"/>
  <c r="S9" i="7"/>
  <c r="S14" i="7" s="1"/>
  <c r="Q9" i="7"/>
  <c r="Q14" i="7" s="1"/>
  <c r="K9" i="7"/>
  <c r="I9" i="7"/>
  <c r="G9" i="7"/>
  <c r="E9" i="7"/>
  <c r="K8" i="7"/>
  <c r="I8" i="7"/>
  <c r="G8" i="7"/>
  <c r="E8" i="7"/>
  <c r="W7" i="7"/>
  <c r="U7" i="7"/>
  <c r="S7" i="7"/>
  <c r="Q7" i="7"/>
  <c r="K7" i="7"/>
  <c r="I7" i="7"/>
  <c r="G7" i="7"/>
  <c r="E7" i="7"/>
  <c r="W6" i="7"/>
  <c r="U6" i="7"/>
  <c r="S6" i="7"/>
  <c r="Q6" i="7"/>
  <c r="K6" i="7"/>
  <c r="I6" i="7"/>
  <c r="G6" i="7"/>
  <c r="E6" i="7"/>
  <c r="W5" i="7"/>
  <c r="U5" i="7"/>
  <c r="S5" i="7"/>
  <c r="K5" i="7"/>
  <c r="I5" i="7"/>
  <c r="G5" i="7"/>
  <c r="E5" i="7"/>
  <c r="W4" i="7"/>
  <c r="U4" i="7"/>
  <c r="S4" i="7"/>
  <c r="Q4" i="7"/>
  <c r="K4" i="7"/>
  <c r="I4" i="7"/>
  <c r="G4" i="7"/>
  <c r="E4" i="7"/>
  <c r="W3" i="7"/>
  <c r="W8" i="7" s="1"/>
  <c r="U3" i="7"/>
  <c r="S3" i="7"/>
  <c r="S8" i="7" s="1"/>
  <c r="K3" i="7"/>
  <c r="I3" i="7"/>
  <c r="G3" i="7"/>
  <c r="E3" i="7"/>
  <c r="U8" i="7" l="1"/>
</calcChain>
</file>

<file path=xl/comments1.xml><?xml version="1.0" encoding="utf-8"?>
<comments xmlns="http://schemas.openxmlformats.org/spreadsheetml/2006/main">
  <authors>
    <author>Administrator</author>
  </authors>
  <commentList>
    <comment ref="P50" authorId="0" shapeId="0">
      <text>
        <r>
          <rPr>
            <sz val="10"/>
            <color indexed="81"/>
            <rFont val="ＭＳ Ｐゴシック"/>
            <family val="3"/>
            <charset val="128"/>
          </rPr>
          <t>うるう年（2020年2月：令和2年2月）は366に変更すること
令和元年度（令和2年2月）、令和5年度、以降4年毎</t>
        </r>
      </text>
    </comment>
  </commentList>
</comments>
</file>

<file path=xl/sharedStrings.xml><?xml version="1.0" encoding="utf-8"?>
<sst xmlns="http://schemas.openxmlformats.org/spreadsheetml/2006/main" count="381" uniqueCount="157">
  <si>
    <t>MLVSS/MLSS</t>
  </si>
  <si>
    <t>-</t>
  </si>
  <si>
    <t>HRT</t>
    <phoneticPr fontId="2"/>
  </si>
  <si>
    <t>mg/L</t>
    <phoneticPr fontId="2"/>
  </si>
  <si>
    <t>%</t>
    <phoneticPr fontId="2"/>
  </si>
  <si>
    <t>SRT</t>
    <phoneticPr fontId="2"/>
  </si>
  <si>
    <t>A-SRT</t>
    <phoneticPr fontId="2"/>
  </si>
  <si>
    <t>MLSS</t>
    <phoneticPr fontId="2"/>
  </si>
  <si>
    <t>mL/g</t>
    <phoneticPr fontId="2"/>
  </si>
  <si>
    <t>SVI</t>
    <phoneticPr fontId="2"/>
  </si>
  <si>
    <t>PI</t>
    <phoneticPr fontId="2"/>
  </si>
  <si>
    <t>1-1</t>
    <phoneticPr fontId="2"/>
  </si>
  <si>
    <t>1-2</t>
    <phoneticPr fontId="2"/>
  </si>
  <si>
    <t>2-2</t>
    <phoneticPr fontId="2"/>
  </si>
  <si>
    <t>mg/L</t>
  </si>
  <si>
    <t>倍</t>
    <rPh sb="0" eb="1">
      <t>バイ</t>
    </rPh>
    <phoneticPr fontId="2"/>
  </si>
  <si>
    <t>kg/日</t>
    <rPh sb="3" eb="4">
      <t>ニチ</t>
    </rPh>
    <phoneticPr fontId="2"/>
  </si>
  <si>
    <t>ｔ/日</t>
  </si>
  <si>
    <t>t/日</t>
  </si>
  <si>
    <t>mg-Al/L</t>
  </si>
  <si>
    <t>投入固形物量</t>
  </si>
  <si>
    <t>投入汚泥濃度</t>
  </si>
  <si>
    <t>脱水ケーキ量</t>
  </si>
  <si>
    <t>引抜有機物量</t>
  </si>
  <si>
    <t>日</t>
  </si>
  <si>
    <t>2:2:2:3:5:4</t>
  </si>
  <si>
    <t>1:1:3</t>
  </si>
  <si>
    <t>1:2.4:6.3</t>
  </si>
  <si>
    <t>1:2.8:6.3</t>
  </si>
  <si>
    <t>1:2:7</t>
  </si>
  <si>
    <t>5:5:7:7:9:9</t>
  </si>
  <si>
    <t>3.3 : 6.7</t>
    <phoneticPr fontId="2"/>
  </si>
  <si>
    <t>3 : 6</t>
    <phoneticPr fontId="2"/>
  </si>
  <si>
    <t>3:6:3:6</t>
    <phoneticPr fontId="2"/>
  </si>
  <si>
    <t>1系</t>
    <rPh sb="1" eb="2">
      <t>ケイ</t>
    </rPh>
    <phoneticPr fontId="2"/>
  </si>
  <si>
    <t>2系</t>
    <rPh sb="1" eb="2">
      <t>ケイ</t>
    </rPh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</si>
  <si>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/日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</si>
  <si>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</si>
  <si>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t>2.8 : 7.2</t>
    <phoneticPr fontId="2"/>
  </si>
  <si>
    <t>2 : 6</t>
  </si>
  <si>
    <t>2 : 6</t>
    <phoneticPr fontId="2"/>
  </si>
  <si>
    <t>2 : 5</t>
    <phoneticPr fontId="2"/>
  </si>
  <si>
    <t>○消化槽</t>
    <rPh sb="1" eb="3">
      <t>ショウカ</t>
    </rPh>
    <rPh sb="3" eb="4">
      <t>ソウ</t>
    </rPh>
    <phoneticPr fontId="2"/>
  </si>
  <si>
    <t>東灘処理場</t>
  </si>
  <si>
    <t>西部処理場</t>
  </si>
  <si>
    <t>垂水処理場</t>
    <rPh sb="0" eb="2">
      <t>タルミ</t>
    </rPh>
    <rPh sb="2" eb="5">
      <t>ショリジョウ</t>
    </rPh>
    <phoneticPr fontId="2"/>
  </si>
  <si>
    <t>玉津処理場</t>
  </si>
  <si>
    <t>投入汚泥量</t>
    <phoneticPr fontId="2"/>
  </si>
  <si>
    <t>全体</t>
    <rPh sb="0" eb="2">
      <t>ゼンタイ</t>
    </rPh>
    <phoneticPr fontId="2"/>
  </si>
  <si>
    <t>消化タンク容量</t>
  </si>
  <si>
    <t>滞留日数</t>
    <phoneticPr fontId="2"/>
  </si>
  <si>
    <t>投入固形物量</t>
    <phoneticPr fontId="2"/>
  </si>
  <si>
    <t>投入有機物量</t>
    <phoneticPr fontId="2"/>
  </si>
  <si>
    <t>消化汚泥濃度</t>
  </si>
  <si>
    <t>溢流固形物量</t>
    <phoneticPr fontId="2"/>
  </si>
  <si>
    <t>溢流有機物量</t>
    <phoneticPr fontId="2"/>
  </si>
  <si>
    <t>分解有機物量</t>
    <phoneticPr fontId="2"/>
  </si>
  <si>
    <t>有機物減少率</t>
    <phoneticPr fontId="2"/>
  </si>
  <si>
    <t>消化率</t>
    <phoneticPr fontId="2"/>
  </si>
  <si>
    <t>○ガス発生量（消化槽全体）</t>
    <rPh sb="3" eb="5">
      <t>ハッセイ</t>
    </rPh>
    <rPh sb="5" eb="6">
      <t>リョウ</t>
    </rPh>
    <rPh sb="7" eb="9">
      <t>ショウカ</t>
    </rPh>
    <rPh sb="9" eb="10">
      <t>ソウ</t>
    </rPh>
    <rPh sb="10" eb="12">
      <t>ゼンタイ</t>
    </rPh>
    <phoneticPr fontId="2"/>
  </si>
  <si>
    <t>ガス発生量</t>
    <phoneticPr fontId="2"/>
  </si>
  <si>
    <t>　投入量あたり</t>
    <phoneticPr fontId="2"/>
  </si>
  <si>
    <t>　投入固形物あたり</t>
    <phoneticPr fontId="2"/>
  </si>
  <si>
    <t>　分解有機物あたり</t>
    <phoneticPr fontId="2"/>
  </si>
  <si>
    <t>　処理場流入水あたり</t>
    <phoneticPr fontId="2"/>
  </si>
  <si>
    <t>供給汚泥量</t>
    <rPh sb="0" eb="2">
      <t>キョウキュウ</t>
    </rPh>
    <rPh sb="2" eb="4">
      <t>オデイ</t>
    </rPh>
    <rPh sb="4" eb="5">
      <t>リョウ</t>
    </rPh>
    <phoneticPr fontId="2"/>
  </si>
  <si>
    <t>○脱水設備</t>
    <phoneticPr fontId="2"/>
  </si>
  <si>
    <t>脱水固形物量</t>
  </si>
  <si>
    <t>年度の日数</t>
    <rPh sb="0" eb="2">
      <t>ネンド</t>
    </rPh>
    <rPh sb="3" eb="5">
      <t>ニッスウ</t>
    </rPh>
    <phoneticPr fontId="2"/>
  </si>
  <si>
    <t>◆H30年度　汚泥処理運転状況（年平均値）</t>
    <rPh sb="4" eb="6">
      <t>ネンド</t>
    </rPh>
    <rPh sb="7" eb="9">
      <t>オデイ</t>
    </rPh>
    <rPh sb="9" eb="11">
      <t>ショリ</t>
    </rPh>
    <rPh sb="11" eb="13">
      <t>ウンテン</t>
    </rPh>
    <rPh sb="13" eb="15">
      <t>ジョウキョウ</t>
    </rPh>
    <rPh sb="16" eb="17">
      <t>ネン</t>
    </rPh>
    <rPh sb="17" eb="20">
      <t>ヘイキンチ</t>
    </rPh>
    <phoneticPr fontId="2"/>
  </si>
  <si>
    <t>消化槽温度</t>
    <rPh sb="0" eb="2">
      <t>ショウカ</t>
    </rPh>
    <rPh sb="2" eb="3">
      <t>ソウ</t>
    </rPh>
    <rPh sb="3" eb="5">
      <t>オンド</t>
    </rPh>
    <phoneticPr fontId="2"/>
  </si>
  <si>
    <t>℃</t>
    <phoneticPr fontId="2"/>
  </si>
  <si>
    <t>卵形1号　</t>
    <phoneticPr fontId="2"/>
  </si>
  <si>
    <t>t/日</t>
    <phoneticPr fontId="2"/>
  </si>
  <si>
    <t>卵形2号</t>
    <phoneticPr fontId="2"/>
  </si>
  <si>
    <t>卵形3号</t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</si>
  <si>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/泥m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</si>
  <si>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/kg</t>
    </r>
    <phoneticPr fontId="2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</si>
  <si>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/千m</t>
    </r>
    <r>
      <rPr>
        <vertAlign val="superscript"/>
        <sz val="10.5"/>
        <rFont val="ＭＳ Ｐ明朝"/>
        <family val="1"/>
        <charset val="128"/>
      </rPr>
      <t>3</t>
    </r>
    <phoneticPr fontId="2"/>
  </si>
  <si>
    <t>薬品</t>
    <rPh sb="0" eb="2">
      <t>ヤクヒン</t>
    </rPh>
    <phoneticPr fontId="2"/>
  </si>
  <si>
    <t>ｋｇ/日</t>
    <rPh sb="3" eb="4">
      <t>ニチ</t>
    </rPh>
    <phoneticPr fontId="2"/>
  </si>
  <si>
    <t>-</t>
    <phoneticPr fontId="2"/>
  </si>
  <si>
    <t>○濃縮設備</t>
    <rPh sb="1" eb="3">
      <t>ノウシュク</t>
    </rPh>
    <rPh sb="3" eb="5">
      <t>セツビ</t>
    </rPh>
    <phoneticPr fontId="2"/>
  </si>
  <si>
    <t>投入汚泥量</t>
    <rPh sb="0" eb="2">
      <t>トウニュウ</t>
    </rPh>
    <rPh sb="2" eb="4">
      <t>オデイ</t>
    </rPh>
    <rPh sb="4" eb="5">
      <t>リョウ</t>
    </rPh>
    <phoneticPr fontId="2"/>
  </si>
  <si>
    <t>抽出汚泥量</t>
    <rPh sb="0" eb="2">
      <t>チュウシュツ</t>
    </rPh>
    <rPh sb="2" eb="4">
      <t>オデイ</t>
    </rPh>
    <rPh sb="4" eb="5">
      <t>リョウ</t>
    </rPh>
    <phoneticPr fontId="2"/>
  </si>
  <si>
    <t>引抜固形物量</t>
    <phoneticPr fontId="2"/>
  </si>
  <si>
    <t>生汚泥</t>
    <rPh sb="0" eb="1">
      <t>ナマ</t>
    </rPh>
    <rPh sb="1" eb="3">
      <t>オデイ</t>
    </rPh>
    <phoneticPr fontId="2"/>
  </si>
  <si>
    <t>余剰汚泥</t>
    <rPh sb="0" eb="2">
      <t>ヨジョウ</t>
    </rPh>
    <rPh sb="2" eb="4">
      <t>オデイ</t>
    </rPh>
    <phoneticPr fontId="2"/>
  </si>
  <si>
    <t>濃縮倍率</t>
    <rPh sb="0" eb="2">
      <t>ノウシュク</t>
    </rPh>
    <rPh sb="2" eb="4">
      <t>バイリツ</t>
    </rPh>
    <phoneticPr fontId="2"/>
  </si>
  <si>
    <r>
      <t>m</t>
    </r>
    <r>
      <rPr>
        <vertAlign val="superscript"/>
        <sz val="10.5"/>
        <color theme="1"/>
        <rFont val="ＭＳ Ｐゴシック"/>
        <family val="3"/>
        <charset val="128"/>
        <scheme val="major"/>
      </rPr>
      <t>3</t>
    </r>
    <r>
      <rPr>
        <sz val="10.5"/>
        <color theme="1"/>
        <rFont val="ＭＳ Ｐゴシック"/>
        <family val="3"/>
        <charset val="128"/>
        <scheme val="major"/>
      </rPr>
      <t>/日</t>
    </r>
    <rPh sb="3" eb="4">
      <t>ニチ</t>
    </rPh>
    <phoneticPr fontId="3"/>
  </si>
  <si>
    <t>高分子使用量</t>
    <rPh sb="0" eb="3">
      <t>コウブンシ</t>
    </rPh>
    <rPh sb="3" eb="6">
      <t>シヨウリョウ</t>
    </rPh>
    <phoneticPr fontId="2"/>
  </si>
  <si>
    <t>高分子添加率</t>
    <rPh sb="0" eb="3">
      <t>コウブンシ</t>
    </rPh>
    <rPh sb="3" eb="5">
      <t>テンカ</t>
    </rPh>
    <rPh sb="5" eb="6">
      <t>リツ</t>
    </rPh>
    <phoneticPr fontId="2"/>
  </si>
  <si>
    <t>ポリ鉄使用量</t>
    <rPh sb="2" eb="3">
      <t>テツ</t>
    </rPh>
    <rPh sb="3" eb="6">
      <t>シヨウリョウ</t>
    </rPh>
    <phoneticPr fontId="2"/>
  </si>
  <si>
    <t>ポリ鉄添加率</t>
    <rPh sb="2" eb="3">
      <t>テツ</t>
    </rPh>
    <rPh sb="3" eb="5">
      <t>テンカ</t>
    </rPh>
    <rPh sb="5" eb="6">
      <t>リツ</t>
    </rPh>
    <phoneticPr fontId="2"/>
  </si>
  <si>
    <t>スクリュー</t>
    <phoneticPr fontId="2"/>
  </si>
  <si>
    <t>ベルト</t>
    <phoneticPr fontId="2"/>
  </si>
  <si>
    <t>DS当り%</t>
    <rPh sb="2" eb="3">
      <t>アタ</t>
    </rPh>
    <phoneticPr fontId="2"/>
  </si>
  <si>
    <t>※東灘処理場は生汚泥の濃縮設備なし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2"/>
  </si>
  <si>
    <t>6 : 13</t>
    <phoneticPr fontId="2"/>
  </si>
  <si>
    <t>〇水処理運転状況（年平均値）</t>
    <rPh sb="1" eb="2">
      <t>ミズ</t>
    </rPh>
    <rPh sb="2" eb="4">
      <t>ショリ</t>
    </rPh>
    <rPh sb="4" eb="6">
      <t>ウンテン</t>
    </rPh>
    <rPh sb="9" eb="10">
      <t>ネン</t>
    </rPh>
    <rPh sb="10" eb="13">
      <t>ヘイキンチ</t>
    </rPh>
    <phoneticPr fontId="2"/>
  </si>
  <si>
    <t>東灘</t>
    <rPh sb="0" eb="2">
      <t>ヒガシナダ</t>
    </rPh>
    <phoneticPr fontId="2"/>
  </si>
  <si>
    <t>鈴蘭台</t>
    <rPh sb="0" eb="3">
      <t>スズランダイ</t>
    </rPh>
    <phoneticPr fontId="2"/>
  </si>
  <si>
    <t>西部</t>
    <rPh sb="0" eb="2">
      <t>セイブ</t>
    </rPh>
    <phoneticPr fontId="2"/>
  </si>
  <si>
    <t>垂水</t>
    <rPh sb="0" eb="2">
      <t>タルミ</t>
    </rPh>
    <phoneticPr fontId="2"/>
  </si>
  <si>
    <t>玉津</t>
    <rPh sb="0" eb="2">
      <t>タマツ</t>
    </rPh>
    <phoneticPr fontId="2"/>
  </si>
  <si>
    <t>本場</t>
    <rPh sb="0" eb="2">
      <t>ホンバ</t>
    </rPh>
    <phoneticPr fontId="2"/>
  </si>
  <si>
    <t>3系</t>
    <rPh sb="1" eb="2">
      <t>ケイ</t>
    </rPh>
    <phoneticPr fontId="2"/>
  </si>
  <si>
    <t>4系</t>
    <rPh sb="1" eb="2">
      <t>ケイ</t>
    </rPh>
    <phoneticPr fontId="2"/>
  </si>
  <si>
    <t>高段</t>
    <rPh sb="0" eb="1">
      <t>コウ</t>
    </rPh>
    <rPh sb="1" eb="2">
      <t>ダン</t>
    </rPh>
    <phoneticPr fontId="2"/>
  </si>
  <si>
    <t>低段</t>
    <rPh sb="0" eb="1">
      <t>テイ</t>
    </rPh>
    <rPh sb="1" eb="2">
      <t>ダン</t>
    </rPh>
    <phoneticPr fontId="2"/>
  </si>
  <si>
    <t>分場</t>
    <rPh sb="0" eb="1">
      <t>ブン</t>
    </rPh>
    <rPh sb="1" eb="2">
      <t>ジョウ</t>
    </rPh>
    <phoneticPr fontId="2"/>
  </si>
  <si>
    <t>東系</t>
    <rPh sb="0" eb="1">
      <t>ヒガシ</t>
    </rPh>
    <rPh sb="1" eb="2">
      <t>ケイ</t>
    </rPh>
    <phoneticPr fontId="2"/>
  </si>
  <si>
    <t>最初沈殿池</t>
    <rPh sb="0" eb="2">
      <t>サイショ</t>
    </rPh>
    <rPh sb="2" eb="4">
      <t>チンデン</t>
    </rPh>
    <rPh sb="4" eb="5">
      <t>チ</t>
    </rPh>
    <phoneticPr fontId="2"/>
  </si>
  <si>
    <t>初沈流入量</t>
    <rPh sb="0" eb="1">
      <t>ショ</t>
    </rPh>
    <rPh sb="1" eb="2">
      <t>チン</t>
    </rPh>
    <rPh sb="2" eb="4">
      <t>リュウニュウ</t>
    </rPh>
    <rPh sb="4" eb="5">
      <t>リョウ</t>
    </rPh>
    <phoneticPr fontId="2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</si>
  <si>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2"/>
  </si>
  <si>
    <t>使用池数</t>
  </si>
  <si>
    <t>容量</t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</si>
  <si>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2"/>
  </si>
  <si>
    <t>水面積</t>
  </si>
  <si>
    <r>
      <t>m</t>
    </r>
    <r>
      <rPr>
        <vertAlign val="superscript"/>
        <sz val="11"/>
        <rFont val="游ゴシック"/>
        <family val="3"/>
        <charset val="128"/>
      </rPr>
      <t>2</t>
    </r>
    <phoneticPr fontId="2"/>
  </si>
  <si>
    <t>沈殿時間</t>
  </si>
  <si>
    <t>時間</t>
  </si>
  <si>
    <t>水面積負荷</t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</si>
  <si>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/m</t>
    </r>
    <r>
      <rPr>
        <vertAlign val="superscript"/>
        <sz val="11"/>
        <rFont val="游ゴシック"/>
        <family val="3"/>
        <charset val="128"/>
      </rPr>
      <t>2</t>
    </r>
    <r>
      <rPr>
        <sz val="11"/>
        <rFont val="游ゴシック"/>
        <family val="3"/>
        <charset val="128"/>
      </rPr>
      <t>･日</t>
    </r>
    <phoneticPr fontId="2"/>
  </si>
  <si>
    <t>生汚泥量</t>
    <phoneticPr fontId="2"/>
  </si>
  <si>
    <t>反応タンク</t>
    <rPh sb="0" eb="2">
      <t>ハンノウ</t>
    </rPh>
    <phoneticPr fontId="2"/>
  </si>
  <si>
    <t>処理水量</t>
  </si>
  <si>
    <t>池容量</t>
  </si>
  <si>
    <t>嫌気 : 好気 比　※</t>
    <rPh sb="0" eb="2">
      <t>イヤケ</t>
    </rPh>
    <rPh sb="5" eb="6">
      <t>ヨシミ</t>
    </rPh>
    <rPh sb="6" eb="7">
      <t>キ</t>
    </rPh>
    <rPh sb="8" eb="9">
      <t>ヒ</t>
    </rPh>
    <phoneticPr fontId="2"/>
  </si>
  <si>
    <t>4,11-3月: 8:10
5,9月: 5:13
6-8月: 3:15
10月:　10:8　</t>
    <rPh sb="5" eb="6">
      <t>ガツ</t>
    </rPh>
    <rPh sb="13" eb="14">
      <t>ガツ</t>
    </rPh>
    <phoneticPr fontId="2"/>
  </si>
  <si>
    <t xml:space="preserve">送気量 </t>
  </si>
  <si>
    <t>空気倍率</t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</si>
  <si>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/下水m</t>
    </r>
    <r>
      <rPr>
        <vertAlign val="superscript"/>
        <sz val="11"/>
        <rFont val="游ゴシック"/>
        <family val="3"/>
        <charset val="128"/>
      </rPr>
      <t>3</t>
    </r>
    <phoneticPr fontId="2"/>
  </si>
  <si>
    <t>DO制御値</t>
    <rPh sb="2" eb="4">
      <t>セイギョ</t>
    </rPh>
    <rPh sb="4" eb="5">
      <t>チ</t>
    </rPh>
    <phoneticPr fontId="2"/>
  </si>
  <si>
    <t>-</t>
    <phoneticPr fontId="2"/>
  </si>
  <si>
    <t>倍率制御値</t>
    <rPh sb="0" eb="2">
      <t>バイリツ</t>
    </rPh>
    <rPh sb="2" eb="4">
      <t>セイギョ</t>
    </rPh>
    <rPh sb="4" eb="5">
      <t>チ</t>
    </rPh>
    <phoneticPr fontId="2"/>
  </si>
  <si>
    <t>沈殿率</t>
    <rPh sb="0" eb="2">
      <t>チンデン</t>
    </rPh>
    <rPh sb="2" eb="3">
      <t>リツ</t>
    </rPh>
    <phoneticPr fontId="2"/>
  </si>
  <si>
    <t xml:space="preserve">返送汚泥濃度 </t>
  </si>
  <si>
    <t>返送汚泥量</t>
  </si>
  <si>
    <t>返送率</t>
  </si>
  <si>
    <t>BOD-SS負荷</t>
    <phoneticPr fontId="2"/>
  </si>
  <si>
    <t>kg/SSkg･日</t>
    <phoneticPr fontId="2"/>
  </si>
  <si>
    <t>余剰汚泥量</t>
    <phoneticPr fontId="2"/>
  </si>
  <si>
    <t>循環水量</t>
    <rPh sb="0" eb="2">
      <t>ジュンカン</t>
    </rPh>
    <rPh sb="2" eb="4">
      <t>スイリョウ</t>
    </rPh>
    <phoneticPr fontId="2"/>
  </si>
  <si>
    <t>循環率</t>
    <rPh sb="0" eb="2">
      <t>ジュンカン</t>
    </rPh>
    <rPh sb="2" eb="3">
      <t>リツ</t>
    </rPh>
    <phoneticPr fontId="2"/>
  </si>
  <si>
    <t>最終沈殿池</t>
    <rPh sb="0" eb="2">
      <t>サイシュウ</t>
    </rPh>
    <rPh sb="2" eb="4">
      <t>チンデン</t>
    </rPh>
    <rPh sb="4" eb="5">
      <t>チ</t>
    </rPh>
    <phoneticPr fontId="2"/>
  </si>
  <si>
    <t xml:space="preserve">容量 </t>
    <phoneticPr fontId="2"/>
  </si>
  <si>
    <t>水面積</t>
    <phoneticPr fontId="2"/>
  </si>
  <si>
    <t>沈殿時間</t>
    <rPh sb="0" eb="2">
      <t>チンデン</t>
    </rPh>
    <phoneticPr fontId="2"/>
  </si>
  <si>
    <t>水面積負荷</t>
    <rPh sb="1" eb="3">
      <t>メンセキ</t>
    </rPh>
    <phoneticPr fontId="2"/>
  </si>
  <si>
    <t>次亜使用量</t>
    <rPh sb="0" eb="1">
      <t>ジ</t>
    </rPh>
    <rPh sb="1" eb="2">
      <t>ア</t>
    </rPh>
    <rPh sb="2" eb="5">
      <t>シヨウリョウ</t>
    </rPh>
    <phoneticPr fontId="2"/>
  </si>
  <si>
    <t>次亜添加率</t>
    <rPh sb="0" eb="1">
      <t>ジ</t>
    </rPh>
    <rPh sb="1" eb="2">
      <t>ア</t>
    </rPh>
    <rPh sb="2" eb="4">
      <t>テンカ</t>
    </rPh>
    <rPh sb="4" eb="5">
      <t>リツ</t>
    </rPh>
    <phoneticPr fontId="2"/>
  </si>
  <si>
    <t>PAC使用量</t>
    <rPh sb="3" eb="6">
      <t>シヨウリョウ</t>
    </rPh>
    <phoneticPr fontId="2"/>
  </si>
  <si>
    <t>PAC添加率</t>
    <rPh sb="3" eb="5">
      <t>テンカ</t>
    </rPh>
    <rPh sb="5" eb="6">
      <t>リツ</t>
    </rPh>
    <phoneticPr fontId="2"/>
  </si>
  <si>
    <t>※PI、鈴蘭台（高段、低段、分場）⇒嫌気：無酸素：好気比</t>
    <rPh sb="4" eb="6">
      <t>スズラン</t>
    </rPh>
    <rPh sb="6" eb="7">
      <t>ダイ</t>
    </rPh>
    <rPh sb="8" eb="10">
      <t>コウダン</t>
    </rPh>
    <rPh sb="11" eb="12">
      <t>テイ</t>
    </rPh>
    <rPh sb="12" eb="13">
      <t>ダン</t>
    </rPh>
    <rPh sb="14" eb="15">
      <t>ブン</t>
    </rPh>
    <rPh sb="15" eb="16">
      <t>ジョウ</t>
    </rPh>
    <phoneticPr fontId="2"/>
  </si>
  <si>
    <t>　垂水（1系）⇒嫌気：好気：無酸素：好気比</t>
    <phoneticPr fontId="2"/>
  </si>
  <si>
    <t>　東灘（4系）、垂水（東系）⇒嫌気：好気：無酸素：好気：無酸素：好気比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</si>
</sst>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_ "/>
    <numFmt numFmtId="177" formatCode="0.0_ "/>
    <numFmt numFmtId="178" formatCode="0.00_ "/>
    <numFmt numFmtId="179" formatCode="#,##0.0;[Red]\-#,##0.0"/>
    <numFmt numFmtId="180" formatCode="0.0"/>
    <numFmt numFmtId="181" formatCode="h:m:s"/>
    <numFmt numFmtId="182" formatCode="h:m"/>
    <numFmt numFmtId="183" formatCode="#,##0.00_);[Red]\(#,##0.00\)"/>
    <numFmt numFmtId="184" formatCode="&quot;1段目：&quot;#,###"/>
    <numFmt numFmtId="185" formatCode="&quot;2段目：&quot;#,###"/>
    <numFmt numFmtId="186" formatCode="&quot;3段目：&quot;#,###"/>
    <numFmt numFmtId="187" formatCode="#,##0_ ;[Red]\-#,##0\ "/>
    <numFmt numFmtId="188" formatCode="0_);[Red]\(0\)"/>
    <numFmt numFmtId="189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indexed="10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sz val="11"/>
      <name val="Times New Roman"/>
      <family val="1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vertAlign val="superscript"/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vertAlign val="superscript"/>
      <sz val="10.5"/>
      <color theme="1"/>
      <name val="ＭＳ Ｐゴシック"/>
      <family val="3"/>
      <charset val="128"/>
      <scheme val="major"/>
    </font>
    <font>
      <sz val="11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indexed="14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6">
    <xf numFmtId="0" fontId="0" fillId="0" borderId="0" xfId="0"/>
    <xf numFmtId="0" fontId="4" fillId="0" borderId="3" xfId="0" applyNumberFormat="1" applyFont="1" applyBorder="1" applyAlignment="1">
      <alignment horizontal="left" vertical="center" shrinkToFit="1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80" fontId="4" fillId="0" borderId="35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left" vertical="center" shrinkToFit="1"/>
    </xf>
    <xf numFmtId="38" fontId="4" fillId="0" borderId="4" xfId="1" applyFont="1" applyFill="1" applyBorder="1" applyAlignment="1">
      <alignment horizontal="center" vertical="center"/>
    </xf>
    <xf numFmtId="0" fontId="4" fillId="0" borderId="18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shrinkToFi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vertical="center"/>
    </xf>
    <xf numFmtId="180" fontId="7" fillId="0" borderId="0" xfId="1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180" fontId="7" fillId="0" borderId="70" xfId="1" applyNumberFormat="1" applyFont="1" applyBorder="1" applyAlignment="1">
      <alignment horizontal="left"/>
    </xf>
    <xf numFmtId="0" fontId="4" fillId="0" borderId="66" xfId="0" applyNumberFormat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3" fillId="0" borderId="0" xfId="1" applyFont="1" applyBorder="1" applyAlignment="1">
      <alignment vertical="center"/>
    </xf>
    <xf numFmtId="180" fontId="4" fillId="0" borderId="2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 shrinkToFit="1"/>
    </xf>
    <xf numFmtId="0" fontId="4" fillId="0" borderId="6" xfId="0" applyNumberFormat="1" applyFont="1" applyBorder="1" applyAlignment="1">
      <alignment vertical="center" shrinkToFit="1"/>
    </xf>
    <xf numFmtId="0" fontId="3" fillId="0" borderId="37" xfId="0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left"/>
    </xf>
    <xf numFmtId="0" fontId="4" fillId="0" borderId="3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4" fillId="0" borderId="72" xfId="0" applyNumberFormat="1" applyFont="1" applyBorder="1" applyAlignment="1">
      <alignment vertical="center" shrinkToFit="1"/>
    </xf>
    <xf numFmtId="0" fontId="7" fillId="0" borderId="70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 vertical="center" shrinkToFit="1"/>
    </xf>
    <xf numFmtId="0" fontId="4" fillId="0" borderId="6" xfId="0" applyNumberFormat="1" applyFont="1" applyBorder="1" applyAlignment="1">
      <alignment horizontal="left" vertical="center" shrinkToFit="1"/>
    </xf>
    <xf numFmtId="0" fontId="7" fillId="0" borderId="0" xfId="0" applyNumberFormat="1" applyFont="1" applyBorder="1" applyAlignment="1">
      <alignment horizontal="left" vertical="center"/>
    </xf>
    <xf numFmtId="0" fontId="4" fillId="0" borderId="37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 textRotation="255" wrapText="1"/>
    </xf>
    <xf numFmtId="38" fontId="3" fillId="0" borderId="0" xfId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vertical="center" shrinkToFit="1"/>
    </xf>
    <xf numFmtId="180" fontId="4" fillId="0" borderId="1" xfId="0" applyNumberFormat="1" applyFont="1" applyBorder="1" applyAlignment="1">
      <alignment horizontal="center" vertical="center"/>
    </xf>
    <xf numFmtId="0" fontId="4" fillId="0" borderId="59" xfId="0" applyNumberFormat="1" applyFont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187" fontId="4" fillId="0" borderId="4" xfId="1" applyNumberFormat="1" applyFont="1" applyFill="1" applyBorder="1" applyAlignment="1">
      <alignment horizontal="center" vertical="center"/>
    </xf>
    <xf numFmtId="180" fontId="4" fillId="0" borderId="4" xfId="1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textRotation="255"/>
    </xf>
    <xf numFmtId="1" fontId="12" fillId="0" borderId="0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1" fontId="4" fillId="0" borderId="4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center" vertical="center"/>
    </xf>
    <xf numFmtId="40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 vertical="center" textRotation="255" wrapText="1"/>
    </xf>
    <xf numFmtId="0" fontId="4" fillId="0" borderId="0" xfId="0" applyNumberFormat="1" applyFont="1" applyFill="1" applyBorder="1" applyAlignment="1">
      <alignment horizontal="left" vertical="center"/>
    </xf>
    <xf numFmtId="183" fontId="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4" fillId="0" borderId="72" xfId="0" applyNumberFormat="1" applyFont="1" applyBorder="1" applyAlignment="1">
      <alignment horizontal="center" vertical="center" textRotation="255"/>
    </xf>
    <xf numFmtId="1" fontId="4" fillId="0" borderId="72" xfId="0" applyNumberFormat="1" applyFont="1" applyFill="1" applyBorder="1" applyAlignment="1">
      <alignment horizontal="center" vertical="center"/>
    </xf>
    <xf numFmtId="0" fontId="4" fillId="0" borderId="72" xfId="0" applyNumberFormat="1" applyFont="1" applyBorder="1" applyAlignment="1">
      <alignment horizontal="center" vertical="center"/>
    </xf>
    <xf numFmtId="0" fontId="4" fillId="0" borderId="67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179" fontId="4" fillId="0" borderId="4" xfId="0" applyNumberFormat="1" applyFont="1" applyFill="1" applyBorder="1" applyAlignment="1">
      <alignment horizontal="center" vertical="center"/>
    </xf>
    <xf numFmtId="179" fontId="4" fillId="0" borderId="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3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14" fillId="2" borderId="48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left" vertical="center" shrinkToFit="1"/>
    </xf>
    <xf numFmtId="0" fontId="4" fillId="0" borderId="42" xfId="0" applyNumberFormat="1" applyFont="1" applyBorder="1" applyAlignment="1">
      <alignment horizontal="left" vertical="center" shrinkToFit="1"/>
    </xf>
    <xf numFmtId="0" fontId="3" fillId="0" borderId="36" xfId="0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40" fontId="12" fillId="0" borderId="0" xfId="1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3" fillId="0" borderId="87" xfId="0" applyNumberFormat="1" applyFont="1" applyBorder="1" applyAlignment="1">
      <alignment vertical="center"/>
    </xf>
    <xf numFmtId="0" fontId="7" fillId="0" borderId="90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vertical="center"/>
    </xf>
    <xf numFmtId="0" fontId="7" fillId="0" borderId="91" xfId="0" applyNumberFormat="1" applyFont="1" applyBorder="1" applyAlignment="1">
      <alignment horizontal="center" vertical="center" wrapText="1"/>
    </xf>
    <xf numFmtId="1" fontId="4" fillId="0" borderId="41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180" fontId="4" fillId="0" borderId="8" xfId="1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center" shrinkToFit="1"/>
    </xf>
    <xf numFmtId="0" fontId="16" fillId="0" borderId="0" xfId="0" applyNumberFormat="1" applyFont="1" applyAlignment="1">
      <alignment vertical="center"/>
    </xf>
    <xf numFmtId="0" fontId="16" fillId="0" borderId="0" xfId="0" applyNumberFormat="1" applyFont="1" applyAlignment="1">
      <alignment horizontal="left" vertical="center" shrinkToFit="1"/>
    </xf>
    <xf numFmtId="0" fontId="16" fillId="0" borderId="0" xfId="0" applyNumberFormat="1" applyFont="1" applyAlignment="1">
      <alignment horizontal="center" vertical="center"/>
    </xf>
    <xf numFmtId="0" fontId="16" fillId="0" borderId="26" xfId="0" applyNumberFormat="1" applyFont="1" applyBorder="1" applyAlignment="1">
      <alignment horizontal="center" vertical="center"/>
    </xf>
    <xf numFmtId="0" fontId="16" fillId="0" borderId="60" xfId="0" applyNumberFormat="1" applyFont="1" applyBorder="1" applyAlignment="1">
      <alignment horizontal="center" vertical="center"/>
    </xf>
    <xf numFmtId="0" fontId="16" fillId="0" borderId="61" xfId="0" applyNumberFormat="1" applyFont="1" applyBorder="1" applyAlignment="1">
      <alignment horizontal="center" vertical="center"/>
    </xf>
    <xf numFmtId="0" fontId="16" fillId="0" borderId="63" xfId="0" applyNumberFormat="1" applyFont="1" applyBorder="1" applyAlignment="1">
      <alignment horizontal="center" vertical="center"/>
    </xf>
    <xf numFmtId="56" fontId="16" fillId="0" borderId="26" xfId="0" quotePrefix="1" applyNumberFormat="1" applyFont="1" applyBorder="1" applyAlignment="1">
      <alignment horizontal="center" vertical="center"/>
    </xf>
    <xf numFmtId="56" fontId="16" fillId="0" borderId="60" xfId="0" quotePrefix="1" applyNumberFormat="1" applyFont="1" applyBorder="1" applyAlignment="1">
      <alignment horizontal="center" vertical="center"/>
    </xf>
    <xf numFmtId="56" fontId="16" fillId="0" borderId="61" xfId="0" quotePrefix="1" applyNumberFormat="1" applyFont="1" applyBorder="1" applyAlignment="1">
      <alignment horizontal="center" vertical="center"/>
    </xf>
    <xf numFmtId="38" fontId="16" fillId="0" borderId="27" xfId="1" applyFont="1" applyBorder="1" applyAlignment="1">
      <alignment horizontal="left" vertical="center" shrinkToFit="1"/>
    </xf>
    <xf numFmtId="38" fontId="16" fillId="0" borderId="1" xfId="1" applyFont="1" applyBorder="1" applyAlignment="1">
      <alignment horizontal="center" vertical="center"/>
    </xf>
    <xf numFmtId="3" fontId="16" fillId="0" borderId="47" xfId="1" applyNumberFormat="1" applyFont="1" applyBorder="1" applyAlignment="1">
      <alignment horizontal="center" vertical="center"/>
    </xf>
    <xf numFmtId="38" fontId="16" fillId="0" borderId="54" xfId="1" applyFont="1" applyBorder="1" applyAlignment="1">
      <alignment horizontal="center" vertical="center"/>
    </xf>
    <xf numFmtId="38" fontId="16" fillId="0" borderId="44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3" fontId="16" fillId="0" borderId="54" xfId="1" applyNumberFormat="1" applyFont="1" applyBorder="1" applyAlignment="1">
      <alignment horizontal="center" vertical="center"/>
    </xf>
    <xf numFmtId="3" fontId="16" fillId="0" borderId="41" xfId="1" applyNumberFormat="1" applyFont="1" applyBorder="1" applyAlignment="1">
      <alignment horizontal="center" vertical="center"/>
    </xf>
    <xf numFmtId="3" fontId="16" fillId="0" borderId="44" xfId="1" applyNumberFormat="1" applyFont="1" applyBorder="1" applyAlignment="1">
      <alignment horizontal="center" vertical="center"/>
    </xf>
    <xf numFmtId="3" fontId="16" fillId="0" borderId="59" xfId="1" applyNumberFormat="1" applyFont="1" applyBorder="1" applyAlignment="1">
      <alignment horizontal="center" vertical="center"/>
    </xf>
    <xf numFmtId="38" fontId="16" fillId="0" borderId="0" xfId="1" applyFont="1" applyAlignment="1">
      <alignment vertical="center"/>
    </xf>
    <xf numFmtId="0" fontId="16" fillId="0" borderId="29" xfId="0" applyNumberFormat="1" applyFont="1" applyBorder="1" applyAlignment="1">
      <alignment horizontal="left" vertical="center" shrinkToFit="1"/>
    </xf>
    <xf numFmtId="176" fontId="16" fillId="0" borderId="4" xfId="0" applyNumberFormat="1" applyFont="1" applyBorder="1" applyAlignment="1">
      <alignment horizontal="center" vertical="center"/>
    </xf>
    <xf numFmtId="180" fontId="16" fillId="0" borderId="5" xfId="0" applyNumberFormat="1" applyFont="1" applyBorder="1" applyAlignment="1">
      <alignment horizontal="center" vertical="center"/>
    </xf>
    <xf numFmtId="179" fontId="16" fillId="0" borderId="2" xfId="1" applyNumberFormat="1" applyFont="1" applyBorder="1" applyAlignment="1">
      <alignment horizontal="center" vertical="center"/>
    </xf>
    <xf numFmtId="179" fontId="16" fillId="0" borderId="3" xfId="1" applyNumberFormat="1" applyFont="1" applyBorder="1" applyAlignment="1">
      <alignment horizontal="center" vertical="center"/>
    </xf>
    <xf numFmtId="179" fontId="16" fillId="0" borderId="4" xfId="1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180" fontId="16" fillId="0" borderId="3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6" fillId="0" borderId="4" xfId="0" applyNumberFormat="1" applyFont="1" applyBorder="1" applyAlignment="1">
      <alignment horizontal="center" vertical="center"/>
    </xf>
    <xf numFmtId="3" fontId="16" fillId="0" borderId="5" xfId="1" applyNumberFormat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4" xfId="1" applyFont="1" applyBorder="1" applyAlignment="1">
      <alignment horizontal="center" vertical="center"/>
    </xf>
    <xf numFmtId="3" fontId="16" fillId="0" borderId="2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3" xfId="1" applyNumberFormat="1" applyFont="1" applyBorder="1" applyAlignment="1">
      <alignment horizontal="center" vertical="center"/>
    </xf>
    <xf numFmtId="3" fontId="16" fillId="0" borderId="35" xfId="1" applyNumberFormat="1" applyFont="1" applyBorder="1" applyAlignment="1">
      <alignment horizontal="center" vertical="center"/>
    </xf>
    <xf numFmtId="178" fontId="16" fillId="0" borderId="29" xfId="0" applyNumberFormat="1" applyFont="1" applyBorder="1" applyAlignment="1">
      <alignment horizontal="left" vertical="center" shrinkToFit="1"/>
    </xf>
    <xf numFmtId="178" fontId="16" fillId="0" borderId="4" xfId="0" applyNumberFormat="1" applyFont="1" applyBorder="1" applyAlignment="1">
      <alignment horizontal="center" vertical="center"/>
    </xf>
    <xf numFmtId="40" fontId="16" fillId="0" borderId="5" xfId="1" applyNumberFormat="1" applyFont="1" applyBorder="1" applyAlignment="1">
      <alignment horizontal="center" vertical="center"/>
    </xf>
    <xf numFmtId="40" fontId="16" fillId="0" borderId="2" xfId="1" applyNumberFormat="1" applyFont="1" applyBorder="1" applyAlignment="1">
      <alignment horizontal="center" vertical="center"/>
    </xf>
    <xf numFmtId="40" fontId="16" fillId="0" borderId="3" xfId="1" applyNumberFormat="1" applyFont="1" applyBorder="1" applyAlignment="1">
      <alignment horizontal="center" vertical="center"/>
    </xf>
    <xf numFmtId="40" fontId="16" fillId="0" borderId="4" xfId="1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35" xfId="0" applyNumberFormat="1" applyFont="1" applyBorder="1" applyAlignment="1">
      <alignment horizontal="center" vertical="center"/>
    </xf>
    <xf numFmtId="178" fontId="16" fillId="0" borderId="0" xfId="0" applyNumberFormat="1" applyFont="1" applyAlignment="1">
      <alignment vertical="center"/>
    </xf>
    <xf numFmtId="177" fontId="16" fillId="0" borderId="29" xfId="0" applyNumberFormat="1" applyFont="1" applyBorder="1" applyAlignment="1">
      <alignment horizontal="left" vertical="center" shrinkToFit="1"/>
    </xf>
    <xf numFmtId="177" fontId="16" fillId="0" borderId="4" xfId="0" applyNumberFormat="1" applyFont="1" applyBorder="1" applyAlignment="1">
      <alignment horizontal="center" vertical="center"/>
    </xf>
    <xf numFmtId="180" fontId="16" fillId="0" borderId="4" xfId="1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vertical="center"/>
    </xf>
    <xf numFmtId="0" fontId="16" fillId="0" borderId="32" xfId="0" applyNumberFormat="1" applyFont="1" applyBorder="1" applyAlignment="1">
      <alignment horizontal="left" vertical="center" shrinkToFit="1"/>
    </xf>
    <xf numFmtId="0" fontId="16" fillId="0" borderId="11" xfId="0" applyNumberFormat="1" applyFont="1" applyBorder="1" applyAlignment="1">
      <alignment horizontal="center" vertical="center"/>
    </xf>
    <xf numFmtId="3" fontId="16" fillId="0" borderId="21" xfId="1" applyNumberFormat="1" applyFont="1" applyBorder="1" applyAlignment="1">
      <alignment horizontal="center" vertical="center"/>
    </xf>
    <xf numFmtId="1" fontId="16" fillId="0" borderId="12" xfId="1" applyNumberFormat="1" applyFont="1" applyBorder="1" applyAlignment="1">
      <alignment horizontal="center" vertical="center"/>
    </xf>
    <xf numFmtId="38" fontId="16" fillId="0" borderId="18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1" fontId="16" fillId="0" borderId="11" xfId="1" applyNumberFormat="1" applyFont="1" applyBorder="1" applyAlignment="1">
      <alignment horizontal="center" vertical="center"/>
    </xf>
    <xf numFmtId="1" fontId="16" fillId="0" borderId="18" xfId="1" applyNumberFormat="1" applyFont="1" applyBorder="1" applyAlignment="1">
      <alignment horizontal="center" vertical="center"/>
    </xf>
    <xf numFmtId="1" fontId="16" fillId="0" borderId="36" xfId="1" applyNumberFormat="1" applyFont="1" applyBorder="1" applyAlignment="1">
      <alignment horizontal="center" vertical="center"/>
    </xf>
    <xf numFmtId="0" fontId="16" fillId="0" borderId="14" xfId="0" applyNumberFormat="1" applyFont="1" applyBorder="1" applyAlignment="1">
      <alignment horizontal="left" vertical="center" shrinkToFit="1"/>
    </xf>
    <xf numFmtId="0" fontId="16" fillId="0" borderId="10" xfId="0" applyNumberFormat="1" applyFont="1" applyBorder="1" applyAlignment="1">
      <alignment horizontal="center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3" fontId="16" fillId="0" borderId="14" xfId="1" applyNumberFormat="1" applyFont="1" applyBorder="1" applyAlignment="1">
      <alignment horizontal="center" vertical="center"/>
    </xf>
    <xf numFmtId="3" fontId="16" fillId="0" borderId="10" xfId="1" applyNumberFormat="1" applyFont="1" applyBorder="1" applyAlignment="1">
      <alignment horizontal="center" vertical="center"/>
    </xf>
    <xf numFmtId="3" fontId="16" fillId="0" borderId="15" xfId="1" applyNumberFormat="1" applyFont="1" applyBorder="1" applyAlignment="1">
      <alignment horizontal="center" vertical="center"/>
    </xf>
    <xf numFmtId="38" fontId="16" fillId="0" borderId="10" xfId="1" applyFont="1" applyBorder="1" applyAlignment="1">
      <alignment horizontal="center" vertical="center"/>
    </xf>
    <xf numFmtId="3" fontId="16" fillId="0" borderId="13" xfId="1" applyNumberFormat="1" applyFont="1" applyBorder="1" applyAlignment="1">
      <alignment horizontal="center" vertical="center"/>
    </xf>
    <xf numFmtId="3" fontId="16" fillId="0" borderId="34" xfId="1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left" vertical="center" shrinkToFit="1"/>
    </xf>
    <xf numFmtId="38" fontId="16" fillId="0" borderId="3" xfId="1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left" vertical="center" shrinkToFit="1"/>
    </xf>
    <xf numFmtId="179" fontId="16" fillId="0" borderId="3" xfId="1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left" vertical="center" shrinkToFit="1"/>
    </xf>
    <xf numFmtId="176" fontId="16" fillId="0" borderId="4" xfId="0" applyNumberFormat="1" applyFont="1" applyFill="1" applyBorder="1" applyAlignment="1">
      <alignment horizontal="center" vertical="center"/>
    </xf>
    <xf numFmtId="38" fontId="16" fillId="0" borderId="2" xfId="1" quotePrefix="1" applyFont="1" applyFill="1" applyBorder="1" applyAlignment="1">
      <alignment horizontal="center" vertical="center"/>
    </xf>
    <xf numFmtId="38" fontId="19" fillId="0" borderId="29" xfId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181" fontId="16" fillId="0" borderId="5" xfId="0" applyNumberFormat="1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center" vertical="center"/>
    </xf>
    <xf numFmtId="38" fontId="16" fillId="0" borderId="4" xfId="1" applyFont="1" applyFill="1" applyBorder="1" applyAlignment="1">
      <alignment horizontal="center" vertical="center"/>
    </xf>
    <xf numFmtId="20" fontId="16" fillId="0" borderId="2" xfId="0" quotePrefix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82" fontId="16" fillId="0" borderId="3" xfId="0" applyNumberFormat="1" applyFont="1" applyFill="1" applyBorder="1" applyAlignment="1">
      <alignment horizontal="center" vertical="center"/>
    </xf>
    <xf numFmtId="20" fontId="16" fillId="0" borderId="35" xfId="0" quotePrefix="1" applyNumberFormat="1" applyFont="1" applyFill="1" applyBorder="1" applyAlignment="1">
      <alignment horizontal="center" vertical="center" wrapText="1"/>
    </xf>
    <xf numFmtId="20" fontId="16" fillId="0" borderId="4" xfId="0" quotePrefix="1" applyNumberFormat="1" applyFont="1" applyFill="1" applyBorder="1" applyAlignment="1">
      <alignment horizontal="center" vertical="center"/>
    </xf>
    <xf numFmtId="182" fontId="16" fillId="0" borderId="2" xfId="0" quotePrefix="1" applyNumberFormat="1" applyFont="1" applyFill="1" applyBorder="1" applyAlignment="1">
      <alignment horizontal="center" vertical="center"/>
    </xf>
    <xf numFmtId="0" fontId="16" fillId="0" borderId="3" xfId="0" quotePrefix="1" applyFont="1" applyFill="1" applyBorder="1" applyAlignment="1">
      <alignment horizontal="center" vertical="center"/>
    </xf>
    <xf numFmtId="20" fontId="16" fillId="0" borderId="4" xfId="0" applyNumberFormat="1" applyFont="1" applyFill="1" applyBorder="1" applyAlignment="1">
      <alignment horizontal="center" vertical="center"/>
    </xf>
    <xf numFmtId="176" fontId="16" fillId="0" borderId="0" xfId="0" applyNumberFormat="1" applyFont="1" applyAlignment="1">
      <alignment vertical="center"/>
    </xf>
    <xf numFmtId="3" fontId="16" fillId="0" borderId="3" xfId="1" applyNumberFormat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center" vertical="center"/>
    </xf>
    <xf numFmtId="178" fontId="16" fillId="0" borderId="3" xfId="0" applyNumberFormat="1" applyFont="1" applyBorder="1" applyAlignment="1">
      <alignment horizontal="left" vertical="center" shrinkToFit="1"/>
    </xf>
    <xf numFmtId="179" fontId="16" fillId="0" borderId="2" xfId="1" applyNumberFormat="1" applyFont="1" applyFill="1" applyBorder="1" applyAlignment="1">
      <alignment horizontal="center" vertical="center"/>
    </xf>
    <xf numFmtId="180" fontId="16" fillId="0" borderId="3" xfId="0" applyNumberFormat="1" applyFont="1" applyFill="1" applyBorder="1" applyAlignment="1">
      <alignment horizontal="center" vertical="center"/>
    </xf>
    <xf numFmtId="180" fontId="16" fillId="0" borderId="4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84" fontId="16" fillId="0" borderId="40" xfId="1" applyNumberFormat="1" applyFont="1" applyFill="1" applyBorder="1" applyAlignment="1">
      <alignment horizontal="center" vertical="center" wrapText="1"/>
    </xf>
    <xf numFmtId="184" fontId="16" fillId="0" borderId="52" xfId="1" applyNumberFormat="1" applyFont="1" applyBorder="1" applyAlignment="1">
      <alignment horizontal="center" vertical="center" wrapText="1"/>
    </xf>
    <xf numFmtId="185" fontId="16" fillId="0" borderId="51" xfId="0" applyNumberFormat="1" applyFont="1" applyFill="1" applyBorder="1" applyAlignment="1">
      <alignment horizontal="center" vertical="center" wrapText="1"/>
    </xf>
    <xf numFmtId="185" fontId="16" fillId="0" borderId="53" xfId="0" applyNumberFormat="1" applyFont="1" applyBorder="1" applyAlignment="1">
      <alignment horizontal="center" vertical="center" wrapText="1"/>
    </xf>
    <xf numFmtId="186" fontId="16" fillId="0" borderId="41" xfId="0" applyNumberFormat="1" applyFont="1" applyFill="1" applyBorder="1" applyAlignment="1">
      <alignment horizontal="center" vertical="center"/>
    </xf>
    <xf numFmtId="186" fontId="16" fillId="0" borderId="54" xfId="0" applyNumberFormat="1" applyFont="1" applyBorder="1" applyAlignment="1">
      <alignment horizontal="center" vertical="center"/>
    </xf>
    <xf numFmtId="0" fontId="20" fillId="0" borderId="43" xfId="0" applyNumberFormat="1" applyFont="1" applyBorder="1" applyAlignment="1">
      <alignment horizontal="left" vertical="center" shrinkToFit="1"/>
    </xf>
    <xf numFmtId="0" fontId="20" fillId="0" borderId="40" xfId="0" applyNumberFormat="1" applyFont="1" applyBorder="1" applyAlignment="1">
      <alignment horizontal="center" vertical="center"/>
    </xf>
    <xf numFmtId="38" fontId="16" fillId="0" borderId="52" xfId="1" applyFont="1" applyFill="1" applyBorder="1" applyAlignment="1">
      <alignment horizontal="center" vertical="center"/>
    </xf>
    <xf numFmtId="188" fontId="16" fillId="0" borderId="43" xfId="1" applyNumberFormat="1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38" fontId="16" fillId="0" borderId="52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38" fontId="16" fillId="0" borderId="40" xfId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3" fontId="16" fillId="0" borderId="43" xfId="0" applyNumberFormat="1" applyFont="1" applyFill="1" applyBorder="1" applyAlignment="1">
      <alignment horizontal="center" vertical="center"/>
    </xf>
    <xf numFmtId="3" fontId="16" fillId="0" borderId="40" xfId="0" applyNumberFormat="1" applyFont="1" applyFill="1" applyBorder="1" applyAlignment="1">
      <alignment horizontal="center" vertical="center"/>
    </xf>
    <xf numFmtId="3" fontId="16" fillId="0" borderId="46" xfId="0" applyNumberFormat="1" applyFont="1" applyBorder="1" applyAlignment="1">
      <alignment horizontal="center" vertical="center"/>
    </xf>
    <xf numFmtId="3" fontId="16" fillId="0" borderId="52" xfId="0" applyNumberFormat="1" applyFont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179" fontId="16" fillId="0" borderId="52" xfId="1" applyNumberFormat="1" applyFont="1" applyFill="1" applyBorder="1" applyAlignment="1">
      <alignment horizontal="center" vertical="center"/>
    </xf>
    <xf numFmtId="189" fontId="16" fillId="0" borderId="43" xfId="1" applyNumberFormat="1" applyFont="1" applyFill="1" applyBorder="1" applyAlignment="1">
      <alignment horizontal="center" vertical="center"/>
    </xf>
    <xf numFmtId="180" fontId="16" fillId="0" borderId="43" xfId="0" applyNumberFormat="1" applyFont="1" applyFill="1" applyBorder="1" applyAlignment="1">
      <alignment horizontal="center" vertical="center"/>
    </xf>
    <xf numFmtId="180" fontId="16" fillId="0" borderId="40" xfId="0" applyNumberFormat="1" applyFont="1" applyFill="1" applyBorder="1" applyAlignment="1">
      <alignment horizontal="center" vertical="center"/>
    </xf>
    <xf numFmtId="179" fontId="16" fillId="0" borderId="52" xfId="1" applyNumberFormat="1" applyFont="1" applyBorder="1" applyAlignment="1">
      <alignment horizontal="center" vertical="center"/>
    </xf>
    <xf numFmtId="179" fontId="16" fillId="0" borderId="43" xfId="1" applyNumberFormat="1" applyFont="1" applyBorder="1" applyAlignment="1">
      <alignment horizontal="center" vertical="center"/>
    </xf>
    <xf numFmtId="179" fontId="16" fillId="0" borderId="40" xfId="1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40" xfId="0" applyNumberFormat="1" applyFont="1" applyBorder="1" applyAlignment="1">
      <alignment horizontal="center" vertical="center"/>
    </xf>
    <xf numFmtId="180" fontId="16" fillId="0" borderId="43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 shrinkToFit="1"/>
    </xf>
    <xf numFmtId="40" fontId="16" fillId="0" borderId="2" xfId="1" applyNumberFormat="1" applyFont="1" applyFill="1" applyBorder="1" applyAlignment="1">
      <alignment horizontal="center" vertical="center"/>
    </xf>
    <xf numFmtId="40" fontId="16" fillId="0" borderId="3" xfId="1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vertical="center"/>
    </xf>
    <xf numFmtId="0" fontId="16" fillId="0" borderId="43" xfId="0" applyNumberFormat="1" applyFont="1" applyBorder="1" applyAlignment="1">
      <alignment horizontal="left" vertical="center" shrinkToFit="1"/>
    </xf>
    <xf numFmtId="0" fontId="16" fillId="0" borderId="40" xfId="0" applyNumberFormat="1" applyFont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3" fontId="16" fillId="0" borderId="43" xfId="1" applyNumberFormat="1" applyFont="1" applyFill="1" applyBorder="1" applyAlignment="1">
      <alignment horizontal="center" vertical="center"/>
    </xf>
    <xf numFmtId="3" fontId="16" fillId="0" borderId="40" xfId="1" applyNumberFormat="1" applyFont="1" applyFill="1" applyBorder="1" applyAlignment="1">
      <alignment horizontal="center" vertical="center"/>
    </xf>
    <xf numFmtId="1" fontId="16" fillId="0" borderId="46" xfId="0" applyNumberFormat="1" applyFont="1" applyBorder="1" applyAlignment="1">
      <alignment horizontal="center" vertical="center"/>
    </xf>
    <xf numFmtId="1" fontId="16" fillId="0" borderId="52" xfId="1" applyNumberFormat="1" applyFont="1" applyBorder="1" applyAlignment="1">
      <alignment horizontal="center" vertical="center"/>
    </xf>
    <xf numFmtId="1" fontId="16" fillId="0" borderId="43" xfId="1" applyNumberFormat="1" applyFont="1" applyBorder="1" applyAlignment="1">
      <alignment horizontal="center" vertical="center"/>
    </xf>
    <xf numFmtId="1" fontId="16" fillId="0" borderId="40" xfId="1" applyNumberFormat="1" applyFont="1" applyBorder="1" applyAlignment="1">
      <alignment horizontal="center" vertical="center"/>
    </xf>
    <xf numFmtId="180" fontId="16" fillId="0" borderId="3" xfId="1" applyNumberFormat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2" xfId="1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8" fontId="16" fillId="0" borderId="2" xfId="0" applyNumberFormat="1" applyFont="1" applyBorder="1" applyAlignment="1">
      <alignment horizontal="center" vertical="center"/>
    </xf>
    <xf numFmtId="38" fontId="16" fillId="0" borderId="4" xfId="0" applyNumberFormat="1" applyFont="1" applyBorder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16" fillId="0" borderId="35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16" fillId="0" borderId="18" xfId="0" applyNumberFormat="1" applyFont="1" applyBorder="1" applyAlignment="1">
      <alignment horizontal="left" vertical="center" shrinkToFit="1"/>
    </xf>
    <xf numFmtId="177" fontId="16" fillId="0" borderId="11" xfId="0" applyNumberFormat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 vertical="center"/>
    </xf>
    <xf numFmtId="38" fontId="16" fillId="0" borderId="11" xfId="1" applyFont="1" applyFill="1" applyBorder="1" applyAlignment="1">
      <alignment horizontal="center" vertical="center"/>
    </xf>
    <xf numFmtId="1" fontId="16" fillId="0" borderId="21" xfId="0" applyNumberFormat="1" applyFont="1" applyBorder="1" applyAlignment="1">
      <alignment horizontal="center" vertical="center"/>
    </xf>
    <xf numFmtId="38" fontId="16" fillId="0" borderId="12" xfId="0" applyNumberFormat="1" applyFont="1" applyBorder="1" applyAlignment="1">
      <alignment horizontal="center" vertical="center"/>
    </xf>
    <xf numFmtId="38" fontId="16" fillId="0" borderId="11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38" fontId="16" fillId="0" borderId="18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79" fontId="16" fillId="0" borderId="13" xfId="1" applyNumberFormat="1" applyFont="1" applyBorder="1" applyAlignment="1">
      <alignment horizontal="center" vertical="center"/>
    </xf>
    <xf numFmtId="179" fontId="16" fillId="0" borderId="14" xfId="1" applyNumberFormat="1" applyFont="1" applyBorder="1" applyAlignment="1">
      <alignment horizontal="center" vertical="center"/>
    </xf>
    <xf numFmtId="180" fontId="16" fillId="0" borderId="14" xfId="0" applyNumberFormat="1" applyFont="1" applyBorder="1" applyAlignment="1">
      <alignment horizontal="center" vertical="center"/>
    </xf>
    <xf numFmtId="180" fontId="16" fillId="0" borderId="10" xfId="0" applyNumberFormat="1" applyFont="1" applyBorder="1" applyAlignment="1">
      <alignment horizontal="center" vertical="center"/>
    </xf>
    <xf numFmtId="180" fontId="16" fillId="0" borderId="15" xfId="0" applyNumberFormat="1" applyFont="1" applyBorder="1" applyAlignment="1">
      <alignment horizontal="center" vertical="center"/>
    </xf>
    <xf numFmtId="179" fontId="16" fillId="0" borderId="10" xfId="1" applyNumberFormat="1" applyFont="1" applyBorder="1" applyAlignment="1">
      <alignment horizontal="center" vertical="center"/>
    </xf>
    <xf numFmtId="180" fontId="16" fillId="0" borderId="13" xfId="0" applyNumberFormat="1" applyFont="1" applyBorder="1" applyAlignment="1">
      <alignment horizontal="center" vertical="center"/>
    </xf>
    <xf numFmtId="180" fontId="16" fillId="0" borderId="34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177" fontId="16" fillId="0" borderId="43" xfId="0" applyNumberFormat="1" applyFont="1" applyBorder="1" applyAlignment="1">
      <alignment horizontal="left" vertical="center" shrinkToFit="1"/>
    </xf>
    <xf numFmtId="177" fontId="16" fillId="0" borderId="40" xfId="0" applyNumberFormat="1" applyFont="1" applyBorder="1" applyAlignment="1">
      <alignment horizontal="center" vertical="center"/>
    </xf>
    <xf numFmtId="180" fontId="16" fillId="0" borderId="46" xfId="0" applyNumberFormat="1" applyFont="1" applyBorder="1" applyAlignment="1">
      <alignment horizontal="center" vertical="center"/>
    </xf>
    <xf numFmtId="180" fontId="16" fillId="0" borderId="81" xfId="0" applyNumberFormat="1" applyFont="1" applyBorder="1" applyAlignment="1">
      <alignment horizontal="center" vertical="center"/>
    </xf>
    <xf numFmtId="0" fontId="16" fillId="0" borderId="34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80" xfId="0" applyNumberFormat="1" applyFont="1" applyBorder="1" applyAlignment="1">
      <alignment horizontal="center" vertical="center"/>
    </xf>
    <xf numFmtId="38" fontId="16" fillId="0" borderId="13" xfId="0" applyNumberFormat="1" applyFont="1" applyBorder="1" applyAlignment="1">
      <alignment horizontal="center" vertical="center"/>
    </xf>
    <xf numFmtId="38" fontId="16" fillId="0" borderId="10" xfId="0" applyNumberFormat="1" applyFont="1" applyBorder="1" applyAlignment="1">
      <alignment horizontal="center" vertical="center"/>
    </xf>
    <xf numFmtId="0" fontId="16" fillId="0" borderId="35" xfId="0" applyNumberFormat="1" applyFont="1" applyBorder="1" applyAlignment="1">
      <alignment horizontal="center" vertical="center"/>
    </xf>
    <xf numFmtId="2" fontId="16" fillId="0" borderId="28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38" fontId="16" fillId="0" borderId="28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left" vertical="center" shrinkToFit="1"/>
    </xf>
    <xf numFmtId="0" fontId="16" fillId="0" borderId="37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40" fontId="16" fillId="0" borderId="7" xfId="1" applyNumberFormat="1" applyFont="1" applyBorder="1" applyAlignment="1">
      <alignment horizontal="center" vertical="center"/>
    </xf>
    <xf numFmtId="40" fontId="16" fillId="0" borderId="8" xfId="1" applyNumberFormat="1" applyFont="1" applyBorder="1" applyAlignment="1">
      <alignment horizontal="center" vertical="center"/>
    </xf>
    <xf numFmtId="40" fontId="16" fillId="0" borderId="84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40" fontId="16" fillId="0" borderId="6" xfId="0" applyNumberFormat="1" applyFont="1" applyBorder="1" applyAlignment="1">
      <alignment horizontal="center" vertical="center"/>
    </xf>
    <xf numFmtId="40" fontId="16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/>
    </xf>
    <xf numFmtId="0" fontId="21" fillId="0" borderId="0" xfId="0" applyNumberFormat="1" applyFont="1" applyAlignment="1">
      <alignment vertical="center"/>
    </xf>
    <xf numFmtId="0" fontId="16" fillId="0" borderId="0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right" vertical="center"/>
    </xf>
    <xf numFmtId="183" fontId="16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Alignment="1">
      <alignment vertical="center" shrinkToFit="1"/>
    </xf>
    <xf numFmtId="180" fontId="22" fillId="0" borderId="0" xfId="1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6" fillId="0" borderId="20" xfId="0" applyNumberFormat="1" applyFont="1" applyBorder="1" applyAlignment="1">
      <alignment horizontal="center" vertical="center"/>
    </xf>
    <xf numFmtId="0" fontId="16" fillId="0" borderId="24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center" vertical="center"/>
    </xf>
    <xf numFmtId="0" fontId="16" fillId="0" borderId="62" xfId="0" applyNumberFormat="1" applyFont="1" applyBorder="1" applyAlignment="1">
      <alignment horizontal="center" vertical="center"/>
    </xf>
    <xf numFmtId="0" fontId="16" fillId="0" borderId="38" xfId="0" applyNumberFormat="1" applyFont="1" applyBorder="1" applyAlignment="1">
      <alignment horizontal="center" vertical="center"/>
    </xf>
    <xf numFmtId="0" fontId="16" fillId="0" borderId="33" xfId="0" applyNumberFormat="1" applyFont="1" applyBorder="1" applyAlignment="1">
      <alignment horizontal="center" vertical="center"/>
    </xf>
    <xf numFmtId="0" fontId="16" fillId="0" borderId="39" xfId="0" applyNumberFormat="1" applyFont="1" applyBorder="1" applyAlignment="1">
      <alignment horizontal="center" vertical="center"/>
    </xf>
    <xf numFmtId="0" fontId="16" fillId="0" borderId="20" xfId="0" applyNumberFormat="1" applyFont="1" applyBorder="1" applyAlignment="1">
      <alignment horizontal="center" vertical="center" textRotation="255" justifyLastLine="1"/>
    </xf>
    <xf numFmtId="0" fontId="16" fillId="0" borderId="25" xfId="0" applyNumberFormat="1" applyFont="1" applyBorder="1" applyAlignment="1">
      <alignment horizontal="center" vertical="center" textRotation="255" justifyLastLine="1"/>
    </xf>
    <xf numFmtId="38" fontId="16" fillId="0" borderId="56" xfId="1" applyFont="1" applyBorder="1" applyAlignment="1">
      <alignment horizontal="center" vertical="center"/>
    </xf>
    <xf numFmtId="38" fontId="16" fillId="0" borderId="57" xfId="1" applyFont="1" applyBorder="1" applyAlignment="1">
      <alignment horizontal="center" vertical="center"/>
    </xf>
    <xf numFmtId="38" fontId="16" fillId="0" borderId="58" xfId="1" applyFont="1" applyBorder="1" applyAlignment="1">
      <alignment horizontal="center" vertical="center"/>
    </xf>
    <xf numFmtId="3" fontId="16" fillId="0" borderId="56" xfId="1" applyNumberFormat="1" applyFont="1" applyBorder="1" applyAlignment="1">
      <alignment horizontal="center" vertical="center"/>
    </xf>
    <xf numFmtId="3" fontId="16" fillId="0" borderId="57" xfId="1" applyNumberFormat="1" applyFont="1" applyBorder="1" applyAlignment="1">
      <alignment horizontal="center" vertical="center"/>
    </xf>
    <xf numFmtId="3" fontId="16" fillId="0" borderId="58" xfId="1" applyNumberFormat="1" applyFont="1" applyBorder="1" applyAlignment="1">
      <alignment horizontal="center" vertical="center"/>
    </xf>
    <xf numFmtId="179" fontId="16" fillId="0" borderId="16" xfId="1" applyNumberFormat="1" applyFont="1" applyBorder="1" applyAlignment="1">
      <alignment horizontal="center" vertical="center"/>
    </xf>
    <xf numFmtId="179" fontId="16" fillId="0" borderId="28" xfId="1" applyNumberFormat="1" applyFont="1" applyBorder="1" applyAlignment="1">
      <alignment horizontal="center" vertical="center"/>
    </xf>
    <xf numFmtId="179" fontId="16" fillId="0" borderId="30" xfId="1" applyNumberFormat="1" applyFont="1" applyBorder="1" applyAlignment="1">
      <alignment horizontal="center" vertical="center"/>
    </xf>
    <xf numFmtId="180" fontId="16" fillId="0" borderId="16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0" xfId="0" applyNumberFormat="1" applyFont="1" applyBorder="1" applyAlignment="1">
      <alignment horizontal="center" vertical="center"/>
    </xf>
    <xf numFmtId="38" fontId="16" fillId="0" borderId="16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30" xfId="1" applyFont="1" applyBorder="1" applyAlignment="1">
      <alignment horizontal="center" vertical="center"/>
    </xf>
    <xf numFmtId="3" fontId="16" fillId="0" borderId="16" xfId="1" applyNumberFormat="1" applyFont="1" applyBorder="1" applyAlignment="1">
      <alignment horizontal="center" vertical="center"/>
    </xf>
    <xf numFmtId="3" fontId="16" fillId="0" borderId="28" xfId="1" applyNumberFormat="1" applyFont="1" applyBorder="1" applyAlignment="1">
      <alignment horizontal="center" vertical="center"/>
    </xf>
    <xf numFmtId="3" fontId="16" fillId="0" borderId="30" xfId="1" applyNumberFormat="1" applyFont="1" applyBorder="1" applyAlignment="1">
      <alignment horizontal="center" vertical="center"/>
    </xf>
    <xf numFmtId="40" fontId="16" fillId="0" borderId="16" xfId="1" applyNumberFormat="1" applyFont="1" applyBorder="1" applyAlignment="1">
      <alignment horizontal="center" vertical="center"/>
    </xf>
    <xf numFmtId="40" fontId="16" fillId="0" borderId="28" xfId="1" applyNumberFormat="1" applyFont="1" applyBorder="1" applyAlignment="1">
      <alignment horizontal="center" vertical="center"/>
    </xf>
    <xf numFmtId="40" fontId="16" fillId="0" borderId="30" xfId="1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left" vertical="center" shrinkToFit="1"/>
    </xf>
    <xf numFmtId="0" fontId="20" fillId="0" borderId="4" xfId="0" applyNumberFormat="1" applyFont="1" applyBorder="1" applyAlignment="1">
      <alignment horizontal="center" vertical="center"/>
    </xf>
    <xf numFmtId="38" fontId="16" fillId="0" borderId="2" xfId="1" applyFont="1" applyFill="1" applyBorder="1" applyAlignment="1">
      <alignment horizontal="center" vertical="center"/>
    </xf>
    <xf numFmtId="188" fontId="16" fillId="0" borderId="43" xfId="1" applyNumberFormat="1" applyFont="1" applyFill="1" applyBorder="1" applyAlignment="1">
      <alignment horizontal="center" vertical="center"/>
    </xf>
    <xf numFmtId="188" fontId="16" fillId="0" borderId="50" xfId="1" applyNumberFormat="1" applyFont="1" applyFill="1" applyBorder="1" applyAlignment="1">
      <alignment horizontal="center" vertical="center"/>
    </xf>
    <xf numFmtId="188" fontId="16" fillId="0" borderId="44" xfId="1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/>
    </xf>
    <xf numFmtId="2" fontId="16" fillId="0" borderId="28" xfId="0" applyNumberFormat="1" applyFont="1" applyBorder="1" applyAlignment="1">
      <alignment horizontal="center" vertical="center"/>
    </xf>
    <xf numFmtId="2" fontId="16" fillId="0" borderId="30" xfId="0" applyNumberFormat="1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1" fontId="16" fillId="0" borderId="19" xfId="1" applyNumberFormat="1" applyFont="1" applyBorder="1" applyAlignment="1">
      <alignment horizontal="center" vertical="center"/>
    </xf>
    <xf numFmtId="1" fontId="16" fillId="0" borderId="31" xfId="1" applyNumberFormat="1" applyFont="1" applyBorder="1" applyAlignment="1">
      <alignment horizontal="center" vertical="center"/>
    </xf>
    <xf numFmtId="1" fontId="16" fillId="0" borderId="23" xfId="1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6" fillId="0" borderId="82" xfId="0" applyNumberFormat="1" applyFont="1" applyBorder="1" applyAlignment="1">
      <alignment horizontal="center" vertical="center" textRotation="255" justifyLastLine="1"/>
    </xf>
    <xf numFmtId="0" fontId="16" fillId="0" borderId="13" xfId="0" applyNumberFormat="1" applyFont="1" applyBorder="1" applyAlignment="1">
      <alignment horizontal="center" vertical="center" textRotation="255"/>
    </xf>
    <xf numFmtId="0" fontId="16" fillId="0" borderId="2" xfId="0" applyNumberFormat="1" applyFont="1" applyBorder="1" applyAlignment="1">
      <alignment horizontal="center" vertical="center" textRotation="255"/>
    </xf>
    <xf numFmtId="0" fontId="16" fillId="0" borderId="6" xfId="0" applyNumberFormat="1" applyFont="1" applyBorder="1" applyAlignment="1">
      <alignment horizontal="center" vertical="center" textRotation="255"/>
    </xf>
    <xf numFmtId="38" fontId="16" fillId="0" borderId="14" xfId="1" applyFont="1" applyBorder="1" applyAlignment="1">
      <alignment horizontal="center" vertical="center"/>
    </xf>
    <xf numFmtId="38" fontId="16" fillId="0" borderId="10" xfId="1" applyFont="1" applyBorder="1" applyAlignment="1">
      <alignment horizontal="center" vertical="center"/>
    </xf>
    <xf numFmtId="38" fontId="16" fillId="0" borderId="86" xfId="0" applyNumberFormat="1" applyFont="1" applyBorder="1" applyAlignment="1">
      <alignment horizontal="center" vertical="center"/>
    </xf>
    <xf numFmtId="38" fontId="16" fillId="0" borderId="80" xfId="0" applyNumberFormat="1" applyFont="1" applyBorder="1" applyAlignment="1">
      <alignment horizontal="center" vertical="center"/>
    </xf>
    <xf numFmtId="38" fontId="16" fillId="0" borderId="83" xfId="0" applyNumberFormat="1" applyFont="1" applyBorder="1" applyAlignment="1">
      <alignment horizontal="center" vertical="center"/>
    </xf>
    <xf numFmtId="38" fontId="16" fillId="0" borderId="14" xfId="0" applyNumberFormat="1" applyFont="1" applyBorder="1" applyAlignment="1">
      <alignment horizontal="center" vertical="center"/>
    </xf>
    <xf numFmtId="38" fontId="16" fillId="0" borderId="10" xfId="0" applyNumberFormat="1" applyFont="1" applyBorder="1" applyAlignment="1">
      <alignment horizontal="center" vertical="center"/>
    </xf>
    <xf numFmtId="38" fontId="16" fillId="0" borderId="16" xfId="0" applyNumberFormat="1" applyFont="1" applyBorder="1" applyAlignment="1">
      <alignment horizontal="center" vertical="center"/>
    </xf>
    <xf numFmtId="38" fontId="16" fillId="0" borderId="28" xfId="0" applyNumberFormat="1" applyFont="1" applyBorder="1" applyAlignment="1">
      <alignment horizontal="center" vertical="center"/>
    </xf>
    <xf numFmtId="38" fontId="16" fillId="0" borderId="30" xfId="0" applyNumberFormat="1" applyFont="1" applyBorder="1" applyAlignment="1">
      <alignment horizontal="center" vertical="center"/>
    </xf>
    <xf numFmtId="38" fontId="16" fillId="0" borderId="4" xfId="1" applyFont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6" fillId="0" borderId="51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40" fontId="16" fillId="0" borderId="73" xfId="0" applyNumberFormat="1" applyFont="1" applyBorder="1" applyAlignment="1">
      <alignment horizontal="center" vertical="center"/>
    </xf>
    <xf numFmtId="40" fontId="16" fillId="0" borderId="84" xfId="0" applyNumberFormat="1" applyFont="1" applyBorder="1" applyAlignment="1">
      <alignment horizontal="center" vertical="center"/>
    </xf>
    <xf numFmtId="40" fontId="16" fillId="0" borderId="71" xfId="0" applyNumberFormat="1" applyFont="1" applyBorder="1" applyAlignment="1">
      <alignment horizontal="center" vertical="center"/>
    </xf>
    <xf numFmtId="38" fontId="16" fillId="0" borderId="84" xfId="0" applyNumberFormat="1" applyFont="1" applyBorder="1" applyAlignment="1">
      <alignment horizontal="center" vertical="center"/>
    </xf>
    <xf numFmtId="38" fontId="16" fillId="0" borderId="71" xfId="0" applyNumberFormat="1" applyFont="1" applyBorder="1" applyAlignment="1">
      <alignment horizontal="center" vertical="center"/>
    </xf>
    <xf numFmtId="2" fontId="16" fillId="0" borderId="3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0" fontId="7" fillId="0" borderId="68" xfId="0" applyNumberFormat="1" applyFont="1" applyBorder="1" applyAlignment="1">
      <alignment horizontal="center" vertical="center"/>
    </xf>
    <xf numFmtId="0" fontId="7" fillId="0" borderId="69" xfId="0" applyNumberFormat="1" applyFont="1" applyBorder="1" applyAlignment="1">
      <alignment horizontal="center" vertical="center"/>
    </xf>
    <xf numFmtId="0" fontId="4" fillId="0" borderId="74" xfId="0" applyNumberFormat="1" applyFont="1" applyBorder="1" applyAlignment="1">
      <alignment horizontal="center" vertical="center" textRotation="255"/>
    </xf>
    <xf numFmtId="0" fontId="4" fillId="0" borderId="77" xfId="0" applyNumberFormat="1" applyFont="1" applyBorder="1" applyAlignment="1">
      <alignment horizontal="center" vertical="center" textRotation="255"/>
    </xf>
    <xf numFmtId="0" fontId="4" fillId="0" borderId="78" xfId="0" applyNumberFormat="1" applyFont="1" applyBorder="1" applyAlignment="1">
      <alignment horizontal="center" vertical="center" textRotation="255"/>
    </xf>
    <xf numFmtId="1" fontId="4" fillId="0" borderId="74" xfId="1" applyNumberFormat="1" applyFont="1" applyFill="1" applyBorder="1" applyAlignment="1">
      <alignment horizontal="center" vertical="center" textRotation="255"/>
    </xf>
    <xf numFmtId="1" fontId="4" fillId="0" borderId="77" xfId="1" applyNumberFormat="1" applyFont="1" applyFill="1" applyBorder="1" applyAlignment="1">
      <alignment horizontal="center" vertical="center" textRotation="255"/>
    </xf>
    <xf numFmtId="1" fontId="4" fillId="0" borderId="78" xfId="1" applyNumberFormat="1" applyFont="1" applyFill="1" applyBorder="1" applyAlignment="1">
      <alignment horizontal="center" vertical="center" textRotation="255"/>
    </xf>
    <xf numFmtId="0" fontId="4" fillId="0" borderId="74" xfId="1" applyNumberFormat="1" applyFont="1" applyBorder="1" applyAlignment="1">
      <alignment horizontal="center" vertical="center" textRotation="255" wrapText="1"/>
    </xf>
    <xf numFmtId="0" fontId="4" fillId="0" borderId="77" xfId="1" applyNumberFormat="1" applyFont="1" applyBorder="1" applyAlignment="1">
      <alignment horizontal="center" vertical="center" textRotation="255" wrapText="1"/>
    </xf>
    <xf numFmtId="0" fontId="4" fillId="0" borderId="78" xfId="1" applyNumberFormat="1" applyFont="1" applyBorder="1" applyAlignment="1">
      <alignment horizontal="center" vertical="center" textRotation="255" wrapText="1"/>
    </xf>
    <xf numFmtId="0" fontId="4" fillId="0" borderId="66" xfId="0" applyNumberFormat="1" applyFont="1" applyBorder="1" applyAlignment="1">
      <alignment horizontal="center" vertical="center" textRotation="255"/>
    </xf>
    <xf numFmtId="0" fontId="4" fillId="0" borderId="2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38" fontId="3" fillId="0" borderId="64" xfId="0" applyNumberFormat="1" applyFont="1" applyBorder="1" applyAlignment="1">
      <alignment horizontal="center" vertical="center"/>
    </xf>
    <xf numFmtId="38" fontId="3" fillId="0" borderId="65" xfId="0" applyNumberFormat="1" applyFont="1" applyBorder="1" applyAlignment="1">
      <alignment horizontal="center" vertical="center"/>
    </xf>
    <xf numFmtId="180" fontId="3" fillId="0" borderId="16" xfId="0" applyNumberFormat="1" applyFont="1" applyBorder="1" applyAlignment="1">
      <alignment horizontal="center" vertical="center"/>
    </xf>
    <xf numFmtId="180" fontId="3" fillId="0" borderId="30" xfId="0" applyNumberFormat="1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38" fontId="3" fillId="0" borderId="30" xfId="0" applyNumberFormat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179" fontId="3" fillId="0" borderId="16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180" fontId="3" fillId="0" borderId="23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center" textRotation="255"/>
    </xf>
    <xf numFmtId="0" fontId="4" fillId="0" borderId="76" xfId="0" applyNumberFormat="1" applyFont="1" applyBorder="1" applyAlignment="1">
      <alignment horizontal="center" vertical="center" textRotation="255"/>
    </xf>
    <xf numFmtId="38" fontId="3" fillId="0" borderId="86" xfId="0" applyNumberFormat="1" applyFont="1" applyBorder="1" applyAlignment="1">
      <alignment horizontal="center" vertical="center"/>
    </xf>
    <xf numFmtId="38" fontId="3" fillId="0" borderId="83" xfId="0" applyNumberFormat="1" applyFont="1" applyBorder="1" applyAlignment="1">
      <alignment horizontal="center" vertical="center"/>
    </xf>
    <xf numFmtId="180" fontId="3" fillId="0" borderId="73" xfId="0" applyNumberFormat="1" applyFont="1" applyBorder="1" applyAlignment="1">
      <alignment horizontal="center" vertical="center"/>
    </xf>
    <xf numFmtId="180" fontId="3" fillId="0" borderId="71" xfId="0" applyNumberFormat="1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 textRotation="255"/>
    </xf>
    <xf numFmtId="0" fontId="4" fillId="0" borderId="75" xfId="1" applyNumberFormat="1" applyFont="1" applyBorder="1" applyAlignment="1">
      <alignment horizontal="center" vertical="center" textRotation="255" wrapText="1"/>
    </xf>
    <xf numFmtId="0" fontId="4" fillId="0" borderId="53" xfId="1" applyNumberFormat="1" applyFont="1" applyBorder="1" applyAlignment="1">
      <alignment horizontal="center" vertical="center" textRotation="255" wrapText="1"/>
    </xf>
    <xf numFmtId="0" fontId="4" fillId="0" borderId="76" xfId="1" applyNumberFormat="1" applyFont="1" applyBorder="1" applyAlignment="1">
      <alignment horizontal="center" vertical="center" textRotation="255" wrapText="1"/>
    </xf>
    <xf numFmtId="0" fontId="7" fillId="0" borderId="89" xfId="0" applyNumberFormat="1" applyFont="1" applyBorder="1" applyAlignment="1">
      <alignment horizontal="center" vertical="center"/>
    </xf>
    <xf numFmtId="0" fontId="4" fillId="0" borderId="64" xfId="0" applyNumberFormat="1" applyFont="1" applyBorder="1" applyAlignment="1">
      <alignment vertical="center" shrinkToFit="1"/>
    </xf>
    <xf numFmtId="0" fontId="4" fillId="0" borderId="88" xfId="0" applyNumberFormat="1" applyFont="1" applyBorder="1" applyAlignment="1">
      <alignment vertical="center" shrinkToFit="1"/>
    </xf>
    <xf numFmtId="0" fontId="4" fillId="0" borderId="27" xfId="0" applyNumberFormat="1" applyFont="1" applyBorder="1" applyAlignment="1">
      <alignment vertical="center" shrinkToFit="1"/>
    </xf>
    <xf numFmtId="3" fontId="4" fillId="0" borderId="45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4" fillId="0" borderId="45" xfId="1" applyNumberFormat="1" applyFont="1" applyFill="1" applyBorder="1" applyAlignment="1">
      <alignment horizontal="center" vertical="center"/>
    </xf>
    <xf numFmtId="1" fontId="4" fillId="0" borderId="64" xfId="1" applyNumberFormat="1" applyFont="1" applyFill="1" applyBorder="1" applyAlignment="1">
      <alignment horizontal="center" vertical="center"/>
    </xf>
    <xf numFmtId="1" fontId="4" fillId="0" borderId="65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79" fontId="3" fillId="0" borderId="86" xfId="0" applyNumberFormat="1" applyFont="1" applyBorder="1" applyAlignment="1">
      <alignment horizontal="center" vertical="center"/>
    </xf>
    <xf numFmtId="179" fontId="3" fillId="0" borderId="83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vertical="center" shrinkToFit="1"/>
    </xf>
    <xf numFmtId="0" fontId="4" fillId="0" borderId="28" xfId="0" applyNumberFormat="1" applyFont="1" applyBorder="1" applyAlignment="1">
      <alignment vertical="center" shrinkToFit="1"/>
    </xf>
    <xf numFmtId="0" fontId="4" fillId="0" borderId="29" xfId="0" applyNumberFormat="1" applyFont="1" applyBorder="1" applyAlignment="1">
      <alignment vertical="center" shrinkToFit="1"/>
    </xf>
    <xf numFmtId="180" fontId="4" fillId="0" borderId="5" xfId="0" applyNumberFormat="1" applyFont="1" applyFill="1" applyBorder="1" applyAlignment="1">
      <alignment horizontal="center" vertical="center"/>
    </xf>
    <xf numFmtId="180" fontId="4" fillId="0" borderId="5" xfId="1" applyNumberFormat="1" applyFont="1" applyFill="1" applyBorder="1" applyAlignment="1">
      <alignment horizontal="center" vertical="center"/>
    </xf>
    <xf numFmtId="0" fontId="4" fillId="0" borderId="73" xfId="0" applyNumberFormat="1" applyFont="1" applyBorder="1" applyAlignment="1">
      <alignment vertical="center" shrinkToFit="1"/>
    </xf>
    <xf numFmtId="0" fontId="4" fillId="0" borderId="84" xfId="0" applyNumberFormat="1" applyFont="1" applyBorder="1" applyAlignment="1">
      <alignment vertical="center" shrinkToFit="1"/>
    </xf>
    <xf numFmtId="0" fontId="4" fillId="0" borderId="85" xfId="0" applyNumberFormat="1" applyFont="1" applyBorder="1" applyAlignment="1">
      <alignment vertical="center" shrinkToFit="1"/>
    </xf>
    <xf numFmtId="179" fontId="4" fillId="0" borderId="9" xfId="1" applyNumberFormat="1" applyFont="1" applyFill="1" applyBorder="1" applyAlignment="1">
      <alignment horizontal="center" vertical="center"/>
    </xf>
    <xf numFmtId="40" fontId="3" fillId="0" borderId="16" xfId="0" applyNumberFormat="1" applyFont="1" applyBorder="1" applyAlignment="1">
      <alignment horizontal="center" vertical="center"/>
    </xf>
    <xf numFmtId="40" fontId="3" fillId="0" borderId="30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38" fontId="3" fillId="0" borderId="16" xfId="1" applyNumberFormat="1" applyFont="1" applyBorder="1" applyAlignment="1">
      <alignment horizontal="center" vertical="center"/>
    </xf>
    <xf numFmtId="38" fontId="3" fillId="0" borderId="30" xfId="1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textRotation="255"/>
    </xf>
    <xf numFmtId="0" fontId="3" fillId="0" borderId="79" xfId="0" applyNumberFormat="1" applyFont="1" applyBorder="1" applyAlignment="1">
      <alignment horizontal="center" vertical="center" textRotation="255"/>
    </xf>
    <xf numFmtId="187" fontId="4" fillId="0" borderId="45" xfId="1" applyNumberFormat="1" applyFont="1" applyFill="1" applyBorder="1" applyAlignment="1">
      <alignment horizontal="center" vertical="center"/>
    </xf>
    <xf numFmtId="187" fontId="4" fillId="0" borderId="64" xfId="1" applyNumberFormat="1" applyFont="1" applyFill="1" applyBorder="1" applyAlignment="1">
      <alignment horizontal="center" vertical="center"/>
    </xf>
    <xf numFmtId="187" fontId="4" fillId="0" borderId="65" xfId="1" applyNumberFormat="1" applyFont="1" applyFill="1" applyBorder="1" applyAlignment="1">
      <alignment horizontal="center" vertical="center"/>
    </xf>
    <xf numFmtId="179" fontId="4" fillId="0" borderId="5" xfId="1" applyNumberFormat="1" applyFont="1" applyFill="1" applyBorder="1" applyAlignment="1">
      <alignment horizontal="center" vertical="center"/>
    </xf>
    <xf numFmtId="179" fontId="4" fillId="0" borderId="16" xfId="1" applyNumberFormat="1" applyFont="1" applyFill="1" applyBorder="1" applyAlignment="1">
      <alignment horizontal="center" vertical="center"/>
    </xf>
    <xf numFmtId="179" fontId="4" fillId="0" borderId="30" xfId="1" applyNumberFormat="1" applyFont="1" applyFill="1" applyBorder="1" applyAlignment="1">
      <alignment horizontal="center" vertical="center"/>
    </xf>
    <xf numFmtId="0" fontId="4" fillId="0" borderId="79" xfId="0" applyNumberFormat="1" applyFont="1" applyBorder="1" applyAlignment="1">
      <alignment horizontal="center" vertical="center" textRotation="255"/>
    </xf>
    <xf numFmtId="0" fontId="3" fillId="0" borderId="60" xfId="0" applyNumberFormat="1" applyFont="1" applyBorder="1" applyAlignment="1">
      <alignment horizontal="center" vertical="center" textRotation="255"/>
    </xf>
    <xf numFmtId="1" fontId="4" fillId="0" borderId="73" xfId="0" applyNumberFormat="1" applyFont="1" applyFill="1" applyBorder="1" applyAlignment="1">
      <alignment horizontal="center" vertical="center"/>
    </xf>
    <xf numFmtId="1" fontId="4" fillId="0" borderId="71" xfId="0" applyNumberFormat="1" applyFont="1" applyFill="1" applyBorder="1" applyAlignment="1">
      <alignment horizontal="center" vertical="center"/>
    </xf>
    <xf numFmtId="1" fontId="4" fillId="0" borderId="73" xfId="1" applyNumberFormat="1" applyFont="1" applyFill="1" applyBorder="1" applyAlignment="1">
      <alignment horizontal="center" vertical="center"/>
    </xf>
    <xf numFmtId="1" fontId="4" fillId="0" borderId="71" xfId="1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9"/>
  <sheetViews>
    <sheetView tabSelected="1" zoomScaleNormal="100" workbookViewId="0">
      <selection activeCell="Z15" sqref="Z15"/>
    </sheetView>
  </sheetViews>
  <sheetFormatPr defaultRowHeight="21.75" customHeight="1" x14ac:dyDescent="0.15"/>
  <cols>
    <col min="1" max="1" width="3.125" style="119" customWidth="1"/>
    <col min="2" max="2" width="3.125" style="345" customWidth="1"/>
    <col min="3" max="3" width="18.125" style="120" customWidth="1"/>
    <col min="4" max="4" width="10.625" style="121" customWidth="1"/>
    <col min="5" max="7" width="12.625" style="121" customWidth="1"/>
    <col min="8" max="8" width="12.625" style="119" customWidth="1"/>
    <col min="9" max="9" width="12.875" style="119" bestFit="1" customWidth="1"/>
    <col min="10" max="15" width="12.625" style="119" customWidth="1"/>
    <col min="16" max="16" width="12.875" style="119" bestFit="1" customWidth="1"/>
    <col min="17" max="17" width="12.625" style="119" customWidth="1"/>
    <col min="18" max="18" width="14.375" style="119" customWidth="1"/>
    <col min="19" max="22" width="12.625" style="119" customWidth="1"/>
    <col min="23" max="16384" width="9" style="119"/>
  </cols>
  <sheetData>
    <row r="1" spans="2:25" ht="21.75" customHeight="1" thickBot="1" x14ac:dyDescent="0.2">
      <c r="B1" s="119" t="s">
        <v>99</v>
      </c>
    </row>
    <row r="2" spans="2:25" ht="21.75" customHeight="1" x14ac:dyDescent="0.15">
      <c r="B2" s="119"/>
      <c r="E2" s="354" t="s">
        <v>100</v>
      </c>
      <c r="F2" s="355"/>
      <c r="G2" s="355"/>
      <c r="H2" s="355"/>
      <c r="I2" s="356"/>
      <c r="J2" s="357" t="s">
        <v>10</v>
      </c>
      <c r="K2" s="354" t="s">
        <v>101</v>
      </c>
      <c r="L2" s="355"/>
      <c r="M2" s="356"/>
      <c r="N2" s="354" t="s">
        <v>102</v>
      </c>
      <c r="O2" s="356"/>
      <c r="P2" s="359" t="s">
        <v>103</v>
      </c>
      <c r="Q2" s="360"/>
      <c r="R2" s="360"/>
      <c r="S2" s="361"/>
      <c r="T2" s="354" t="s">
        <v>104</v>
      </c>
      <c r="U2" s="355"/>
      <c r="V2" s="356"/>
    </row>
    <row r="3" spans="2:25" ht="21.75" customHeight="1" thickBot="1" x14ac:dyDescent="0.2">
      <c r="B3" s="119"/>
      <c r="E3" s="122" t="s">
        <v>105</v>
      </c>
      <c r="F3" s="123" t="s">
        <v>34</v>
      </c>
      <c r="G3" s="123" t="s">
        <v>35</v>
      </c>
      <c r="H3" s="123" t="s">
        <v>106</v>
      </c>
      <c r="I3" s="124" t="s">
        <v>107</v>
      </c>
      <c r="J3" s="358"/>
      <c r="K3" s="122" t="s">
        <v>108</v>
      </c>
      <c r="L3" s="123" t="s">
        <v>109</v>
      </c>
      <c r="M3" s="124" t="s">
        <v>110</v>
      </c>
      <c r="N3" s="122" t="s">
        <v>34</v>
      </c>
      <c r="O3" s="124" t="s">
        <v>35</v>
      </c>
      <c r="P3" s="122" t="s">
        <v>111</v>
      </c>
      <c r="Q3" s="123" t="s">
        <v>34</v>
      </c>
      <c r="R3" s="125" t="s">
        <v>35</v>
      </c>
      <c r="S3" s="124" t="s">
        <v>110</v>
      </c>
      <c r="T3" s="126" t="s">
        <v>11</v>
      </c>
      <c r="U3" s="127" t="s">
        <v>12</v>
      </c>
      <c r="V3" s="128" t="s">
        <v>13</v>
      </c>
    </row>
    <row r="4" spans="2:25" s="139" customFormat="1" ht="21.75" customHeight="1" x14ac:dyDescent="0.15">
      <c r="B4" s="362" t="s">
        <v>112</v>
      </c>
      <c r="C4" s="129" t="s">
        <v>113</v>
      </c>
      <c r="D4" s="130" t="s">
        <v>114</v>
      </c>
      <c r="E4" s="364">
        <v>172513.33150684932</v>
      </c>
      <c r="F4" s="365"/>
      <c r="G4" s="365"/>
      <c r="H4" s="365"/>
      <c r="I4" s="366"/>
      <c r="J4" s="131">
        <v>9630.301369863013</v>
      </c>
      <c r="K4" s="132">
        <v>5747.3013698630139</v>
      </c>
      <c r="L4" s="133">
        <v>4775.2054794520545</v>
      </c>
      <c r="M4" s="134">
        <v>5729.8027397260275</v>
      </c>
      <c r="N4" s="135">
        <v>67032.994520547945</v>
      </c>
      <c r="O4" s="136">
        <v>27888.846575342464</v>
      </c>
      <c r="P4" s="135">
        <v>53300.998107446751</v>
      </c>
      <c r="Q4" s="137">
        <v>27971.854794520546</v>
      </c>
      <c r="R4" s="138">
        <v>35995.594246575347</v>
      </c>
      <c r="S4" s="136">
        <v>24823.535068493155</v>
      </c>
      <c r="T4" s="367">
        <v>76549.978082191781</v>
      </c>
      <c r="U4" s="368">
        <v>79839.517808219185</v>
      </c>
      <c r="V4" s="369">
        <v>79839.517808219185</v>
      </c>
    </row>
    <row r="5" spans="2:25" ht="21.75" customHeight="1" x14ac:dyDescent="0.15">
      <c r="B5" s="363"/>
      <c r="C5" s="140" t="s">
        <v>115</v>
      </c>
      <c r="D5" s="141" t="s">
        <v>1</v>
      </c>
      <c r="E5" s="370">
        <v>6.0054794520547947</v>
      </c>
      <c r="F5" s="371"/>
      <c r="G5" s="371"/>
      <c r="H5" s="371"/>
      <c r="I5" s="372"/>
      <c r="J5" s="142">
        <v>1.0164383561643835</v>
      </c>
      <c r="K5" s="143">
        <v>1</v>
      </c>
      <c r="L5" s="144">
        <v>1.704109589041096</v>
      </c>
      <c r="M5" s="145">
        <v>1</v>
      </c>
      <c r="N5" s="146">
        <v>3.8838356164383558</v>
      </c>
      <c r="O5" s="147">
        <v>3.6202739726027398</v>
      </c>
      <c r="P5" s="146">
        <v>2</v>
      </c>
      <c r="Q5" s="148">
        <v>1.7863013698630137</v>
      </c>
      <c r="R5" s="149">
        <v>2.2520547945205478</v>
      </c>
      <c r="S5" s="147">
        <v>2</v>
      </c>
      <c r="T5" s="373">
        <v>7.96</v>
      </c>
      <c r="U5" s="374">
        <v>8</v>
      </c>
      <c r="V5" s="375">
        <v>8</v>
      </c>
      <c r="Y5" s="150"/>
    </row>
    <row r="6" spans="2:25" ht="21.75" customHeight="1" x14ac:dyDescent="0.15">
      <c r="B6" s="363"/>
      <c r="C6" s="140" t="s">
        <v>116</v>
      </c>
      <c r="D6" s="151" t="s">
        <v>117</v>
      </c>
      <c r="E6" s="376">
        <v>14353.095890410959</v>
      </c>
      <c r="F6" s="377"/>
      <c r="G6" s="377"/>
      <c r="H6" s="377"/>
      <c r="I6" s="378"/>
      <c r="J6" s="152">
        <v>807.29491825011041</v>
      </c>
      <c r="K6" s="153">
        <v>345</v>
      </c>
      <c r="L6" s="154">
        <v>751.51232876712334</v>
      </c>
      <c r="M6" s="155">
        <v>433</v>
      </c>
      <c r="N6" s="156">
        <v>7196.7473972602738</v>
      </c>
      <c r="O6" s="157">
        <v>2925.1813698630135</v>
      </c>
      <c r="P6" s="156">
        <v>2298</v>
      </c>
      <c r="Q6" s="158">
        <v>3715.5068493150684</v>
      </c>
      <c r="R6" s="159">
        <v>4684.2739726027394</v>
      </c>
      <c r="S6" s="157">
        <v>2200</v>
      </c>
      <c r="T6" s="379">
        <v>7681.4</v>
      </c>
      <c r="U6" s="380">
        <v>7720</v>
      </c>
      <c r="V6" s="381">
        <v>7720</v>
      </c>
    </row>
    <row r="7" spans="2:25" ht="21.75" customHeight="1" x14ac:dyDescent="0.15">
      <c r="B7" s="363"/>
      <c r="C7" s="140" t="s">
        <v>118</v>
      </c>
      <c r="D7" s="151" t="s">
        <v>119</v>
      </c>
      <c r="E7" s="376">
        <v>3615.2986301369865</v>
      </c>
      <c r="F7" s="377"/>
      <c r="G7" s="377"/>
      <c r="H7" s="377"/>
      <c r="I7" s="378"/>
      <c r="J7" s="152">
        <v>224.39082280159087</v>
      </c>
      <c r="K7" s="153">
        <v>115</v>
      </c>
      <c r="L7" s="154">
        <v>301.62739726027399</v>
      </c>
      <c r="M7" s="155">
        <v>124</v>
      </c>
      <c r="N7" s="156">
        <v>2181.6986301369861</v>
      </c>
      <c r="O7" s="157">
        <v>720.46849315068494</v>
      </c>
      <c r="P7" s="156">
        <v>766</v>
      </c>
      <c r="Q7" s="158">
        <v>948.52602739726024</v>
      </c>
      <c r="R7" s="159">
        <v>1195.841095890411</v>
      </c>
      <c r="S7" s="157">
        <v>672</v>
      </c>
      <c r="T7" s="379">
        <v>1995.97</v>
      </c>
      <c r="U7" s="380">
        <v>7720</v>
      </c>
      <c r="V7" s="381">
        <v>7720</v>
      </c>
    </row>
    <row r="8" spans="2:25" s="170" customFormat="1" ht="21.75" customHeight="1" x14ac:dyDescent="0.15">
      <c r="B8" s="363"/>
      <c r="C8" s="160" t="s">
        <v>120</v>
      </c>
      <c r="D8" s="161" t="s">
        <v>121</v>
      </c>
      <c r="E8" s="382">
        <v>2.0078314079602442</v>
      </c>
      <c r="F8" s="383"/>
      <c r="G8" s="383"/>
      <c r="H8" s="383"/>
      <c r="I8" s="384"/>
      <c r="J8" s="162">
        <v>2.0197028919151552</v>
      </c>
      <c r="K8" s="163">
        <v>1.4407019228354967</v>
      </c>
      <c r="L8" s="164">
        <v>3.7745136084436806</v>
      </c>
      <c r="M8" s="165">
        <v>1.8137024896142526</v>
      </c>
      <c r="N8" s="166">
        <v>2.6022468133437218</v>
      </c>
      <c r="O8" s="167">
        <v>2.5196203254803047</v>
      </c>
      <c r="P8" s="166">
        <v>1.0364653976572857</v>
      </c>
      <c r="Q8" s="168">
        <v>3.1947516186586</v>
      </c>
      <c r="R8" s="169">
        <v>3.1247833004797716</v>
      </c>
      <c r="S8" s="167">
        <v>2.1283060819063433</v>
      </c>
      <c r="T8" s="392">
        <v>2.423506025588622</v>
      </c>
      <c r="U8" s="393"/>
      <c r="V8" s="394"/>
    </row>
    <row r="9" spans="2:25" s="174" customFormat="1" ht="21.75" customHeight="1" x14ac:dyDescent="0.15">
      <c r="B9" s="363"/>
      <c r="C9" s="171" t="s">
        <v>122</v>
      </c>
      <c r="D9" s="172" t="s">
        <v>123</v>
      </c>
      <c r="E9" s="370">
        <v>47.71589806822552</v>
      </c>
      <c r="F9" s="371"/>
      <c r="G9" s="371"/>
      <c r="H9" s="371"/>
      <c r="I9" s="372"/>
      <c r="J9" s="142">
        <v>42.929962144093366</v>
      </c>
      <c r="K9" s="143">
        <v>49.976533650982731</v>
      </c>
      <c r="L9" s="144">
        <v>17.272111643483829</v>
      </c>
      <c r="M9" s="173">
        <v>46.208086610693776</v>
      </c>
      <c r="N9" s="146">
        <v>30.90721816045231</v>
      </c>
      <c r="O9" s="147">
        <v>39.178554190185672</v>
      </c>
      <c r="P9" s="146">
        <v>69.583548443141979</v>
      </c>
      <c r="Q9" s="148">
        <v>29.826102541612176</v>
      </c>
      <c r="R9" s="149">
        <v>30.954492053862467</v>
      </c>
      <c r="S9" s="147">
        <v>36.939784328114804</v>
      </c>
      <c r="T9" s="373">
        <v>38.36374204658982</v>
      </c>
      <c r="U9" s="374">
        <v>39.796438356164387</v>
      </c>
      <c r="V9" s="375">
        <v>39.796438356164387</v>
      </c>
    </row>
    <row r="10" spans="2:25" ht="21.75" customHeight="1" x14ac:dyDescent="0.15">
      <c r="B10" s="363"/>
      <c r="C10" s="175" t="s">
        <v>124</v>
      </c>
      <c r="D10" s="176" t="s">
        <v>114</v>
      </c>
      <c r="E10" s="395">
        <v>646.54794520547944</v>
      </c>
      <c r="F10" s="396"/>
      <c r="G10" s="396"/>
      <c r="H10" s="396"/>
      <c r="I10" s="397"/>
      <c r="J10" s="177">
        <v>24.756164383561643</v>
      </c>
      <c r="K10" s="178">
        <v>17.681917808219175</v>
      </c>
      <c r="L10" s="179">
        <v>17.667671232876714</v>
      </c>
      <c r="M10" s="180">
        <v>13.560547945205478</v>
      </c>
      <c r="N10" s="178">
        <v>364.93643835616444</v>
      </c>
      <c r="O10" s="181">
        <v>273.34109589041094</v>
      </c>
      <c r="P10" s="178">
        <v>286.48958904109588</v>
      </c>
      <c r="Q10" s="182">
        <v>145.35808219178082</v>
      </c>
      <c r="R10" s="183">
        <v>206.01890410958907</v>
      </c>
      <c r="S10" s="181">
        <v>121.18082191780825</v>
      </c>
      <c r="T10" s="398">
        <v>505.38356164383561</v>
      </c>
      <c r="U10" s="399">
        <v>476.77260273972604</v>
      </c>
      <c r="V10" s="400">
        <v>476.77260273972604</v>
      </c>
    </row>
    <row r="11" spans="2:25" ht="21.75" customHeight="1" x14ac:dyDescent="0.15">
      <c r="B11" s="363" t="s">
        <v>125</v>
      </c>
      <c r="C11" s="184" t="s">
        <v>126</v>
      </c>
      <c r="D11" s="185" t="s">
        <v>114</v>
      </c>
      <c r="E11" s="186">
        <v>50811.835616438359</v>
      </c>
      <c r="F11" s="187">
        <v>27907.31506849315</v>
      </c>
      <c r="G11" s="187">
        <v>28626.712328767124</v>
      </c>
      <c r="H11" s="188">
        <v>41770.191780821915</v>
      </c>
      <c r="I11" s="189">
        <v>29559.287671232876</v>
      </c>
      <c r="J11" s="190">
        <v>9630.301369863013</v>
      </c>
      <c r="K11" s="186">
        <v>5769.3041095890412</v>
      </c>
      <c r="L11" s="187">
        <v>4554.2438356164384</v>
      </c>
      <c r="M11" s="191">
        <v>6047.4328767123288</v>
      </c>
      <c r="N11" s="192">
        <v>67032.994520547945</v>
      </c>
      <c r="O11" s="189">
        <v>27888.846575342464</v>
      </c>
      <c r="P11" s="192">
        <v>53090.383561643837</v>
      </c>
      <c r="Q11" s="188">
        <v>27826.495890410959</v>
      </c>
      <c r="R11" s="193">
        <v>35789.575342465752</v>
      </c>
      <c r="S11" s="189">
        <v>24702.353424657533</v>
      </c>
      <c r="T11" s="192">
        <v>16280.158904109589</v>
      </c>
      <c r="U11" s="188">
        <v>21345.84109589041</v>
      </c>
      <c r="V11" s="189">
        <v>38419.353424657536</v>
      </c>
    </row>
    <row r="12" spans="2:25" ht="21.75" customHeight="1" x14ac:dyDescent="0.15">
      <c r="B12" s="363"/>
      <c r="C12" s="194" t="s">
        <v>115</v>
      </c>
      <c r="D12" s="151" t="s">
        <v>1</v>
      </c>
      <c r="E12" s="143">
        <v>7</v>
      </c>
      <c r="F12" s="144">
        <v>3.0191780821917806</v>
      </c>
      <c r="G12" s="144">
        <v>3.106849315068493</v>
      </c>
      <c r="H12" s="148">
        <v>4</v>
      </c>
      <c r="I12" s="147">
        <v>3.3369863013698629</v>
      </c>
      <c r="J12" s="142">
        <v>3</v>
      </c>
      <c r="K12" s="143">
        <v>3</v>
      </c>
      <c r="L12" s="144">
        <v>3</v>
      </c>
      <c r="M12" s="145">
        <v>3</v>
      </c>
      <c r="N12" s="146">
        <v>7.4767123287671229</v>
      </c>
      <c r="O12" s="147">
        <v>5.8301369863013699</v>
      </c>
      <c r="P12" s="146">
        <v>4</v>
      </c>
      <c r="Q12" s="148">
        <v>3.8575342465753426</v>
      </c>
      <c r="R12" s="149">
        <v>5.2438356164383562</v>
      </c>
      <c r="S12" s="147">
        <v>8</v>
      </c>
      <c r="T12" s="146">
        <v>2.7876520547945205</v>
      </c>
      <c r="U12" s="148">
        <v>3.9085753424657539</v>
      </c>
      <c r="V12" s="147">
        <v>2.9532876712328768</v>
      </c>
    </row>
    <row r="13" spans="2:25" ht="21.75" customHeight="1" x14ac:dyDescent="0.15">
      <c r="B13" s="363"/>
      <c r="C13" s="194" t="s">
        <v>127</v>
      </c>
      <c r="D13" s="151" t="s">
        <v>117</v>
      </c>
      <c r="E13" s="153">
        <v>24406</v>
      </c>
      <c r="F13" s="195">
        <v>10567.087671232877</v>
      </c>
      <c r="G13" s="195">
        <v>10567.087671232877</v>
      </c>
      <c r="H13" s="158">
        <v>14000</v>
      </c>
      <c r="I13" s="157">
        <v>11679.452054794521</v>
      </c>
      <c r="J13" s="152">
        <v>4872</v>
      </c>
      <c r="K13" s="153">
        <v>2475</v>
      </c>
      <c r="L13" s="154">
        <v>2562</v>
      </c>
      <c r="M13" s="155">
        <v>2691</v>
      </c>
      <c r="N13" s="156">
        <v>26340.479452054795</v>
      </c>
      <c r="O13" s="157">
        <v>16242.761643835616</v>
      </c>
      <c r="P13" s="156">
        <v>37840</v>
      </c>
      <c r="Q13" s="158">
        <v>10029.589041095891</v>
      </c>
      <c r="R13" s="159">
        <v>13633.972602739726</v>
      </c>
      <c r="S13" s="157">
        <v>14400</v>
      </c>
      <c r="T13" s="156">
        <v>6725.2105821917803</v>
      </c>
      <c r="U13" s="158">
        <v>9429.438013698631</v>
      </c>
      <c r="V13" s="157">
        <v>19748.634657534247</v>
      </c>
    </row>
    <row r="14" spans="2:25" s="174" customFormat="1" ht="21.75" customHeight="1" x14ac:dyDescent="0.15">
      <c r="B14" s="363"/>
      <c r="C14" s="196" t="s">
        <v>2</v>
      </c>
      <c r="D14" s="172" t="s">
        <v>121</v>
      </c>
      <c r="E14" s="143">
        <v>11.560883815224647</v>
      </c>
      <c r="F14" s="197">
        <v>9.0153416317150494</v>
      </c>
      <c r="G14" s="197">
        <v>8.9243449135455499</v>
      </c>
      <c r="H14" s="148">
        <v>8.0821023756419539</v>
      </c>
      <c r="I14" s="147">
        <v>9.6589188009518523</v>
      </c>
      <c r="J14" s="142">
        <v>12.239913011664134</v>
      </c>
      <c r="K14" s="143">
        <v>10.296726488214658</v>
      </c>
      <c r="L14" s="144">
        <v>13.518326498012424</v>
      </c>
      <c r="M14" s="145">
        <v>10.680180126857925</v>
      </c>
      <c r="N14" s="146">
        <v>9.48845885502657</v>
      </c>
      <c r="O14" s="147">
        <v>14.023062127000154</v>
      </c>
      <c r="P14" s="146">
        <v>17.135347741490598</v>
      </c>
      <c r="Q14" s="148">
        <v>8.5261909150985389</v>
      </c>
      <c r="R14" s="149">
        <v>9.1495823096117501</v>
      </c>
      <c r="S14" s="147">
        <v>13.999159307922872</v>
      </c>
      <c r="T14" s="146">
        <v>10.166241347849102</v>
      </c>
      <c r="U14" s="148">
        <v>10.68686081242809</v>
      </c>
      <c r="V14" s="147">
        <v>12.402563462869614</v>
      </c>
    </row>
    <row r="15" spans="2:25" s="215" customFormat="1" ht="80.099999999999994" customHeight="1" x14ac:dyDescent="0.15">
      <c r="B15" s="363"/>
      <c r="C15" s="198" t="s">
        <v>128</v>
      </c>
      <c r="D15" s="199" t="s">
        <v>1</v>
      </c>
      <c r="E15" s="200" t="s">
        <v>32</v>
      </c>
      <c r="F15" s="201" t="s">
        <v>38</v>
      </c>
      <c r="G15" s="201" t="s">
        <v>38</v>
      </c>
      <c r="H15" s="202" t="s">
        <v>31</v>
      </c>
      <c r="I15" s="203" t="s">
        <v>25</v>
      </c>
      <c r="J15" s="204" t="s">
        <v>26</v>
      </c>
      <c r="K15" s="205" t="s">
        <v>27</v>
      </c>
      <c r="L15" s="195" t="s">
        <v>28</v>
      </c>
      <c r="M15" s="206" t="s">
        <v>29</v>
      </c>
      <c r="N15" s="207" t="s">
        <v>40</v>
      </c>
      <c r="O15" s="203" t="s">
        <v>39</v>
      </c>
      <c r="P15" s="208" t="s">
        <v>30</v>
      </c>
      <c r="Q15" s="209" t="s">
        <v>33</v>
      </c>
      <c r="R15" s="210" t="s">
        <v>129</v>
      </c>
      <c r="S15" s="211" t="s">
        <v>98</v>
      </c>
      <c r="T15" s="212" t="s">
        <v>41</v>
      </c>
      <c r="U15" s="213" t="s">
        <v>41</v>
      </c>
      <c r="V15" s="214">
        <v>0.21666666666666667</v>
      </c>
    </row>
    <row r="16" spans="2:25" ht="21.75" customHeight="1" x14ac:dyDescent="0.15">
      <c r="B16" s="363"/>
      <c r="C16" s="194" t="s">
        <v>130</v>
      </c>
      <c r="D16" s="151" t="s">
        <v>114</v>
      </c>
      <c r="E16" s="205">
        <v>237954.24657534246</v>
      </c>
      <c r="F16" s="195">
        <v>128904.38356164383</v>
      </c>
      <c r="G16" s="195">
        <v>132827.67123287672</v>
      </c>
      <c r="H16" s="216">
        <v>212583.01369863015</v>
      </c>
      <c r="I16" s="217">
        <v>152093.15068493152</v>
      </c>
      <c r="J16" s="152">
        <v>34815.975342465754</v>
      </c>
      <c r="K16" s="153">
        <v>25127.290410958904</v>
      </c>
      <c r="L16" s="154">
        <v>32266.808219178081</v>
      </c>
      <c r="M16" s="155">
        <v>24895.438356164384</v>
      </c>
      <c r="N16" s="156">
        <v>387570.69863013696</v>
      </c>
      <c r="O16" s="157">
        <v>155503.52602739725</v>
      </c>
      <c r="P16" s="156">
        <v>352202.71232876711</v>
      </c>
      <c r="Q16" s="158">
        <v>207849.54520547946</v>
      </c>
      <c r="R16" s="159">
        <v>178550.50410958903</v>
      </c>
      <c r="S16" s="217">
        <v>129939.32328767123</v>
      </c>
      <c r="T16" s="156">
        <v>90843.898630136988</v>
      </c>
      <c r="U16" s="158">
        <v>123889.3808219178</v>
      </c>
      <c r="V16" s="157">
        <v>172660.8109589041</v>
      </c>
      <c r="Y16" s="215"/>
    </row>
    <row r="17" spans="2:22" s="170" customFormat="1" ht="21.75" customHeight="1" x14ac:dyDescent="0.15">
      <c r="B17" s="363"/>
      <c r="C17" s="218" t="s">
        <v>131</v>
      </c>
      <c r="D17" s="161" t="s">
        <v>132</v>
      </c>
      <c r="E17" s="219">
        <v>4.6964701365226844</v>
      </c>
      <c r="F17" s="197">
        <v>4.8207501805338024</v>
      </c>
      <c r="G17" s="197">
        <v>4.8406528384049379</v>
      </c>
      <c r="H17" s="220">
        <v>5.0853331086496363</v>
      </c>
      <c r="I17" s="221">
        <v>5.2445947891879525</v>
      </c>
      <c r="J17" s="142">
        <v>3.6552567988688955</v>
      </c>
      <c r="K17" s="143">
        <v>4.3543007483398242</v>
      </c>
      <c r="L17" s="144">
        <v>7.0958361746575154</v>
      </c>
      <c r="M17" s="145">
        <v>4.1178242754925405</v>
      </c>
      <c r="N17" s="146">
        <v>5.8490479793061168</v>
      </c>
      <c r="O17" s="147">
        <v>5.6041172441379814</v>
      </c>
      <c r="P17" s="146">
        <v>6.6427114614221265</v>
      </c>
      <c r="Q17" s="148">
        <v>7.2800031832455456</v>
      </c>
      <c r="R17" s="149">
        <v>5.0047973811829136</v>
      </c>
      <c r="S17" s="147">
        <v>5.2665589746892261</v>
      </c>
      <c r="T17" s="146">
        <v>5.7104233285835431</v>
      </c>
      <c r="U17" s="148">
        <v>5.8509204810257645</v>
      </c>
      <c r="V17" s="147">
        <v>4.5004038081282003</v>
      </c>
    </row>
    <row r="18" spans="2:22" s="170" customFormat="1" ht="21.75" customHeight="1" x14ac:dyDescent="0.15">
      <c r="B18" s="363"/>
      <c r="C18" s="218" t="s">
        <v>133</v>
      </c>
      <c r="D18" s="161" t="s">
        <v>3</v>
      </c>
      <c r="E18" s="205" t="s">
        <v>1</v>
      </c>
      <c r="F18" s="195" t="s">
        <v>1</v>
      </c>
      <c r="G18" s="195" t="s">
        <v>134</v>
      </c>
      <c r="H18" s="202" t="s">
        <v>1</v>
      </c>
      <c r="I18" s="203" t="s">
        <v>1</v>
      </c>
      <c r="J18" s="222" t="s">
        <v>1</v>
      </c>
      <c r="K18" s="153" t="s">
        <v>1</v>
      </c>
      <c r="L18" s="154" t="s">
        <v>1</v>
      </c>
      <c r="M18" s="155" t="s">
        <v>1</v>
      </c>
      <c r="N18" s="146" t="s">
        <v>1</v>
      </c>
      <c r="O18" s="147" t="s">
        <v>1</v>
      </c>
      <c r="P18" s="223" t="s">
        <v>1</v>
      </c>
      <c r="Q18" s="224" t="s">
        <v>1</v>
      </c>
      <c r="R18" s="225" t="s">
        <v>1</v>
      </c>
      <c r="S18" s="226" t="s">
        <v>1</v>
      </c>
      <c r="T18" s="223" t="s">
        <v>1</v>
      </c>
      <c r="U18" s="224" t="s">
        <v>1</v>
      </c>
      <c r="V18" s="226" t="s">
        <v>1</v>
      </c>
    </row>
    <row r="19" spans="2:22" ht="21.75" customHeight="1" x14ac:dyDescent="0.15">
      <c r="B19" s="363"/>
      <c r="C19" s="194" t="s">
        <v>135</v>
      </c>
      <c r="D19" s="151" t="s">
        <v>15</v>
      </c>
      <c r="E19" s="205" t="s">
        <v>1</v>
      </c>
      <c r="F19" s="195" t="s">
        <v>1</v>
      </c>
      <c r="G19" s="195" t="s">
        <v>134</v>
      </c>
      <c r="H19" s="202" t="s">
        <v>1</v>
      </c>
      <c r="I19" s="203" t="s">
        <v>1</v>
      </c>
      <c r="J19" s="222" t="s">
        <v>1</v>
      </c>
      <c r="K19" s="153" t="s">
        <v>1</v>
      </c>
      <c r="L19" s="154" t="s">
        <v>1</v>
      </c>
      <c r="M19" s="155" t="s">
        <v>1</v>
      </c>
      <c r="N19" s="223" t="s">
        <v>1</v>
      </c>
      <c r="O19" s="226" t="s">
        <v>1</v>
      </c>
      <c r="P19" s="223" t="s">
        <v>1</v>
      </c>
      <c r="Q19" s="224" t="s">
        <v>1</v>
      </c>
      <c r="R19" s="225" t="s">
        <v>1</v>
      </c>
      <c r="S19" s="226" t="s">
        <v>1</v>
      </c>
      <c r="T19" s="223" t="s">
        <v>1</v>
      </c>
      <c r="U19" s="224" t="s">
        <v>1</v>
      </c>
      <c r="V19" s="226" t="s">
        <v>1</v>
      </c>
    </row>
    <row r="20" spans="2:22" ht="21.75" customHeight="1" x14ac:dyDescent="0.15">
      <c r="B20" s="363"/>
      <c r="C20" s="386" t="s">
        <v>7</v>
      </c>
      <c r="D20" s="387" t="s">
        <v>3</v>
      </c>
      <c r="E20" s="388">
        <v>2150</v>
      </c>
      <c r="F20" s="389">
        <v>2370</v>
      </c>
      <c r="G20" s="389">
        <v>2240</v>
      </c>
      <c r="H20" s="419">
        <v>2430</v>
      </c>
      <c r="I20" s="227">
        <v>3090</v>
      </c>
      <c r="J20" s="420">
        <v>2820</v>
      </c>
      <c r="K20" s="421">
        <v>2440</v>
      </c>
      <c r="L20" s="422">
        <v>2490</v>
      </c>
      <c r="M20" s="418">
        <v>2400</v>
      </c>
      <c r="N20" s="401">
        <v>2020</v>
      </c>
      <c r="O20" s="385">
        <v>1960</v>
      </c>
      <c r="P20" s="228">
        <v>5530</v>
      </c>
      <c r="Q20" s="423">
        <v>2210</v>
      </c>
      <c r="R20" s="424">
        <v>1880</v>
      </c>
      <c r="S20" s="425">
        <v>2120</v>
      </c>
      <c r="T20" s="401">
        <v>2070</v>
      </c>
      <c r="U20" s="423">
        <v>2080</v>
      </c>
      <c r="V20" s="385">
        <v>1940</v>
      </c>
    </row>
    <row r="21" spans="2:22" ht="21.75" customHeight="1" x14ac:dyDescent="0.15">
      <c r="B21" s="363"/>
      <c r="C21" s="386"/>
      <c r="D21" s="387"/>
      <c r="E21" s="388"/>
      <c r="F21" s="390"/>
      <c r="G21" s="390"/>
      <c r="H21" s="419"/>
      <c r="I21" s="229">
        <v>2720</v>
      </c>
      <c r="J21" s="420"/>
      <c r="K21" s="421"/>
      <c r="L21" s="422"/>
      <c r="M21" s="418"/>
      <c r="N21" s="401"/>
      <c r="O21" s="385"/>
      <c r="P21" s="230">
        <v>4150</v>
      </c>
      <c r="Q21" s="423"/>
      <c r="R21" s="424"/>
      <c r="S21" s="426"/>
      <c r="T21" s="401"/>
      <c r="U21" s="423"/>
      <c r="V21" s="385"/>
    </row>
    <row r="22" spans="2:22" ht="21.75" customHeight="1" x14ac:dyDescent="0.15">
      <c r="B22" s="363"/>
      <c r="C22" s="386"/>
      <c r="D22" s="387"/>
      <c r="E22" s="388"/>
      <c r="F22" s="391"/>
      <c r="G22" s="391"/>
      <c r="H22" s="419"/>
      <c r="I22" s="231">
        <v>2230</v>
      </c>
      <c r="J22" s="420"/>
      <c r="K22" s="421"/>
      <c r="L22" s="422"/>
      <c r="M22" s="418"/>
      <c r="N22" s="401"/>
      <c r="O22" s="385"/>
      <c r="P22" s="232">
        <v>3430</v>
      </c>
      <c r="Q22" s="423"/>
      <c r="R22" s="424"/>
      <c r="S22" s="427"/>
      <c r="T22" s="401"/>
      <c r="U22" s="423"/>
      <c r="V22" s="385"/>
    </row>
    <row r="23" spans="2:22" s="174" customFormat="1" ht="21.75" customHeight="1" x14ac:dyDescent="0.15">
      <c r="B23" s="363"/>
      <c r="C23" s="233" t="s">
        <v>136</v>
      </c>
      <c r="D23" s="234" t="s">
        <v>4</v>
      </c>
      <c r="E23" s="235">
        <v>60</v>
      </c>
      <c r="F23" s="236">
        <v>38</v>
      </c>
      <c r="G23" s="236">
        <v>41</v>
      </c>
      <c r="H23" s="237">
        <v>50</v>
      </c>
      <c r="I23" s="238">
        <v>52</v>
      </c>
      <c r="J23" s="239">
        <v>53</v>
      </c>
      <c r="K23" s="240">
        <v>76</v>
      </c>
      <c r="L23" s="241">
        <v>64</v>
      </c>
      <c r="M23" s="242">
        <v>75</v>
      </c>
      <c r="N23" s="243">
        <v>32</v>
      </c>
      <c r="O23" s="244">
        <v>74</v>
      </c>
      <c r="P23" s="243">
        <v>73</v>
      </c>
      <c r="Q23" s="245">
        <v>71</v>
      </c>
      <c r="R23" s="245">
        <v>55</v>
      </c>
      <c r="S23" s="244">
        <v>81</v>
      </c>
      <c r="T23" s="243">
        <v>60</v>
      </c>
      <c r="U23" s="245">
        <v>70</v>
      </c>
      <c r="V23" s="244">
        <v>57</v>
      </c>
    </row>
    <row r="24" spans="2:22" s="174" customFormat="1" ht="21.75" customHeight="1" x14ac:dyDescent="0.15">
      <c r="B24" s="363"/>
      <c r="C24" s="233" t="s">
        <v>137</v>
      </c>
      <c r="D24" s="234" t="s">
        <v>3</v>
      </c>
      <c r="E24" s="235">
        <v>4730</v>
      </c>
      <c r="F24" s="236">
        <v>5330</v>
      </c>
      <c r="G24" s="236">
        <v>5220</v>
      </c>
      <c r="H24" s="246">
        <v>5640</v>
      </c>
      <c r="I24" s="247">
        <v>5870</v>
      </c>
      <c r="J24" s="248">
        <v>6710</v>
      </c>
      <c r="K24" s="240">
        <v>6570</v>
      </c>
      <c r="L24" s="241">
        <v>7180</v>
      </c>
      <c r="M24" s="242">
        <v>7000</v>
      </c>
      <c r="N24" s="249">
        <v>4470</v>
      </c>
      <c r="O24" s="250">
        <v>4870</v>
      </c>
      <c r="P24" s="249">
        <v>8480</v>
      </c>
      <c r="Q24" s="251">
        <v>4670</v>
      </c>
      <c r="R24" s="251">
        <v>4730</v>
      </c>
      <c r="S24" s="250">
        <v>4270</v>
      </c>
      <c r="T24" s="249">
        <v>5000</v>
      </c>
      <c r="U24" s="251">
        <v>5060</v>
      </c>
      <c r="V24" s="250">
        <v>4890</v>
      </c>
    </row>
    <row r="25" spans="2:22" ht="21.75" customHeight="1" x14ac:dyDescent="0.15">
      <c r="B25" s="363"/>
      <c r="C25" s="233" t="s">
        <v>0</v>
      </c>
      <c r="D25" s="234" t="s">
        <v>4</v>
      </c>
      <c r="E25" s="252">
        <v>82.6</v>
      </c>
      <c r="F25" s="253">
        <v>82.7</v>
      </c>
      <c r="G25" s="253">
        <v>82.6</v>
      </c>
      <c r="H25" s="254">
        <v>82.4</v>
      </c>
      <c r="I25" s="255">
        <v>80</v>
      </c>
      <c r="J25" s="239">
        <v>81.099999999999994</v>
      </c>
      <c r="K25" s="256">
        <v>84.4</v>
      </c>
      <c r="L25" s="257">
        <v>84.8</v>
      </c>
      <c r="M25" s="258">
        <v>83.5</v>
      </c>
      <c r="N25" s="259">
        <v>81</v>
      </c>
      <c r="O25" s="260">
        <v>84.1</v>
      </c>
      <c r="P25" s="259">
        <v>78.8</v>
      </c>
      <c r="Q25" s="261">
        <v>87.6</v>
      </c>
      <c r="R25" s="261">
        <v>83.8</v>
      </c>
      <c r="S25" s="260">
        <v>88.1</v>
      </c>
      <c r="T25" s="259">
        <v>81.5</v>
      </c>
      <c r="U25" s="261">
        <v>80.900000000000006</v>
      </c>
      <c r="V25" s="260">
        <v>81.8</v>
      </c>
    </row>
    <row r="26" spans="2:22" ht="21.75" customHeight="1" x14ac:dyDescent="0.15">
      <c r="B26" s="363"/>
      <c r="C26" s="233" t="s">
        <v>9</v>
      </c>
      <c r="D26" s="234" t="s">
        <v>8</v>
      </c>
      <c r="E26" s="235">
        <v>280</v>
      </c>
      <c r="F26" s="236">
        <v>158</v>
      </c>
      <c r="G26" s="236">
        <v>181</v>
      </c>
      <c r="H26" s="237">
        <v>206</v>
      </c>
      <c r="I26" s="238">
        <v>245</v>
      </c>
      <c r="J26" s="262">
        <v>189</v>
      </c>
      <c r="K26" s="240">
        <v>310</v>
      </c>
      <c r="L26" s="241">
        <v>257</v>
      </c>
      <c r="M26" s="242">
        <v>312</v>
      </c>
      <c r="N26" s="243">
        <v>158</v>
      </c>
      <c r="O26" s="244">
        <v>377</v>
      </c>
      <c r="P26" s="243">
        <v>213</v>
      </c>
      <c r="Q26" s="245">
        <v>319</v>
      </c>
      <c r="R26" s="245">
        <v>283</v>
      </c>
      <c r="S26" s="244">
        <v>380</v>
      </c>
      <c r="T26" s="243">
        <v>300</v>
      </c>
      <c r="U26" s="245">
        <v>352</v>
      </c>
      <c r="V26" s="244">
        <v>288</v>
      </c>
    </row>
    <row r="27" spans="2:22" ht="21.75" customHeight="1" x14ac:dyDescent="0.15">
      <c r="B27" s="363"/>
      <c r="C27" s="194" t="s">
        <v>138</v>
      </c>
      <c r="D27" s="151" t="s">
        <v>114</v>
      </c>
      <c r="E27" s="205">
        <v>37613.397260273974</v>
      </c>
      <c r="F27" s="195">
        <v>17788.986301369863</v>
      </c>
      <c r="G27" s="195">
        <v>18347.808219178081</v>
      </c>
      <c r="H27" s="216">
        <v>26259.698630136987</v>
      </c>
      <c r="I27" s="217">
        <v>18408.712328767124</v>
      </c>
      <c r="J27" s="152">
        <v>7505.6794520547946</v>
      </c>
      <c r="K27" s="153">
        <v>3425.1468493150687</v>
      </c>
      <c r="L27" s="154">
        <v>2711.2134246575342</v>
      </c>
      <c r="M27" s="155">
        <v>2847.4906849315066</v>
      </c>
      <c r="N27" s="156">
        <v>44367.56712328767</v>
      </c>
      <c r="O27" s="157">
        <v>23250.205479452055</v>
      </c>
      <c r="P27" s="156">
        <v>37201.199999999997</v>
      </c>
      <c r="Q27" s="158">
        <v>20853.665753424659</v>
      </c>
      <c r="R27" s="159">
        <v>25617.501369863014</v>
      </c>
      <c r="S27" s="157">
        <v>19233.180821917809</v>
      </c>
      <c r="T27" s="156">
        <v>9638.9835616438359</v>
      </c>
      <c r="U27" s="158">
        <v>14675.94794520548</v>
      </c>
      <c r="V27" s="157">
        <v>22717.556164383561</v>
      </c>
    </row>
    <row r="28" spans="2:22" s="174" customFormat="1" ht="21.75" customHeight="1" x14ac:dyDescent="0.15">
      <c r="B28" s="363"/>
      <c r="C28" s="196" t="s">
        <v>139</v>
      </c>
      <c r="D28" s="172" t="s">
        <v>4</v>
      </c>
      <c r="E28" s="205">
        <v>74.014305959425286</v>
      </c>
      <c r="F28" s="195">
        <v>63.765720044951443</v>
      </c>
      <c r="G28" s="195">
        <v>64.089778817230197</v>
      </c>
      <c r="H28" s="263">
        <v>62.877031932261005</v>
      </c>
      <c r="I28" s="264">
        <v>62.653505955475794</v>
      </c>
      <c r="J28" s="265">
        <v>78.234192136685962</v>
      </c>
      <c r="K28" s="153">
        <v>59.37379112660706</v>
      </c>
      <c r="L28" s="154">
        <v>59.620255228126098</v>
      </c>
      <c r="M28" s="155">
        <v>47.087516124106045</v>
      </c>
      <c r="N28" s="266">
        <v>66.908627353151886</v>
      </c>
      <c r="O28" s="267">
        <v>83.672591667318642</v>
      </c>
      <c r="P28" s="266">
        <v>70.069118967898859</v>
      </c>
      <c r="Q28" s="268">
        <v>73.703416854824042</v>
      </c>
      <c r="R28" s="269">
        <v>71.691728493245762</v>
      </c>
      <c r="S28" s="267">
        <v>77.908651405283763</v>
      </c>
      <c r="T28" s="266">
        <v>60.824652280043473</v>
      </c>
      <c r="U28" s="268">
        <v>68.858486441520483</v>
      </c>
      <c r="V28" s="267">
        <v>59.314849553220874</v>
      </c>
    </row>
    <row r="29" spans="2:22" s="277" customFormat="1" ht="21.75" customHeight="1" x14ac:dyDescent="0.15">
      <c r="B29" s="363"/>
      <c r="C29" s="270" t="s">
        <v>140</v>
      </c>
      <c r="D29" s="167" t="s">
        <v>141</v>
      </c>
      <c r="E29" s="271">
        <v>7.9131465934861048E-2</v>
      </c>
      <c r="F29" s="272">
        <v>9.1215843827165743E-2</v>
      </c>
      <c r="G29" s="272">
        <v>9.9447067890359966E-2</v>
      </c>
      <c r="H29" s="273">
        <v>0.10162753733911459</v>
      </c>
      <c r="I29" s="274">
        <v>8.1710772157277109E-2</v>
      </c>
      <c r="J29" s="275">
        <v>6.2988407198844618E-2</v>
      </c>
      <c r="K29" s="163">
        <v>7.9455808867849531E-2</v>
      </c>
      <c r="L29" s="164">
        <v>7.4396954577438626E-2</v>
      </c>
      <c r="M29" s="165">
        <v>8.3051823094533697E-2</v>
      </c>
      <c r="N29" s="166">
        <v>0.13465308472128074</v>
      </c>
      <c r="O29" s="167">
        <v>7.6061306630514275E-2</v>
      </c>
      <c r="P29" s="276">
        <v>3.5652968795465111E-2</v>
      </c>
      <c r="Q29" s="168">
        <v>9.900449455264973E-2</v>
      </c>
      <c r="R29" s="169">
        <v>0.13000824914528186</v>
      </c>
      <c r="S29" s="167">
        <v>5.6305749431253278E-2</v>
      </c>
      <c r="T29" s="166">
        <v>9.7442987420532742E-2</v>
      </c>
      <c r="U29" s="168">
        <v>9.1612747543488277E-2</v>
      </c>
      <c r="V29" s="167">
        <v>8.3255656805860945E-2</v>
      </c>
    </row>
    <row r="30" spans="2:22" ht="21.75" customHeight="1" x14ac:dyDescent="0.15">
      <c r="B30" s="363"/>
      <c r="C30" s="278" t="s">
        <v>142</v>
      </c>
      <c r="D30" s="279" t="s">
        <v>114</v>
      </c>
      <c r="E30" s="235">
        <v>735.62465753424658</v>
      </c>
      <c r="F30" s="280">
        <v>388.08219178082192</v>
      </c>
      <c r="G30" s="236">
        <v>414.16438356164383</v>
      </c>
      <c r="H30" s="281">
        <v>566.73150684931511</v>
      </c>
      <c r="I30" s="282">
        <v>498.08767123287669</v>
      </c>
      <c r="J30" s="283">
        <v>128.07945205479453</v>
      </c>
      <c r="K30" s="240">
        <v>62.456164383561642</v>
      </c>
      <c r="L30" s="241">
        <v>53.57808219178083</v>
      </c>
      <c r="M30" s="242">
        <v>61.082739726027398</v>
      </c>
      <c r="N30" s="249">
        <v>1234.1835616438357</v>
      </c>
      <c r="O30" s="250">
        <v>470.13972602739727</v>
      </c>
      <c r="P30" s="284">
        <v>632.44082191780819</v>
      </c>
      <c r="Q30" s="285">
        <v>237.313698630137</v>
      </c>
      <c r="R30" s="285">
        <v>678.88328767123289</v>
      </c>
      <c r="S30" s="286">
        <v>232.27753424657536</v>
      </c>
      <c r="T30" s="284">
        <v>238.78904109589041</v>
      </c>
      <c r="U30" s="285">
        <v>316.96986301369861</v>
      </c>
      <c r="V30" s="286">
        <v>477.2712328767123</v>
      </c>
    </row>
    <row r="31" spans="2:22" ht="21.75" customHeight="1" x14ac:dyDescent="0.15">
      <c r="B31" s="363"/>
      <c r="C31" s="194" t="s">
        <v>5</v>
      </c>
      <c r="D31" s="151" t="s">
        <v>24</v>
      </c>
      <c r="E31" s="143">
        <v>14.651516075372887</v>
      </c>
      <c r="F31" s="144">
        <v>11.961663083058419</v>
      </c>
      <c r="G31" s="144">
        <v>10.671012557962706</v>
      </c>
      <c r="H31" s="287">
        <v>10.992000040092099</v>
      </c>
      <c r="I31" s="173">
        <v>12.181792875311583</v>
      </c>
      <c r="J31" s="288">
        <v>15.932277789820285</v>
      </c>
      <c r="K31" s="143">
        <v>14.543581432450056</v>
      </c>
      <c r="L31" s="144">
        <v>16.35684060920018</v>
      </c>
      <c r="M31" s="145">
        <v>15.009346667624449</v>
      </c>
      <c r="N31" s="146">
        <v>9.2711664089995818</v>
      </c>
      <c r="O31" s="147">
        <v>13.492488314037573</v>
      </c>
      <c r="P31" s="289">
        <v>30.177790273206902</v>
      </c>
      <c r="Q31" s="148">
        <v>20.601988004307707</v>
      </c>
      <c r="R31" s="149">
        <v>8.1099763581049427</v>
      </c>
      <c r="S31" s="147">
        <v>31.460585097648288</v>
      </c>
      <c r="T31" s="146">
        <v>11.761407482640939</v>
      </c>
      <c r="U31" s="148">
        <v>13.246167236988569</v>
      </c>
      <c r="V31" s="173">
        <v>16.618290324700631</v>
      </c>
    </row>
    <row r="32" spans="2:22" ht="21.75" customHeight="1" x14ac:dyDescent="0.15">
      <c r="B32" s="363"/>
      <c r="C32" s="194" t="s">
        <v>6</v>
      </c>
      <c r="D32" s="151" t="s">
        <v>24</v>
      </c>
      <c r="E32" s="143">
        <v>9.7676773835819279</v>
      </c>
      <c r="F32" s="144">
        <v>8.6123974198020612</v>
      </c>
      <c r="G32" s="144">
        <v>7.6831290417331477</v>
      </c>
      <c r="H32" s="148">
        <v>7.3646400268617063</v>
      </c>
      <c r="I32" s="147">
        <v>6.1431041214071227</v>
      </c>
      <c r="J32" s="142">
        <v>9.5593666738921712</v>
      </c>
      <c r="K32" s="143">
        <v>9.5855423077511706</v>
      </c>
      <c r="L32" s="144">
        <v>10.223025380750112</v>
      </c>
      <c r="M32" s="145">
        <v>10.506542667337113</v>
      </c>
      <c r="N32" s="146">
        <v>6.9533748067496877</v>
      </c>
      <c r="O32" s="147">
        <v>10.119366235528178</v>
      </c>
      <c r="P32" s="146">
        <v>15.088895136603451</v>
      </c>
      <c r="Q32" s="148">
        <v>13.73465866953847</v>
      </c>
      <c r="R32" s="149">
        <v>5.3582511327108042</v>
      </c>
      <c r="S32" s="147">
        <v>21.52566348786462</v>
      </c>
      <c r="T32" s="146">
        <v>8.4010053447435258</v>
      </c>
      <c r="U32" s="148">
        <v>9.4615480264204095</v>
      </c>
      <c r="V32" s="173">
        <v>11.730557876259272</v>
      </c>
    </row>
    <row r="33" spans="2:22" ht="21.75" customHeight="1" x14ac:dyDescent="0.15">
      <c r="B33" s="363"/>
      <c r="C33" s="194" t="s">
        <v>143</v>
      </c>
      <c r="D33" s="151" t="s">
        <v>114</v>
      </c>
      <c r="E33" s="153" t="s">
        <v>81</v>
      </c>
      <c r="F33" s="154" t="s">
        <v>81</v>
      </c>
      <c r="G33" s="154" t="s">
        <v>81</v>
      </c>
      <c r="H33" s="290" t="s">
        <v>81</v>
      </c>
      <c r="I33" s="206">
        <v>0</v>
      </c>
      <c r="J33" s="291">
        <v>12893.906849315068</v>
      </c>
      <c r="K33" s="153">
        <v>8466.4520547945212</v>
      </c>
      <c r="L33" s="154">
        <v>7263.8</v>
      </c>
      <c r="M33" s="155">
        <v>8522.2246575342469</v>
      </c>
      <c r="N33" s="292" t="s">
        <v>1</v>
      </c>
      <c r="O33" s="293" t="s">
        <v>1</v>
      </c>
      <c r="P33" s="153">
        <v>22434.920547945207</v>
      </c>
      <c r="Q33" s="294" t="s">
        <v>1</v>
      </c>
      <c r="R33" s="295" t="s">
        <v>1</v>
      </c>
      <c r="S33" s="293" t="s">
        <v>1</v>
      </c>
      <c r="T33" s="292" t="s">
        <v>1</v>
      </c>
      <c r="U33" s="294" t="s">
        <v>1</v>
      </c>
      <c r="V33" s="296">
        <v>0</v>
      </c>
    </row>
    <row r="34" spans="2:22" ht="21.75" customHeight="1" x14ac:dyDescent="0.15">
      <c r="B34" s="363"/>
      <c r="C34" s="297" t="s">
        <v>144</v>
      </c>
      <c r="D34" s="298" t="s">
        <v>4</v>
      </c>
      <c r="E34" s="299" t="s">
        <v>81</v>
      </c>
      <c r="F34" s="179" t="s">
        <v>81</v>
      </c>
      <c r="G34" s="179" t="s">
        <v>81</v>
      </c>
      <c r="H34" s="300" t="s">
        <v>81</v>
      </c>
      <c r="I34" s="301">
        <v>0</v>
      </c>
      <c r="J34" s="302">
        <v>134.97074924883952</v>
      </c>
      <c r="K34" s="299">
        <v>146.75165624787195</v>
      </c>
      <c r="L34" s="179">
        <v>159.67957922532597</v>
      </c>
      <c r="M34" s="180">
        <v>140.92941344061305</v>
      </c>
      <c r="N34" s="303" t="s">
        <v>1</v>
      </c>
      <c r="O34" s="304" t="s">
        <v>1</v>
      </c>
      <c r="P34" s="299">
        <v>42.129639576360972</v>
      </c>
      <c r="Q34" s="305" t="s">
        <v>1</v>
      </c>
      <c r="R34" s="306" t="s">
        <v>1</v>
      </c>
      <c r="S34" s="307" t="s">
        <v>1</v>
      </c>
      <c r="T34" s="303" t="s">
        <v>1</v>
      </c>
      <c r="U34" s="308" t="s">
        <v>1</v>
      </c>
      <c r="V34" s="309">
        <v>0</v>
      </c>
    </row>
    <row r="35" spans="2:22" ht="21.75" customHeight="1" x14ac:dyDescent="0.15">
      <c r="B35" s="363" t="s">
        <v>145</v>
      </c>
      <c r="C35" s="184" t="s">
        <v>115</v>
      </c>
      <c r="D35" s="185" t="s">
        <v>1</v>
      </c>
      <c r="E35" s="310">
        <v>6.9863013698630141</v>
      </c>
      <c r="F35" s="311">
        <v>3.3506849315068492</v>
      </c>
      <c r="G35" s="311">
        <v>3.106849315068493</v>
      </c>
      <c r="H35" s="312">
        <v>4</v>
      </c>
      <c r="I35" s="313">
        <v>3.3150684931506849</v>
      </c>
      <c r="J35" s="314">
        <v>2.6520547945205482</v>
      </c>
      <c r="K35" s="310">
        <v>3</v>
      </c>
      <c r="L35" s="311">
        <v>3</v>
      </c>
      <c r="M35" s="315">
        <v>2</v>
      </c>
      <c r="N35" s="316">
        <v>8</v>
      </c>
      <c r="O35" s="313">
        <v>8.6504109589041107</v>
      </c>
      <c r="P35" s="316">
        <v>4</v>
      </c>
      <c r="Q35" s="311">
        <v>1.9287671232876713</v>
      </c>
      <c r="R35" s="317">
        <v>3</v>
      </c>
      <c r="S35" s="313">
        <v>4</v>
      </c>
      <c r="T35" s="316">
        <v>3.9040273972602741</v>
      </c>
      <c r="U35" s="312">
        <v>3.9528767123287669</v>
      </c>
      <c r="V35" s="313">
        <v>2.9532876712328768</v>
      </c>
    </row>
    <row r="36" spans="2:22" ht="21.75" customHeight="1" x14ac:dyDescent="0.15">
      <c r="B36" s="363"/>
      <c r="C36" s="194" t="s">
        <v>146</v>
      </c>
      <c r="D36" s="151" t="s">
        <v>117</v>
      </c>
      <c r="E36" s="153">
        <v>12240</v>
      </c>
      <c r="F36" s="154">
        <v>8443.7479452054795</v>
      </c>
      <c r="G36" s="154">
        <v>7829.2575342465752</v>
      </c>
      <c r="H36" s="290">
        <v>10080</v>
      </c>
      <c r="I36" s="296">
        <v>8353.9589041095896</v>
      </c>
      <c r="J36" s="291">
        <v>2588.4054794520548</v>
      </c>
      <c r="K36" s="153">
        <v>1596</v>
      </c>
      <c r="L36" s="154">
        <v>1209</v>
      </c>
      <c r="M36" s="155">
        <v>1300</v>
      </c>
      <c r="N36" s="318">
        <v>13936</v>
      </c>
      <c r="O36" s="296">
        <v>5890.9298630136982</v>
      </c>
      <c r="P36" s="318">
        <v>18690</v>
      </c>
      <c r="Q36" s="290">
        <v>6750.6849315068494</v>
      </c>
      <c r="R36" s="319">
        <v>10500</v>
      </c>
      <c r="S36" s="296">
        <v>5600</v>
      </c>
      <c r="T36" s="318">
        <v>4343.2304794520551</v>
      </c>
      <c r="U36" s="290">
        <v>4397.5753424657532</v>
      </c>
      <c r="V36" s="296">
        <v>7036.7000913242009</v>
      </c>
    </row>
    <row r="37" spans="2:22" ht="21.75" customHeight="1" x14ac:dyDescent="0.15">
      <c r="B37" s="363"/>
      <c r="C37" s="194" t="s">
        <v>147</v>
      </c>
      <c r="D37" s="151" t="s">
        <v>119</v>
      </c>
      <c r="E37" s="153">
        <v>3518.2465753424658</v>
      </c>
      <c r="F37" s="154">
        <v>2228.2301369863012</v>
      </c>
      <c r="G37" s="154">
        <v>2066.0410958904108</v>
      </c>
      <c r="H37" s="290">
        <v>2660</v>
      </c>
      <c r="I37" s="296">
        <v>2204.5287671232877</v>
      </c>
      <c r="J37" s="291">
        <v>739.71112328767117</v>
      </c>
      <c r="K37" s="153">
        <v>498</v>
      </c>
      <c r="L37" s="154">
        <v>417</v>
      </c>
      <c r="M37" s="155">
        <v>410</v>
      </c>
      <c r="N37" s="318">
        <v>4224</v>
      </c>
      <c r="O37" s="296">
        <v>1722.33698630137</v>
      </c>
      <c r="P37" s="318">
        <v>5340</v>
      </c>
      <c r="Q37" s="290">
        <v>1654.8821917808218</v>
      </c>
      <c r="R37" s="319">
        <v>2574</v>
      </c>
      <c r="S37" s="296">
        <v>1932</v>
      </c>
      <c r="T37" s="318">
        <v>1449.3701712328768</v>
      </c>
      <c r="U37" s="290">
        <v>1467.5054794520547</v>
      </c>
      <c r="V37" s="296">
        <v>2010.2044748858448</v>
      </c>
    </row>
    <row r="38" spans="2:22" s="170" customFormat="1" ht="21.75" customHeight="1" x14ac:dyDescent="0.15">
      <c r="B38" s="363"/>
      <c r="C38" s="218" t="s">
        <v>148</v>
      </c>
      <c r="D38" s="161" t="s">
        <v>121</v>
      </c>
      <c r="E38" s="163">
        <v>5.7980607544518934</v>
      </c>
      <c r="F38" s="164">
        <v>7.5809492383933739</v>
      </c>
      <c r="G38" s="164">
        <v>6.6141096273336526</v>
      </c>
      <c r="H38" s="168">
        <v>5.8191137104622079</v>
      </c>
      <c r="I38" s="167">
        <v>7.0143399136228775</v>
      </c>
      <c r="J38" s="162">
        <v>6.4264815774565065</v>
      </c>
      <c r="K38" s="163">
        <v>6.6398284748244816</v>
      </c>
      <c r="L38" s="164">
        <v>6.3792571179145279</v>
      </c>
      <c r="M38" s="165">
        <v>5.1595073076608324</v>
      </c>
      <c r="N38" s="166">
        <v>5.0408012239386437</v>
      </c>
      <c r="O38" s="167">
        <v>5.1090756016912549</v>
      </c>
      <c r="P38" s="166">
        <v>8.4635213871157298</v>
      </c>
      <c r="Q38" s="168">
        <v>5.7387823467009405</v>
      </c>
      <c r="R38" s="169">
        <v>7.0608217838128597</v>
      </c>
      <c r="S38" s="167">
        <v>5.4441175086366718</v>
      </c>
      <c r="T38" s="166">
        <v>7.1909744130452964</v>
      </c>
      <c r="U38" s="168">
        <v>5.0112893449844309</v>
      </c>
      <c r="V38" s="167">
        <v>4.4191976288615722</v>
      </c>
    </row>
    <row r="39" spans="2:22" s="174" customFormat="1" ht="21.75" customHeight="1" x14ac:dyDescent="0.15">
      <c r="B39" s="404"/>
      <c r="C39" s="320" t="s">
        <v>149</v>
      </c>
      <c r="D39" s="321" t="s">
        <v>123</v>
      </c>
      <c r="E39" s="256">
        <v>14.443434187003424</v>
      </c>
      <c r="F39" s="261">
        <v>12.337753676538327</v>
      </c>
      <c r="G39" s="261">
        <v>13.913599834436173</v>
      </c>
      <c r="H39" s="261">
        <v>15.703079616850346</v>
      </c>
      <c r="I39" s="260">
        <v>13.197065977515564</v>
      </c>
      <c r="J39" s="322">
        <v>13.285597237315892</v>
      </c>
      <c r="K39" s="256">
        <v>11.584948011222975</v>
      </c>
      <c r="L39" s="257">
        <v>10.921448047041819</v>
      </c>
      <c r="M39" s="258">
        <v>14.749836284664218</v>
      </c>
      <c r="N39" s="259">
        <v>15.869553627023663</v>
      </c>
      <c r="O39" s="260">
        <v>16.376680591719868</v>
      </c>
      <c r="P39" s="259">
        <v>9.9420193935662606</v>
      </c>
      <c r="Q39" s="261">
        <v>17.24939205196371</v>
      </c>
      <c r="R39" s="323">
        <v>13.904263924811872</v>
      </c>
      <c r="S39" s="260">
        <v>12.785897217731641</v>
      </c>
      <c r="T39" s="259">
        <v>11.228812596556887</v>
      </c>
      <c r="U39" s="261">
        <v>14.531623750877294</v>
      </c>
      <c r="V39" s="260">
        <v>19.137016420886845</v>
      </c>
    </row>
    <row r="40" spans="2:22" ht="21.75" customHeight="1" x14ac:dyDescent="0.15">
      <c r="B40" s="405" t="s">
        <v>79</v>
      </c>
      <c r="C40" s="184" t="s">
        <v>150</v>
      </c>
      <c r="D40" s="324" t="s">
        <v>16</v>
      </c>
      <c r="E40" s="325">
        <v>705.83046575342462</v>
      </c>
      <c r="F40" s="408">
        <v>1712.8320000000001</v>
      </c>
      <c r="G40" s="408"/>
      <c r="H40" s="408"/>
      <c r="I40" s="409"/>
      <c r="J40" s="326">
        <v>213.17260273972602</v>
      </c>
      <c r="K40" s="410">
        <v>245.19452054794522</v>
      </c>
      <c r="L40" s="411"/>
      <c r="M40" s="412"/>
      <c r="N40" s="327">
        <v>768.71232876712327</v>
      </c>
      <c r="O40" s="328">
        <v>415.53424657534248</v>
      </c>
      <c r="P40" s="327">
        <v>607.56361643835612</v>
      </c>
      <c r="Q40" s="413">
        <v>681.63715068493138</v>
      </c>
      <c r="R40" s="413"/>
      <c r="S40" s="414"/>
      <c r="T40" s="411">
        <v>595.01369863013701</v>
      </c>
      <c r="U40" s="411"/>
      <c r="V40" s="412"/>
    </row>
    <row r="41" spans="2:22" ht="21.75" customHeight="1" x14ac:dyDescent="0.15">
      <c r="B41" s="406"/>
      <c r="C41" s="194" t="s">
        <v>151</v>
      </c>
      <c r="D41" s="329" t="s">
        <v>14</v>
      </c>
      <c r="E41" s="166">
        <v>1.6484931506849314</v>
      </c>
      <c r="F41" s="433">
        <v>2.067945205479452</v>
      </c>
      <c r="G41" s="433"/>
      <c r="H41" s="433"/>
      <c r="I41" s="434"/>
      <c r="J41" s="330">
        <v>2.6608462093442875</v>
      </c>
      <c r="K41" s="392">
        <v>1.8190374221516241</v>
      </c>
      <c r="L41" s="393"/>
      <c r="M41" s="394"/>
      <c r="N41" s="166">
        <v>1.4461702372994614</v>
      </c>
      <c r="O41" s="167">
        <v>1.7996702894954262</v>
      </c>
      <c r="P41" s="166">
        <v>1.3881526862356997</v>
      </c>
      <c r="Q41" s="402">
        <v>0.96303218754447362</v>
      </c>
      <c r="R41" s="402"/>
      <c r="S41" s="403"/>
      <c r="T41" s="393">
        <v>0.97634508310433554</v>
      </c>
      <c r="U41" s="393"/>
      <c r="V41" s="394"/>
    </row>
    <row r="42" spans="2:22" ht="21.75" customHeight="1" x14ac:dyDescent="0.15">
      <c r="B42" s="406"/>
      <c r="C42" s="194" t="s">
        <v>152</v>
      </c>
      <c r="D42" s="329" t="s">
        <v>80</v>
      </c>
      <c r="E42" s="266" t="s">
        <v>81</v>
      </c>
      <c r="F42" s="331" t="s">
        <v>81</v>
      </c>
      <c r="G42" s="331" t="s">
        <v>81</v>
      </c>
      <c r="H42" s="154" t="s">
        <v>81</v>
      </c>
      <c r="I42" s="155">
        <v>785.08734246575341</v>
      </c>
      <c r="J42" s="332">
        <v>196.86575342465753</v>
      </c>
      <c r="K42" s="415">
        <v>264.46027397260275</v>
      </c>
      <c r="L42" s="416"/>
      <c r="M42" s="417"/>
      <c r="N42" s="292" t="s">
        <v>81</v>
      </c>
      <c r="O42" s="293" t="s">
        <v>81</v>
      </c>
      <c r="P42" s="292">
        <v>308.98027397260273</v>
      </c>
      <c r="Q42" s="331" t="s">
        <v>81</v>
      </c>
      <c r="R42" s="294">
        <v>205.83561643835617</v>
      </c>
      <c r="S42" s="151" t="s">
        <v>81</v>
      </c>
      <c r="T42" s="416" t="s">
        <v>81</v>
      </c>
      <c r="U42" s="416"/>
      <c r="V42" s="417"/>
    </row>
    <row r="43" spans="2:22" ht="21.75" customHeight="1" thickBot="1" x14ac:dyDescent="0.2">
      <c r="B43" s="407"/>
      <c r="C43" s="333" t="s">
        <v>153</v>
      </c>
      <c r="D43" s="334" t="s">
        <v>19</v>
      </c>
      <c r="E43" s="335" t="s">
        <v>81</v>
      </c>
      <c r="F43" s="336" t="s">
        <v>81</v>
      </c>
      <c r="G43" s="336" t="s">
        <v>81</v>
      </c>
      <c r="H43" s="337" t="s">
        <v>81</v>
      </c>
      <c r="I43" s="338">
        <v>1.3734246575342464</v>
      </c>
      <c r="J43" s="339">
        <v>1.0988128812910452</v>
      </c>
      <c r="K43" s="428">
        <v>0.86567611001926348</v>
      </c>
      <c r="L43" s="429"/>
      <c r="M43" s="430"/>
      <c r="N43" s="340" t="s">
        <v>1</v>
      </c>
      <c r="O43" s="341" t="s">
        <v>1</v>
      </c>
      <c r="P43" s="342">
        <v>0.30758456884808477</v>
      </c>
      <c r="Q43" s="336" t="s">
        <v>81</v>
      </c>
      <c r="R43" s="343">
        <v>0.13580213392234206</v>
      </c>
      <c r="S43" s="344" t="s">
        <v>81</v>
      </c>
      <c r="T43" s="431" t="s">
        <v>1</v>
      </c>
      <c r="U43" s="431"/>
      <c r="V43" s="432"/>
    </row>
    <row r="44" spans="2:22" ht="21.75" customHeight="1" x14ac:dyDescent="0.15">
      <c r="C44" s="346" t="s">
        <v>154</v>
      </c>
      <c r="D44" s="347"/>
      <c r="E44" s="347"/>
      <c r="F44" s="347"/>
      <c r="G44" s="347"/>
    </row>
    <row r="45" spans="2:22" ht="21.75" customHeight="1" x14ac:dyDescent="0.15">
      <c r="C45" s="119" t="s">
        <v>155</v>
      </c>
      <c r="D45" s="347"/>
      <c r="E45" s="348"/>
    </row>
    <row r="46" spans="2:22" ht="21.75" customHeight="1" x14ac:dyDescent="0.15">
      <c r="C46" s="119" t="s">
        <v>156</v>
      </c>
      <c r="D46" s="349"/>
      <c r="E46" s="350"/>
    </row>
    <row r="47" spans="2:22" ht="21.75" customHeight="1" x14ac:dyDescent="0.15">
      <c r="C47" s="351"/>
      <c r="D47" s="349"/>
      <c r="E47" s="352"/>
    </row>
    <row r="48" spans="2:22" ht="21.75" customHeight="1" x14ac:dyDescent="0.15">
      <c r="D48" s="347"/>
      <c r="E48" s="347"/>
    </row>
    <row r="49" spans="4:5" ht="21.75" customHeight="1" x14ac:dyDescent="0.15">
      <c r="D49" s="347"/>
      <c r="E49" s="353"/>
    </row>
  </sheetData>
  <mergeCells count="54">
    <mergeCell ref="Q20:Q22"/>
    <mergeCell ref="R20:R22"/>
    <mergeCell ref="S20:S22"/>
    <mergeCell ref="T42:V42"/>
    <mergeCell ref="K43:M43"/>
    <mergeCell ref="T43:V43"/>
    <mergeCell ref="T40:V40"/>
    <mergeCell ref="K41:M41"/>
    <mergeCell ref="Q41:S41"/>
    <mergeCell ref="T41:V41"/>
    <mergeCell ref="B35:B39"/>
    <mergeCell ref="B40:B43"/>
    <mergeCell ref="F40:I40"/>
    <mergeCell ref="K40:M40"/>
    <mergeCell ref="Q40:S40"/>
    <mergeCell ref="K42:M42"/>
    <mergeCell ref="F41:I41"/>
    <mergeCell ref="V20:V22"/>
    <mergeCell ref="B11:B34"/>
    <mergeCell ref="C20:C22"/>
    <mergeCell ref="D20:D22"/>
    <mergeCell ref="E20:E22"/>
    <mergeCell ref="F20:F22"/>
    <mergeCell ref="T20:T22"/>
    <mergeCell ref="M20:M22"/>
    <mergeCell ref="G20:G22"/>
    <mergeCell ref="H20:H22"/>
    <mergeCell ref="J20:J22"/>
    <mergeCell ref="K20:K22"/>
    <mergeCell ref="L20:L22"/>
    <mergeCell ref="U20:U22"/>
    <mergeCell ref="N20:N22"/>
    <mergeCell ref="O20:O22"/>
    <mergeCell ref="B4:B10"/>
    <mergeCell ref="E4:I4"/>
    <mergeCell ref="T4:V4"/>
    <mergeCell ref="E5:I5"/>
    <mergeCell ref="T5:V5"/>
    <mergeCell ref="E6:I6"/>
    <mergeCell ref="T6:V6"/>
    <mergeCell ref="E7:I7"/>
    <mergeCell ref="T7:V7"/>
    <mergeCell ref="E8:I8"/>
    <mergeCell ref="T8:V8"/>
    <mergeCell ref="E9:I9"/>
    <mergeCell ref="T9:V9"/>
    <mergeCell ref="E10:I10"/>
    <mergeCell ref="T10:V10"/>
    <mergeCell ref="T2:V2"/>
    <mergeCell ref="E2:I2"/>
    <mergeCell ref="J2:J3"/>
    <mergeCell ref="K2:M2"/>
    <mergeCell ref="N2:O2"/>
    <mergeCell ref="P2:S2"/>
  </mergeCells>
  <phoneticPr fontId="2"/>
  <printOptions horizontalCentered="1"/>
  <pageMargins left="0" right="0" top="0.78740157480314965" bottom="0" header="0" footer="0"/>
  <pageSetup paperSize="9" scale="70" orientation="portrait" r:id="rId1"/>
  <headerFooter alignWithMargins="0"/>
  <colBreaks count="1" manualBreakCount="1">
    <brk id="1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3"/>
  <sheetViews>
    <sheetView workbookViewId="0"/>
  </sheetViews>
  <sheetFormatPr defaultRowHeight="18" customHeight="1" x14ac:dyDescent="0.25"/>
  <cols>
    <col min="1" max="1" width="4.625" style="18" customWidth="1"/>
    <col min="2" max="2" width="18.625" style="11" customWidth="1"/>
    <col min="3" max="3" width="11" style="2" customWidth="1"/>
    <col min="4" max="4" width="3.5" style="2" customWidth="1"/>
    <col min="5" max="5" width="12.625" style="2" customWidth="1"/>
    <col min="6" max="6" width="3.625" style="2" customWidth="1"/>
    <col min="7" max="7" width="12.625" style="12" customWidth="1"/>
    <col min="8" max="8" width="3.5" style="13" customWidth="1"/>
    <col min="9" max="9" width="12.625" style="12" customWidth="1"/>
    <col min="10" max="10" width="3.625" style="2" customWidth="1"/>
    <col min="11" max="11" width="12.625" style="14" customWidth="1"/>
    <col min="12" max="12" width="3.75" style="14" customWidth="1"/>
    <col min="13" max="14" width="4.375" style="15" customWidth="1"/>
    <col min="15" max="15" width="14" style="15" customWidth="1"/>
    <col min="16" max="16" width="8.875" style="15" customWidth="1"/>
    <col min="17" max="17" width="3.625" style="15" customWidth="1"/>
    <col min="18" max="18" width="12.625" style="15" customWidth="1"/>
    <col min="19" max="19" width="3.625" style="15" customWidth="1"/>
    <col min="20" max="20" width="12.625" style="15" customWidth="1"/>
    <col min="21" max="21" width="3.625" style="15" customWidth="1"/>
    <col min="22" max="22" width="12.625" style="15" customWidth="1"/>
    <col min="23" max="23" width="3.625" style="15" customWidth="1"/>
    <col min="24" max="24" width="12.625" style="15" customWidth="1"/>
    <col min="25" max="16384" width="9" style="15"/>
  </cols>
  <sheetData>
    <row r="1" spans="1:24" ht="28.5" customHeight="1" thickBot="1" x14ac:dyDescent="0.3">
      <c r="A1" s="10" t="s">
        <v>69</v>
      </c>
    </row>
    <row r="2" spans="1:24" s="18" customFormat="1" ht="23.25" customHeight="1" thickBot="1" x14ac:dyDescent="0.2">
      <c r="A2" s="16" t="s">
        <v>42</v>
      </c>
      <c r="B2" s="41"/>
      <c r="C2" s="42"/>
      <c r="D2" s="435" t="s">
        <v>43</v>
      </c>
      <c r="E2" s="436"/>
      <c r="F2" s="435" t="s">
        <v>44</v>
      </c>
      <c r="G2" s="436"/>
      <c r="H2" s="435" t="s">
        <v>45</v>
      </c>
      <c r="I2" s="436"/>
      <c r="J2" s="435" t="s">
        <v>46</v>
      </c>
      <c r="K2" s="436"/>
      <c r="L2" s="42"/>
      <c r="M2" s="82" t="s">
        <v>82</v>
      </c>
      <c r="Q2" s="435" t="s">
        <v>43</v>
      </c>
      <c r="R2" s="436"/>
      <c r="S2" s="435" t="s">
        <v>44</v>
      </c>
      <c r="T2" s="436"/>
      <c r="U2" s="435" t="s">
        <v>45</v>
      </c>
      <c r="V2" s="436"/>
      <c r="W2" s="435" t="s">
        <v>46</v>
      </c>
      <c r="X2" s="436"/>
    </row>
    <row r="3" spans="1:24" s="18" customFormat="1" ht="18" customHeight="1" x14ac:dyDescent="0.15">
      <c r="A3" s="16"/>
      <c r="B3" s="20" t="s">
        <v>70</v>
      </c>
      <c r="C3" s="43" t="s">
        <v>71</v>
      </c>
      <c r="D3" s="437" t="s">
        <v>72</v>
      </c>
      <c r="E3" s="45" t="e">
        <f>#REF!</f>
        <v>#REF!</v>
      </c>
      <c r="F3" s="440" t="s">
        <v>48</v>
      </c>
      <c r="G3" s="45" t="e">
        <f>AVERAGE(#REF!)</f>
        <v>#REF!</v>
      </c>
      <c r="H3" s="443" t="s">
        <v>34</v>
      </c>
      <c r="I3" s="45" t="e">
        <f>#REF!</f>
        <v>#REF!</v>
      </c>
      <c r="J3" s="440" t="s">
        <v>48</v>
      </c>
      <c r="K3" s="45" t="e">
        <f>AVERAGE(#REF!,#REF!,#REF!)</f>
        <v>#REF!</v>
      </c>
      <c r="L3" s="96"/>
      <c r="M3" s="17"/>
      <c r="N3" s="446" t="s">
        <v>86</v>
      </c>
      <c r="O3" s="83" t="s">
        <v>83</v>
      </c>
      <c r="P3" s="88" t="s">
        <v>89</v>
      </c>
      <c r="Q3" s="449" t="s">
        <v>81</v>
      </c>
      <c r="R3" s="450"/>
      <c r="S3" s="451" t="e">
        <f>#REF!</f>
        <v>#REF!</v>
      </c>
      <c r="T3" s="452"/>
      <c r="U3" s="451" t="e">
        <f>#REF!</f>
        <v>#REF!</v>
      </c>
      <c r="V3" s="452"/>
      <c r="W3" s="451" t="e">
        <f>#REF!</f>
        <v>#REF!</v>
      </c>
      <c r="X3" s="452"/>
    </row>
    <row r="4" spans="1:24" ht="18" customHeight="1" x14ac:dyDescent="0.15">
      <c r="A4" s="19"/>
      <c r="B4" s="44" t="s">
        <v>47</v>
      </c>
      <c r="C4" s="46" t="s">
        <v>36</v>
      </c>
      <c r="D4" s="438"/>
      <c r="E4" s="108" t="e">
        <f>#REF!</f>
        <v>#REF!</v>
      </c>
      <c r="F4" s="441"/>
      <c r="G4" s="47" t="e">
        <f>#REF!</f>
        <v>#REF!</v>
      </c>
      <c r="H4" s="444"/>
      <c r="I4" s="108" t="e">
        <f>#REF!</f>
        <v>#REF!</v>
      </c>
      <c r="J4" s="441"/>
      <c r="K4" s="47" t="e">
        <f>#REF!</f>
        <v>#REF!</v>
      </c>
      <c r="L4" s="97"/>
      <c r="N4" s="447"/>
      <c r="O4" s="84" t="s">
        <v>84</v>
      </c>
      <c r="P4" s="89" t="s">
        <v>89</v>
      </c>
      <c r="Q4" s="455" t="e">
        <f>#REF!</f>
        <v>#REF!</v>
      </c>
      <c r="R4" s="456"/>
      <c r="S4" s="455" t="e">
        <f>#REF!</f>
        <v>#REF!</v>
      </c>
      <c r="T4" s="457"/>
      <c r="U4" s="455" t="e">
        <f>#REF!</f>
        <v>#REF!</v>
      </c>
      <c r="V4" s="457"/>
      <c r="W4" s="455" t="e">
        <f>#REF!</f>
        <v>#REF!</v>
      </c>
      <c r="X4" s="457"/>
    </row>
    <row r="5" spans="1:24" s="22" customFormat="1" ht="18" customHeight="1" x14ac:dyDescent="0.15">
      <c r="A5" s="19"/>
      <c r="B5" s="21" t="s">
        <v>49</v>
      </c>
      <c r="C5" s="48" t="s">
        <v>37</v>
      </c>
      <c r="D5" s="438"/>
      <c r="E5" s="109" t="e">
        <f>#REF!</f>
        <v>#REF!</v>
      </c>
      <c r="F5" s="441"/>
      <c r="G5" s="49" t="e">
        <f>#REF!+#REF!</f>
        <v>#REF!</v>
      </c>
      <c r="H5" s="444"/>
      <c r="I5" s="6" t="e">
        <f>#REF!</f>
        <v>#REF!</v>
      </c>
      <c r="J5" s="441"/>
      <c r="K5" s="49" t="e">
        <f>SUM(#REF!)</f>
        <v>#REF!</v>
      </c>
      <c r="L5" s="98"/>
      <c r="N5" s="447"/>
      <c r="O5" s="84" t="s">
        <v>20</v>
      </c>
      <c r="P5" s="89" t="s">
        <v>18</v>
      </c>
      <c r="Q5" s="458" t="s">
        <v>81</v>
      </c>
      <c r="R5" s="459"/>
      <c r="S5" s="460" t="e">
        <f>#REF!</f>
        <v>#REF!</v>
      </c>
      <c r="T5" s="461"/>
      <c r="U5" s="460" t="e">
        <f>#REF!</f>
        <v>#REF!</v>
      </c>
      <c r="V5" s="461"/>
      <c r="W5" s="460" t="e">
        <f>#REF!</f>
        <v>#REF!</v>
      </c>
      <c r="X5" s="461"/>
    </row>
    <row r="6" spans="1:24" s="24" customFormat="1" ht="18" customHeight="1" x14ac:dyDescent="0.15">
      <c r="A6" s="19"/>
      <c r="B6" s="23" t="s">
        <v>50</v>
      </c>
      <c r="C6" s="4" t="s">
        <v>24</v>
      </c>
      <c r="D6" s="438"/>
      <c r="E6" s="54" t="e">
        <f>#REF!</f>
        <v>#REF!</v>
      </c>
      <c r="F6" s="441"/>
      <c r="G6" s="54" t="e">
        <f>#REF!</f>
        <v>#REF!</v>
      </c>
      <c r="H6" s="444"/>
      <c r="I6" s="50" t="e">
        <f>#REF!</f>
        <v>#REF!</v>
      </c>
      <c r="J6" s="441"/>
      <c r="K6" s="50" t="e">
        <f>#REF!</f>
        <v>#REF!</v>
      </c>
      <c r="L6" s="99"/>
      <c r="N6" s="447"/>
      <c r="O6" s="84" t="s">
        <v>85</v>
      </c>
      <c r="P6" s="89" t="s">
        <v>18</v>
      </c>
      <c r="Q6" s="453" t="e">
        <f>#REF!</f>
        <v>#REF!</v>
      </c>
      <c r="R6" s="454"/>
      <c r="S6" s="453" t="e">
        <f>#REF!</f>
        <v>#REF!</v>
      </c>
      <c r="T6" s="454"/>
      <c r="U6" s="453" t="e">
        <f>#REF!</f>
        <v>#REF!</v>
      </c>
      <c r="V6" s="454"/>
      <c r="W6" s="453" t="e">
        <f>#REF!</f>
        <v>#REF!</v>
      </c>
      <c r="X6" s="454"/>
    </row>
    <row r="7" spans="1:24" s="24" customFormat="1" ht="18" customHeight="1" x14ac:dyDescent="0.15">
      <c r="A7" s="19"/>
      <c r="B7" s="25" t="s">
        <v>21</v>
      </c>
      <c r="C7" s="4" t="s">
        <v>4</v>
      </c>
      <c r="D7" s="438"/>
      <c r="E7" s="54" t="e">
        <f>#REF!</f>
        <v>#REF!</v>
      </c>
      <c r="F7" s="441"/>
      <c r="G7" s="54" t="e">
        <f>#REF!</f>
        <v>#REF!</v>
      </c>
      <c r="H7" s="444"/>
      <c r="I7" s="50" t="e">
        <f>#REF!</f>
        <v>#REF!</v>
      </c>
      <c r="J7" s="441"/>
      <c r="K7" s="50" t="e">
        <f>#REF!</f>
        <v>#REF!</v>
      </c>
      <c r="L7" s="99"/>
      <c r="N7" s="447"/>
      <c r="O7" s="84" t="s">
        <v>23</v>
      </c>
      <c r="P7" s="89" t="s">
        <v>18</v>
      </c>
      <c r="Q7" s="453" t="e">
        <f>#REF!</f>
        <v>#REF!</v>
      </c>
      <c r="R7" s="454"/>
      <c r="S7" s="453" t="e">
        <f>#REF!</f>
        <v>#REF!</v>
      </c>
      <c r="T7" s="454"/>
      <c r="U7" s="453" t="e">
        <f>#REF!</f>
        <v>#REF!</v>
      </c>
      <c r="V7" s="454"/>
      <c r="W7" s="453" t="e">
        <f>#REF!</f>
        <v>#REF!</v>
      </c>
      <c r="X7" s="454"/>
    </row>
    <row r="8" spans="1:24" ht="18" customHeight="1" x14ac:dyDescent="0.15">
      <c r="A8" s="19"/>
      <c r="B8" s="25" t="s">
        <v>51</v>
      </c>
      <c r="C8" s="29" t="s">
        <v>73</v>
      </c>
      <c r="D8" s="438"/>
      <c r="E8" s="79" t="e">
        <f>#REF!</f>
        <v>#REF!</v>
      </c>
      <c r="F8" s="441"/>
      <c r="G8" s="50" t="e">
        <f>#REF!</f>
        <v>#REF!</v>
      </c>
      <c r="H8" s="444"/>
      <c r="I8" s="50" t="e">
        <f>#REF!</f>
        <v>#REF!</v>
      </c>
      <c r="J8" s="441"/>
      <c r="K8" s="50" t="e">
        <f>#REF!</f>
        <v>#REF!</v>
      </c>
      <c r="L8" s="99"/>
      <c r="N8" s="448"/>
      <c r="O8" s="85" t="s">
        <v>88</v>
      </c>
      <c r="P8" s="90" t="s">
        <v>15</v>
      </c>
      <c r="Q8" s="462" t="s">
        <v>81</v>
      </c>
      <c r="R8" s="463"/>
      <c r="S8" s="462" t="e">
        <f>S3/S4</f>
        <v>#REF!</v>
      </c>
      <c r="T8" s="463"/>
      <c r="U8" s="462" t="e">
        <f>U3/U4</f>
        <v>#REF!</v>
      </c>
      <c r="V8" s="463"/>
      <c r="W8" s="462" t="e">
        <f>W3/W4</f>
        <v>#REF!</v>
      </c>
      <c r="X8" s="463"/>
    </row>
    <row r="9" spans="1:24" ht="18" customHeight="1" x14ac:dyDescent="0.15">
      <c r="A9" s="19"/>
      <c r="B9" s="25" t="s">
        <v>52</v>
      </c>
      <c r="C9" s="29" t="s">
        <v>73</v>
      </c>
      <c r="D9" s="438"/>
      <c r="E9" s="54" t="e">
        <f>#REF!</f>
        <v>#REF!</v>
      </c>
      <c r="F9" s="441"/>
      <c r="G9" s="50" t="e">
        <f>#REF!</f>
        <v>#REF!</v>
      </c>
      <c r="H9" s="444"/>
      <c r="I9" s="50" t="e">
        <f>#REF!</f>
        <v>#REF!</v>
      </c>
      <c r="J9" s="441"/>
      <c r="K9" s="54" t="e">
        <f>#REF!</f>
        <v>#REF!</v>
      </c>
      <c r="L9" s="100"/>
      <c r="N9" s="464" t="s">
        <v>87</v>
      </c>
      <c r="O9" s="86" t="s">
        <v>83</v>
      </c>
      <c r="P9" s="91" t="s">
        <v>89</v>
      </c>
      <c r="Q9" s="466" t="e">
        <f>#REF!</f>
        <v>#REF!</v>
      </c>
      <c r="R9" s="467"/>
      <c r="S9" s="466" t="e">
        <f>#REF!</f>
        <v>#REF!</v>
      </c>
      <c r="T9" s="467"/>
      <c r="U9" s="466" t="e">
        <f>#REF!</f>
        <v>#REF!</v>
      </c>
      <c r="V9" s="467"/>
      <c r="W9" s="466" t="e">
        <f>#REF!</f>
        <v>#REF!</v>
      </c>
      <c r="X9" s="467"/>
    </row>
    <row r="10" spans="1:24" ht="18" customHeight="1" x14ac:dyDescent="0.15">
      <c r="A10" s="19"/>
      <c r="B10" s="25" t="s">
        <v>53</v>
      </c>
      <c r="C10" s="4" t="s">
        <v>4</v>
      </c>
      <c r="D10" s="438"/>
      <c r="E10" s="51" t="e">
        <f>#REF!</f>
        <v>#REF!</v>
      </c>
      <c r="F10" s="441"/>
      <c r="G10" s="52" t="e">
        <f>AVERAGE(#REF!,#REF!)</f>
        <v>#REF!</v>
      </c>
      <c r="H10" s="444"/>
      <c r="I10" s="52" t="e">
        <f>AVERAGE(#REF!,#REF!,#REF!)</f>
        <v>#REF!</v>
      </c>
      <c r="J10" s="441"/>
      <c r="K10" s="53" t="e">
        <f>AVERAGE(#REF!,#REF!,#REF!)</f>
        <v>#REF!</v>
      </c>
      <c r="L10" s="101"/>
      <c r="N10" s="464"/>
      <c r="O10" s="84" t="s">
        <v>84</v>
      </c>
      <c r="P10" s="89" t="s">
        <v>89</v>
      </c>
      <c r="Q10" s="455" t="e">
        <f>#REF!</f>
        <v>#REF!</v>
      </c>
      <c r="R10" s="457"/>
      <c r="S10" s="455" t="e">
        <f>#REF!</f>
        <v>#REF!</v>
      </c>
      <c r="T10" s="457"/>
      <c r="U10" s="455" t="e">
        <f>#REF!</f>
        <v>#REF!</v>
      </c>
      <c r="V10" s="457"/>
      <c r="W10" s="455" t="e">
        <f>#REF!</f>
        <v>#REF!</v>
      </c>
      <c r="X10" s="457"/>
    </row>
    <row r="11" spans="1:24" s="24" customFormat="1" ht="18" customHeight="1" x14ac:dyDescent="0.15">
      <c r="A11" s="19"/>
      <c r="B11" s="23" t="s">
        <v>54</v>
      </c>
      <c r="C11" s="4" t="s">
        <v>73</v>
      </c>
      <c r="D11" s="438"/>
      <c r="E11" s="54" t="e">
        <f>#REF!</f>
        <v>#REF!</v>
      </c>
      <c r="F11" s="441"/>
      <c r="G11" s="50" t="e">
        <f>#REF!</f>
        <v>#REF!</v>
      </c>
      <c r="H11" s="444"/>
      <c r="I11" s="50" t="e">
        <f>#REF!</f>
        <v>#REF!</v>
      </c>
      <c r="J11" s="441"/>
      <c r="K11" s="54" t="e">
        <f>#REF!</f>
        <v>#REF!</v>
      </c>
      <c r="L11" s="100"/>
      <c r="N11" s="464"/>
      <c r="O11" s="84" t="s">
        <v>20</v>
      </c>
      <c r="P11" s="89" t="s">
        <v>18</v>
      </c>
      <c r="Q11" s="453" t="e">
        <f>#REF!</f>
        <v>#REF!</v>
      </c>
      <c r="R11" s="454"/>
      <c r="S11" s="453" t="e">
        <f>#REF!</f>
        <v>#REF!</v>
      </c>
      <c r="T11" s="454"/>
      <c r="U11" s="453" t="e">
        <f>#REF!</f>
        <v>#REF!</v>
      </c>
      <c r="V11" s="454"/>
      <c r="W11" s="453" t="e">
        <f>#REF!</f>
        <v>#REF!</v>
      </c>
      <c r="X11" s="454"/>
    </row>
    <row r="12" spans="1:24" ht="18" customHeight="1" x14ac:dyDescent="0.15">
      <c r="A12" s="19"/>
      <c r="B12" s="25" t="s">
        <v>55</v>
      </c>
      <c r="C12" s="29" t="s">
        <v>73</v>
      </c>
      <c r="D12" s="438"/>
      <c r="E12" s="54" t="e">
        <f>#REF!</f>
        <v>#REF!</v>
      </c>
      <c r="F12" s="441"/>
      <c r="G12" s="54" t="e">
        <f>#REF!</f>
        <v>#REF!</v>
      </c>
      <c r="H12" s="444"/>
      <c r="I12" s="54" t="e">
        <f>#REF!</f>
        <v>#REF!</v>
      </c>
      <c r="J12" s="441"/>
      <c r="K12" s="54" t="e">
        <f>#REF!</f>
        <v>#REF!</v>
      </c>
      <c r="L12" s="100"/>
      <c r="N12" s="464"/>
      <c r="O12" s="84" t="s">
        <v>85</v>
      </c>
      <c r="P12" s="89" t="s">
        <v>18</v>
      </c>
      <c r="Q12" s="453" t="e">
        <f>#REF!</f>
        <v>#REF!</v>
      </c>
      <c r="R12" s="454"/>
      <c r="S12" s="453" t="e">
        <f>#REF!</f>
        <v>#REF!</v>
      </c>
      <c r="T12" s="454"/>
      <c r="U12" s="453" t="e">
        <f>#REF!</f>
        <v>#REF!</v>
      </c>
      <c r="V12" s="454"/>
      <c r="W12" s="453" t="e">
        <f>#REF!</f>
        <v>#REF!</v>
      </c>
      <c r="X12" s="454"/>
    </row>
    <row r="13" spans="1:24" ht="18" customHeight="1" x14ac:dyDescent="0.15">
      <c r="A13" s="19"/>
      <c r="B13" s="25" t="s">
        <v>56</v>
      </c>
      <c r="C13" s="29" t="s">
        <v>73</v>
      </c>
      <c r="D13" s="438"/>
      <c r="E13" s="54" t="e">
        <f>#REF!</f>
        <v>#REF!</v>
      </c>
      <c r="F13" s="441"/>
      <c r="G13" s="50" t="e">
        <f>#REF!</f>
        <v>#REF!</v>
      </c>
      <c r="H13" s="444"/>
      <c r="I13" s="54" t="e">
        <f>#REF!</f>
        <v>#REF!</v>
      </c>
      <c r="J13" s="441"/>
      <c r="K13" s="54" t="e">
        <f>#REF!</f>
        <v>#REF!</v>
      </c>
      <c r="L13" s="100"/>
      <c r="N13" s="464"/>
      <c r="O13" s="84" t="s">
        <v>23</v>
      </c>
      <c r="P13" s="89" t="s">
        <v>18</v>
      </c>
      <c r="Q13" s="453" t="e">
        <f>#REF!</f>
        <v>#REF!</v>
      </c>
      <c r="R13" s="454"/>
      <c r="S13" s="453" t="e">
        <f>#REF!</f>
        <v>#REF!</v>
      </c>
      <c r="T13" s="454"/>
      <c r="U13" s="453" t="e">
        <f>#REF!</f>
        <v>#REF!</v>
      </c>
      <c r="V13" s="454"/>
      <c r="W13" s="453" t="e">
        <f>#REF!</f>
        <v>#REF!</v>
      </c>
      <c r="X13" s="454"/>
    </row>
    <row r="14" spans="1:24" ht="18" customHeight="1" thickBot="1" x14ac:dyDescent="0.2">
      <c r="A14" s="19"/>
      <c r="B14" s="25" t="s">
        <v>57</v>
      </c>
      <c r="C14" s="29" t="s">
        <v>4</v>
      </c>
      <c r="D14" s="438"/>
      <c r="E14" s="54" t="e">
        <f>#REF!</f>
        <v>#REF!</v>
      </c>
      <c r="F14" s="441"/>
      <c r="G14" s="54" t="e">
        <f>#REF!</f>
        <v>#REF!</v>
      </c>
      <c r="H14" s="444"/>
      <c r="I14" s="54" t="e">
        <f>#REF!</f>
        <v>#REF!</v>
      </c>
      <c r="J14" s="441"/>
      <c r="K14" s="50" t="e">
        <f>#REF!</f>
        <v>#REF!</v>
      </c>
      <c r="L14" s="99"/>
      <c r="N14" s="465"/>
      <c r="O14" s="87" t="s">
        <v>88</v>
      </c>
      <c r="P14" s="92" t="s">
        <v>15</v>
      </c>
      <c r="Q14" s="468" t="e">
        <f>Q9/Q10</f>
        <v>#REF!</v>
      </c>
      <c r="R14" s="469"/>
      <c r="S14" s="468" t="e">
        <f>S9/S10</f>
        <v>#REF!</v>
      </c>
      <c r="T14" s="469"/>
      <c r="U14" s="468" t="e">
        <f>U9/U10</f>
        <v>#REF!</v>
      </c>
      <c r="V14" s="469"/>
      <c r="W14" s="468" t="e">
        <f>W9/W10</f>
        <v>#REF!</v>
      </c>
      <c r="X14" s="469"/>
    </row>
    <row r="15" spans="1:24" ht="18" customHeight="1" thickBot="1" x14ac:dyDescent="0.2">
      <c r="A15" s="19"/>
      <c r="B15" s="26" t="s">
        <v>58</v>
      </c>
      <c r="C15" s="38" t="s">
        <v>4</v>
      </c>
      <c r="D15" s="439"/>
      <c r="E15" s="110" t="e">
        <f>#REF!</f>
        <v>#REF!</v>
      </c>
      <c r="F15" s="442"/>
      <c r="G15" s="111" t="e">
        <f>#REF!</f>
        <v>#REF!</v>
      </c>
      <c r="H15" s="445"/>
      <c r="I15" s="111" t="e">
        <f>#REF!</f>
        <v>#REF!</v>
      </c>
      <c r="J15" s="442"/>
      <c r="K15" s="110" t="e">
        <f>#REF!</f>
        <v>#REF!</v>
      </c>
      <c r="L15" s="99"/>
      <c r="Q15" s="59" t="s">
        <v>97</v>
      </c>
    </row>
    <row r="16" spans="1:24" ht="18" customHeight="1" x14ac:dyDescent="0.15">
      <c r="A16" s="19"/>
      <c r="B16" s="20" t="s">
        <v>70</v>
      </c>
      <c r="C16" s="43" t="s">
        <v>71</v>
      </c>
      <c r="D16" s="470" t="s">
        <v>74</v>
      </c>
      <c r="E16" s="112" t="e">
        <f>#REF!</f>
        <v>#REF!</v>
      </c>
      <c r="F16" s="55"/>
      <c r="G16" s="67"/>
      <c r="H16" s="471" t="s">
        <v>35</v>
      </c>
      <c r="I16" s="113" t="e">
        <f>#REF!</f>
        <v>#REF!</v>
      </c>
      <c r="J16" s="55"/>
      <c r="K16" s="57"/>
      <c r="L16" s="57"/>
    </row>
    <row r="17" spans="1:24" ht="18" customHeight="1" x14ac:dyDescent="0.15">
      <c r="A17" s="28"/>
      <c r="B17" s="44" t="s">
        <v>47</v>
      </c>
      <c r="C17" s="46" t="s">
        <v>36</v>
      </c>
      <c r="D17" s="464"/>
      <c r="E17" s="114" t="e">
        <f>#REF!</f>
        <v>#REF!</v>
      </c>
      <c r="F17" s="58"/>
      <c r="G17" s="59"/>
      <c r="H17" s="472"/>
      <c r="I17" s="60" t="e">
        <f>#REF!</f>
        <v>#REF!</v>
      </c>
      <c r="J17" s="58"/>
      <c r="K17" s="59"/>
      <c r="L17" s="59"/>
    </row>
    <row r="18" spans="1:24" ht="18" customHeight="1" x14ac:dyDescent="0.15">
      <c r="A18" s="28"/>
      <c r="B18" s="21" t="s">
        <v>49</v>
      </c>
      <c r="C18" s="29" t="s">
        <v>37</v>
      </c>
      <c r="D18" s="464"/>
      <c r="E18" s="115" t="e">
        <f>#REF!</f>
        <v>#REF!</v>
      </c>
      <c r="F18" s="61"/>
      <c r="G18" s="59"/>
      <c r="H18" s="472"/>
      <c r="I18" s="6" t="e">
        <f>#REF!</f>
        <v>#REF!</v>
      </c>
      <c r="J18" s="61"/>
      <c r="K18" s="59"/>
      <c r="L18" s="59"/>
    </row>
    <row r="19" spans="1:24" ht="18" customHeight="1" x14ac:dyDescent="0.15">
      <c r="A19" s="28"/>
      <c r="B19" s="23" t="s">
        <v>50</v>
      </c>
      <c r="C19" s="29" t="s">
        <v>24</v>
      </c>
      <c r="D19" s="464"/>
      <c r="E19" s="116" t="e">
        <f>#REF!</f>
        <v>#REF!</v>
      </c>
      <c r="F19" s="62"/>
      <c r="G19" s="59"/>
      <c r="H19" s="472"/>
      <c r="I19" s="54" t="e">
        <f>#REF!</f>
        <v>#REF!</v>
      </c>
      <c r="J19" s="62"/>
      <c r="K19" s="59"/>
      <c r="L19" s="59"/>
    </row>
    <row r="20" spans="1:24" ht="18" customHeight="1" x14ac:dyDescent="0.15">
      <c r="A20" s="28"/>
      <c r="B20" s="25" t="s">
        <v>21</v>
      </c>
      <c r="C20" s="29" t="s">
        <v>4</v>
      </c>
      <c r="D20" s="464"/>
      <c r="E20" s="54" t="e">
        <f>#REF!</f>
        <v>#REF!</v>
      </c>
      <c r="F20" s="63"/>
      <c r="G20" s="59"/>
      <c r="H20" s="472"/>
      <c r="I20" s="54" t="e">
        <f>#REF!</f>
        <v>#REF!</v>
      </c>
      <c r="J20" s="63"/>
      <c r="K20" s="59"/>
      <c r="L20" s="59"/>
    </row>
    <row r="21" spans="1:24" ht="18" customHeight="1" thickBot="1" x14ac:dyDescent="0.2">
      <c r="A21" s="28"/>
      <c r="B21" s="25" t="s">
        <v>51</v>
      </c>
      <c r="C21" s="29" t="s">
        <v>73</v>
      </c>
      <c r="D21" s="464"/>
      <c r="E21" s="79" t="e">
        <f>#REF!</f>
        <v>#REF!</v>
      </c>
      <c r="F21" s="64"/>
      <c r="G21" s="59"/>
      <c r="H21" s="472"/>
      <c r="I21" s="78" t="e">
        <f>#REF!</f>
        <v>#REF!</v>
      </c>
      <c r="J21" s="64"/>
      <c r="K21" s="59"/>
      <c r="L21" s="59"/>
    </row>
    <row r="22" spans="1:24" ht="18" customHeight="1" thickBot="1" x14ac:dyDescent="0.2">
      <c r="A22" s="28"/>
      <c r="B22" s="25" t="s">
        <v>52</v>
      </c>
      <c r="C22" s="48" t="s">
        <v>73</v>
      </c>
      <c r="D22" s="464"/>
      <c r="E22" s="50" t="e">
        <f>#REF!</f>
        <v>#REF!</v>
      </c>
      <c r="F22" s="65"/>
      <c r="G22" s="59"/>
      <c r="H22" s="472"/>
      <c r="I22" s="79" t="e">
        <f>#REF!</f>
        <v>#REF!</v>
      </c>
      <c r="J22" s="65"/>
      <c r="K22" s="59"/>
      <c r="L22" s="59"/>
      <c r="M22" s="37" t="s">
        <v>66</v>
      </c>
      <c r="O22" s="8"/>
      <c r="P22" s="9"/>
      <c r="Q22" s="474" t="s">
        <v>43</v>
      </c>
      <c r="R22" s="474"/>
      <c r="S22" s="474" t="s">
        <v>44</v>
      </c>
      <c r="T22" s="474"/>
      <c r="U22" s="474" t="s">
        <v>45</v>
      </c>
      <c r="V22" s="474"/>
      <c r="W22" s="474" t="s">
        <v>46</v>
      </c>
      <c r="X22" s="474"/>
    </row>
    <row r="23" spans="1:24" ht="18" customHeight="1" x14ac:dyDescent="0.15">
      <c r="A23" s="28"/>
      <c r="B23" s="25" t="s">
        <v>53</v>
      </c>
      <c r="C23" s="29" t="s">
        <v>4</v>
      </c>
      <c r="D23" s="464"/>
      <c r="E23" s="53" t="e">
        <f>#REF!</f>
        <v>#REF!</v>
      </c>
      <c r="F23" s="66"/>
      <c r="G23" s="59"/>
      <c r="H23" s="472"/>
      <c r="I23" s="53" t="e">
        <f>#REF!</f>
        <v>#REF!</v>
      </c>
      <c r="J23" s="66"/>
      <c r="K23" s="59"/>
      <c r="L23" s="59"/>
      <c r="M23" s="475" t="s">
        <v>65</v>
      </c>
      <c r="N23" s="476"/>
      <c r="O23" s="477"/>
      <c r="P23" s="76" t="s">
        <v>36</v>
      </c>
      <c r="Q23" s="478" t="e">
        <f>#REF!</f>
        <v>#REF!</v>
      </c>
      <c r="R23" s="478"/>
      <c r="S23" s="479" t="e">
        <f>#REF!</f>
        <v>#REF!</v>
      </c>
      <c r="T23" s="479"/>
      <c r="U23" s="480" t="e">
        <f>#REF!/'汚泥処理運転状況 (2)'!P50</f>
        <v>#REF!</v>
      </c>
      <c r="V23" s="480"/>
      <c r="W23" s="481" t="e">
        <f>#REF!</f>
        <v>#REF!</v>
      </c>
      <c r="X23" s="482"/>
    </row>
    <row r="24" spans="1:24" ht="18" customHeight="1" x14ac:dyDescent="0.15">
      <c r="A24" s="28"/>
      <c r="B24" s="23" t="s">
        <v>54</v>
      </c>
      <c r="C24" s="48" t="s">
        <v>73</v>
      </c>
      <c r="D24" s="464"/>
      <c r="E24" s="50" t="e">
        <f>#REF!</f>
        <v>#REF!</v>
      </c>
      <c r="F24" s="65"/>
      <c r="G24" s="59"/>
      <c r="H24" s="472"/>
      <c r="I24" s="54" t="e">
        <f>#REF!</f>
        <v>#REF!</v>
      </c>
      <c r="J24" s="65"/>
      <c r="K24" s="59"/>
      <c r="L24" s="59"/>
      <c r="M24" s="104"/>
      <c r="N24" s="105"/>
      <c r="O24" s="118" t="s">
        <v>94</v>
      </c>
      <c r="P24" s="29" t="s">
        <v>36</v>
      </c>
      <c r="Q24" s="483" t="e">
        <f>#REF!</f>
        <v>#REF!</v>
      </c>
      <c r="R24" s="483"/>
      <c r="S24" s="483" t="s">
        <v>81</v>
      </c>
      <c r="T24" s="483"/>
      <c r="U24" s="483" t="e">
        <f>#REF!/P50</f>
        <v>#REF!</v>
      </c>
      <c r="V24" s="483"/>
      <c r="W24" s="483" t="e">
        <f>#REF!</f>
        <v>#REF!</v>
      </c>
      <c r="X24" s="483"/>
    </row>
    <row r="25" spans="1:24" ht="18" customHeight="1" x14ac:dyDescent="0.15">
      <c r="A25" s="28"/>
      <c r="B25" s="25" t="s">
        <v>55</v>
      </c>
      <c r="C25" s="29" t="s">
        <v>73</v>
      </c>
      <c r="D25" s="464"/>
      <c r="E25" s="50" t="e">
        <f>#REF!</f>
        <v>#REF!</v>
      </c>
      <c r="F25" s="65"/>
      <c r="G25" s="59"/>
      <c r="H25" s="472"/>
      <c r="I25" s="54" t="e">
        <f>#REF!</f>
        <v>#REF!</v>
      </c>
      <c r="J25" s="65"/>
      <c r="K25" s="59"/>
      <c r="L25" s="59"/>
      <c r="M25" s="106"/>
      <c r="N25" s="107"/>
      <c r="O25" s="118" t="s">
        <v>95</v>
      </c>
      <c r="P25" s="29" t="s">
        <v>36</v>
      </c>
      <c r="Q25" s="483" t="e">
        <f>#REF!</f>
        <v>#REF!</v>
      </c>
      <c r="R25" s="483"/>
      <c r="S25" s="483" t="e">
        <f>#REF!</f>
        <v>#REF!</v>
      </c>
      <c r="T25" s="483"/>
      <c r="U25" s="483" t="e">
        <f>#REF!/P50</f>
        <v>#REF!</v>
      </c>
      <c r="V25" s="483"/>
      <c r="W25" s="483" t="e">
        <f>#REF!</f>
        <v>#REF!</v>
      </c>
      <c r="X25" s="483"/>
    </row>
    <row r="26" spans="1:24" ht="18" customHeight="1" x14ac:dyDescent="0.15">
      <c r="A26" s="28"/>
      <c r="B26" s="25" t="s">
        <v>56</v>
      </c>
      <c r="C26" s="29" t="s">
        <v>73</v>
      </c>
      <c r="D26" s="464"/>
      <c r="E26" s="50" t="e">
        <f>#REF!</f>
        <v>#REF!</v>
      </c>
      <c r="F26" s="65"/>
      <c r="G26" s="59"/>
      <c r="H26" s="472"/>
      <c r="I26" s="54" t="e">
        <f>#REF!</f>
        <v>#REF!</v>
      </c>
      <c r="J26" s="65"/>
      <c r="K26" s="59"/>
      <c r="L26" s="59"/>
      <c r="M26" s="486" t="s">
        <v>22</v>
      </c>
      <c r="N26" s="487"/>
      <c r="O26" s="488"/>
      <c r="P26" s="29" t="s">
        <v>17</v>
      </c>
      <c r="Q26" s="489" t="e">
        <f>#REF!</f>
        <v>#REF!</v>
      </c>
      <c r="R26" s="489"/>
      <c r="S26" s="490" t="e">
        <f>#REF!</f>
        <v>#REF!</v>
      </c>
      <c r="T26" s="490"/>
      <c r="U26" s="490" t="e">
        <f>#REF!</f>
        <v>#REF!</v>
      </c>
      <c r="V26" s="490"/>
      <c r="W26" s="490" t="e">
        <f>#REF!</f>
        <v>#REF!</v>
      </c>
      <c r="X26" s="490"/>
    </row>
    <row r="27" spans="1:24" ht="18" customHeight="1" thickBot="1" x14ac:dyDescent="0.2">
      <c r="A27" s="28"/>
      <c r="B27" s="25" t="s">
        <v>57</v>
      </c>
      <c r="C27" s="29" t="s">
        <v>4</v>
      </c>
      <c r="D27" s="464"/>
      <c r="E27" s="54" t="e">
        <f>#REF!</f>
        <v>#REF!</v>
      </c>
      <c r="F27" s="67"/>
      <c r="G27" s="59"/>
      <c r="H27" s="472"/>
      <c r="I27" s="54" t="e">
        <f>#REF!</f>
        <v>#REF!</v>
      </c>
      <c r="J27" s="67"/>
      <c r="K27" s="59"/>
      <c r="L27" s="59"/>
      <c r="M27" s="491" t="s">
        <v>67</v>
      </c>
      <c r="N27" s="492"/>
      <c r="O27" s="493"/>
      <c r="P27" s="38" t="s">
        <v>17</v>
      </c>
      <c r="Q27" s="494" t="e">
        <f>#REF!</f>
        <v>#REF!</v>
      </c>
      <c r="R27" s="494"/>
      <c r="S27" s="494" t="e">
        <f>#REF!</f>
        <v>#REF!</v>
      </c>
      <c r="T27" s="494"/>
      <c r="U27" s="494" t="e">
        <f>#REF!</f>
        <v>#REF!</v>
      </c>
      <c r="V27" s="494"/>
      <c r="W27" s="494" t="e">
        <f>#REF!</f>
        <v>#REF!</v>
      </c>
      <c r="X27" s="494"/>
    </row>
    <row r="28" spans="1:24" ht="18" customHeight="1" thickBot="1" x14ac:dyDescent="0.2">
      <c r="A28" s="28"/>
      <c r="B28" s="26" t="s">
        <v>58</v>
      </c>
      <c r="C28" s="38" t="s">
        <v>4</v>
      </c>
      <c r="D28" s="465"/>
      <c r="E28" s="111" t="e">
        <f>#REF!</f>
        <v>#REF!</v>
      </c>
      <c r="F28" s="67"/>
      <c r="G28" s="59"/>
      <c r="H28" s="473"/>
      <c r="I28" s="111" t="e">
        <f>#REF!</f>
        <v>#REF!</v>
      </c>
      <c r="J28" s="67"/>
      <c r="K28" s="68"/>
      <c r="L28" s="68"/>
      <c r="M28" s="470" t="s">
        <v>79</v>
      </c>
      <c r="N28" s="500" t="s">
        <v>94</v>
      </c>
      <c r="O28" s="94" t="s">
        <v>90</v>
      </c>
      <c r="P28" s="76" t="s">
        <v>16</v>
      </c>
      <c r="Q28" s="451" t="e">
        <f>#REF!/P50</f>
        <v>#REF!</v>
      </c>
      <c r="R28" s="450"/>
      <c r="S28" s="451" t="s">
        <v>81</v>
      </c>
      <c r="T28" s="452"/>
      <c r="U28" s="451" t="e">
        <f>#REF!/P50</f>
        <v>#REF!</v>
      </c>
      <c r="V28" s="452"/>
      <c r="W28" s="451" t="e">
        <f>#REF!/P50</f>
        <v>#REF!</v>
      </c>
      <c r="X28" s="452"/>
    </row>
    <row r="29" spans="1:24" ht="18" customHeight="1" x14ac:dyDescent="0.15">
      <c r="A29" s="28"/>
      <c r="B29" s="20" t="s">
        <v>70</v>
      </c>
      <c r="C29" s="43" t="s">
        <v>71</v>
      </c>
      <c r="D29" s="470" t="s">
        <v>75</v>
      </c>
      <c r="E29" s="112" t="e">
        <f>#REF!</f>
        <v>#REF!</v>
      </c>
      <c r="F29" s="67"/>
      <c r="G29" s="59"/>
      <c r="H29" s="69"/>
      <c r="I29" s="67"/>
      <c r="J29" s="67"/>
      <c r="K29" s="68"/>
      <c r="L29" s="68"/>
      <c r="M29" s="464"/>
      <c r="N29" s="501"/>
      <c r="O29" s="1" t="s">
        <v>91</v>
      </c>
      <c r="P29" s="29" t="s">
        <v>96</v>
      </c>
      <c r="Q29" s="495" t="e">
        <f>#REF!</f>
        <v>#REF!</v>
      </c>
      <c r="R29" s="456"/>
      <c r="S29" s="455" t="s">
        <v>81</v>
      </c>
      <c r="T29" s="457"/>
      <c r="U29" s="495" t="e">
        <f>#REF!</f>
        <v>#REF!</v>
      </c>
      <c r="V29" s="496"/>
      <c r="W29" s="495" t="e">
        <f>#REF!</f>
        <v>#REF!</v>
      </c>
      <c r="X29" s="496"/>
    </row>
    <row r="30" spans="1:24" ht="18" customHeight="1" x14ac:dyDescent="0.15">
      <c r="A30" s="28"/>
      <c r="B30" s="44" t="s">
        <v>47</v>
      </c>
      <c r="C30" s="46" t="s">
        <v>36</v>
      </c>
      <c r="D30" s="464"/>
      <c r="E30" s="114" t="e">
        <f>#REF!</f>
        <v>#REF!</v>
      </c>
      <c r="F30" s="58"/>
      <c r="G30" s="59"/>
      <c r="H30" s="59"/>
      <c r="I30" s="59"/>
      <c r="J30" s="58"/>
      <c r="K30" s="68"/>
      <c r="L30" s="68"/>
      <c r="M30" s="464"/>
      <c r="N30" s="501"/>
      <c r="O30" s="1" t="s">
        <v>92</v>
      </c>
      <c r="P30" s="29" t="s">
        <v>80</v>
      </c>
      <c r="Q30" s="458" t="e">
        <f>#REF!/P50</f>
        <v>#REF!</v>
      </c>
      <c r="R30" s="459"/>
      <c r="S30" s="458" t="s">
        <v>81</v>
      </c>
      <c r="T30" s="459"/>
      <c r="U30" s="458" t="e">
        <f>#REF!/P50</f>
        <v>#REF!</v>
      </c>
      <c r="V30" s="459"/>
      <c r="W30" s="460" t="e">
        <f>#REF!/P50</f>
        <v>#REF!</v>
      </c>
      <c r="X30" s="461"/>
    </row>
    <row r="31" spans="1:24" ht="18" customHeight="1" x14ac:dyDescent="0.15">
      <c r="A31" s="28"/>
      <c r="B31" s="21" t="s">
        <v>49</v>
      </c>
      <c r="C31" s="29" t="s">
        <v>37</v>
      </c>
      <c r="D31" s="464"/>
      <c r="E31" s="115" t="e">
        <f>#REF!</f>
        <v>#REF!</v>
      </c>
      <c r="F31" s="61"/>
      <c r="G31" s="59"/>
      <c r="H31" s="59"/>
      <c r="I31" s="59"/>
      <c r="J31" s="61"/>
      <c r="K31" s="68"/>
      <c r="L31" s="68"/>
      <c r="M31" s="464"/>
      <c r="N31" s="501"/>
      <c r="O31" s="7" t="s">
        <v>93</v>
      </c>
      <c r="P31" s="95" t="s">
        <v>96</v>
      </c>
      <c r="Q31" s="462" t="e">
        <f>#REF!</f>
        <v>#REF!</v>
      </c>
      <c r="R31" s="463"/>
      <c r="S31" s="462" t="s">
        <v>81</v>
      </c>
      <c r="T31" s="463"/>
      <c r="U31" s="462" t="e">
        <f>#REF!</f>
        <v>#REF!</v>
      </c>
      <c r="V31" s="463"/>
      <c r="W31" s="462" t="e">
        <f>#REF!</f>
        <v>#REF!</v>
      </c>
      <c r="X31" s="463"/>
    </row>
    <row r="32" spans="1:24" ht="18" customHeight="1" x14ac:dyDescent="0.15">
      <c r="A32" s="28"/>
      <c r="B32" s="23" t="s">
        <v>50</v>
      </c>
      <c r="C32" s="29" t="s">
        <v>24</v>
      </c>
      <c r="D32" s="464"/>
      <c r="E32" s="54" t="e">
        <f>#REF!</f>
        <v>#REF!</v>
      </c>
      <c r="F32" s="63"/>
      <c r="G32" s="59"/>
      <c r="H32" s="59"/>
      <c r="I32" s="59"/>
      <c r="J32" s="63"/>
      <c r="K32" s="68"/>
      <c r="L32" s="68"/>
      <c r="M32" s="464"/>
      <c r="N32" s="508" t="s">
        <v>95</v>
      </c>
      <c r="O32" s="5" t="s">
        <v>90</v>
      </c>
      <c r="P32" s="81" t="s">
        <v>16</v>
      </c>
      <c r="Q32" s="484" t="e">
        <f>#REF!/P50</f>
        <v>#REF!</v>
      </c>
      <c r="R32" s="485"/>
      <c r="S32" s="466" t="e">
        <f>#REF!/P50</f>
        <v>#REF!</v>
      </c>
      <c r="T32" s="467"/>
      <c r="U32" s="484" t="e">
        <f>#REF!/P50</f>
        <v>#REF!</v>
      </c>
      <c r="V32" s="485"/>
      <c r="W32" s="466" t="e">
        <f>#REF!/P50</f>
        <v>#REF!</v>
      </c>
      <c r="X32" s="467"/>
    </row>
    <row r="33" spans="1:24" ht="18" customHeight="1" x14ac:dyDescent="0.15">
      <c r="A33" s="28"/>
      <c r="B33" s="25" t="s">
        <v>21</v>
      </c>
      <c r="C33" s="29" t="s">
        <v>4</v>
      </c>
      <c r="D33" s="464"/>
      <c r="E33" s="54" t="e">
        <f>#REF!</f>
        <v>#REF!</v>
      </c>
      <c r="F33" s="63"/>
      <c r="G33" s="59"/>
      <c r="H33" s="59"/>
      <c r="I33" s="59"/>
      <c r="J33" s="63"/>
      <c r="K33" s="68"/>
      <c r="L33" s="68"/>
      <c r="M33" s="464"/>
      <c r="N33" s="501"/>
      <c r="O33" s="1" t="s">
        <v>91</v>
      </c>
      <c r="P33" s="29" t="s">
        <v>96</v>
      </c>
      <c r="Q33" s="495" t="e">
        <f>#REF!</f>
        <v>#REF!</v>
      </c>
      <c r="R33" s="456"/>
      <c r="S33" s="495" t="e">
        <f>#REF!</f>
        <v>#REF!</v>
      </c>
      <c r="T33" s="496"/>
      <c r="U33" s="495" t="e">
        <f>#REF!</f>
        <v>#REF!</v>
      </c>
      <c r="V33" s="496"/>
      <c r="W33" s="495" t="e">
        <f>#REF!</f>
        <v>#REF!</v>
      </c>
      <c r="X33" s="496"/>
    </row>
    <row r="34" spans="1:24" ht="18" customHeight="1" x14ac:dyDescent="0.15">
      <c r="A34" s="28"/>
      <c r="B34" s="25" t="s">
        <v>51</v>
      </c>
      <c r="C34" s="29" t="s">
        <v>73</v>
      </c>
      <c r="D34" s="464"/>
      <c r="E34" s="79" t="e">
        <f>#REF!</f>
        <v>#REF!</v>
      </c>
      <c r="F34" s="64"/>
      <c r="G34" s="9"/>
      <c r="H34" s="59"/>
      <c r="I34" s="59"/>
      <c r="J34" s="64"/>
      <c r="K34" s="68"/>
      <c r="L34" s="68"/>
      <c r="M34" s="464"/>
      <c r="N34" s="501"/>
      <c r="O34" s="1" t="s">
        <v>92</v>
      </c>
      <c r="P34" s="29" t="s">
        <v>80</v>
      </c>
      <c r="Q34" s="458" t="e">
        <f>#REF!/P50</f>
        <v>#REF!</v>
      </c>
      <c r="R34" s="459"/>
      <c r="S34" s="458" t="e">
        <f>#REF!/P50</f>
        <v>#REF!</v>
      </c>
      <c r="T34" s="459"/>
      <c r="U34" s="458" t="e">
        <f>#REF!/P50</f>
        <v>#REF!</v>
      </c>
      <c r="V34" s="459"/>
      <c r="W34" s="498" t="e">
        <f>#REF!/P50</f>
        <v>#REF!</v>
      </c>
      <c r="X34" s="499"/>
    </row>
    <row r="35" spans="1:24" ht="18" customHeight="1" thickBot="1" x14ac:dyDescent="0.2">
      <c r="A35" s="28"/>
      <c r="B35" s="25" t="s">
        <v>52</v>
      </c>
      <c r="C35" s="48" t="s">
        <v>73</v>
      </c>
      <c r="D35" s="464"/>
      <c r="E35" s="50" t="e">
        <f>#REF!</f>
        <v>#REF!</v>
      </c>
      <c r="F35" s="65"/>
      <c r="G35" s="9"/>
      <c r="H35" s="59"/>
      <c r="I35" s="59"/>
      <c r="J35" s="65"/>
      <c r="K35" s="68"/>
      <c r="L35" s="68"/>
      <c r="M35" s="465"/>
      <c r="N35" s="509"/>
      <c r="O35" s="93" t="s">
        <v>93</v>
      </c>
      <c r="P35" s="27" t="s">
        <v>96</v>
      </c>
      <c r="Q35" s="468" t="e">
        <f>#REF!</f>
        <v>#REF!</v>
      </c>
      <c r="R35" s="469"/>
      <c r="S35" s="468" t="e">
        <f>#REF!</f>
        <v>#REF!</v>
      </c>
      <c r="T35" s="469"/>
      <c r="U35" s="468" t="e">
        <f>#REF!</f>
        <v>#REF!</v>
      </c>
      <c r="V35" s="469"/>
      <c r="W35" s="468" t="e">
        <f>#REF!</f>
        <v>#REF!</v>
      </c>
      <c r="X35" s="469"/>
    </row>
    <row r="36" spans="1:24" ht="18" customHeight="1" x14ac:dyDescent="0.15">
      <c r="A36" s="28"/>
      <c r="B36" s="25" t="s">
        <v>53</v>
      </c>
      <c r="C36" s="29" t="s">
        <v>4</v>
      </c>
      <c r="D36" s="464"/>
      <c r="E36" s="53" t="e">
        <f>#REF!</f>
        <v>#REF!</v>
      </c>
      <c r="F36" s="66"/>
      <c r="G36" s="9"/>
      <c r="H36" s="59"/>
      <c r="I36" s="59"/>
      <c r="J36" s="66"/>
      <c r="K36" s="68"/>
      <c r="L36" s="68"/>
    </row>
    <row r="37" spans="1:24" ht="18" customHeight="1" x14ac:dyDescent="0.15">
      <c r="A37" s="28"/>
      <c r="B37" s="23" t="s">
        <v>54</v>
      </c>
      <c r="C37" s="48" t="s">
        <v>73</v>
      </c>
      <c r="D37" s="464"/>
      <c r="E37" s="50" t="e">
        <f>#REF!</f>
        <v>#REF!</v>
      </c>
      <c r="F37" s="65"/>
      <c r="G37" s="9"/>
      <c r="H37" s="59"/>
      <c r="I37" s="59"/>
      <c r="J37" s="65"/>
      <c r="K37" s="68"/>
      <c r="L37" s="68"/>
    </row>
    <row r="38" spans="1:24" ht="18" customHeight="1" x14ac:dyDescent="0.15">
      <c r="A38" s="28"/>
      <c r="B38" s="25" t="s">
        <v>55</v>
      </c>
      <c r="C38" s="29" t="s">
        <v>73</v>
      </c>
      <c r="D38" s="464"/>
      <c r="E38" s="50" t="e">
        <f>#REF!</f>
        <v>#REF!</v>
      </c>
      <c r="F38" s="65"/>
      <c r="G38" s="9"/>
      <c r="H38" s="59"/>
      <c r="I38" s="59"/>
      <c r="J38" s="65"/>
      <c r="K38" s="68"/>
      <c r="L38" s="68"/>
    </row>
    <row r="39" spans="1:24" ht="18" customHeight="1" x14ac:dyDescent="0.15">
      <c r="A39" s="28"/>
      <c r="B39" s="25" t="s">
        <v>56</v>
      </c>
      <c r="C39" s="29" t="s">
        <v>73</v>
      </c>
      <c r="D39" s="464"/>
      <c r="E39" s="50" t="e">
        <f>#REF!</f>
        <v>#REF!</v>
      </c>
      <c r="F39" s="65"/>
      <c r="G39" s="117"/>
      <c r="H39" s="59"/>
      <c r="I39" s="9"/>
      <c r="J39" s="65"/>
      <c r="K39" s="68"/>
      <c r="L39" s="68"/>
    </row>
    <row r="40" spans="1:24" ht="18" customHeight="1" x14ac:dyDescent="0.15">
      <c r="A40" s="28"/>
      <c r="B40" s="25" t="s">
        <v>57</v>
      </c>
      <c r="C40" s="29" t="s">
        <v>4</v>
      </c>
      <c r="D40" s="464"/>
      <c r="E40" s="54" t="e">
        <f>#REF!</f>
        <v>#REF!</v>
      </c>
      <c r="F40" s="67"/>
      <c r="G40" s="9"/>
      <c r="H40" s="59"/>
      <c r="I40" s="9"/>
      <c r="J40" s="67"/>
      <c r="K40" s="68"/>
      <c r="L40" s="68"/>
    </row>
    <row r="41" spans="1:24" ht="18" customHeight="1" thickBot="1" x14ac:dyDescent="0.2">
      <c r="A41" s="28"/>
      <c r="B41" s="26" t="s">
        <v>58</v>
      </c>
      <c r="C41" s="38" t="s">
        <v>4</v>
      </c>
      <c r="D41" s="465"/>
      <c r="E41" s="111" t="e">
        <f>#REF!</f>
        <v>#REF!</v>
      </c>
      <c r="F41" s="67"/>
      <c r="G41" s="9"/>
      <c r="H41" s="70"/>
      <c r="I41" s="71"/>
      <c r="J41" s="67"/>
      <c r="K41" s="68"/>
      <c r="L41" s="68"/>
    </row>
    <row r="42" spans="1:24" ht="30" customHeight="1" thickBot="1" x14ac:dyDescent="0.2">
      <c r="A42" s="72"/>
      <c r="B42" s="31"/>
      <c r="C42" s="9"/>
      <c r="D42" s="73"/>
      <c r="E42" s="74"/>
      <c r="F42" s="67"/>
      <c r="G42" s="9"/>
      <c r="H42" s="70"/>
      <c r="I42" s="71"/>
      <c r="J42" s="67"/>
      <c r="K42" s="68"/>
      <c r="L42" s="68"/>
    </row>
    <row r="43" spans="1:24" ht="22.5" customHeight="1" thickBot="1" x14ac:dyDescent="0.2">
      <c r="A43" s="32" t="s">
        <v>59</v>
      </c>
      <c r="B43" s="33"/>
      <c r="C43" s="75"/>
      <c r="D43" s="497" t="s">
        <v>43</v>
      </c>
      <c r="E43" s="497"/>
      <c r="F43" s="497" t="s">
        <v>44</v>
      </c>
      <c r="G43" s="497"/>
      <c r="H43" s="497" t="s">
        <v>45</v>
      </c>
      <c r="I43" s="497"/>
      <c r="J43" s="497" t="s">
        <v>46</v>
      </c>
      <c r="K43" s="497"/>
      <c r="L43" s="42"/>
    </row>
    <row r="44" spans="1:24" ht="18" customHeight="1" x14ac:dyDescent="0.15">
      <c r="A44" s="34"/>
      <c r="B44" s="20" t="s">
        <v>60</v>
      </c>
      <c r="C44" s="76" t="s">
        <v>36</v>
      </c>
      <c r="D44" s="478" t="e">
        <f>#REF!</f>
        <v>#REF!</v>
      </c>
      <c r="E44" s="478"/>
      <c r="F44" s="502" t="e">
        <f>#REF!</f>
        <v>#REF!</v>
      </c>
      <c r="G44" s="502"/>
      <c r="H44" s="502" t="e">
        <f>#REF!</f>
        <v>#REF!</v>
      </c>
      <c r="I44" s="502"/>
      <c r="J44" s="503" t="e">
        <f>#REF!</f>
        <v>#REF!</v>
      </c>
      <c r="K44" s="504"/>
      <c r="L44" s="98"/>
    </row>
    <row r="45" spans="1:24" ht="18" customHeight="1" x14ac:dyDescent="0.15">
      <c r="A45" s="34"/>
      <c r="B45" s="35" t="s">
        <v>61</v>
      </c>
      <c r="C45" s="29" t="s">
        <v>76</v>
      </c>
      <c r="D45" s="505" t="e">
        <f>#REF!</f>
        <v>#REF!</v>
      </c>
      <c r="E45" s="505"/>
      <c r="F45" s="505" t="e">
        <f>#REF!</f>
        <v>#REF!</v>
      </c>
      <c r="G45" s="505"/>
      <c r="H45" s="505" t="e">
        <f>#REF!</f>
        <v>#REF!</v>
      </c>
      <c r="I45" s="505"/>
      <c r="J45" s="506" t="e">
        <f>#REF!</f>
        <v>#REF!</v>
      </c>
      <c r="K45" s="507"/>
      <c r="L45" s="102"/>
    </row>
    <row r="46" spans="1:24" ht="18" customHeight="1" x14ac:dyDescent="0.15">
      <c r="A46" s="34"/>
      <c r="B46" s="35" t="s">
        <v>62</v>
      </c>
      <c r="C46" s="29" t="s">
        <v>77</v>
      </c>
      <c r="D46" s="514" t="e">
        <f>#REF!</f>
        <v>#REF!</v>
      </c>
      <c r="E46" s="515"/>
      <c r="F46" s="514" t="e">
        <f>#REF!</f>
        <v>#REF!</v>
      </c>
      <c r="G46" s="515"/>
      <c r="H46" s="514" t="e">
        <f>#REF!</f>
        <v>#REF!</v>
      </c>
      <c r="I46" s="515"/>
      <c r="J46" s="514" t="e">
        <f>#REF!</f>
        <v>#REF!</v>
      </c>
      <c r="K46" s="515"/>
      <c r="L46" s="103"/>
    </row>
    <row r="47" spans="1:24" ht="18" customHeight="1" x14ac:dyDescent="0.15">
      <c r="A47" s="34"/>
      <c r="B47" s="35" t="s">
        <v>63</v>
      </c>
      <c r="C47" s="29" t="s">
        <v>77</v>
      </c>
      <c r="D47" s="514" t="e">
        <f>#REF!</f>
        <v>#REF!</v>
      </c>
      <c r="E47" s="515"/>
      <c r="F47" s="514" t="e">
        <f>#REF!</f>
        <v>#REF!</v>
      </c>
      <c r="G47" s="515"/>
      <c r="H47" s="514" t="e">
        <f>#REF!</f>
        <v>#REF!</v>
      </c>
      <c r="I47" s="515"/>
      <c r="J47" s="514" t="e">
        <f>#REF!</f>
        <v>#REF!</v>
      </c>
      <c r="K47" s="515"/>
      <c r="L47" s="103"/>
    </row>
    <row r="48" spans="1:24" ht="18" customHeight="1" thickBot="1" x14ac:dyDescent="0.2">
      <c r="A48" s="34"/>
      <c r="B48" s="36" t="s">
        <v>64</v>
      </c>
      <c r="C48" s="38" t="s">
        <v>78</v>
      </c>
      <c r="D48" s="510" t="e">
        <f>#REF!</f>
        <v>#REF!</v>
      </c>
      <c r="E48" s="511"/>
      <c r="F48" s="512" t="e">
        <f>#REF!</f>
        <v>#REF!</v>
      </c>
      <c r="G48" s="513"/>
      <c r="H48" s="510" t="e">
        <f>#REF!</f>
        <v>#REF!</v>
      </c>
      <c r="I48" s="511"/>
      <c r="J48" s="510" t="e">
        <f>#REF!</f>
        <v>#REF!</v>
      </c>
      <c r="K48" s="511"/>
      <c r="L48" s="56"/>
    </row>
    <row r="49" spans="1:16" ht="30" customHeight="1" x14ac:dyDescent="0.15">
      <c r="A49" s="77"/>
      <c r="B49" s="8"/>
      <c r="C49" s="9"/>
      <c r="D49" s="67"/>
      <c r="E49" s="67"/>
      <c r="F49" s="57"/>
      <c r="G49" s="57"/>
      <c r="H49" s="67"/>
      <c r="I49" s="67"/>
      <c r="J49" s="67"/>
      <c r="K49" s="67"/>
      <c r="L49" s="67"/>
    </row>
    <row r="50" spans="1:16" ht="22.5" customHeight="1" x14ac:dyDescent="0.2">
      <c r="A50" s="39"/>
      <c r="E50" s="40"/>
      <c r="F50" s="40"/>
      <c r="G50" s="15"/>
      <c r="H50" s="15"/>
      <c r="I50" s="2"/>
      <c r="J50" s="40"/>
      <c r="K50" s="30"/>
      <c r="L50" s="42"/>
      <c r="O50" s="9" t="s">
        <v>68</v>
      </c>
      <c r="P50" s="80">
        <v>365</v>
      </c>
    </row>
    <row r="51" spans="1:16" ht="18" customHeight="1" x14ac:dyDescent="0.2">
      <c r="C51" s="9"/>
      <c r="D51" s="9"/>
      <c r="E51" s="3"/>
      <c r="F51" s="3"/>
      <c r="G51" s="15"/>
      <c r="H51" s="15"/>
      <c r="I51" s="2"/>
      <c r="J51" s="3"/>
      <c r="K51" s="30"/>
      <c r="L51" s="97"/>
    </row>
    <row r="52" spans="1:16" ht="18" customHeight="1" x14ac:dyDescent="0.2">
      <c r="G52" s="2"/>
      <c r="H52" s="15"/>
      <c r="I52" s="2"/>
      <c r="K52" s="30"/>
      <c r="L52" s="99"/>
    </row>
    <row r="53" spans="1:16" ht="18" customHeight="1" x14ac:dyDescent="0.2">
      <c r="G53" s="2"/>
      <c r="H53" s="15"/>
      <c r="I53" s="2"/>
      <c r="K53" s="30"/>
      <c r="L53" s="102"/>
    </row>
    <row r="54" spans="1:16" ht="18" customHeight="1" x14ac:dyDescent="0.2">
      <c r="G54" s="2"/>
      <c r="H54" s="15"/>
      <c r="I54" s="2"/>
      <c r="K54" s="30"/>
      <c r="L54" s="30"/>
    </row>
    <row r="55" spans="1:16" ht="18" customHeight="1" x14ac:dyDescent="0.2">
      <c r="G55" s="2"/>
      <c r="H55" s="15"/>
      <c r="I55" s="2"/>
      <c r="K55" s="30"/>
      <c r="L55" s="30"/>
    </row>
    <row r="56" spans="1:16" ht="18" customHeight="1" x14ac:dyDescent="0.2">
      <c r="G56" s="2"/>
      <c r="H56" s="15"/>
      <c r="I56" s="2"/>
      <c r="K56" s="30"/>
      <c r="L56" s="30"/>
    </row>
    <row r="57" spans="1:16" ht="18" customHeight="1" x14ac:dyDescent="0.2">
      <c r="G57" s="2"/>
      <c r="H57" s="15"/>
      <c r="I57" s="2"/>
      <c r="K57" s="30"/>
      <c r="L57" s="30"/>
    </row>
    <row r="58" spans="1:16" ht="18" customHeight="1" x14ac:dyDescent="0.2">
      <c r="G58" s="2"/>
      <c r="H58" s="15"/>
      <c r="I58" s="2"/>
      <c r="K58" s="30"/>
      <c r="L58" s="30"/>
    </row>
    <row r="59" spans="1:16" ht="18" customHeight="1" x14ac:dyDescent="0.2">
      <c r="G59" s="2"/>
      <c r="H59" s="15"/>
      <c r="I59" s="2"/>
      <c r="K59" s="30"/>
      <c r="L59" s="30"/>
    </row>
    <row r="60" spans="1:16" ht="18" customHeight="1" x14ac:dyDescent="0.2">
      <c r="G60" s="2"/>
      <c r="H60" s="15"/>
      <c r="I60" s="2"/>
      <c r="K60" s="30"/>
      <c r="L60" s="30"/>
    </row>
    <row r="61" spans="1:16" ht="18" customHeight="1" x14ac:dyDescent="0.2">
      <c r="G61" s="2"/>
      <c r="H61" s="15"/>
      <c r="I61" s="2"/>
      <c r="K61" s="30"/>
      <c r="L61" s="30"/>
    </row>
    <row r="62" spans="1:16" ht="18" customHeight="1" x14ac:dyDescent="0.2">
      <c r="G62" s="2"/>
      <c r="H62" s="15"/>
      <c r="I62" s="2"/>
      <c r="K62" s="30"/>
      <c r="L62" s="30"/>
    </row>
    <row r="63" spans="1:16" ht="18" customHeight="1" x14ac:dyDescent="0.2">
      <c r="G63" s="2"/>
      <c r="H63" s="15"/>
      <c r="I63" s="2"/>
      <c r="K63" s="30"/>
      <c r="L63" s="30"/>
    </row>
    <row r="64" spans="1:16" ht="18" customHeight="1" x14ac:dyDescent="0.2">
      <c r="G64" s="2"/>
      <c r="H64" s="15"/>
      <c r="I64" s="2"/>
      <c r="K64" s="30"/>
      <c r="L64" s="30"/>
    </row>
    <row r="65" spans="7:12" ht="18" customHeight="1" x14ac:dyDescent="0.2">
      <c r="G65" s="2"/>
      <c r="H65" s="15"/>
      <c r="I65" s="2"/>
      <c r="K65" s="30"/>
      <c r="L65" s="30"/>
    </row>
    <row r="66" spans="7:12" ht="18" customHeight="1" x14ac:dyDescent="0.2">
      <c r="G66" s="2"/>
      <c r="H66" s="15"/>
      <c r="I66" s="2"/>
      <c r="K66" s="30"/>
      <c r="L66" s="30"/>
    </row>
    <row r="67" spans="7:12" ht="18" customHeight="1" x14ac:dyDescent="0.2">
      <c r="G67" s="2"/>
      <c r="H67" s="15"/>
      <c r="I67" s="2"/>
      <c r="K67" s="30"/>
      <c r="L67" s="30"/>
    </row>
    <row r="68" spans="7:12" ht="18" customHeight="1" x14ac:dyDescent="0.2">
      <c r="G68" s="2"/>
      <c r="H68" s="15"/>
      <c r="I68" s="2"/>
      <c r="K68" s="30"/>
      <c r="L68" s="30"/>
    </row>
    <row r="69" spans="7:12" ht="18" customHeight="1" x14ac:dyDescent="0.2">
      <c r="G69" s="2"/>
      <c r="H69" s="15"/>
      <c r="I69" s="2"/>
      <c r="K69" s="30"/>
      <c r="L69" s="30"/>
    </row>
    <row r="70" spans="7:12" ht="18" customHeight="1" x14ac:dyDescent="0.2">
      <c r="G70" s="2"/>
      <c r="H70" s="15"/>
      <c r="I70" s="2"/>
      <c r="K70" s="30"/>
      <c r="L70" s="30"/>
    </row>
    <row r="71" spans="7:12" ht="18" customHeight="1" x14ac:dyDescent="0.2">
      <c r="G71" s="2"/>
      <c r="H71" s="15"/>
      <c r="I71" s="2"/>
      <c r="K71" s="30"/>
      <c r="L71" s="30"/>
    </row>
    <row r="72" spans="7:12" ht="18" customHeight="1" x14ac:dyDescent="0.2">
      <c r="G72" s="2"/>
      <c r="H72" s="15"/>
      <c r="I72" s="2"/>
      <c r="K72" s="30"/>
      <c r="L72" s="30"/>
    </row>
    <row r="73" spans="7:12" ht="18" customHeight="1" x14ac:dyDescent="0.2">
      <c r="G73" s="2"/>
      <c r="H73" s="15"/>
      <c r="I73" s="2"/>
      <c r="K73" s="30"/>
      <c r="L73" s="30"/>
    </row>
    <row r="74" spans="7:12" ht="18" customHeight="1" x14ac:dyDescent="0.2">
      <c r="G74" s="2"/>
      <c r="H74" s="15"/>
      <c r="I74" s="2"/>
      <c r="K74" s="30"/>
      <c r="L74" s="30"/>
    </row>
    <row r="75" spans="7:12" ht="18" customHeight="1" x14ac:dyDescent="0.2">
      <c r="G75" s="2"/>
      <c r="H75" s="15"/>
      <c r="I75" s="2"/>
      <c r="K75" s="30"/>
      <c r="L75" s="30"/>
    </row>
    <row r="76" spans="7:12" ht="18" customHeight="1" x14ac:dyDescent="0.2">
      <c r="G76" s="2"/>
      <c r="H76" s="15"/>
      <c r="I76" s="2"/>
      <c r="K76" s="30"/>
      <c r="L76" s="30"/>
    </row>
    <row r="77" spans="7:12" ht="18" customHeight="1" x14ac:dyDescent="0.2">
      <c r="G77" s="2"/>
      <c r="H77" s="15"/>
      <c r="I77" s="2"/>
      <c r="K77" s="30"/>
      <c r="L77" s="30"/>
    </row>
    <row r="78" spans="7:12" ht="18" customHeight="1" x14ac:dyDescent="0.2">
      <c r="G78" s="2"/>
      <c r="H78" s="15"/>
      <c r="I78" s="2"/>
      <c r="K78" s="30"/>
      <c r="L78" s="30"/>
    </row>
    <row r="79" spans="7:12" ht="18" customHeight="1" x14ac:dyDescent="0.2">
      <c r="G79" s="2"/>
      <c r="H79" s="15"/>
      <c r="I79" s="2"/>
      <c r="K79" s="30"/>
      <c r="L79" s="30"/>
    </row>
    <row r="80" spans="7:12" ht="18" customHeight="1" x14ac:dyDescent="0.2">
      <c r="G80" s="2"/>
      <c r="H80" s="15"/>
      <c r="I80" s="2"/>
      <c r="K80" s="30"/>
      <c r="L80" s="30"/>
    </row>
    <row r="81" spans="7:12" ht="18" customHeight="1" x14ac:dyDescent="0.2">
      <c r="G81" s="2"/>
      <c r="H81" s="15"/>
      <c r="I81" s="2"/>
      <c r="K81" s="30"/>
      <c r="L81" s="30"/>
    </row>
    <row r="82" spans="7:12" ht="18" customHeight="1" x14ac:dyDescent="0.2">
      <c r="G82" s="2"/>
      <c r="H82" s="15"/>
      <c r="I82" s="2"/>
      <c r="K82" s="30"/>
      <c r="L82" s="30"/>
    </row>
    <row r="83" spans="7:12" ht="18" customHeight="1" x14ac:dyDescent="0.2">
      <c r="G83" s="2"/>
      <c r="H83" s="15"/>
      <c r="I83" s="2"/>
      <c r="K83" s="30"/>
      <c r="L83" s="30"/>
    </row>
    <row r="84" spans="7:12" ht="18" customHeight="1" x14ac:dyDescent="0.2">
      <c r="G84" s="2"/>
      <c r="H84" s="15"/>
      <c r="I84" s="2"/>
      <c r="K84" s="30"/>
      <c r="L84" s="30"/>
    </row>
    <row r="85" spans="7:12" ht="18" customHeight="1" x14ac:dyDescent="0.2">
      <c r="G85" s="2"/>
      <c r="H85" s="15"/>
      <c r="I85" s="2"/>
      <c r="K85" s="30"/>
      <c r="L85" s="30"/>
    </row>
    <row r="86" spans="7:12" ht="18" customHeight="1" x14ac:dyDescent="0.2">
      <c r="G86" s="2"/>
      <c r="H86" s="15"/>
      <c r="I86" s="2"/>
      <c r="K86" s="30"/>
      <c r="L86" s="30"/>
    </row>
    <row r="87" spans="7:12" ht="18" customHeight="1" x14ac:dyDescent="0.2">
      <c r="G87" s="2"/>
      <c r="H87" s="15"/>
      <c r="I87" s="2"/>
      <c r="K87" s="30"/>
      <c r="L87" s="30"/>
    </row>
    <row r="88" spans="7:12" ht="18" customHeight="1" x14ac:dyDescent="0.2">
      <c r="G88" s="2"/>
      <c r="H88" s="15"/>
      <c r="I88" s="2"/>
      <c r="K88" s="30"/>
      <c r="L88" s="30"/>
    </row>
    <row r="89" spans="7:12" ht="18" customHeight="1" x14ac:dyDescent="0.2">
      <c r="G89" s="2"/>
      <c r="H89" s="15"/>
      <c r="I89" s="2"/>
      <c r="K89" s="30"/>
      <c r="L89" s="30"/>
    </row>
    <row r="90" spans="7:12" ht="18" customHeight="1" x14ac:dyDescent="0.2">
      <c r="G90" s="2"/>
      <c r="H90" s="15"/>
      <c r="I90" s="2"/>
      <c r="K90" s="30"/>
      <c r="L90" s="30"/>
    </row>
    <row r="91" spans="7:12" ht="18" customHeight="1" x14ac:dyDescent="0.2">
      <c r="G91" s="2"/>
      <c r="H91" s="15"/>
      <c r="I91" s="2"/>
      <c r="K91" s="30"/>
      <c r="L91" s="30"/>
    </row>
    <row r="92" spans="7:12" ht="18" customHeight="1" x14ac:dyDescent="0.2">
      <c r="G92" s="2"/>
      <c r="H92" s="15"/>
      <c r="I92" s="2"/>
      <c r="K92" s="30"/>
      <c r="L92" s="30"/>
    </row>
    <row r="93" spans="7:12" ht="18" customHeight="1" x14ac:dyDescent="0.2">
      <c r="G93" s="2"/>
      <c r="H93" s="15"/>
      <c r="I93" s="2"/>
      <c r="K93" s="30"/>
      <c r="L93" s="30"/>
    </row>
    <row r="94" spans="7:12" ht="18" customHeight="1" x14ac:dyDescent="0.2">
      <c r="G94" s="2"/>
      <c r="H94" s="15"/>
      <c r="I94" s="2"/>
      <c r="K94" s="30"/>
      <c r="L94" s="30"/>
    </row>
    <row r="95" spans="7:12" ht="18" customHeight="1" x14ac:dyDescent="0.2">
      <c r="G95" s="2"/>
      <c r="H95" s="15"/>
      <c r="I95" s="2"/>
      <c r="K95" s="30"/>
      <c r="L95" s="30"/>
    </row>
    <row r="96" spans="7:12" ht="18" customHeight="1" x14ac:dyDescent="0.2">
      <c r="G96" s="2"/>
      <c r="H96" s="15"/>
      <c r="I96" s="2"/>
      <c r="K96" s="30"/>
      <c r="L96" s="30"/>
    </row>
    <row r="97" spans="7:12" ht="18" customHeight="1" x14ac:dyDescent="0.2">
      <c r="G97" s="2"/>
      <c r="H97" s="15"/>
      <c r="I97" s="2"/>
      <c r="K97" s="30"/>
      <c r="L97" s="30"/>
    </row>
    <row r="98" spans="7:12" ht="18" customHeight="1" x14ac:dyDescent="0.2">
      <c r="G98" s="2"/>
      <c r="H98" s="15"/>
      <c r="I98" s="2"/>
      <c r="K98" s="30"/>
      <c r="L98" s="30"/>
    </row>
    <row r="99" spans="7:12" ht="18" customHeight="1" x14ac:dyDescent="0.2">
      <c r="G99" s="2"/>
      <c r="H99" s="15"/>
      <c r="I99" s="2"/>
      <c r="K99" s="30"/>
      <c r="L99" s="30"/>
    </row>
    <row r="100" spans="7:12" ht="18" customHeight="1" x14ac:dyDescent="0.2">
      <c r="G100" s="2"/>
      <c r="H100" s="15"/>
      <c r="I100" s="2"/>
      <c r="K100" s="30"/>
      <c r="L100" s="30"/>
    </row>
    <row r="101" spans="7:12" ht="18" customHeight="1" x14ac:dyDescent="0.2">
      <c r="G101" s="2"/>
      <c r="H101" s="15"/>
      <c r="I101" s="2"/>
      <c r="K101" s="30"/>
      <c r="L101" s="30"/>
    </row>
    <row r="102" spans="7:12" ht="18" customHeight="1" x14ac:dyDescent="0.2">
      <c r="G102" s="2"/>
      <c r="H102" s="15"/>
      <c r="I102" s="2"/>
      <c r="K102" s="30"/>
      <c r="L102" s="30"/>
    </row>
    <row r="103" spans="7:12" ht="18" customHeight="1" x14ac:dyDescent="0.2">
      <c r="G103" s="2"/>
      <c r="H103" s="15"/>
      <c r="I103" s="2"/>
      <c r="K103" s="30"/>
      <c r="L103" s="30"/>
    </row>
    <row r="104" spans="7:12" ht="18" customHeight="1" x14ac:dyDescent="0.2">
      <c r="G104" s="2"/>
      <c r="H104" s="15"/>
      <c r="I104" s="2"/>
      <c r="K104" s="30"/>
      <c r="L104" s="30"/>
    </row>
    <row r="105" spans="7:12" ht="18" customHeight="1" x14ac:dyDescent="0.2">
      <c r="G105" s="2"/>
      <c r="H105" s="15"/>
      <c r="I105" s="2"/>
      <c r="K105" s="30"/>
      <c r="L105" s="30"/>
    </row>
    <row r="106" spans="7:12" ht="18" customHeight="1" x14ac:dyDescent="0.2">
      <c r="G106" s="2"/>
      <c r="H106" s="15"/>
      <c r="I106" s="2"/>
      <c r="K106" s="30"/>
      <c r="L106" s="30"/>
    </row>
    <row r="107" spans="7:12" ht="18" customHeight="1" x14ac:dyDescent="0.2">
      <c r="G107" s="2"/>
      <c r="H107" s="15"/>
      <c r="I107" s="2"/>
      <c r="K107" s="30"/>
      <c r="L107" s="30"/>
    </row>
    <row r="108" spans="7:12" ht="18" customHeight="1" x14ac:dyDescent="0.2">
      <c r="G108" s="2"/>
      <c r="H108" s="15"/>
      <c r="I108" s="2"/>
      <c r="K108" s="30"/>
      <c r="L108" s="30"/>
    </row>
    <row r="109" spans="7:12" ht="18" customHeight="1" x14ac:dyDescent="0.2">
      <c r="G109" s="2"/>
      <c r="H109" s="15"/>
      <c r="I109" s="2"/>
      <c r="K109" s="30"/>
      <c r="L109" s="30"/>
    </row>
    <row r="110" spans="7:12" ht="18" customHeight="1" x14ac:dyDescent="0.2">
      <c r="G110" s="2"/>
      <c r="H110" s="15"/>
      <c r="I110" s="2"/>
      <c r="K110" s="30"/>
      <c r="L110" s="30"/>
    </row>
    <row r="111" spans="7:12" ht="18" customHeight="1" x14ac:dyDescent="0.2">
      <c r="G111" s="2"/>
      <c r="H111" s="15"/>
      <c r="I111" s="2"/>
      <c r="K111" s="30"/>
      <c r="L111" s="30"/>
    </row>
    <row r="112" spans="7:12" ht="18" customHeight="1" x14ac:dyDescent="0.2">
      <c r="G112" s="2"/>
      <c r="H112" s="15"/>
      <c r="I112" s="2"/>
      <c r="K112" s="30"/>
      <c r="L112" s="30"/>
    </row>
    <row r="113" spans="7:12" ht="18" customHeight="1" x14ac:dyDescent="0.2">
      <c r="G113" s="2"/>
      <c r="H113" s="15"/>
      <c r="I113" s="2"/>
      <c r="K113" s="30"/>
      <c r="L113" s="30"/>
    </row>
    <row r="114" spans="7:12" ht="18" customHeight="1" x14ac:dyDescent="0.2">
      <c r="G114" s="2"/>
      <c r="H114" s="15"/>
      <c r="I114" s="2"/>
      <c r="K114" s="30"/>
      <c r="L114" s="30"/>
    </row>
    <row r="115" spans="7:12" ht="18" customHeight="1" x14ac:dyDescent="0.2">
      <c r="G115" s="2"/>
      <c r="H115" s="15"/>
      <c r="I115" s="2"/>
      <c r="K115" s="30"/>
      <c r="L115" s="30"/>
    </row>
    <row r="116" spans="7:12" ht="18" customHeight="1" x14ac:dyDescent="0.2">
      <c r="G116" s="2"/>
      <c r="H116" s="15"/>
      <c r="I116" s="2"/>
      <c r="K116" s="30"/>
      <c r="L116" s="30"/>
    </row>
    <row r="117" spans="7:12" ht="18" customHeight="1" x14ac:dyDescent="0.2">
      <c r="G117" s="2"/>
      <c r="H117" s="15"/>
      <c r="I117" s="2"/>
      <c r="K117" s="30"/>
      <c r="L117" s="30"/>
    </row>
    <row r="118" spans="7:12" ht="18" customHeight="1" x14ac:dyDescent="0.2">
      <c r="G118" s="2"/>
      <c r="H118" s="15"/>
      <c r="I118" s="2"/>
      <c r="K118" s="30"/>
      <c r="L118" s="30"/>
    </row>
    <row r="119" spans="7:12" ht="18" customHeight="1" x14ac:dyDescent="0.2">
      <c r="G119" s="2"/>
      <c r="H119" s="15"/>
      <c r="I119" s="2"/>
      <c r="K119" s="30"/>
      <c r="L119" s="30"/>
    </row>
    <row r="120" spans="7:12" ht="18" customHeight="1" x14ac:dyDescent="0.2">
      <c r="G120" s="2"/>
      <c r="H120" s="15"/>
      <c r="I120" s="2"/>
      <c r="K120" s="30"/>
      <c r="L120" s="30"/>
    </row>
    <row r="121" spans="7:12" ht="18" customHeight="1" x14ac:dyDescent="0.2">
      <c r="G121" s="2"/>
      <c r="H121" s="15"/>
      <c r="I121" s="2"/>
      <c r="K121" s="30"/>
      <c r="L121" s="30"/>
    </row>
    <row r="122" spans="7:12" ht="18" customHeight="1" x14ac:dyDescent="0.2">
      <c r="G122" s="2"/>
      <c r="H122" s="15"/>
      <c r="I122" s="2"/>
      <c r="K122" s="30"/>
      <c r="L122" s="30"/>
    </row>
    <row r="123" spans="7:12" ht="18" customHeight="1" x14ac:dyDescent="0.2">
      <c r="G123" s="2"/>
      <c r="H123" s="15"/>
      <c r="I123" s="2"/>
      <c r="K123" s="30"/>
      <c r="L123" s="30"/>
    </row>
    <row r="124" spans="7:12" ht="18" customHeight="1" x14ac:dyDescent="0.2">
      <c r="G124" s="2"/>
      <c r="H124" s="15"/>
      <c r="I124" s="2"/>
      <c r="K124" s="30"/>
      <c r="L124" s="30"/>
    </row>
    <row r="125" spans="7:12" ht="18" customHeight="1" x14ac:dyDescent="0.2">
      <c r="G125" s="2"/>
      <c r="H125" s="15"/>
      <c r="I125" s="2"/>
      <c r="K125" s="30"/>
      <c r="L125" s="30"/>
    </row>
    <row r="126" spans="7:12" ht="18" customHeight="1" x14ac:dyDescent="0.2">
      <c r="G126" s="2"/>
      <c r="H126" s="15"/>
      <c r="I126" s="2"/>
      <c r="K126" s="30"/>
      <c r="L126" s="30"/>
    </row>
    <row r="127" spans="7:12" ht="18" customHeight="1" x14ac:dyDescent="0.2">
      <c r="G127" s="2"/>
      <c r="H127" s="15"/>
      <c r="I127" s="2"/>
      <c r="K127" s="30"/>
      <c r="L127" s="30"/>
    </row>
    <row r="128" spans="7:12" ht="18" customHeight="1" x14ac:dyDescent="0.2">
      <c r="G128" s="2"/>
      <c r="H128" s="15"/>
      <c r="I128" s="2"/>
      <c r="K128" s="30"/>
      <c r="L128" s="30"/>
    </row>
    <row r="129" spans="7:12" ht="18" customHeight="1" x14ac:dyDescent="0.2">
      <c r="G129" s="2"/>
      <c r="H129" s="15"/>
      <c r="I129" s="2"/>
      <c r="K129" s="30"/>
      <c r="L129" s="30"/>
    </row>
    <row r="130" spans="7:12" ht="18" customHeight="1" x14ac:dyDescent="0.2">
      <c r="G130" s="2"/>
      <c r="H130" s="15"/>
      <c r="I130" s="2"/>
      <c r="K130" s="30"/>
      <c r="L130" s="30"/>
    </row>
    <row r="131" spans="7:12" ht="18" customHeight="1" x14ac:dyDescent="0.2">
      <c r="G131" s="2"/>
      <c r="H131" s="15"/>
      <c r="I131" s="2"/>
      <c r="K131" s="30"/>
      <c r="L131" s="30"/>
    </row>
    <row r="132" spans="7:12" ht="18" customHeight="1" x14ac:dyDescent="0.2">
      <c r="G132" s="2"/>
      <c r="H132" s="15"/>
      <c r="I132" s="2"/>
      <c r="K132" s="30"/>
      <c r="L132" s="30"/>
    </row>
    <row r="133" spans="7:12" ht="18" customHeight="1" x14ac:dyDescent="0.2">
      <c r="G133" s="2"/>
      <c r="H133" s="15"/>
      <c r="I133" s="2"/>
      <c r="K133" s="30"/>
      <c r="L133" s="30"/>
    </row>
    <row r="134" spans="7:12" ht="18" customHeight="1" x14ac:dyDescent="0.2">
      <c r="G134" s="2"/>
      <c r="H134" s="15"/>
      <c r="I134" s="2"/>
      <c r="K134" s="30"/>
      <c r="L134" s="30"/>
    </row>
    <row r="135" spans="7:12" ht="18" customHeight="1" x14ac:dyDescent="0.2">
      <c r="G135" s="2"/>
      <c r="H135" s="15"/>
      <c r="I135" s="2"/>
      <c r="K135" s="30"/>
      <c r="L135" s="30"/>
    </row>
    <row r="136" spans="7:12" ht="18" customHeight="1" x14ac:dyDescent="0.2">
      <c r="G136" s="2"/>
      <c r="H136" s="15"/>
      <c r="I136" s="2"/>
      <c r="K136" s="30"/>
      <c r="L136" s="30"/>
    </row>
    <row r="137" spans="7:12" ht="18" customHeight="1" x14ac:dyDescent="0.2">
      <c r="G137" s="2"/>
      <c r="H137" s="15"/>
      <c r="I137" s="2"/>
      <c r="K137" s="30"/>
      <c r="L137" s="30"/>
    </row>
    <row r="138" spans="7:12" ht="18" customHeight="1" x14ac:dyDescent="0.2">
      <c r="G138" s="2"/>
      <c r="H138" s="15"/>
      <c r="I138" s="2"/>
      <c r="K138" s="30"/>
      <c r="L138" s="30"/>
    </row>
    <row r="139" spans="7:12" ht="18" customHeight="1" x14ac:dyDescent="0.2">
      <c r="G139" s="2"/>
      <c r="H139" s="15"/>
      <c r="I139" s="2"/>
      <c r="K139" s="30"/>
      <c r="L139" s="30"/>
    </row>
    <row r="140" spans="7:12" ht="18" customHeight="1" x14ac:dyDescent="0.2">
      <c r="G140" s="2"/>
      <c r="H140" s="15"/>
      <c r="I140" s="2"/>
      <c r="K140" s="30"/>
      <c r="L140" s="30"/>
    </row>
    <row r="141" spans="7:12" ht="18" customHeight="1" x14ac:dyDescent="0.2">
      <c r="G141" s="2"/>
      <c r="H141" s="15"/>
      <c r="I141" s="2"/>
      <c r="K141" s="30"/>
      <c r="L141" s="30"/>
    </row>
    <row r="142" spans="7:12" ht="18" customHeight="1" x14ac:dyDescent="0.2">
      <c r="G142" s="2"/>
      <c r="H142" s="15"/>
      <c r="I142" s="2"/>
      <c r="K142" s="30"/>
      <c r="L142" s="30"/>
    </row>
    <row r="143" spans="7:12" ht="18" customHeight="1" x14ac:dyDescent="0.2">
      <c r="G143" s="2"/>
      <c r="H143" s="15"/>
      <c r="I143" s="2"/>
      <c r="K143" s="30"/>
      <c r="L143" s="30"/>
    </row>
    <row r="144" spans="7:12" ht="18" customHeight="1" x14ac:dyDescent="0.2">
      <c r="G144" s="2"/>
      <c r="H144" s="15"/>
      <c r="I144" s="2"/>
      <c r="K144" s="30"/>
      <c r="L144" s="30"/>
    </row>
    <row r="145" spans="7:12" ht="18" customHeight="1" x14ac:dyDescent="0.2">
      <c r="G145" s="2"/>
      <c r="H145" s="15"/>
      <c r="I145" s="2"/>
      <c r="K145" s="30"/>
      <c r="L145" s="30"/>
    </row>
    <row r="146" spans="7:12" ht="18" customHeight="1" x14ac:dyDescent="0.2">
      <c r="G146" s="2"/>
      <c r="H146" s="15"/>
      <c r="I146" s="2"/>
      <c r="K146" s="30"/>
      <c r="L146" s="30"/>
    </row>
    <row r="147" spans="7:12" ht="18" customHeight="1" x14ac:dyDescent="0.2">
      <c r="G147" s="2"/>
      <c r="H147" s="15"/>
      <c r="I147" s="2"/>
      <c r="K147" s="30"/>
      <c r="L147" s="30"/>
    </row>
    <row r="148" spans="7:12" ht="18" customHeight="1" x14ac:dyDescent="0.2">
      <c r="G148" s="2"/>
      <c r="H148" s="15"/>
      <c r="I148" s="2"/>
      <c r="K148" s="30"/>
      <c r="L148" s="30"/>
    </row>
    <row r="149" spans="7:12" ht="18" customHeight="1" x14ac:dyDescent="0.2">
      <c r="G149" s="2"/>
      <c r="H149" s="15"/>
      <c r="I149" s="2"/>
      <c r="K149" s="30"/>
      <c r="L149" s="30"/>
    </row>
    <row r="150" spans="7:12" ht="18" customHeight="1" x14ac:dyDescent="0.2">
      <c r="G150" s="2"/>
      <c r="H150" s="15"/>
      <c r="I150" s="2"/>
      <c r="K150" s="30"/>
      <c r="L150" s="30"/>
    </row>
    <row r="151" spans="7:12" ht="18" customHeight="1" x14ac:dyDescent="0.2">
      <c r="G151" s="2"/>
      <c r="H151" s="15"/>
      <c r="I151" s="2"/>
      <c r="K151" s="30"/>
      <c r="L151" s="30"/>
    </row>
    <row r="152" spans="7:12" ht="18" customHeight="1" x14ac:dyDescent="0.2">
      <c r="G152" s="2"/>
      <c r="H152" s="15"/>
      <c r="I152" s="2"/>
      <c r="K152" s="30"/>
      <c r="L152" s="30"/>
    </row>
    <row r="153" spans="7:12" ht="18" customHeight="1" x14ac:dyDescent="0.2">
      <c r="G153" s="2"/>
      <c r="H153" s="15"/>
      <c r="I153" s="2"/>
      <c r="K153" s="30"/>
      <c r="L153" s="30"/>
    </row>
    <row r="154" spans="7:12" ht="18" customHeight="1" x14ac:dyDescent="0.2">
      <c r="G154" s="2"/>
      <c r="H154" s="15"/>
      <c r="I154" s="2"/>
      <c r="K154" s="30"/>
      <c r="L154" s="30"/>
    </row>
    <row r="155" spans="7:12" ht="18" customHeight="1" x14ac:dyDescent="0.2">
      <c r="G155" s="2"/>
      <c r="H155" s="15"/>
      <c r="I155" s="2"/>
      <c r="K155" s="30"/>
      <c r="L155" s="30"/>
    </row>
    <row r="156" spans="7:12" ht="18" customHeight="1" x14ac:dyDescent="0.2">
      <c r="G156" s="2"/>
      <c r="H156" s="15"/>
      <c r="I156" s="2"/>
      <c r="K156" s="30"/>
      <c r="L156" s="30"/>
    </row>
    <row r="157" spans="7:12" ht="18" customHeight="1" x14ac:dyDescent="0.2">
      <c r="G157" s="2"/>
      <c r="H157" s="15"/>
      <c r="I157" s="2"/>
      <c r="K157" s="30"/>
      <c r="L157" s="30"/>
    </row>
    <row r="158" spans="7:12" ht="18" customHeight="1" x14ac:dyDescent="0.2">
      <c r="G158" s="2"/>
      <c r="H158" s="15"/>
      <c r="I158" s="2"/>
      <c r="K158" s="30"/>
      <c r="L158" s="30"/>
    </row>
    <row r="159" spans="7:12" ht="18" customHeight="1" x14ac:dyDescent="0.2">
      <c r="G159" s="2"/>
      <c r="H159" s="15"/>
      <c r="I159" s="2"/>
      <c r="K159" s="30"/>
      <c r="L159" s="30"/>
    </row>
    <row r="160" spans="7:12" ht="18" customHeight="1" x14ac:dyDescent="0.2">
      <c r="G160" s="2"/>
      <c r="H160" s="15"/>
      <c r="I160" s="2"/>
      <c r="K160" s="30"/>
      <c r="L160" s="30"/>
    </row>
    <row r="161" spans="7:12" ht="18" customHeight="1" x14ac:dyDescent="0.2">
      <c r="G161" s="2"/>
      <c r="H161" s="15"/>
      <c r="I161" s="2"/>
      <c r="K161" s="30"/>
      <c r="L161" s="30"/>
    </row>
    <row r="162" spans="7:12" ht="18" customHeight="1" x14ac:dyDescent="0.2">
      <c r="G162" s="2"/>
      <c r="H162" s="15"/>
      <c r="I162" s="2"/>
      <c r="K162" s="30"/>
      <c r="L162" s="30"/>
    </row>
    <row r="163" spans="7:12" ht="18" customHeight="1" x14ac:dyDescent="0.2">
      <c r="G163" s="2"/>
      <c r="H163" s="15"/>
      <c r="I163" s="2"/>
      <c r="K163" s="30"/>
      <c r="L163" s="30"/>
    </row>
    <row r="164" spans="7:12" ht="18" customHeight="1" x14ac:dyDescent="0.2">
      <c r="G164" s="2"/>
      <c r="H164" s="15"/>
      <c r="I164" s="2"/>
      <c r="K164" s="30"/>
      <c r="L164" s="30"/>
    </row>
    <row r="165" spans="7:12" ht="18" customHeight="1" x14ac:dyDescent="0.2">
      <c r="G165" s="2"/>
      <c r="H165" s="15"/>
      <c r="I165" s="2"/>
      <c r="K165" s="30"/>
      <c r="L165" s="30"/>
    </row>
    <row r="166" spans="7:12" ht="18" customHeight="1" x14ac:dyDescent="0.2">
      <c r="G166" s="2"/>
      <c r="H166" s="15"/>
      <c r="I166" s="2"/>
      <c r="K166" s="30"/>
      <c r="L166" s="30"/>
    </row>
    <row r="167" spans="7:12" ht="18" customHeight="1" x14ac:dyDescent="0.2">
      <c r="G167" s="2"/>
      <c r="H167" s="15"/>
      <c r="I167" s="2"/>
      <c r="K167" s="30"/>
      <c r="L167" s="30"/>
    </row>
    <row r="168" spans="7:12" ht="18" customHeight="1" x14ac:dyDescent="0.2">
      <c r="G168" s="2"/>
      <c r="H168" s="15"/>
      <c r="I168" s="2"/>
      <c r="K168" s="30"/>
      <c r="L168" s="30"/>
    </row>
    <row r="169" spans="7:12" ht="18" customHeight="1" x14ac:dyDescent="0.2">
      <c r="G169" s="2"/>
      <c r="H169" s="15"/>
      <c r="I169" s="2"/>
      <c r="K169" s="30"/>
      <c r="L169" s="30"/>
    </row>
    <row r="170" spans="7:12" ht="18" customHeight="1" x14ac:dyDescent="0.2">
      <c r="G170" s="2"/>
      <c r="H170" s="15"/>
      <c r="I170" s="2"/>
      <c r="K170" s="30"/>
      <c r="L170" s="30"/>
    </row>
    <row r="171" spans="7:12" ht="18" customHeight="1" x14ac:dyDescent="0.2">
      <c r="G171" s="2"/>
      <c r="H171" s="15"/>
      <c r="I171" s="2"/>
      <c r="K171" s="30"/>
      <c r="L171" s="30"/>
    </row>
    <row r="172" spans="7:12" ht="18" customHeight="1" x14ac:dyDescent="0.2">
      <c r="G172" s="2"/>
      <c r="H172" s="15"/>
      <c r="I172" s="2"/>
      <c r="K172" s="30"/>
      <c r="L172" s="30"/>
    </row>
    <row r="173" spans="7:12" ht="18" customHeight="1" x14ac:dyDescent="0.2">
      <c r="G173" s="2"/>
      <c r="H173" s="15"/>
      <c r="I173" s="2"/>
      <c r="K173" s="30"/>
      <c r="L173" s="30"/>
    </row>
    <row r="174" spans="7:12" ht="18" customHeight="1" x14ac:dyDescent="0.2">
      <c r="G174" s="2"/>
      <c r="H174" s="15"/>
      <c r="I174" s="2"/>
      <c r="K174" s="30"/>
      <c r="L174" s="30"/>
    </row>
    <row r="175" spans="7:12" ht="18" customHeight="1" x14ac:dyDescent="0.2">
      <c r="G175" s="2"/>
      <c r="H175" s="15"/>
      <c r="I175" s="2"/>
      <c r="K175" s="30"/>
      <c r="L175" s="30"/>
    </row>
    <row r="176" spans="7:12" ht="18" customHeight="1" x14ac:dyDescent="0.2">
      <c r="G176" s="2"/>
      <c r="H176" s="15"/>
      <c r="I176" s="2"/>
      <c r="K176" s="30"/>
      <c r="L176" s="30"/>
    </row>
    <row r="177" spans="7:12" ht="18" customHeight="1" x14ac:dyDescent="0.2">
      <c r="G177" s="2"/>
      <c r="H177" s="15"/>
      <c r="I177" s="2"/>
      <c r="K177" s="30"/>
      <c r="L177" s="30"/>
    </row>
    <row r="178" spans="7:12" ht="18" customHeight="1" x14ac:dyDescent="0.2">
      <c r="G178" s="2"/>
      <c r="H178" s="15"/>
      <c r="I178" s="2"/>
      <c r="K178" s="30"/>
      <c r="L178" s="30"/>
    </row>
    <row r="179" spans="7:12" ht="18" customHeight="1" x14ac:dyDescent="0.2">
      <c r="G179" s="2"/>
      <c r="H179" s="15"/>
      <c r="I179" s="2"/>
      <c r="K179" s="30"/>
      <c r="L179" s="30"/>
    </row>
    <row r="180" spans="7:12" ht="18" customHeight="1" x14ac:dyDescent="0.2">
      <c r="G180" s="2"/>
      <c r="H180" s="15"/>
      <c r="I180" s="2"/>
      <c r="K180" s="30"/>
      <c r="L180" s="30"/>
    </row>
    <row r="181" spans="7:12" ht="18" customHeight="1" x14ac:dyDescent="0.2">
      <c r="G181" s="2"/>
      <c r="H181" s="15"/>
      <c r="I181" s="2"/>
      <c r="K181" s="30"/>
      <c r="L181" s="30"/>
    </row>
    <row r="182" spans="7:12" ht="18" customHeight="1" x14ac:dyDescent="0.2">
      <c r="G182" s="2"/>
      <c r="H182" s="15"/>
      <c r="I182" s="2"/>
      <c r="K182" s="30"/>
      <c r="L182" s="30"/>
    </row>
    <row r="183" spans="7:12" ht="18" customHeight="1" x14ac:dyDescent="0.2">
      <c r="G183" s="2"/>
      <c r="H183" s="15"/>
      <c r="I183" s="2"/>
      <c r="K183" s="30"/>
      <c r="L183" s="30"/>
    </row>
    <row r="184" spans="7:12" ht="18" customHeight="1" x14ac:dyDescent="0.2">
      <c r="G184" s="2"/>
      <c r="H184" s="15"/>
      <c r="I184" s="2"/>
      <c r="K184" s="30"/>
      <c r="L184" s="30"/>
    </row>
    <row r="185" spans="7:12" ht="18" customHeight="1" x14ac:dyDescent="0.2">
      <c r="G185" s="2"/>
      <c r="H185" s="15"/>
      <c r="I185" s="2"/>
      <c r="K185" s="30"/>
      <c r="L185" s="30"/>
    </row>
    <row r="186" spans="7:12" ht="18" customHeight="1" x14ac:dyDescent="0.2">
      <c r="G186" s="2"/>
      <c r="H186" s="15"/>
      <c r="I186" s="2"/>
      <c r="K186" s="30"/>
      <c r="L186" s="30"/>
    </row>
    <row r="187" spans="7:12" ht="18" customHeight="1" x14ac:dyDescent="0.2">
      <c r="G187" s="2"/>
      <c r="H187" s="15"/>
      <c r="I187" s="2"/>
      <c r="K187" s="30"/>
      <c r="L187" s="30"/>
    </row>
    <row r="188" spans="7:12" ht="18" customHeight="1" x14ac:dyDescent="0.2">
      <c r="G188" s="2"/>
      <c r="H188" s="15"/>
      <c r="I188" s="2"/>
      <c r="K188" s="30"/>
      <c r="L188" s="30"/>
    </row>
    <row r="189" spans="7:12" ht="18" customHeight="1" x14ac:dyDescent="0.2">
      <c r="G189" s="2"/>
      <c r="H189" s="15"/>
      <c r="I189" s="2"/>
      <c r="K189" s="30"/>
      <c r="L189" s="30"/>
    </row>
    <row r="190" spans="7:12" ht="18" customHeight="1" x14ac:dyDescent="0.2">
      <c r="G190" s="2"/>
      <c r="H190" s="15"/>
      <c r="I190" s="2"/>
      <c r="K190" s="30"/>
      <c r="L190" s="30"/>
    </row>
    <row r="191" spans="7:12" ht="18" customHeight="1" x14ac:dyDescent="0.2">
      <c r="G191" s="2"/>
      <c r="H191" s="15"/>
      <c r="I191" s="2"/>
      <c r="K191" s="30"/>
      <c r="L191" s="30"/>
    </row>
    <row r="192" spans="7:12" ht="18" customHeight="1" x14ac:dyDescent="0.2">
      <c r="G192" s="2"/>
      <c r="H192" s="15"/>
      <c r="I192" s="2"/>
      <c r="K192" s="30"/>
      <c r="L192" s="30"/>
    </row>
    <row r="193" spans="7:12" ht="18" customHeight="1" x14ac:dyDescent="0.2">
      <c r="G193" s="2"/>
      <c r="H193" s="15"/>
      <c r="I193" s="2"/>
      <c r="K193" s="30"/>
      <c r="L193" s="30"/>
    </row>
    <row r="194" spans="7:12" ht="18" customHeight="1" x14ac:dyDescent="0.2">
      <c r="G194" s="2"/>
      <c r="H194" s="15"/>
      <c r="I194" s="2"/>
      <c r="K194" s="30"/>
      <c r="L194" s="30"/>
    </row>
    <row r="195" spans="7:12" ht="18" customHeight="1" x14ac:dyDescent="0.2">
      <c r="G195" s="2"/>
      <c r="H195" s="15"/>
      <c r="I195" s="2"/>
      <c r="K195" s="30"/>
      <c r="L195" s="30"/>
    </row>
    <row r="196" spans="7:12" ht="18" customHeight="1" x14ac:dyDescent="0.2">
      <c r="G196" s="2"/>
      <c r="H196" s="15"/>
      <c r="I196" s="2"/>
      <c r="K196" s="30"/>
      <c r="L196" s="30"/>
    </row>
    <row r="197" spans="7:12" ht="18" customHeight="1" x14ac:dyDescent="0.2">
      <c r="G197" s="2"/>
      <c r="H197" s="15"/>
      <c r="I197" s="2"/>
      <c r="K197" s="30"/>
      <c r="L197" s="30"/>
    </row>
    <row r="198" spans="7:12" ht="18" customHeight="1" x14ac:dyDescent="0.2">
      <c r="G198" s="2"/>
      <c r="H198" s="15"/>
      <c r="I198" s="2"/>
      <c r="K198" s="30"/>
      <c r="L198" s="30"/>
    </row>
    <row r="199" spans="7:12" ht="18" customHeight="1" x14ac:dyDescent="0.25">
      <c r="G199" s="2"/>
      <c r="L199" s="30"/>
    </row>
    <row r="200" spans="7:12" ht="18" customHeight="1" x14ac:dyDescent="0.25">
      <c r="G200" s="2"/>
      <c r="L200" s="30"/>
    </row>
    <row r="201" spans="7:12" ht="18" customHeight="1" x14ac:dyDescent="0.25">
      <c r="G201" s="2"/>
      <c r="L201" s="30"/>
    </row>
    <row r="202" spans="7:12" ht="18" customHeight="1" x14ac:dyDescent="0.25">
      <c r="G202" s="2"/>
      <c r="L202" s="30"/>
    </row>
    <row r="203" spans="7:12" ht="18" customHeight="1" x14ac:dyDescent="0.25">
      <c r="G203" s="2"/>
    </row>
  </sheetData>
  <mergeCells count="151">
    <mergeCell ref="D48:E48"/>
    <mergeCell ref="F48:G48"/>
    <mergeCell ref="H48:I48"/>
    <mergeCell ref="J48:K48"/>
    <mergeCell ref="D46:E46"/>
    <mergeCell ref="F46:G46"/>
    <mergeCell ref="H46:I46"/>
    <mergeCell ref="J46:K46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Q35:R35"/>
    <mergeCell ref="N32:N35"/>
    <mergeCell ref="Q32:R32"/>
    <mergeCell ref="Q33:R33"/>
    <mergeCell ref="S35:T35"/>
    <mergeCell ref="U35:V35"/>
    <mergeCell ref="W35:X35"/>
    <mergeCell ref="D43:E43"/>
    <mergeCell ref="F43:G43"/>
    <mergeCell ref="H43:I43"/>
    <mergeCell ref="J43:K43"/>
    <mergeCell ref="S33:T33"/>
    <mergeCell ref="U33:V33"/>
    <mergeCell ref="W33:X33"/>
    <mergeCell ref="Q34:R34"/>
    <mergeCell ref="S34:T34"/>
    <mergeCell ref="U34:V34"/>
    <mergeCell ref="W34:X34"/>
    <mergeCell ref="M28:M35"/>
    <mergeCell ref="N28:N31"/>
    <mergeCell ref="Q28:R28"/>
    <mergeCell ref="S28:T28"/>
    <mergeCell ref="U28:V28"/>
    <mergeCell ref="W28:X28"/>
    <mergeCell ref="D29:D41"/>
    <mergeCell ref="Q29:R29"/>
    <mergeCell ref="S29:T29"/>
    <mergeCell ref="S32:T32"/>
    <mergeCell ref="U32:V32"/>
    <mergeCell ref="W32:X32"/>
    <mergeCell ref="M26:O26"/>
    <mergeCell ref="Q26:R26"/>
    <mergeCell ref="S26:T26"/>
    <mergeCell ref="U26:V26"/>
    <mergeCell ref="W26:X26"/>
    <mergeCell ref="M27:O27"/>
    <mergeCell ref="Q27:R27"/>
    <mergeCell ref="S27:T27"/>
    <mergeCell ref="U27:V27"/>
    <mergeCell ref="W27:X27"/>
    <mergeCell ref="U29:V29"/>
    <mergeCell ref="W29:X29"/>
    <mergeCell ref="Q30:R30"/>
    <mergeCell ref="S30:T30"/>
    <mergeCell ref="U30:V30"/>
    <mergeCell ref="W30:X30"/>
    <mergeCell ref="Q31:R31"/>
    <mergeCell ref="S31:T31"/>
    <mergeCell ref="U31:V31"/>
    <mergeCell ref="W31:X31"/>
    <mergeCell ref="W11:X11"/>
    <mergeCell ref="Q14:R14"/>
    <mergeCell ref="S14:T14"/>
    <mergeCell ref="U14:V14"/>
    <mergeCell ref="W14:X14"/>
    <mergeCell ref="D16:D28"/>
    <mergeCell ref="H16:H28"/>
    <mergeCell ref="Q22:R22"/>
    <mergeCell ref="S22:T22"/>
    <mergeCell ref="U22:V22"/>
    <mergeCell ref="W22:X22"/>
    <mergeCell ref="M23:O23"/>
    <mergeCell ref="Q23:R23"/>
    <mergeCell ref="S23:T23"/>
    <mergeCell ref="U23:V23"/>
    <mergeCell ref="W23:X23"/>
    <mergeCell ref="Q24:R24"/>
    <mergeCell ref="S24:T24"/>
    <mergeCell ref="U24:V24"/>
    <mergeCell ref="W24:X24"/>
    <mergeCell ref="Q25:R25"/>
    <mergeCell ref="S25:T25"/>
    <mergeCell ref="U25:V25"/>
    <mergeCell ref="W25:X25"/>
    <mergeCell ref="Q8:R8"/>
    <mergeCell ref="S8:T8"/>
    <mergeCell ref="U8:V8"/>
    <mergeCell ref="W8:X8"/>
    <mergeCell ref="N9:N14"/>
    <mergeCell ref="Q9:R9"/>
    <mergeCell ref="S9:T9"/>
    <mergeCell ref="U9:V9"/>
    <mergeCell ref="W9:X9"/>
    <mergeCell ref="Q10:R10"/>
    <mergeCell ref="Q12:R12"/>
    <mergeCell ref="S12:T12"/>
    <mergeCell ref="U12:V12"/>
    <mergeCell ref="W12:X12"/>
    <mergeCell ref="Q13:R13"/>
    <mergeCell ref="S13:T13"/>
    <mergeCell ref="U13:V13"/>
    <mergeCell ref="W13:X13"/>
    <mergeCell ref="S10:T10"/>
    <mergeCell ref="U10:V10"/>
    <mergeCell ref="W10:X10"/>
    <mergeCell ref="Q11:R11"/>
    <mergeCell ref="S11:T11"/>
    <mergeCell ref="U11:V11"/>
    <mergeCell ref="W3:X3"/>
    <mergeCell ref="Q4:R4"/>
    <mergeCell ref="S4:T4"/>
    <mergeCell ref="U4:V4"/>
    <mergeCell ref="W4:X4"/>
    <mergeCell ref="Q5:R5"/>
    <mergeCell ref="S5:T5"/>
    <mergeCell ref="U5:V5"/>
    <mergeCell ref="W5:X5"/>
    <mergeCell ref="U2:V2"/>
    <mergeCell ref="W2:X2"/>
    <mergeCell ref="D3:D15"/>
    <mergeCell ref="F3:F15"/>
    <mergeCell ref="H3:H15"/>
    <mergeCell ref="J3:J15"/>
    <mergeCell ref="N3:N8"/>
    <mergeCell ref="Q3:R3"/>
    <mergeCell ref="S3:T3"/>
    <mergeCell ref="U3:V3"/>
    <mergeCell ref="D2:E2"/>
    <mergeCell ref="F2:G2"/>
    <mergeCell ref="H2:I2"/>
    <mergeCell ref="J2:K2"/>
    <mergeCell ref="Q2:R2"/>
    <mergeCell ref="S2:T2"/>
    <mergeCell ref="Q6:R6"/>
    <mergeCell ref="S6:T6"/>
    <mergeCell ref="U6:V6"/>
    <mergeCell ref="W6:X6"/>
    <mergeCell ref="Q7:R7"/>
    <mergeCell ref="S7:T7"/>
    <mergeCell ref="U7:V7"/>
    <mergeCell ref="W7:X7"/>
  </mergeCells>
  <phoneticPr fontId="2"/>
  <printOptions horizontalCentered="1"/>
  <pageMargins left="0" right="0" top="0.78740157480314965" bottom="0" header="0.51181102362204722" footer="0.51181102362204722"/>
  <pageSetup paperSize="9" scale="80" pageOrder="overThenDown" orientation="portrait" r:id="rId1"/>
  <headerFooter alignWithMargins="0"/>
  <rowBreaks count="1" manualBreakCount="1">
    <brk id="53" max="16" man="1"/>
  </rowBreaks>
  <colBreaks count="1" manualBreakCount="1">
    <brk id="11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水処理運転状況 </vt:lpstr>
      <vt:lpstr>汚泥処理運転状況 (2)</vt:lpstr>
      <vt:lpstr>'汚泥処理運転状況 (2)'!Print_Area</vt:lpstr>
      <vt:lpstr>'水処理運転状況 '!Print_Area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2023-03-17T04:22:22Z</cp:lastPrinted>
  <dcterms:created xsi:type="dcterms:W3CDTF">1999-02-08T05:30:18Z</dcterms:created>
  <dcterms:modified xsi:type="dcterms:W3CDTF">2023-03-23T23:47:10Z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